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V:\FILIP\1 - IDF-NDI\Fiches Suiveuses\2023\12\"/>
    </mc:Choice>
  </mc:AlternateContent>
  <bookViews>
    <workbookView xWindow="0" yWindow="120" windowWidth="15195" windowHeight="7245" tabRatio="956"/>
  </bookViews>
  <sheets>
    <sheet name="Contrôle" sheetId="346" r:id="rId1"/>
    <sheet name="Région IDF NDI (Avec IFC) " sheetId="318" r:id="rId2"/>
    <sheet name="Région IDF NDI (H IFC) " sheetId="366" r:id="rId3"/>
    <sheet name="DR" sheetId="358" r:id="rId4"/>
    <sheet name="Secteur Chauffage-BTB" sheetId="359" r:id="rId5"/>
    <sheet name="Secteur Chauffage-BTC" sheetId="360" r:id="rId6"/>
    <sheet name="Secteur Rob. Public" sheetId="361" r:id="rId7"/>
    <sheet name="Secteur Rob. Privée" sheetId="362" r:id="rId8"/>
    <sheet name="Secteur Normandie-BTB" sheetId="364" r:id="rId9"/>
    <sheet name="Secteur Normandie-BTC" sheetId="365" r:id="rId10"/>
    <sheet name="DR Maint" sheetId="327" r:id="rId11"/>
    <sheet name="A187" sheetId="331" r:id="rId12"/>
    <sheet name="A196" sheetId="332" r:id="rId13"/>
    <sheet name="A282" sheetId="333" r:id="rId14"/>
    <sheet name="A323" sheetId="334" r:id="rId15"/>
    <sheet name="A374" sheetId="335" r:id="rId16"/>
    <sheet name="A396" sheetId="336" r:id="rId17"/>
    <sheet name="A397" sheetId="337" r:id="rId18"/>
    <sheet name="A399" sheetId="338" r:id="rId19"/>
    <sheet name="A401" sheetId="353" r:id="rId20"/>
    <sheet name="A656" sheetId="339" r:id="rId21"/>
    <sheet name="A657" sheetId="340" r:id="rId22"/>
    <sheet name="A658" sheetId="341" r:id="rId23"/>
    <sheet name="A680" sheetId="348" r:id="rId24"/>
    <sheet name="C001" sheetId="342" r:id="rId25"/>
    <sheet name="C040" sheetId="349" r:id="rId26"/>
    <sheet name="A243" sheetId="343" r:id="rId27"/>
    <sheet name="A328" sheetId="344" r:id="rId28"/>
    <sheet name="A640" sheetId="345" r:id="rId29"/>
    <sheet name="A406" sheetId="350" r:id="rId30"/>
  </sheets>
  <definedNames>
    <definedName name="_xlnm._FilterDatabase" localSheetId="4" hidden="1">'Secteur Chauffage-BTB'!$A$308:$AK$311</definedName>
    <definedName name="_xlnm.Print_Titles" localSheetId="11">'A187'!$E:$K,'A187'!$7:$10</definedName>
    <definedName name="_xlnm.Print_Titles" localSheetId="12">'A196'!$E:$K,'A196'!$7:$10</definedName>
    <definedName name="_xlnm.Print_Titles" localSheetId="26">'A243'!$E:$K,'A243'!$7:$10</definedName>
    <definedName name="_xlnm.Print_Titles" localSheetId="13">'A282'!$E:$K,'A282'!$7:$10</definedName>
    <definedName name="_xlnm.Print_Titles" localSheetId="14">'A323'!$E:$K,'A323'!$7:$10</definedName>
    <definedName name="_xlnm.Print_Titles" localSheetId="27">'A328'!$E:$K,'A328'!$7:$10</definedName>
    <definedName name="_xlnm.Print_Titles" localSheetId="15">'A374'!$E:$K,'A374'!$7:$10</definedName>
    <definedName name="_xlnm.Print_Titles" localSheetId="16">'A396'!$E:$K,'A396'!$7:$10</definedName>
    <definedName name="_xlnm.Print_Titles" localSheetId="17">'A397'!$E:$K,'A397'!$7:$10</definedName>
    <definedName name="_xlnm.Print_Titles" localSheetId="18">'A399'!$E:$K,'A399'!$7:$10</definedName>
    <definedName name="_xlnm.Print_Titles" localSheetId="19">'A401'!$E:$K,'A401'!$7:$10</definedName>
    <definedName name="_xlnm.Print_Titles" localSheetId="29">'A406'!$E:$K,'A406'!$7:$10</definedName>
    <definedName name="_xlnm.Print_Titles" localSheetId="28">'A640'!$E:$K,'A640'!$7:$10</definedName>
    <definedName name="_xlnm.Print_Titles" localSheetId="20">'A656'!$E:$K,'A656'!$7:$10</definedName>
    <definedName name="_xlnm.Print_Titles" localSheetId="21">'A657'!$E:$K,'A657'!$7:$10</definedName>
    <definedName name="_xlnm.Print_Titles" localSheetId="22">'A658'!$E:$K,'A658'!$7:$10</definedName>
    <definedName name="_xlnm.Print_Titles" localSheetId="23">'A680'!$E:$K,'A680'!$7:$10</definedName>
    <definedName name="_xlnm.Print_Titles" localSheetId="24">'C001'!$E:$K,'C001'!$7:$10</definedName>
    <definedName name="_xlnm.Print_Titles" localSheetId="25">'C040'!$E:$K,'C040'!$7:$10</definedName>
    <definedName name="_xlnm.Print_Titles" localSheetId="0">Contrôle!$1:$9</definedName>
    <definedName name="_xlnm.Print_Titles" localSheetId="3">DR!$F:$L,DR!$7:$10</definedName>
    <definedName name="_xlnm.Print_Titles" localSheetId="10">'DR Maint'!$1:$10</definedName>
    <definedName name="_xlnm.Print_Titles" localSheetId="1">'Région IDF NDI (Avec IFC) '!$F:$L,'Région IDF NDI (Avec IFC) '!$7:$10</definedName>
    <definedName name="_xlnm.Print_Titles" localSheetId="2">'Région IDF NDI (H IFC) '!$F:$L,'Région IDF NDI (H IFC) '!$7:$10</definedName>
    <definedName name="_xlnm.Print_Titles" localSheetId="4">'Secteur Chauffage-BTB'!$F:$L,'Secteur Chauffage-BTB'!$7:$10</definedName>
    <definedName name="_xlnm.Print_Titles" localSheetId="5">'Secteur Chauffage-BTC'!$F:$L,'Secteur Chauffage-BTC'!$7:$10</definedName>
    <definedName name="_xlnm.Print_Titles" localSheetId="8">'Secteur Normandie-BTB'!$F:$L,'Secteur Normandie-BTB'!$7:$10</definedName>
    <definedName name="_xlnm.Print_Titles" localSheetId="9">'Secteur Normandie-BTC'!$F:$L,'Secteur Normandie-BTC'!$7:$10</definedName>
    <definedName name="_xlnm.Print_Titles" localSheetId="7">'Secteur Rob. Privée'!$F:$L,'Secteur Rob. Privée'!$7:$10</definedName>
    <definedName name="_xlnm.Print_Titles" localSheetId="6">'Secteur Rob. Public'!$F:$L,'Secteur Rob. Public'!$7:$10</definedName>
    <definedName name="_xlnm.Print_Area" localSheetId="11">'A187'!$E$7:$AD$117</definedName>
    <definedName name="_xlnm.Print_Area" localSheetId="12">'A196'!$E$7:$AD$116</definedName>
    <definedName name="_xlnm.Print_Area" localSheetId="26">'A243'!$E$7:$AD$117</definedName>
    <definedName name="_xlnm.Print_Area" localSheetId="13">'A282'!$E$7:$AD$117</definedName>
    <definedName name="_xlnm.Print_Area" localSheetId="14">'A323'!$E$7:$AD$116</definedName>
    <definedName name="_xlnm.Print_Area" localSheetId="27">'A328'!$E$7:$AD$117</definedName>
    <definedName name="_xlnm.Print_Area" localSheetId="15">'A374'!$E$7:$AD$116</definedName>
    <definedName name="_xlnm.Print_Area" localSheetId="16">'A396'!$E$7:$AD$116</definedName>
    <definedName name="_xlnm.Print_Area" localSheetId="17">'A397'!$E$7:$AD$116</definedName>
    <definedName name="_xlnm.Print_Area" localSheetId="18">'A399'!$E$7:$AD$116</definedName>
    <definedName name="_xlnm.Print_Area" localSheetId="19">'A401'!$E$7:$AD$116</definedName>
    <definedName name="_xlnm.Print_Area" localSheetId="29">'A406'!$E$7:$AD$116</definedName>
    <definedName name="_xlnm.Print_Area" localSheetId="28">'A640'!$E$7:$AD$117</definedName>
    <definedName name="_xlnm.Print_Area" localSheetId="20">'A656'!$E$7:$AD$116</definedName>
    <definedName name="_xlnm.Print_Area" localSheetId="21">'A657'!$E$7:$AD$116</definedName>
    <definedName name="_xlnm.Print_Area" localSheetId="22">'A658'!$E$7:$AD$116</definedName>
    <definedName name="_xlnm.Print_Area" localSheetId="23">'A680'!$E$7:$AD$116</definedName>
    <definedName name="_xlnm.Print_Area" localSheetId="24">'C001'!$E$7:$AD$116</definedName>
    <definedName name="_xlnm.Print_Area" localSheetId="25">'C040'!$E$7:$AD$116</definedName>
    <definedName name="_xlnm.Print_Area" localSheetId="0">Contrôle!$G$7:$AH$63</definedName>
    <definedName name="_xlnm.Print_Area" localSheetId="3">DR!$F$7:$AE$385</definedName>
    <definedName name="_xlnm.Print_Area" localSheetId="10">'DR Maint'!$G$7:$AF$33</definedName>
    <definedName name="_xlnm.Print_Area" localSheetId="1">'Région IDF NDI (Avec IFC) '!$F$7:$AE$385</definedName>
    <definedName name="_xlnm.Print_Area" localSheetId="2">'Région IDF NDI (H IFC) '!$F$7:$AE$388</definedName>
    <definedName name="_xlnm.Print_Area" localSheetId="4">'Secteur Chauffage-BTB'!$F$7:$AE$385</definedName>
    <definedName name="_xlnm.Print_Area" localSheetId="5">'Secteur Chauffage-BTC'!$F$7:$AE$385</definedName>
    <definedName name="_xlnm.Print_Area" localSheetId="8">'Secteur Normandie-BTB'!$F$7:$AE$385</definedName>
    <definedName name="_xlnm.Print_Area" localSheetId="9">'Secteur Normandie-BTC'!$F$7:$AE$384</definedName>
    <definedName name="_xlnm.Print_Area" localSheetId="7">'Secteur Rob. Privée'!$F$7:$AE$385</definedName>
    <definedName name="_xlnm.Print_Area" localSheetId="6">'Secteur Rob. Public'!$F$7:$AE$385</definedName>
  </definedNames>
  <calcPr calcId="162913"/>
</workbook>
</file>

<file path=xl/calcChain.xml><?xml version="1.0" encoding="utf-8"?>
<calcChain xmlns="http://schemas.openxmlformats.org/spreadsheetml/2006/main">
  <c r="Y69" i="346" l="1"/>
  <c r="X69" i="346"/>
  <c r="Y70" i="346"/>
  <c r="X70" i="346"/>
  <c r="W69" i="346"/>
  <c r="W70" i="346"/>
  <c r="V69" i="346"/>
  <c r="U69" i="346"/>
  <c r="V70" i="346"/>
  <c r="T69" i="346"/>
  <c r="U70" i="346"/>
  <c r="T70" i="346"/>
  <c r="S70" i="346"/>
  <c r="R70" i="346"/>
  <c r="Q70" i="346"/>
  <c r="S69" i="346"/>
  <c r="P70" i="346"/>
  <c r="R69" i="346"/>
  <c r="O70" i="346"/>
  <c r="Q69" i="346"/>
  <c r="P69" i="346"/>
  <c r="O69" i="346"/>
  <c r="D42" i="346"/>
  <c r="E42" i="346"/>
  <c r="N70" i="346"/>
  <c r="J69" i="346"/>
  <c r="Z69" i="346"/>
  <c r="L69" i="346"/>
  <c r="M69" i="346"/>
  <c r="I70" i="346"/>
  <c r="N69" i="346"/>
  <c r="J70" i="346"/>
  <c r="Z70" i="346"/>
  <c r="K70" i="346"/>
  <c r="L70" i="346"/>
  <c r="I69" i="346"/>
  <c r="M70" i="346"/>
  <c r="K69" i="346"/>
  <c r="I65" i="346" l="1"/>
  <c r="I68" i="346"/>
  <c r="I71" i="346"/>
  <c r="I66" i="346"/>
  <c r="K72" i="346"/>
  <c r="J72" i="346"/>
  <c r="I72" i="346"/>
  <c r="O85" i="346" l="1"/>
  <c r="Y85" i="346"/>
  <c r="X85" i="346"/>
  <c r="W85" i="346"/>
  <c r="V85" i="346"/>
  <c r="U85" i="346"/>
  <c r="T85" i="346"/>
  <c r="S85" i="346"/>
  <c r="R85" i="346"/>
  <c r="Q85" i="346"/>
  <c r="P85" i="346"/>
  <c r="Y78" i="346" l="1"/>
  <c r="X78" i="346"/>
  <c r="W78" i="346"/>
  <c r="V78" i="346"/>
  <c r="U78" i="346"/>
  <c r="T78" i="346"/>
  <c r="S78" i="346"/>
  <c r="R78" i="346"/>
  <c r="Q78" i="346"/>
  <c r="P78" i="346"/>
  <c r="O78" i="346"/>
  <c r="Z78" i="346"/>
  <c r="K78" i="346"/>
  <c r="K85" i="346"/>
  <c r="Z85" i="346"/>
  <c r="N85" i="346"/>
  <c r="N78" i="346" l="1"/>
  <c r="L85" i="346"/>
  <c r="M78" i="346" l="1"/>
  <c r="M85" i="346"/>
  <c r="O84" i="346" l="1"/>
  <c r="Y84" i="346"/>
  <c r="X84" i="346"/>
  <c r="W84" i="346"/>
  <c r="V84" i="346"/>
  <c r="U84" i="346"/>
  <c r="T84" i="346"/>
  <c r="S84" i="346"/>
  <c r="R84" i="346"/>
  <c r="Q84" i="346"/>
  <c r="P84" i="346"/>
  <c r="Y77" i="346" l="1"/>
  <c r="X77" i="346"/>
  <c r="W77" i="346"/>
  <c r="V77" i="346"/>
  <c r="U77" i="346"/>
  <c r="T77" i="346"/>
  <c r="S77" i="346"/>
  <c r="R77" i="346"/>
  <c r="Q77" i="346"/>
  <c r="P77" i="346"/>
  <c r="O77" i="346"/>
  <c r="Z77" i="346"/>
  <c r="K77" i="346"/>
  <c r="N84" i="346"/>
  <c r="Z84" i="346"/>
  <c r="K84" i="346"/>
  <c r="N77" i="346" l="1"/>
  <c r="M77" i="346"/>
  <c r="M84" i="346"/>
  <c r="L84" i="346"/>
  <c r="O83" i="346" l="1"/>
  <c r="Y83" i="346" l="1"/>
  <c r="X83" i="346"/>
  <c r="W83" i="346"/>
  <c r="V83" i="346"/>
  <c r="U83" i="346"/>
  <c r="T83" i="346"/>
  <c r="S83" i="346"/>
  <c r="R83" i="346"/>
  <c r="Q83" i="346"/>
  <c r="P83" i="346"/>
  <c r="Y76" i="346" l="1"/>
  <c r="X76" i="346"/>
  <c r="W76" i="346"/>
  <c r="V76" i="346"/>
  <c r="U76" i="346"/>
  <c r="T76" i="346"/>
  <c r="S76" i="346"/>
  <c r="R76" i="346"/>
  <c r="Q76" i="346"/>
  <c r="P76" i="346"/>
  <c r="O76" i="346"/>
  <c r="Z76" i="346"/>
  <c r="K76" i="346"/>
  <c r="N83" i="346"/>
  <c r="Z83" i="346"/>
  <c r="K83" i="346"/>
  <c r="N76" i="346" l="1"/>
  <c r="M76" i="346"/>
  <c r="L83" i="346"/>
  <c r="M83" i="346"/>
  <c r="O82" i="346" l="1"/>
  <c r="K75" i="346" l="1"/>
  <c r="Y82" i="346"/>
  <c r="X82" i="346"/>
  <c r="W82" i="346"/>
  <c r="V82" i="346"/>
  <c r="U82" i="346"/>
  <c r="T82" i="346"/>
  <c r="S82" i="346"/>
  <c r="R82" i="346"/>
  <c r="Q82" i="346"/>
  <c r="P82" i="346"/>
  <c r="Y75" i="346" l="1"/>
  <c r="X75" i="346"/>
  <c r="W75" i="346"/>
  <c r="V75" i="346"/>
  <c r="U75" i="346"/>
  <c r="T75" i="346"/>
  <c r="S75" i="346"/>
  <c r="R75" i="346"/>
  <c r="Q75" i="346"/>
  <c r="P75" i="346"/>
  <c r="O75" i="346"/>
  <c r="Z82" i="346"/>
  <c r="N82" i="346"/>
  <c r="K82" i="346"/>
  <c r="Z75" i="346" l="1"/>
  <c r="N75" i="346"/>
  <c r="M75" i="346"/>
  <c r="L82" i="346"/>
  <c r="M82" i="346"/>
  <c r="O81" i="346" l="1"/>
  <c r="Y81" i="346" l="1"/>
  <c r="X81" i="346"/>
  <c r="W81" i="346"/>
  <c r="V81" i="346"/>
  <c r="U81" i="346"/>
  <c r="T81" i="346"/>
  <c r="S81" i="346"/>
  <c r="R81" i="346"/>
  <c r="Q81" i="346"/>
  <c r="P81" i="346"/>
  <c r="Y74" i="346" l="1"/>
  <c r="X74" i="346"/>
  <c r="W74" i="346"/>
  <c r="V74" i="346"/>
  <c r="U74" i="346"/>
  <c r="T74" i="346"/>
  <c r="S74" i="346"/>
  <c r="R74" i="346"/>
  <c r="Q74" i="346"/>
  <c r="P74" i="346"/>
  <c r="O74" i="346"/>
  <c r="Z74" i="346"/>
  <c r="K74" i="346"/>
  <c r="N81" i="346"/>
  <c r="Z81" i="346"/>
  <c r="K81" i="346"/>
  <c r="N74" i="346" l="1"/>
  <c r="M74" i="346"/>
  <c r="M81" i="346"/>
  <c r="L81" i="346"/>
  <c r="O80" i="346" l="1"/>
  <c r="Y80" i="346" l="1"/>
  <c r="X80" i="346"/>
  <c r="W80" i="346"/>
  <c r="V80" i="346"/>
  <c r="U80" i="346"/>
  <c r="T80" i="346"/>
  <c r="S80" i="346"/>
  <c r="R80" i="346"/>
  <c r="Q80" i="346"/>
  <c r="P80" i="346"/>
  <c r="Y73" i="346" l="1"/>
  <c r="X73" i="346"/>
  <c r="W73" i="346"/>
  <c r="V73" i="346"/>
  <c r="U73" i="346"/>
  <c r="T73" i="346"/>
  <c r="S73" i="346"/>
  <c r="R73" i="346"/>
  <c r="Q73" i="346"/>
  <c r="P73" i="346"/>
  <c r="O73" i="346"/>
  <c r="K73" i="346"/>
  <c r="Z73" i="346"/>
  <c r="Z80" i="346"/>
  <c r="N80" i="346"/>
  <c r="K80" i="346"/>
  <c r="N73" i="346" l="1"/>
  <c r="L80" i="346"/>
  <c r="M80" i="346" l="1"/>
  <c r="M73" i="346"/>
  <c r="Y72" i="346" l="1"/>
  <c r="Z72" i="346" l="1"/>
  <c r="AH41" i="346"/>
  <c r="D41" i="346" l="1"/>
  <c r="E41" i="346"/>
  <c r="X72" i="346" l="1"/>
  <c r="W72" i="346"/>
  <c r="V72" i="346"/>
  <c r="E46" i="346"/>
  <c r="AH46" i="346"/>
  <c r="AH47" i="346"/>
  <c r="D46" i="346"/>
  <c r="D47" i="346" l="1"/>
  <c r="E47" i="346"/>
  <c r="X71" i="346" l="1"/>
  <c r="Y71" i="346"/>
  <c r="U71" i="346" l="1"/>
  <c r="T71" i="346"/>
  <c r="S71" i="346"/>
  <c r="R71" i="346"/>
  <c r="Q71" i="346"/>
  <c r="P71" i="346"/>
  <c r="O71" i="346"/>
  <c r="K71" i="346"/>
  <c r="N71" i="346"/>
  <c r="Z71" i="346"/>
  <c r="J71" i="346"/>
  <c r="M71" i="346"/>
  <c r="D43" i="346"/>
  <c r="AH43" i="346"/>
  <c r="W71" i="346" l="1"/>
  <c r="V71" i="346"/>
  <c r="E43" i="346"/>
  <c r="P66" i="346" l="1"/>
  <c r="P67" i="346"/>
  <c r="P68" i="346"/>
  <c r="P72" i="346"/>
  <c r="AH45" i="346"/>
  <c r="P65" i="346" l="1"/>
  <c r="D45" i="346"/>
  <c r="E45" i="346"/>
  <c r="AH51" i="346"/>
  <c r="AH52" i="346"/>
  <c r="D44" i="346" l="1"/>
  <c r="AH44" i="346"/>
  <c r="E44" i="346" l="1"/>
  <c r="AJ38" i="346" l="1"/>
  <c r="AJ35" i="346" l="1"/>
  <c r="D51" i="346" l="1"/>
  <c r="E51" i="346"/>
  <c r="N72" i="346" l="1"/>
  <c r="M72" i="346"/>
  <c r="L72" i="346"/>
  <c r="S72" i="346"/>
  <c r="Q72" i="346"/>
  <c r="T72" i="346"/>
  <c r="O72" i="346"/>
  <c r="R72" i="346"/>
  <c r="U72" i="346"/>
  <c r="L71" i="346"/>
  <c r="D34" i="346"/>
  <c r="E34" i="346"/>
  <c r="AH34" i="346"/>
  <c r="AH35" i="346" l="1"/>
  <c r="AE84" i="346"/>
  <c r="AC84" i="346" l="1"/>
  <c r="AB84" i="346"/>
  <c r="AF84" i="346"/>
  <c r="D35" i="346" l="1"/>
  <c r="E35" i="346"/>
  <c r="AH33" i="346"/>
  <c r="D33" i="346" l="1"/>
  <c r="E33" i="346"/>
  <c r="AH32" i="346" l="1"/>
  <c r="E32" i="346" l="1"/>
  <c r="D32" i="346"/>
  <c r="D31" i="346" l="1"/>
  <c r="AH31" i="346"/>
  <c r="E31" i="346" l="1"/>
  <c r="AB69" i="346" l="1"/>
  <c r="AH30" i="346"/>
  <c r="AC69" i="346" l="1"/>
  <c r="AF69" i="346"/>
  <c r="AE69" i="346"/>
  <c r="AH38" i="346"/>
  <c r="AE85" i="346"/>
  <c r="D30" i="346" l="1"/>
  <c r="AC85" i="346"/>
  <c r="AB85" i="346"/>
  <c r="AF85" i="346"/>
  <c r="E30" i="346"/>
  <c r="D38" i="346" l="1"/>
  <c r="E38" i="346"/>
  <c r="AH37" i="346"/>
  <c r="E37" i="346"/>
  <c r="D37" i="346" l="1"/>
  <c r="AB70" i="346" l="1"/>
  <c r="AH36" i="346"/>
  <c r="AC70" i="346" l="1"/>
  <c r="AF70" i="346"/>
  <c r="AE70" i="346"/>
  <c r="D36" i="346" l="1"/>
  <c r="E36" i="346"/>
  <c r="D52" i="346" l="1"/>
  <c r="E52" i="346"/>
  <c r="AA82" i="346" l="1"/>
  <c r="T5" i="346" l="1"/>
  <c r="T4" i="346"/>
  <c r="T3" i="346"/>
  <c r="T2" i="346"/>
  <c r="U65" i="346" l="1"/>
  <c r="U66" i="346"/>
  <c r="U67" i="346"/>
  <c r="U68" i="346"/>
  <c r="E55" i="346"/>
  <c r="AH55" i="346"/>
  <c r="L66" i="346"/>
  <c r="D55" i="346" l="1"/>
  <c r="U86" i="346" l="1"/>
  <c r="T68" i="346" l="1"/>
  <c r="T67" i="346"/>
  <c r="T66" i="346"/>
  <c r="T65" i="346"/>
  <c r="T86" i="346" l="1"/>
  <c r="Y66" i="346" l="1"/>
  <c r="K66" i="346"/>
  <c r="S66" i="346" l="1"/>
  <c r="V66" i="346"/>
  <c r="R66" i="346"/>
  <c r="Q66" i="346"/>
  <c r="O66" i="346"/>
  <c r="Z66" i="346"/>
  <c r="J66" i="346"/>
  <c r="AH19" i="346"/>
  <c r="N66" i="346"/>
  <c r="M66" i="346"/>
  <c r="X66" i="346" l="1"/>
  <c r="W66" i="346"/>
  <c r="AH61" i="346" l="1"/>
  <c r="D61" i="346" l="1"/>
  <c r="E61" i="346" l="1"/>
  <c r="AH18" i="346"/>
  <c r="D18" i="346"/>
  <c r="E18" i="346"/>
  <c r="AH48" i="346" l="1"/>
  <c r="D58" i="346" l="1"/>
  <c r="E58" i="346"/>
  <c r="AH58" i="346"/>
  <c r="E48" i="346" l="1"/>
  <c r="D48" i="346"/>
  <c r="D56" i="346"/>
  <c r="E56" i="346"/>
  <c r="AH56" i="346"/>
  <c r="D54" i="346" l="1"/>
  <c r="AH54" i="346"/>
  <c r="E54" i="346" l="1"/>
  <c r="AH39" i="346"/>
  <c r="E39" i="346" l="1"/>
  <c r="D39" i="346"/>
  <c r="E40" i="346"/>
  <c r="AH40" i="346"/>
  <c r="D40" i="346" l="1"/>
  <c r="AH60" i="346"/>
  <c r="D60" i="346" l="1"/>
  <c r="E60" i="346"/>
  <c r="AH59" i="346" l="1"/>
  <c r="E59" i="346" l="1"/>
  <c r="D59" i="346"/>
  <c r="AH57" i="346" l="1"/>
  <c r="D57" i="346" l="1"/>
  <c r="E57" i="346"/>
  <c r="AH50" i="346" l="1"/>
  <c r="E50" i="346" l="1"/>
  <c r="D50" i="346"/>
  <c r="AH53" i="346" l="1"/>
  <c r="D53" i="346" l="1"/>
  <c r="E53" i="346"/>
  <c r="AH49" i="346"/>
  <c r="AH10" i="346"/>
  <c r="Y68" i="346"/>
  <c r="X68" i="346"/>
  <c r="W68" i="346"/>
  <c r="V68" i="346"/>
  <c r="S68" i="346"/>
  <c r="R68" i="346"/>
  <c r="Y67" i="346"/>
  <c r="X67" i="346"/>
  <c r="W67" i="346"/>
  <c r="V67" i="346"/>
  <c r="S67" i="346"/>
  <c r="R67" i="346"/>
  <c r="Y65" i="346"/>
  <c r="X65" i="346"/>
  <c r="W65" i="346"/>
  <c r="V65" i="346"/>
  <c r="S65" i="346"/>
  <c r="R65" i="346"/>
  <c r="M65" i="346" l="1"/>
  <c r="M67" i="346"/>
  <c r="M68" i="346"/>
  <c r="L65" i="346"/>
  <c r="L67" i="346"/>
  <c r="L68" i="346"/>
  <c r="K65" i="346"/>
  <c r="K67" i="346"/>
  <c r="K68" i="346"/>
  <c r="O68" i="346"/>
  <c r="J65" i="346"/>
  <c r="Z65" i="346"/>
  <c r="J67" i="346"/>
  <c r="Z67" i="346"/>
  <c r="J68" i="346"/>
  <c r="Z68" i="346"/>
  <c r="O65" i="346"/>
  <c r="O67" i="346"/>
  <c r="N65" i="346"/>
  <c r="N67" i="346"/>
  <c r="N68" i="346"/>
  <c r="I67" i="346"/>
  <c r="AH14" i="346"/>
  <c r="AE80" i="346"/>
  <c r="D49" i="346" l="1"/>
  <c r="E49" i="346"/>
  <c r="Q65" i="346"/>
  <c r="Q67" i="346"/>
  <c r="Q68" i="346"/>
  <c r="E14" i="346" l="1"/>
  <c r="AF80" i="346"/>
  <c r="D14" i="346"/>
  <c r="AK38" i="346" l="1"/>
  <c r="AJ20" i="346"/>
  <c r="AH17" i="346" l="1"/>
  <c r="AH25" i="346"/>
  <c r="AH11" i="346"/>
  <c r="AH23" i="346"/>
  <c r="AH22" i="346"/>
  <c r="AH13" i="346"/>
  <c r="AH20" i="346"/>
  <c r="AH29" i="346"/>
  <c r="AH28" i="346"/>
  <c r="AH63" i="346"/>
  <c r="AH15" i="346"/>
  <c r="AH26" i="346"/>
  <c r="AH12" i="346"/>
  <c r="AH24" i="346"/>
  <c r="AH21" i="346"/>
  <c r="AH62" i="346"/>
  <c r="AH71" i="346" s="1"/>
  <c r="AH16" i="346"/>
  <c r="AH27" i="346"/>
  <c r="AE82" i="346"/>
  <c r="AF82" i="346" l="1"/>
  <c r="AH66" i="346"/>
  <c r="AH72" i="346"/>
  <c r="AH65" i="346"/>
  <c r="AH68" i="346"/>
  <c r="AH67" i="346"/>
  <c r="D26" i="346" l="1"/>
  <c r="E26" i="346"/>
  <c r="D25" i="346" l="1"/>
  <c r="E25" i="346"/>
  <c r="D24" i="346" l="1"/>
  <c r="E24" i="346"/>
  <c r="E21" i="346" l="1"/>
  <c r="D21" i="346"/>
  <c r="E22" i="346" l="1"/>
  <c r="D22" i="346"/>
  <c r="D28" i="346" l="1"/>
  <c r="E28" i="346"/>
  <c r="E27" i="346" l="1"/>
  <c r="D27" i="346"/>
  <c r="E63" i="346" l="1"/>
  <c r="D63" i="346"/>
  <c r="D17" i="346" l="1"/>
  <c r="E17" i="346"/>
  <c r="D16" i="346" l="1"/>
  <c r="E16" i="346"/>
  <c r="E15" i="346" l="1"/>
  <c r="D15" i="346"/>
  <c r="D12" i="346" l="1"/>
  <c r="E12" i="346"/>
  <c r="D13" i="346" l="1"/>
  <c r="E13" i="346"/>
  <c r="E11" i="346" l="1"/>
  <c r="D11" i="346"/>
  <c r="AB65" i="346" l="1"/>
  <c r="AE65" i="346"/>
  <c r="AC65" i="346" l="1"/>
  <c r="E10" i="346" l="1"/>
  <c r="AF65" i="346"/>
  <c r="D10" i="346"/>
  <c r="AE71" i="346"/>
  <c r="AB72" i="346" l="1"/>
  <c r="AB71" i="346"/>
  <c r="AF71" i="346"/>
  <c r="AE72" i="346"/>
  <c r="AC72" i="346" l="1"/>
  <c r="AC71" i="346"/>
  <c r="E62" i="346"/>
  <c r="AF72" i="346"/>
  <c r="D62" i="346"/>
  <c r="AE83" i="346"/>
  <c r="AB68" i="346" l="1"/>
  <c r="AE68" i="346"/>
  <c r="AF83" i="346"/>
  <c r="AC68" i="346" l="1"/>
  <c r="AF68" i="346"/>
  <c r="E29" i="346"/>
  <c r="D29" i="346"/>
  <c r="AB67" i="346"/>
  <c r="AE67" i="346"/>
  <c r="AC67" i="346" l="1"/>
  <c r="AF67" i="346"/>
  <c r="D23" i="346" l="1"/>
  <c r="E23" i="346"/>
  <c r="AE81" i="346"/>
  <c r="M6" i="346"/>
  <c r="L6" i="346"/>
  <c r="K6" i="346"/>
  <c r="J6" i="346"/>
  <c r="Z5" i="346"/>
  <c r="Y5" i="346"/>
  <c r="X5" i="346"/>
  <c r="W5" i="346"/>
  <c r="V5" i="346"/>
  <c r="U5" i="346"/>
  <c r="S5" i="346"/>
  <c r="R5" i="346"/>
  <c r="Q5" i="346"/>
  <c r="P5" i="346"/>
  <c r="O5" i="346"/>
  <c r="N5" i="346"/>
  <c r="Z4" i="346"/>
  <c r="Y4" i="346"/>
  <c r="X4" i="346"/>
  <c r="W4" i="346"/>
  <c r="V4" i="346"/>
  <c r="U4" i="346"/>
  <c r="S4" i="346"/>
  <c r="R4" i="346"/>
  <c r="Q4" i="346"/>
  <c r="P4" i="346"/>
  <c r="O4" i="346"/>
  <c r="N4" i="346"/>
  <c r="M4" i="346"/>
  <c r="L4" i="346"/>
  <c r="K4" i="346"/>
  <c r="J4" i="346"/>
  <c r="I4" i="346"/>
  <c r="Z3" i="346"/>
  <c r="Y3" i="346"/>
  <c r="X3" i="346"/>
  <c r="W3" i="346"/>
  <c r="V3" i="346"/>
  <c r="U3" i="346"/>
  <c r="S3" i="346"/>
  <c r="R3" i="346"/>
  <c r="Q3" i="346"/>
  <c r="P3" i="346"/>
  <c r="O3" i="346"/>
  <c r="N3" i="346"/>
  <c r="M3" i="346"/>
  <c r="L3" i="346"/>
  <c r="K3" i="346"/>
  <c r="J3" i="346"/>
  <c r="I3" i="346"/>
  <c r="B3" i="346"/>
  <c r="Y2" i="346"/>
  <c r="X2" i="346"/>
  <c r="W2" i="346"/>
  <c r="V2" i="346"/>
  <c r="U2" i="346"/>
  <c r="S2" i="346"/>
  <c r="R2" i="346"/>
  <c r="Q2" i="346"/>
  <c r="P2" i="346"/>
  <c r="O2" i="346"/>
  <c r="N2" i="346"/>
  <c r="M2" i="346"/>
  <c r="L2" i="346"/>
  <c r="K2" i="346"/>
  <c r="J2" i="346"/>
  <c r="I2" i="346"/>
  <c r="AB81" i="346" l="1"/>
  <c r="AB66" i="346"/>
  <c r="AE66" i="346"/>
  <c r="AF81" i="346"/>
  <c r="AC81" i="346" l="1"/>
  <c r="AC66" i="346"/>
  <c r="AF66" i="346"/>
  <c r="AK20" i="346"/>
  <c r="D20" i="346"/>
  <c r="E20" i="346"/>
  <c r="AJ62" i="346" l="1"/>
  <c r="AK62" i="346" s="1"/>
  <c r="Q86" i="346" l="1"/>
  <c r="W86" i="346"/>
  <c r="X86" i="346"/>
  <c r="Y86" i="346"/>
  <c r="V86" i="346" l="1"/>
  <c r="P86" i="346"/>
  <c r="S86" i="346"/>
  <c r="R86" i="346"/>
  <c r="Z86" i="346"/>
  <c r="Z79" i="346" l="1"/>
  <c r="O86" i="346"/>
  <c r="Y79" i="346"/>
  <c r="X79" i="346"/>
  <c r="W79" i="346"/>
  <c r="V79" i="346"/>
  <c r="U79" i="346"/>
  <c r="T79" i="346"/>
  <c r="S79" i="346"/>
  <c r="R79" i="346"/>
  <c r="Q79" i="346"/>
  <c r="P79" i="346"/>
  <c r="O79" i="346"/>
  <c r="K79" i="346"/>
  <c r="L86" i="346"/>
  <c r="K86" i="346"/>
  <c r="N86" i="346"/>
  <c r="AB86" i="346" l="1"/>
  <c r="M79" i="346"/>
  <c r="N79" i="346"/>
  <c r="M86" i="346"/>
  <c r="AJ48" i="346"/>
  <c r="AE86" i="346"/>
  <c r="AK48" i="346" l="1"/>
  <c r="AF86" i="346"/>
  <c r="AC86" i="346" l="1"/>
  <c r="AJ63" i="346"/>
  <c r="AK63" i="346" s="1"/>
  <c r="AB83" i="346" l="1"/>
  <c r="AC83" i="346" l="1"/>
  <c r="AJ29" i="346" l="1"/>
  <c r="AK29" i="346" s="1"/>
  <c r="AB82" i="346" l="1"/>
  <c r="AC82" i="346" l="1"/>
  <c r="AJ26" i="346" l="1"/>
  <c r="AK26" i="346" s="1"/>
  <c r="AB80" i="346" l="1"/>
  <c r="AC80" i="346" l="1"/>
  <c r="AK35" i="346" l="1"/>
  <c r="AJ14" i="346"/>
  <c r="AK14" i="346" s="1"/>
  <c r="I5" i="346" l="1"/>
  <c r="B4" i="346"/>
  <c r="K5" i="346"/>
  <c r="M5" i="346" l="1"/>
  <c r="L5" i="346"/>
  <c r="J5" i="346" l="1"/>
  <c r="I85" i="346" l="1"/>
  <c r="I78" i="346"/>
  <c r="I77" i="346" l="1"/>
  <c r="I84" i="346"/>
  <c r="I76" i="346" l="1"/>
  <c r="I83" i="346"/>
  <c r="I75" i="346" l="1"/>
  <c r="I82" i="346"/>
  <c r="I74" i="346" l="1"/>
  <c r="I81" i="346"/>
  <c r="I73" i="346" l="1"/>
  <c r="I80" i="346"/>
  <c r="I86" i="346" l="1"/>
  <c r="I79" i="346"/>
  <c r="J78" i="346" l="1"/>
  <c r="J85" i="346"/>
  <c r="J77" i="346" l="1"/>
  <c r="J84" i="346"/>
  <c r="J76" i="346" l="1"/>
  <c r="J83" i="346"/>
  <c r="J75" i="346" l="1"/>
  <c r="J82" i="346"/>
  <c r="J74" i="346" l="1"/>
  <c r="J81" i="346"/>
  <c r="J80" i="346" l="1"/>
  <c r="J73" i="346"/>
  <c r="J79" i="346" l="1"/>
  <c r="J86" i="346"/>
</calcChain>
</file>

<file path=xl/sharedStrings.xml><?xml version="1.0" encoding="utf-8"?>
<sst xmlns="http://schemas.openxmlformats.org/spreadsheetml/2006/main" count="15976" uniqueCount="681">
  <si>
    <t>Prov. Pénalités et Avoirs</t>
  </si>
  <si>
    <t>PREV0</t>
  </si>
  <si>
    <t>REEL</t>
  </si>
  <si>
    <t>AC sum AC01</t>
  </si>
  <si>
    <t>AU sum [All values]</t>
  </si>
  <si>
    <t>SOCIETE sum LISTE001</t>
  </si>
  <si>
    <t>01</t>
  </si>
  <si>
    <t>02</t>
  </si>
  <si>
    <t>03</t>
  </si>
  <si>
    <t>04</t>
  </si>
  <si>
    <t>05</t>
  </si>
  <si>
    <t>06</t>
  </si>
  <si>
    <t>08</t>
  </si>
  <si>
    <t>09</t>
  </si>
  <si>
    <t>10</t>
  </si>
  <si>
    <t>11</t>
  </si>
  <si>
    <t>12</t>
  </si>
  <si>
    <t>AC sum AC05</t>
  </si>
  <si>
    <t>METIER sum METS.</t>
  </si>
  <si>
    <t>METIER sum METS.-STR</t>
  </si>
  <si>
    <t>AC sum AC11</t>
  </si>
  <si>
    <t>AC = 060501</t>
  </si>
  <si>
    <t>AC = 040105</t>
  </si>
  <si>
    <t>METIER sum METS.STRAG</t>
  </si>
  <si>
    <t>MARGE AGENCE</t>
  </si>
  <si>
    <t>Prov. Avancement visites</t>
  </si>
  <si>
    <t>METIER sum METS.OP+STAG</t>
  </si>
  <si>
    <t>Divers</t>
  </si>
  <si>
    <t>(a)</t>
  </si>
  <si>
    <t>(c)</t>
  </si>
  <si>
    <t>(d)</t>
  </si>
  <si>
    <t>AC sum ACEBIT</t>
  </si>
  <si>
    <t>METIER sum METS.I</t>
  </si>
  <si>
    <t>(e)</t>
  </si>
  <si>
    <t>(f)</t>
  </si>
  <si>
    <t>AC sum AC0608</t>
  </si>
  <si>
    <t>AC = 060402</t>
  </si>
  <si>
    <t>AC = QT060000</t>
  </si>
  <si>
    <t>% Absences</t>
  </si>
  <si>
    <t>METIER sum METS.CC</t>
  </si>
  <si>
    <t>AC = 050111</t>
  </si>
  <si>
    <t>Achats Eau GPL</t>
  </si>
  <si>
    <t>Fournitures Contrats Collectifs</t>
  </si>
  <si>
    <t>AC sum AC0502</t>
  </si>
  <si>
    <t>AC=CONSOT2</t>
  </si>
  <si>
    <t>Conso 2ème quinzaine décembre</t>
  </si>
  <si>
    <t>Conso 2ème quinzaine décembre-1</t>
  </si>
  <si>
    <t>AC=050107</t>
  </si>
  <si>
    <t>Achat fournitures-complément sur Adonix</t>
  </si>
  <si>
    <t>Impact Cut Adonix N/N-1</t>
  </si>
  <si>
    <t>AC = 050103</t>
  </si>
  <si>
    <t>AC = 050106</t>
  </si>
  <si>
    <t>BFA - Ristourne</t>
  </si>
  <si>
    <t>Achats Manuel</t>
  </si>
  <si>
    <t>AC=050105</t>
  </si>
  <si>
    <t>AC=050108</t>
  </si>
  <si>
    <t>Refact. Fournitures Stock</t>
  </si>
  <si>
    <t>Prorata Charges Chantiers</t>
  </si>
  <si>
    <t>Refacturations</t>
  </si>
  <si>
    <t>Autres Conso (Ecarts Inventaires, etc…)</t>
  </si>
  <si>
    <t>METIER = OPSTR</t>
  </si>
  <si>
    <t>METIER = OPMAG</t>
  </si>
  <si>
    <t>METIER sum METS.-STR2-A</t>
  </si>
  <si>
    <t>METIER = APP</t>
  </si>
  <si>
    <t>AC = 071101</t>
  </si>
  <si>
    <t>AC = 070401</t>
  </si>
  <si>
    <t>TOTAL VEHICULES</t>
  </si>
  <si>
    <t>Salaires</t>
  </si>
  <si>
    <t>Autres Charges Salariales</t>
  </si>
  <si>
    <t>Intérim</t>
  </si>
  <si>
    <t>Coûts Autres</t>
  </si>
  <si>
    <t>AC = QT070000</t>
  </si>
  <si>
    <t>Coût Moyen</t>
  </si>
  <si>
    <t>Eau, gaz, electricite</t>
  </si>
  <si>
    <t>AC = 090101</t>
  </si>
  <si>
    <t>AC = 092001</t>
  </si>
  <si>
    <t>AC = 091501</t>
  </si>
  <si>
    <t>Location Info Bureau</t>
  </si>
  <si>
    <t>Frais Postaux</t>
  </si>
  <si>
    <t>AC = 091301</t>
  </si>
  <si>
    <t>AC = 080101</t>
  </si>
  <si>
    <t>AC = 080201</t>
  </si>
  <si>
    <t>AC = 080301</t>
  </si>
  <si>
    <t>AC = 080801</t>
  </si>
  <si>
    <t>Sous-Traitance</t>
  </si>
  <si>
    <t>Imprimés Techniques</t>
  </si>
  <si>
    <t>Petit Matériel &amp; Outillage</t>
  </si>
  <si>
    <t>Fournitures Hygiène Sécurité</t>
  </si>
  <si>
    <t>TOTAL FRAIS GENERAUX</t>
  </si>
  <si>
    <t>AC = 090601</t>
  </si>
  <si>
    <t>AC = 091201</t>
  </si>
  <si>
    <t>AC = 091701</t>
  </si>
  <si>
    <t>AC = 091901</t>
  </si>
  <si>
    <t>AC = 092601</t>
  </si>
  <si>
    <t>Documentation</t>
  </si>
  <si>
    <t>Location Info, bureau…</t>
  </si>
  <si>
    <t>Entretien et réparation</t>
  </si>
  <si>
    <t>Voyages et déplacement</t>
  </si>
  <si>
    <t>Téléphone</t>
  </si>
  <si>
    <t>Amortissement (hors véhic, compt)</t>
  </si>
  <si>
    <t>Ecart</t>
  </si>
  <si>
    <t>AC = QTZPTF</t>
  </si>
  <si>
    <t>AC = QT010203</t>
  </si>
  <si>
    <t>METIER sum METS.IC</t>
  </si>
  <si>
    <t>PTF Réel</t>
  </si>
  <si>
    <t>PTF Budget</t>
  </si>
  <si>
    <t>Nombre de Contrats Individuels</t>
  </si>
  <si>
    <t>AC = QTZGAINS</t>
  </si>
  <si>
    <t>AC = QTZPERTES</t>
  </si>
  <si>
    <t>Gains</t>
  </si>
  <si>
    <t>Pertes</t>
  </si>
  <si>
    <t>Autres Cas</t>
  </si>
  <si>
    <t>Solde Gains/Pertes/Autres Cas</t>
  </si>
  <si>
    <t>AC = TTECHCTR</t>
  </si>
  <si>
    <t>Échéances Contrats</t>
  </si>
  <si>
    <t>% Échéances / PTF</t>
  </si>
  <si>
    <t>METIER sum METS.IT.DEC</t>
  </si>
  <si>
    <t>METIER sum METS.IT.DEH</t>
  </si>
  <si>
    <t>METIER sum METS.IT.TCD</t>
  </si>
  <si>
    <t>TOTAL FOURNITURES</t>
  </si>
  <si>
    <t>AC = 040106</t>
  </si>
  <si>
    <t>AC = 040107</t>
  </si>
  <si>
    <t>Provisions Pénalités</t>
  </si>
  <si>
    <t>Avoirs Clients</t>
  </si>
  <si>
    <t>AC = 080501</t>
  </si>
  <si>
    <t>AC = 080601</t>
  </si>
  <si>
    <t>AC = 094701</t>
  </si>
  <si>
    <t>Maintenance Informatique</t>
  </si>
  <si>
    <t>AC = 091801</t>
  </si>
  <si>
    <t>Déménagement</t>
  </si>
  <si>
    <t>AC = 090201</t>
  </si>
  <si>
    <t>AC = 090901</t>
  </si>
  <si>
    <t>AC = 040101</t>
  </si>
  <si>
    <t>Refacturations diverses</t>
  </si>
  <si>
    <t>Production Immobilisée</t>
  </si>
  <si>
    <t>AC = 040102</t>
  </si>
  <si>
    <t>AC = 040103</t>
  </si>
  <si>
    <t>Subvention Reçue</t>
  </si>
  <si>
    <t>AC = 040104</t>
  </si>
  <si>
    <t>Prestation de Service</t>
  </si>
  <si>
    <t>Dégats des eaux, Sinistres</t>
  </si>
  <si>
    <t>AC = 080401</t>
  </si>
  <si>
    <t>Crédits Bail Compteurs</t>
  </si>
  <si>
    <t>Amortissements Compteurs</t>
  </si>
  <si>
    <t>Transfert de Charges Compteurs</t>
  </si>
  <si>
    <t>AC = 080901</t>
  </si>
  <si>
    <t>Refacturations Autres Coûts</t>
  </si>
  <si>
    <t>AC = 070101</t>
  </si>
  <si>
    <t>Assurance / Franchise</t>
  </si>
  <si>
    <t>AC = 070201</t>
  </si>
  <si>
    <t>Location Court Terme</t>
  </si>
  <si>
    <t>AC = 070301</t>
  </si>
  <si>
    <t>Entretien</t>
  </si>
  <si>
    <t>AC = 070501</t>
  </si>
  <si>
    <t>Vignettes</t>
  </si>
  <si>
    <t>AC = 070701</t>
  </si>
  <si>
    <t>Remise en Etat</t>
  </si>
  <si>
    <t>AC = 070801</t>
  </si>
  <si>
    <t>Coûts Restitution</t>
  </si>
  <si>
    <t>AC = 070901</t>
  </si>
  <si>
    <t>Péages</t>
  </si>
  <si>
    <t>AC = 071001</t>
  </si>
  <si>
    <t>Remboursement Sinistre</t>
  </si>
  <si>
    <t>AC = 071301</t>
  </si>
  <si>
    <t>TVTS</t>
  </si>
  <si>
    <t>AC = 071401</t>
  </si>
  <si>
    <t>Refacturations Charges</t>
  </si>
  <si>
    <t>AC = 071601</t>
  </si>
  <si>
    <t>Refacturations Produits</t>
  </si>
  <si>
    <t>AC = 071701</t>
  </si>
  <si>
    <t>Entretien Contractuel</t>
  </si>
  <si>
    <t>AC = 071801</t>
  </si>
  <si>
    <t>Pneu</t>
  </si>
  <si>
    <t>AC = 090301</t>
  </si>
  <si>
    <t>Etudes et Recherches</t>
  </si>
  <si>
    <t>AC = 090701</t>
  </si>
  <si>
    <t>Frais divers, Cotis. Syndicales</t>
  </si>
  <si>
    <t>Honoraires, Commissions</t>
  </si>
  <si>
    <t>AC = 091001</t>
  </si>
  <si>
    <t>Publicité</t>
  </si>
  <si>
    <t>AC = 091101</t>
  </si>
  <si>
    <t>Cadeaux</t>
  </si>
  <si>
    <t>AC = 091601</t>
  </si>
  <si>
    <t>Location Immeubles</t>
  </si>
  <si>
    <t>Provision Dépannage</t>
  </si>
  <si>
    <t>Refacturations Frais Généraux</t>
  </si>
  <si>
    <t>AC = 093201</t>
  </si>
  <si>
    <t>Exploitation diverses</t>
  </si>
  <si>
    <t>Transport sur Achats</t>
  </si>
  <si>
    <t>Autres Frais Généraux</t>
  </si>
  <si>
    <t>Autres Coûts Véhicules</t>
  </si>
  <si>
    <t>Fournitures de Bureau</t>
  </si>
  <si>
    <t>AC = 090801</t>
  </si>
  <si>
    <t>Congrés, Formation, Stages</t>
  </si>
  <si>
    <t>AC = 091401</t>
  </si>
  <si>
    <t>Assurances hors véhicules</t>
  </si>
  <si>
    <t>AC = 092401</t>
  </si>
  <si>
    <t>Frais de recrutement</t>
  </si>
  <si>
    <t>AC = 092501</t>
  </si>
  <si>
    <t>Impôts &amp; Taxes</t>
  </si>
  <si>
    <t>AC sum AC093133</t>
  </si>
  <si>
    <t>AC sum AC0927282</t>
  </si>
  <si>
    <t>LLD</t>
  </si>
  <si>
    <t>Carburant</t>
  </si>
  <si>
    <t>METIER sum METS.C</t>
  </si>
  <si>
    <t>AC sum AC0807</t>
  </si>
  <si>
    <t>METIER sum METS.CT+IT9</t>
  </si>
  <si>
    <t>AC sum CONSOT+TT05</t>
  </si>
  <si>
    <t>Provisions  P3R</t>
  </si>
  <si>
    <t>Consommations Adonix Travaux</t>
  </si>
  <si>
    <t>AC = VTESCOMPT</t>
  </si>
  <si>
    <t>Sorties Adonix Ventes au comptoir</t>
  </si>
  <si>
    <t>AC = QTEFFECTIF</t>
  </si>
  <si>
    <t>EFFECTIF (Présence+Absences Rémunérées)</t>
  </si>
  <si>
    <t>AC = 050112</t>
  </si>
  <si>
    <t>AC = 050113</t>
  </si>
  <si>
    <t>Ecotaxe</t>
  </si>
  <si>
    <t>Proxi-Rénov (Colibri)</t>
  </si>
  <si>
    <t>TOTAL CA CONTRATS</t>
  </si>
  <si>
    <t>AC sum AC06031</t>
  </si>
  <si>
    <t>Congés Payés &amp; CP non pris</t>
  </si>
  <si>
    <t>AC sum AC06052</t>
  </si>
  <si>
    <t>AC sum AC0614</t>
  </si>
  <si>
    <t>% / (CA Travaux+Prod.Centralisées)</t>
  </si>
  <si>
    <t>% / (CA+Prod.Centralisées)</t>
  </si>
  <si>
    <t>Onglet</t>
  </si>
  <si>
    <t>Nbre de véhicules Exploitation</t>
  </si>
  <si>
    <t>Nbre de véhicules Administratif</t>
  </si>
  <si>
    <t>% / (CA Contrats Collectif hors GEG)</t>
  </si>
  <si>
    <t>% / (CA GEG)</t>
  </si>
  <si>
    <t>METIER sum METS.CC.PLBG</t>
  </si>
  <si>
    <t>METIER sum METS.CC.CHF</t>
  </si>
  <si>
    <t>METIER sum METS.CC.CPT</t>
  </si>
  <si>
    <t>METIER sum METS.CC.MUL</t>
  </si>
  <si>
    <t>METIER sum METS.CC.ERO2</t>
  </si>
  <si>
    <t>TOTAL CA + Prod Centralisées</t>
  </si>
  <si>
    <t>ETP Chefs d'équipe</t>
  </si>
  <si>
    <t>ETP Magasiniers</t>
  </si>
  <si>
    <t>ETP Techniciens</t>
  </si>
  <si>
    <t>ETP Apprentis</t>
  </si>
  <si>
    <t>ETP EFFECTIF Exploitation (Présence)</t>
  </si>
  <si>
    <t>ETP EFFECTIF Exploitation (Absences Rémunérées)</t>
  </si>
  <si>
    <t>Equivalent EFFECTIF Exploitation Sous-traitance (ratio 50K€)</t>
  </si>
  <si>
    <t>METIER = STRAG</t>
  </si>
  <si>
    <t>METIER = STREXP</t>
  </si>
  <si>
    <t>METIER sum METS.STRAG4</t>
  </si>
  <si>
    <t>ETP Chef Agence</t>
  </si>
  <si>
    <t>ETP Responsable Exploitation</t>
  </si>
  <si>
    <t>ETP Secrétaire/Assitant(e) Agence</t>
  </si>
  <si>
    <t>Equivalent EFFECTIF Exploitation Sous-traitance (ratio 35K€)</t>
  </si>
  <si>
    <t>ETP EFFECTIF Agence (Présence)</t>
  </si>
  <si>
    <t>ETP EFFECTIF Agence (Absences Rémunérées)</t>
  </si>
  <si>
    <t>Contrôle de l'Ebit =&gt; doit être à 0</t>
  </si>
  <si>
    <t>Nombre de Techniciens par Secrétaire</t>
  </si>
  <si>
    <t>Résultat Exceptionnel</t>
  </si>
  <si>
    <t>AC = 093001</t>
  </si>
  <si>
    <t>AC sum AC0903</t>
  </si>
  <si>
    <t>Provisions Clients</t>
  </si>
  <si>
    <t>Pertes Créances Irrécouvrables</t>
  </si>
  <si>
    <t>Provisions autres</t>
  </si>
  <si>
    <t>AC = 092101</t>
  </si>
  <si>
    <t>Frais bancaire</t>
  </si>
  <si>
    <t>AC = 092301</t>
  </si>
  <si>
    <t>Frais appel d'offres</t>
  </si>
  <si>
    <t>AC = 080602</t>
  </si>
  <si>
    <t>Dotation frais de pose compteurs</t>
  </si>
  <si>
    <t>Impôts et taxes</t>
  </si>
  <si>
    <t>Assurance hors véhicules</t>
  </si>
  <si>
    <t>AC = 070601</t>
  </si>
  <si>
    <t>AC = 071201</t>
  </si>
  <si>
    <t>Amortissement Vehicule</t>
  </si>
  <si>
    <t>Amenag.</t>
  </si>
  <si>
    <t>Frais d'appel d'offres</t>
  </si>
  <si>
    <t>Divers Recettes</t>
  </si>
  <si>
    <t>TOTAL SALAIRES</t>
  </si>
  <si>
    <t>TOTAL AUTRES COUTS</t>
  </si>
  <si>
    <t>DEPENSES D'EXPLOITATION</t>
  </si>
  <si>
    <t>MARGE BRUTE</t>
  </si>
  <si>
    <t>DEPENSES AGENCE</t>
  </si>
  <si>
    <t>CA Chauffage</t>
  </si>
  <si>
    <t>CA Robinetterie (Hors GEG)</t>
  </si>
  <si>
    <t>CA Gérance d'Eau</t>
  </si>
  <si>
    <t>CA Multi</t>
  </si>
  <si>
    <t>CA Comptage</t>
  </si>
  <si>
    <t>CA Contrats Collectif</t>
  </si>
  <si>
    <t>CA Contrats Individuel</t>
  </si>
  <si>
    <t>AC = QTSTOFOURN</t>
  </si>
  <si>
    <t>Stock Fournitures Techniques</t>
  </si>
  <si>
    <t>Nombre de mois de stock</t>
  </si>
  <si>
    <t>Conso Adonix Cumulé</t>
  </si>
  <si>
    <t>AC sum CONSOT+COM+T</t>
  </si>
  <si>
    <t>AC sum QTZCHAUD</t>
  </si>
  <si>
    <t>AC = QTZCHAUD1CO</t>
  </si>
  <si>
    <t>AC = QTZCHAUD2BT</t>
  </si>
  <si>
    <t>AC = QTZCHAUD3SG</t>
  </si>
  <si>
    <t>AC = QTZCHAUD4SF</t>
  </si>
  <si>
    <t>AC = QTZCHAUD5AUC</t>
  </si>
  <si>
    <t>AC sum AC02+NET</t>
  </si>
  <si>
    <t>AC sum AC02-03-ENR</t>
  </si>
  <si>
    <t>AC  = 040403</t>
  </si>
  <si>
    <t>AC  sum AC02</t>
  </si>
  <si>
    <t>METIER = ZCD</t>
  </si>
  <si>
    <t>AC  = 040108</t>
  </si>
  <si>
    <t>METIER = ZLI</t>
  </si>
  <si>
    <t>AC  = 040109</t>
  </si>
  <si>
    <t>AC  = 040401</t>
  </si>
  <si>
    <t>METIER = ZNE</t>
  </si>
  <si>
    <t>METIER = ZCW</t>
  </si>
  <si>
    <t>AC  = 040404</t>
  </si>
  <si>
    <t>AC sum AC02</t>
  </si>
  <si>
    <t>AC = 040402</t>
  </si>
  <si>
    <t>Ventes au comptoir</t>
  </si>
  <si>
    <t>AC sum AC03</t>
  </si>
  <si>
    <t>Fournitures Travaux &amp; Ventes</t>
  </si>
  <si>
    <t>Période</t>
  </si>
  <si>
    <t>Mars</t>
  </si>
  <si>
    <t>Avril</t>
  </si>
  <si>
    <t>Mai</t>
  </si>
  <si>
    <t>Juin</t>
  </si>
  <si>
    <t>Aôut</t>
  </si>
  <si>
    <t>07</t>
  </si>
  <si>
    <t>CA Easy-Chaudière</t>
  </si>
  <si>
    <t>CA Easy-Ballon</t>
  </si>
  <si>
    <t>CA Easy-Radiateur</t>
  </si>
  <si>
    <t>CA Nest</t>
  </si>
  <si>
    <t>Secteur Rob. Privée</t>
  </si>
  <si>
    <t>Secteur Rob. Public</t>
  </si>
  <si>
    <t>AC sum AC06-11</t>
  </si>
  <si>
    <t>METIER sum METS.STRCOM</t>
  </si>
  <si>
    <t>Coûts Structure Commerciale</t>
  </si>
  <si>
    <t>METIER sum METS.STRDR</t>
  </si>
  <si>
    <t>Coûts Structure DR</t>
  </si>
  <si>
    <t>DEPENSES DR</t>
  </si>
  <si>
    <t>MARGE REGION</t>
  </si>
  <si>
    <t>RU= A187</t>
  </si>
  <si>
    <t>A187 - DIRECTION REGIONALE IDF</t>
  </si>
  <si>
    <t>RU= A196</t>
  </si>
  <si>
    <t>A196 - SERVICES RAF IDF</t>
  </si>
  <si>
    <t>RU= A282</t>
  </si>
  <si>
    <t>A282 - CGAS IDF</t>
  </si>
  <si>
    <t>RU= A323</t>
  </si>
  <si>
    <t>A323 - IRP PXS IDF</t>
  </si>
  <si>
    <t>RU= A374</t>
  </si>
  <si>
    <t>A374 - FRAIS COMMUN IDF</t>
  </si>
  <si>
    <t>RU= A396</t>
  </si>
  <si>
    <t>A396 - RRH IDF</t>
  </si>
  <si>
    <t>RU= A397</t>
  </si>
  <si>
    <t>A397 - CORRESPONDANT INFORMATIQUE IDF</t>
  </si>
  <si>
    <t>RU= A399</t>
  </si>
  <si>
    <t>RU= A656</t>
  </si>
  <si>
    <t>RU= A657</t>
  </si>
  <si>
    <t>RU= A658</t>
  </si>
  <si>
    <t>RU= A243</t>
  </si>
  <si>
    <t>A243 - DIRECTION PROXITHERM IDF</t>
  </si>
  <si>
    <t>RU= A328</t>
  </si>
  <si>
    <t>A328 - IRP PXT IDF</t>
  </si>
  <si>
    <t>RU= A640</t>
  </si>
  <si>
    <t>A640 - FRAIS COMMUN PXT IDF</t>
  </si>
  <si>
    <t>RU= C001</t>
  </si>
  <si>
    <t>C001 - COMMERCIAUX IDF - MAINTENANCE</t>
  </si>
  <si>
    <t>DIRECTION REGIONALE MAINTENANCE IDF</t>
  </si>
  <si>
    <t>Contrôle</t>
  </si>
  <si>
    <t>Direction Régionale Maintenance</t>
  </si>
  <si>
    <t>Travaux Collectif</t>
  </si>
  <si>
    <t>Tvx Individuel: Dépannages Sous Contrat</t>
  </si>
  <si>
    <t>Tvx Individuel: Dépannages Hors Contrat</t>
  </si>
  <si>
    <t>Total CA Travaux Chaudières (Ag. + Easy)</t>
  </si>
  <si>
    <t>METIER =TCW</t>
  </si>
  <si>
    <t>Tvx Individuel: Travaux Radiateurs</t>
  </si>
  <si>
    <t>METIER =TCI</t>
  </si>
  <si>
    <t>Tvx Individuel: Autres Chauffage</t>
  </si>
  <si>
    <t>METIER =TQI</t>
  </si>
  <si>
    <t>METIER =TPI</t>
  </si>
  <si>
    <t>Tvx Individuel: Travaux Plomberie</t>
  </si>
  <si>
    <t>METIER =TLI</t>
  </si>
  <si>
    <t>Tvx Individuel: Travaux ECS Electriques</t>
  </si>
  <si>
    <t>METIER =TFI</t>
  </si>
  <si>
    <t>Tvx Individuel: Travaux DAAF</t>
  </si>
  <si>
    <t>Tvx Individuel: Autres Métiers</t>
  </si>
  <si>
    <t>CA Easy-Chaudière Centralisée</t>
  </si>
  <si>
    <t>CA Easy-Chaudière Agence</t>
  </si>
  <si>
    <t>Easy-Ballon Centralisée</t>
  </si>
  <si>
    <t>Easy-Ballon Agence</t>
  </si>
  <si>
    <t>CA Easy-Radiateur Centralisée</t>
  </si>
  <si>
    <t>CA Easy-Radiateur Agence</t>
  </si>
  <si>
    <t>CA Nest Centralisée</t>
  </si>
  <si>
    <t>CA Nest Agence</t>
  </si>
  <si>
    <t>METIER =ZQI</t>
  </si>
  <si>
    <t>CA Bornes Partenariat Centralisée</t>
  </si>
  <si>
    <t>CA Bornes Partenariat Agence</t>
  </si>
  <si>
    <t>CA Bornes Electriques (fact. Agence)</t>
  </si>
  <si>
    <t>CA par Techniciens (dont Intérim &amp; S-T)</t>
  </si>
  <si>
    <t>Nbre chaudières sorties - Condensation</t>
  </si>
  <si>
    <t>Nbre chaudières sorties - Basse Temp.</t>
  </si>
  <si>
    <t>Nbre chaudières sorties - Sol Gaz</t>
  </si>
  <si>
    <t>Nbre chaudières sorties - Sol Fioul</t>
  </si>
  <si>
    <t>Nbre chaudières sorties - Autres</t>
  </si>
  <si>
    <t>Nbre chaudières sorties Adonix</t>
  </si>
  <si>
    <t>CA Bornes Electriques</t>
  </si>
  <si>
    <t>Fév.</t>
  </si>
  <si>
    <t>Juil.</t>
  </si>
  <si>
    <t>Sept.</t>
  </si>
  <si>
    <t>Oct.</t>
  </si>
  <si>
    <t>Nov.</t>
  </si>
  <si>
    <t>Déc.</t>
  </si>
  <si>
    <t>Nombre de Tech. moyen par Chef Equipe</t>
  </si>
  <si>
    <t>Nombre de Tech. moyen par Magasinier</t>
  </si>
  <si>
    <t>Tvx Individuel: Chaudières Agence</t>
  </si>
  <si>
    <t>Tvx Ind. Activités Traditionnelles</t>
  </si>
  <si>
    <t>CA Mise en service RT2012</t>
  </si>
  <si>
    <t>Tvx Activités Centralisées</t>
  </si>
  <si>
    <t>TOTAL Travaux+Central.+Ventes</t>
  </si>
  <si>
    <t>Consommations Adonix Contrats Coll.</t>
  </si>
  <si>
    <t>Remises en Etat / Restit. / Rbt Sinistres</t>
  </si>
  <si>
    <t>Rbt. Sécu/AG2R/Formation</t>
  </si>
  <si>
    <t>BUDGET</t>
  </si>
  <si>
    <t>A399 - RESP. QUALITE METHODE</t>
  </si>
  <si>
    <t>A656 - RESP. EXPLOITATION SECTEUR CHAUFFAGE</t>
  </si>
  <si>
    <t>A657 - RESP. EXPLOITATION SECTEUR ROB. PRIVEE</t>
  </si>
  <si>
    <t>A658 - RESP. EXPLOITATION SECTEUR ROB. PUBLIC</t>
  </si>
  <si>
    <t>DIR. REGIONALE MAINTENANCE IDF hors Commerce</t>
  </si>
  <si>
    <t>Janv.</t>
  </si>
  <si>
    <t>DIRECTION REGIONALE IDF</t>
  </si>
  <si>
    <t>A187</t>
  </si>
  <si>
    <t>ETP EFFECTIF (Présence)</t>
  </si>
  <si>
    <t>Remboursement Sécu/AG2R/Formation</t>
  </si>
  <si>
    <t>Remises en Etat &amp; Restitutions &amp; Rbt Sinistres</t>
  </si>
  <si>
    <t>Congrés, Formation, Stage</t>
  </si>
  <si>
    <t>AC = 092201</t>
  </si>
  <si>
    <t>Frais de pilotage</t>
  </si>
  <si>
    <t>Provisions Clients &amp; Autres</t>
  </si>
  <si>
    <t>DEPENSES DR FONCTIONNEMENT</t>
  </si>
  <si>
    <t>CA Contrats</t>
  </si>
  <si>
    <t>CA Travaux</t>
  </si>
  <si>
    <t>Ventes</t>
  </si>
  <si>
    <t>AC sum NETCENTR</t>
  </si>
  <si>
    <t>Prod  Internet- Centralisées (refact.)</t>
  </si>
  <si>
    <t>DIVERS RECETTES</t>
  </si>
  <si>
    <t>SERVICES RAF IDF</t>
  </si>
  <si>
    <t>A196</t>
  </si>
  <si>
    <t>CGAS IDF</t>
  </si>
  <si>
    <t>A282</t>
  </si>
  <si>
    <t>IRP PXS IDF</t>
  </si>
  <si>
    <t>A323</t>
  </si>
  <si>
    <t>FRAIS COMMUN IDF</t>
  </si>
  <si>
    <t>A374</t>
  </si>
  <si>
    <t>RRH IDF</t>
  </si>
  <si>
    <t>A396</t>
  </si>
  <si>
    <t>CORRESPONDANT INFORMATIQUE IDF</t>
  </si>
  <si>
    <t>A397</t>
  </si>
  <si>
    <t>RESPONSABLE QUALITE METHODE</t>
  </si>
  <si>
    <t>A399</t>
  </si>
  <si>
    <t>RESPONSABLE EXPLOITATION SECTEUR CHAUFFAGE</t>
  </si>
  <si>
    <t>A656</t>
  </si>
  <si>
    <t>RESPONSABLE EXPLOITATION SECTEUR ROB. PRIVEE</t>
  </si>
  <si>
    <t>A657</t>
  </si>
  <si>
    <t>RESPONSABLE EXPLOITATION SECTEUR ROB. PUBLIC</t>
  </si>
  <si>
    <t>A658</t>
  </si>
  <si>
    <t>COMMERCIAUX IDF - MAINTENANCE</t>
  </si>
  <si>
    <t>C001</t>
  </si>
  <si>
    <t>DIRECTION PROXITHERM IDF</t>
  </si>
  <si>
    <t>A243</t>
  </si>
  <si>
    <t>IRP PXT IDF</t>
  </si>
  <si>
    <t>A328</t>
  </si>
  <si>
    <t>FRAIS COMMUN PXT IDF</t>
  </si>
  <si>
    <t>A640</t>
  </si>
  <si>
    <t>Guyancourt</t>
  </si>
  <si>
    <t>Plessis Collectif</t>
  </si>
  <si>
    <t>Villepinte</t>
  </si>
  <si>
    <t>Noisy Collectif</t>
  </si>
  <si>
    <t>Plessis Individuel</t>
  </si>
  <si>
    <t>Noisy Individuel</t>
  </si>
  <si>
    <t>Paris République</t>
  </si>
  <si>
    <t>Paris Montlouis</t>
  </si>
  <si>
    <t>Sani Moderne</t>
  </si>
  <si>
    <t>Secteur Robinetterie Privée</t>
  </si>
  <si>
    <t>Buc</t>
  </si>
  <si>
    <t>Stains</t>
  </si>
  <si>
    <t>Bonneuil</t>
  </si>
  <si>
    <t>Activité Réseaux / DAAF</t>
  </si>
  <si>
    <t>Secteur Robinetterie Public</t>
  </si>
  <si>
    <t>REGION IDF MAINTENANCE</t>
  </si>
  <si>
    <t>Contrôle 0</t>
  </si>
  <si>
    <t>Reste à faire par mois</t>
  </si>
  <si>
    <t>Vaux Le Pénil</t>
  </si>
  <si>
    <t>Contrôle Ebit</t>
  </si>
  <si>
    <t>Secteur Chauffage BTC</t>
  </si>
  <si>
    <t>Secteur Chauffage BTB</t>
  </si>
  <si>
    <t>Location Longue Durée</t>
  </si>
  <si>
    <t>RU sum 2REGDRMAINT1</t>
  </si>
  <si>
    <t>RU sum 2REGDRMAINT4</t>
  </si>
  <si>
    <t>RU sum 2REGDRMAINT3</t>
  </si>
  <si>
    <t>RU sum 2REGDRMAINT5</t>
  </si>
  <si>
    <t>RU sum 2REGDRMAINT6</t>
  </si>
  <si>
    <t>RU = A282</t>
  </si>
  <si>
    <t>RU = A196</t>
  </si>
  <si>
    <t>RU = A396</t>
  </si>
  <si>
    <t>RU = A397</t>
  </si>
  <si>
    <t>Correspondant Informatique (A397)</t>
  </si>
  <si>
    <t>Fonctionnement CGAS (A282)</t>
  </si>
  <si>
    <t>IRP/Comité Entreprise (A323-A328)</t>
  </si>
  <si>
    <t>Frais Communs (A374-A640)</t>
  </si>
  <si>
    <t>Service RH (A396)</t>
  </si>
  <si>
    <t>Services RAF (A196)</t>
  </si>
  <si>
    <t>Fonctionnement Direction Régionale (A187-A243)</t>
  </si>
  <si>
    <t>Responsables Exploitation (A656-A657-A658)</t>
  </si>
  <si>
    <t>AC sum AC01-05</t>
  </si>
  <si>
    <t>Marge Agences Région</t>
  </si>
  <si>
    <t>dont contrats Hors Maisoning</t>
  </si>
  <si>
    <t>METIER = MSN</t>
  </si>
  <si>
    <t>PTF Budget Maisoning</t>
  </si>
  <si>
    <t>AC = QTZPTFMN</t>
  </si>
  <si>
    <t>PTF Réel Maisoning</t>
  </si>
  <si>
    <t>dont contrats Maisoning</t>
  </si>
  <si>
    <t>Cellule Easy IDF</t>
  </si>
  <si>
    <t>RU = A680</t>
  </si>
  <si>
    <t>IFC</t>
  </si>
  <si>
    <t>IFC (A680)</t>
  </si>
  <si>
    <t>RU= A680</t>
  </si>
  <si>
    <t>A680 - IFC</t>
  </si>
  <si>
    <t>A680</t>
  </si>
  <si>
    <t>AC = 071901</t>
  </si>
  <si>
    <t>Frais Admin (TraxAll)</t>
  </si>
  <si>
    <t>Guyancourt Individuel</t>
  </si>
  <si>
    <t>AC = 092901</t>
  </si>
  <si>
    <t>Brevets et licences ( ou économies)</t>
  </si>
  <si>
    <t>AC = 080102</t>
  </si>
  <si>
    <t>Sous-Traitance Comptage</t>
  </si>
  <si>
    <t>Responsable Qualité Méthode (A399)</t>
  </si>
  <si>
    <t>RU = A399</t>
  </si>
  <si>
    <t>Commerce (C001 - C040)</t>
  </si>
  <si>
    <t>RU = A406</t>
  </si>
  <si>
    <t>RU= A406</t>
  </si>
  <si>
    <t>RU= C040</t>
  </si>
  <si>
    <t>C040 - COMMERCIAUX NORMANDIE</t>
  </si>
  <si>
    <t>C040</t>
  </si>
  <si>
    <t>COMMERCIAUX NORMANDIE</t>
  </si>
  <si>
    <t>A406</t>
  </si>
  <si>
    <t>RESPONSABLE EXPLOITATION SECTEUR NORMANDIE</t>
  </si>
  <si>
    <t>Secteur Normandie BTC</t>
  </si>
  <si>
    <t>Caen Individuel</t>
  </si>
  <si>
    <t>Rouen Individuel</t>
  </si>
  <si>
    <t>Alencon Collectif</t>
  </si>
  <si>
    <t>Caen Collectif</t>
  </si>
  <si>
    <t>Dieppe Collectif</t>
  </si>
  <si>
    <t>Evreux Collectif</t>
  </si>
  <si>
    <t>Rouen Collectif</t>
  </si>
  <si>
    <t>RU= A401</t>
  </si>
  <si>
    <t>A406 - RESP. EXPLOITATION SECTEUR NORMANDIE PXT</t>
  </si>
  <si>
    <t>A401 - RESP. EXPLOITATION SECTEUR NORMANDIE</t>
  </si>
  <si>
    <t>RU sum 2REGDRMN20-2</t>
  </si>
  <si>
    <t>Fonctionnement Direction Rég. Normandie PXT (A406)</t>
  </si>
  <si>
    <t>RU = A401</t>
  </si>
  <si>
    <t>Fonctionnement Direction Rég. Normandie  (A401)</t>
  </si>
  <si>
    <t>Secteur Normandie BTB</t>
  </si>
  <si>
    <t>RESPONSABLE EXPLOITATION SECTEUR NORMANDIE PXT</t>
  </si>
  <si>
    <t>A401</t>
  </si>
  <si>
    <t>Coûts DR IDF + Normandie</t>
  </si>
  <si>
    <t>RU sum 2A-CHB-GUYS</t>
  </si>
  <si>
    <t>RU sum 2A-CHB-PLES</t>
  </si>
  <si>
    <t>RU sum 2A-CHB-NSYS</t>
  </si>
  <si>
    <t>RU sum 2A-CHB-VILS</t>
  </si>
  <si>
    <t>RU sum 2A-CHC-PLET</t>
  </si>
  <si>
    <t>RU sum 2A-CHC-NSYT</t>
  </si>
  <si>
    <t>RU sum 2A-CHC-REPT</t>
  </si>
  <si>
    <t>RU sum 2A-CHC-EAST</t>
  </si>
  <si>
    <t>RU sum 2A-CHC-GUYT</t>
  </si>
  <si>
    <t>RU sum 2S-CHB</t>
  </si>
  <si>
    <t>RU sum 2S-CHC</t>
  </si>
  <si>
    <t>RU sum 2S-RPU</t>
  </si>
  <si>
    <t>RU sum 2A-RPU-BONS</t>
  </si>
  <si>
    <t>RU sum 2A-RPU-STAS</t>
  </si>
  <si>
    <t>RU sum 2A-RPU-BUCS</t>
  </si>
  <si>
    <t>RU sum 2A-RPU-RESE</t>
  </si>
  <si>
    <t>RU sum 2A-RPU-MELN</t>
  </si>
  <si>
    <t>RU sum 2A-RPR-MONS</t>
  </si>
  <si>
    <t>RU sum 2A-RPR-SANS</t>
  </si>
  <si>
    <t>RU sum 2S-RPR</t>
  </si>
  <si>
    <t>RU sum 2A-NDB-ALES</t>
  </si>
  <si>
    <t>RU sum 2A-NDB-CAES</t>
  </si>
  <si>
    <t>RU sum 2A-NDB-DIES</t>
  </si>
  <si>
    <t>RU sum 2A-NDB-EVRS</t>
  </si>
  <si>
    <t>RU sum 2A-NDB-RONS</t>
  </si>
  <si>
    <t>RU sum 2S-NDB</t>
  </si>
  <si>
    <t>RU sum 2A-NDC-CAET</t>
  </si>
  <si>
    <t>RU sum 2A-NDC-RONT</t>
  </si>
  <si>
    <t>RU sum 2S-NDC</t>
  </si>
  <si>
    <t>2S-CHB</t>
  </si>
  <si>
    <t>2S-CHC</t>
  </si>
  <si>
    <t>2S-RPU</t>
  </si>
  <si>
    <t>2S-RPR</t>
  </si>
  <si>
    <t>2S-NDB</t>
  </si>
  <si>
    <t>2S-NDC</t>
  </si>
  <si>
    <t>RU sum 2REG+IFC</t>
  </si>
  <si>
    <t>2REG+IFC</t>
  </si>
  <si>
    <t>Chapitre 01-05 DR NormandiePXT (A406)</t>
  </si>
  <si>
    <t>RU sum 2D-DR+IFC</t>
  </si>
  <si>
    <t>AC = 060312</t>
  </si>
  <si>
    <t>Chômage partiel</t>
  </si>
  <si>
    <t>Chap 01-05 Direction Régionale (A187-A243)</t>
  </si>
  <si>
    <t>Chap 01-05 Commerce (C001 - C040)</t>
  </si>
  <si>
    <t>Chap 01-05 DR Normandie (A401)</t>
  </si>
  <si>
    <t>Chap 01-05 RCFA CGAS (A282)</t>
  </si>
  <si>
    <t>2D-DR+IFC</t>
  </si>
  <si>
    <t>Secteur DR</t>
  </si>
  <si>
    <t>Brevets et licences (ou économies)</t>
  </si>
  <si>
    <t>Chap 01-05 DR Resp. Exploi. Chauffage (A656)</t>
  </si>
  <si>
    <t>Chap 01-05 DR Resp. Exploi. Rob. Public (A658)</t>
  </si>
  <si>
    <t>RU = A656</t>
  </si>
  <si>
    <t>RU = A658</t>
  </si>
  <si>
    <t>Région IDF Maintenance + Normandie (Avec IFC)</t>
  </si>
  <si>
    <t>2REG</t>
  </si>
  <si>
    <t>RU = A374</t>
  </si>
  <si>
    <t>Chap 01-05 Frais Communs (A374)</t>
  </si>
  <si>
    <t>Région IDF Maintenance + Normandie (Hors IFC)</t>
  </si>
  <si>
    <t>CA MCP-PAC</t>
  </si>
  <si>
    <t>CA  MCP-PAC Agence</t>
  </si>
  <si>
    <t>CA  MCP-PAC Centralisée</t>
  </si>
  <si>
    <t>AC  = 040110</t>
  </si>
  <si>
    <t>Tvx Individuel: Travaux PAC</t>
  </si>
  <si>
    <t>Contrôle 0 - Secteur Chauffage BTB</t>
  </si>
  <si>
    <t>Contrôle 0 - Secteur Chauffage BTC</t>
  </si>
  <si>
    <t>Contrôle 0 - Secteur Robinetterie Public</t>
  </si>
  <si>
    <t>Contrôle 0 - Secteur Robinetterie Privée</t>
  </si>
  <si>
    <t>Contrôle 0 - Secteur Normandie BTB</t>
  </si>
  <si>
    <t>Contrôle 0 - REGION IDF MAINTENANCE</t>
  </si>
  <si>
    <t>Contrôle 0 - Secteur Normandie BTC</t>
  </si>
  <si>
    <t>TOTAL RECETTES</t>
  </si>
  <si>
    <t>PREV1</t>
  </si>
  <si>
    <t>2023</t>
  </si>
  <si>
    <t>METIER sum METS.PACMCP</t>
  </si>
  <si>
    <t>Chap 01-05 Service RH (A396)</t>
  </si>
  <si>
    <t>²</t>
  </si>
  <si>
    <t>Equivalent EFFECTIF Exploitation Intérim (ratio 44K€)</t>
  </si>
  <si>
    <t>Equivalent EFFECTIF Agence Intérim (ratio 44K€)</t>
  </si>
  <si>
    <t>EBITDA</t>
  </si>
  <si>
    <t>Amortissement Structure DR</t>
  </si>
  <si>
    <t>Amortissement Structure Commerciale</t>
  </si>
  <si>
    <t>Amortissement Agence</t>
  </si>
  <si>
    <t>Amortissement OP</t>
  </si>
  <si>
    <t>Amort</t>
  </si>
  <si>
    <t>METIER sum METS.PAC</t>
  </si>
  <si>
    <t>ACTU</t>
  </si>
  <si>
    <t>FL=R</t>
  </si>
  <si>
    <t>FL=BN+1</t>
  </si>
  <si>
    <t>FL=AN</t>
  </si>
  <si>
    <t>DP=2020.12</t>
  </si>
  <si>
    <t>CA=REEL</t>
  </si>
  <si>
    <t>CA=PREV0</t>
  </si>
  <si>
    <t>CA=PREV1</t>
  </si>
  <si>
    <t>DP=2021.12</t>
  </si>
  <si>
    <t>DP=2022.12</t>
  </si>
  <si>
    <t>DP=2023.01</t>
  </si>
  <si>
    <t>DP=2023.03</t>
  </si>
  <si>
    <t>DP=2023.02</t>
  </si>
  <si>
    <t>DP=2023.04</t>
  </si>
  <si>
    <t>DP=2023.05</t>
  </si>
  <si>
    <t>DP=2023.06</t>
  </si>
  <si>
    <t>DP=2023.07</t>
  </si>
  <si>
    <t>DP=2023.08</t>
  </si>
  <si>
    <t>DP=2023.09</t>
  </si>
  <si>
    <t>DP=2023.10</t>
  </si>
  <si>
    <t>DP=2023.11</t>
  </si>
  <si>
    <t>DP=2023.12</t>
  </si>
  <si>
    <t/>
  </si>
  <si>
    <t>BUDGET en 12/12</t>
  </si>
  <si>
    <t>Ecart BUDGET</t>
  </si>
  <si>
    <t>ACTU en 12/12</t>
  </si>
  <si>
    <t>Ecart ACTU</t>
  </si>
  <si>
    <t>2021.12</t>
  </si>
  <si>
    <t>2022.12</t>
  </si>
  <si>
    <t>2023.12</t>
  </si>
  <si>
    <t>BUDGET 2023</t>
  </si>
  <si>
    <t>Reste à faire - ACTU 2023</t>
  </si>
  <si>
    <t>nok</t>
  </si>
  <si>
    <t>RU sum 2REG</t>
  </si>
  <si>
    <t>RU sum Coûts DR IDF + Normandie</t>
  </si>
  <si>
    <t>PREV0 en 12/12</t>
  </si>
  <si>
    <t>PREV1 en 12/12</t>
  </si>
  <si>
    <t>2023.01</t>
  </si>
  <si>
    <t>2023.03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</si>
</sst>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* #,##0.00\ &quot;€&quot;_-;\-* #,##0.00\ &quot;€&quot;_-;_-* &quot;-&quot;??\ &quot;€&quot;_-;_-@_-"/>
    <numFmt numFmtId="164" formatCode="_-* #,##0.00\ _€_-;\-* #,##0.00\ _€_-;_-* &quot;-&quot;??\ _€_-;_-@_-"/>
    <numFmt numFmtId="165" formatCode="0.0%"/>
    <numFmt numFmtId="166" formatCode="#,##0.0"/>
    <numFmt numFmtId="167" formatCode="#,##0\ &quot;€&quot;"/>
    <numFmt numFmtId="168" formatCode="_-* #,##0.000\ _€_-;\-* #,##0.000\ _€_-;_-* &quot;-&quot;???\ _€_-;_-@_-"/>
  </numFmts>
  <fonts count="5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Tahoma"/>
      <family val="2"/>
    </font>
    <font>
      <sz val="10"/>
      <name val="Tahoma"/>
      <family val="2"/>
    </font>
    <font>
      <b/>
      <sz val="8"/>
      <name val="Tahoma"/>
      <family val="2"/>
    </font>
    <font>
      <sz val="12"/>
      <name val="Tahoma"/>
      <family val="2"/>
    </font>
    <font>
      <b/>
      <sz val="10"/>
      <color indexed="10"/>
      <name val="Tahoma"/>
      <family val="2"/>
    </font>
    <font>
      <b/>
      <sz val="11"/>
      <name val="Tahoma"/>
      <family val="2"/>
    </font>
    <font>
      <b/>
      <sz val="12"/>
      <name val="Tahoma"/>
      <family val="2"/>
    </font>
    <font>
      <b/>
      <sz val="10"/>
      <color indexed="12"/>
      <name val="Tahoma"/>
      <family val="2"/>
    </font>
    <font>
      <b/>
      <sz val="14"/>
      <name val="Tahoma"/>
      <family val="2"/>
    </font>
    <font>
      <b/>
      <sz val="9"/>
      <name val="Tahoma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0"/>
      <color indexed="17"/>
      <name val="Tahoma"/>
      <family val="2"/>
    </font>
    <font>
      <b/>
      <sz val="6"/>
      <name val="Arial"/>
      <family val="2"/>
    </font>
    <font>
      <sz val="10"/>
      <color indexed="12"/>
      <name val="Arial"/>
      <family val="2"/>
    </font>
    <font>
      <b/>
      <sz val="10"/>
      <color indexed="12"/>
      <name val="Arial"/>
      <family val="2"/>
    </font>
    <font>
      <sz val="10"/>
      <color indexed="10"/>
      <name val="Tahoma"/>
      <family val="2"/>
    </font>
    <font>
      <sz val="10"/>
      <name val="Arial"/>
      <family val="2"/>
    </font>
    <font>
      <b/>
      <sz val="10"/>
      <color rgb="FFFF0000"/>
      <name val="Tahoma"/>
      <family val="2"/>
    </font>
    <font>
      <sz val="10"/>
      <color rgb="FFFF0000"/>
      <name val="Tahoma"/>
      <family val="2"/>
    </font>
    <font>
      <sz val="10"/>
      <color rgb="FF0033CC"/>
      <name val="Cambria"/>
      <family val="1"/>
    </font>
    <font>
      <b/>
      <sz val="10"/>
      <color rgb="FF0033CC"/>
      <name val="Cambria"/>
      <family val="1"/>
    </font>
    <font>
      <sz val="12"/>
      <color rgb="FF0033CC"/>
      <name val="Cambria"/>
      <family val="1"/>
    </font>
    <font>
      <sz val="11"/>
      <name val="Tahoma"/>
      <family val="2"/>
    </font>
    <font>
      <sz val="12"/>
      <color rgb="FFFF0000"/>
      <name val="Tahoma"/>
      <family val="2"/>
    </font>
    <font>
      <b/>
      <sz val="12"/>
      <color rgb="FFFF0000"/>
      <name val="Tahoma"/>
      <family val="2"/>
    </font>
    <font>
      <b/>
      <sz val="12"/>
      <color indexed="10"/>
      <name val="Tahoma"/>
      <family val="2"/>
    </font>
    <font>
      <sz val="12"/>
      <color indexed="10"/>
      <name val="Tahoma"/>
      <family val="2"/>
    </font>
    <font>
      <b/>
      <sz val="12"/>
      <color indexed="17"/>
      <name val="Tahoma"/>
      <family val="2"/>
    </font>
    <font>
      <sz val="12"/>
      <color rgb="FF0033CC"/>
      <name val="Tahoma"/>
      <family val="2"/>
    </font>
    <font>
      <b/>
      <sz val="12"/>
      <color rgb="FF0033CC"/>
      <name val="Tahoma"/>
      <family val="2"/>
    </font>
    <font>
      <b/>
      <sz val="10"/>
      <color rgb="FF0033CC"/>
      <name val="Tahoma"/>
      <family val="2"/>
    </font>
    <font>
      <sz val="11"/>
      <color rgb="FF0033CC"/>
      <name val="Tahoma"/>
      <family val="2"/>
    </font>
    <font>
      <sz val="10"/>
      <color rgb="FF0033CC"/>
      <name val="Tahoma"/>
      <family val="2"/>
    </font>
    <font>
      <sz val="10"/>
      <color indexed="12"/>
      <name val="Tahoma"/>
      <family val="2"/>
    </font>
    <font>
      <sz val="6"/>
      <name val="Arial"/>
      <family val="2"/>
    </font>
    <font>
      <sz val="8"/>
      <name val="Tahoma"/>
      <family val="2"/>
    </font>
    <font>
      <b/>
      <sz val="7"/>
      <name val="Tahoma"/>
      <family val="2"/>
    </font>
    <font>
      <b/>
      <sz val="10"/>
      <color rgb="FFFF0000"/>
      <name val="Arial"/>
      <family val="2"/>
    </font>
    <font>
      <b/>
      <sz val="8"/>
      <name val="Arial"/>
      <family val="2"/>
    </font>
    <font>
      <sz val="10"/>
      <color indexed="10"/>
      <name val="Arial"/>
      <family val="2"/>
    </font>
    <font>
      <sz val="10"/>
      <color rgb="FFFF0000"/>
      <name val="Arial"/>
      <family val="2"/>
    </font>
    <font>
      <b/>
      <sz val="10"/>
      <color indexed="10"/>
      <name val="Arial"/>
      <family val="2"/>
    </font>
    <font>
      <b/>
      <i/>
      <sz val="10"/>
      <name val="Tahoma"/>
      <family val="2"/>
    </font>
    <font>
      <sz val="8"/>
      <color rgb="FF0033CC"/>
      <name val="Cambria"/>
      <family val="1"/>
    </font>
    <font>
      <sz val="10"/>
      <name val="Arial"/>
    </font>
  </fonts>
  <fills count="16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10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0" fontId="1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0" fontId="1" fillId="0" borderId="0"/>
    <xf numFmtId="164" fontId="50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322">
    <xf numFmtId="0" fontId="0" fillId="0" borderId="0" xfId="0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3" fontId="4" fillId="0" borderId="1" xfId="0" applyNumberFormat="1" applyFont="1" applyFill="1" applyBorder="1" applyAlignment="1">
      <alignment vertical="center"/>
    </xf>
    <xf numFmtId="0" fontId="4" fillId="0" borderId="3" xfId="0" applyFont="1" applyFill="1" applyBorder="1" applyAlignment="1">
      <alignment horizontal="center"/>
    </xf>
    <xf numFmtId="0" fontId="11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 vertical="top"/>
    </xf>
    <xf numFmtId="0" fontId="11" fillId="0" borderId="4" xfId="0" applyFont="1" applyFill="1" applyBorder="1" applyAlignment="1">
      <alignment horizontal="center" vertical="top"/>
    </xf>
    <xf numFmtId="0" fontId="9" fillId="0" borderId="0" xfId="0" applyFont="1" applyAlignment="1">
      <alignment vertical="center"/>
    </xf>
    <xf numFmtId="165" fontId="5" fillId="0" borderId="0" xfId="2" applyNumberFormat="1" applyFont="1" applyFill="1" applyAlignment="1">
      <alignment vertical="center"/>
    </xf>
    <xf numFmtId="0" fontId="15" fillId="0" borderId="0" xfId="0" applyFont="1" applyFill="1" applyBorder="1"/>
    <xf numFmtId="0" fontId="5" fillId="0" borderId="0" xfId="0" applyFont="1" applyAlignment="1">
      <alignment horizontal="center" vertical="center"/>
    </xf>
    <xf numFmtId="0" fontId="18" fillId="3" borderId="1" xfId="0" applyFont="1" applyFill="1" applyBorder="1"/>
    <xf numFmtId="10" fontId="6" fillId="0" borderId="0" xfId="2" applyNumberFormat="1" applyFont="1" applyAlignment="1">
      <alignment vertical="center"/>
    </xf>
    <xf numFmtId="165" fontId="4" fillId="0" borderId="0" xfId="2" applyNumberFormat="1" applyFont="1" applyFill="1" applyAlignment="1">
      <alignment vertical="center"/>
    </xf>
    <xf numFmtId="0" fontId="16" fillId="0" borderId="0" xfId="0" applyFont="1" applyFill="1" applyBorder="1" applyAlignment="1">
      <alignment horizontal="center" vertical="center"/>
    </xf>
    <xf numFmtId="0" fontId="4" fillId="0" borderId="0" xfId="47" applyFont="1" applyAlignment="1">
      <alignment vertical="center"/>
    </xf>
    <xf numFmtId="0" fontId="5" fillId="0" borderId="0" xfId="47" applyFont="1" applyAlignment="1">
      <alignment vertical="center"/>
    </xf>
    <xf numFmtId="0" fontId="25" fillId="0" borderId="0" xfId="47" applyFont="1" applyAlignment="1">
      <alignment vertical="center"/>
    </xf>
    <xf numFmtId="49" fontId="5" fillId="6" borderId="1" xfId="47" applyNumberFormat="1" applyFont="1" applyFill="1" applyBorder="1" applyAlignment="1">
      <alignment horizontal="center" vertical="center"/>
    </xf>
    <xf numFmtId="0" fontId="9" fillId="0" borderId="0" xfId="47" applyFont="1" applyAlignment="1">
      <alignment vertical="center"/>
    </xf>
    <xf numFmtId="0" fontId="5" fillId="0" borderId="0" xfId="47" applyFont="1" applyAlignment="1">
      <alignment horizontal="center" vertical="center"/>
    </xf>
    <xf numFmtId="0" fontId="25" fillId="0" borderId="0" xfId="47" applyFont="1" applyAlignment="1">
      <alignment horizontal="center" vertical="center"/>
    </xf>
    <xf numFmtId="0" fontId="5" fillId="6" borderId="1" xfId="47" applyFont="1" applyFill="1" applyBorder="1" applyAlignment="1">
      <alignment vertical="center"/>
    </xf>
    <xf numFmtId="0" fontId="3" fillId="0" borderId="0" xfId="47" applyAlignment="1">
      <alignment vertical="center"/>
    </xf>
    <xf numFmtId="0" fontId="18" fillId="3" borderId="1" xfId="47" applyFont="1" applyFill="1" applyBorder="1"/>
    <xf numFmtId="0" fontId="4" fillId="6" borderId="1" xfId="47" applyFont="1" applyFill="1" applyBorder="1" applyAlignment="1">
      <alignment vertical="center"/>
    </xf>
    <xf numFmtId="0" fontId="9" fillId="0" borderId="0" xfId="47" quotePrefix="1" applyFont="1" applyAlignment="1">
      <alignment vertical="center"/>
    </xf>
    <xf numFmtId="0" fontId="26" fillId="0" borderId="0" xfId="47" applyFont="1" applyAlignment="1">
      <alignment vertical="center"/>
    </xf>
    <xf numFmtId="0" fontId="7" fillId="0" borderId="0" xfId="47" applyFont="1" applyAlignment="1">
      <alignment vertical="center"/>
    </xf>
    <xf numFmtId="0" fontId="16" fillId="0" borderId="0" xfId="47" applyFont="1" applyFill="1" applyBorder="1" applyAlignment="1">
      <alignment horizontal="center" vertical="center"/>
    </xf>
    <xf numFmtId="0" fontId="27" fillId="0" borderId="0" xfId="47" applyFont="1" applyAlignment="1">
      <alignment vertical="center"/>
    </xf>
    <xf numFmtId="3" fontId="7" fillId="0" borderId="0" xfId="47" applyNumberFormat="1" applyFont="1" applyAlignment="1">
      <alignment vertical="center"/>
    </xf>
    <xf numFmtId="0" fontId="10" fillId="0" borderId="0" xfId="47" applyFont="1" applyAlignment="1">
      <alignment vertical="center"/>
    </xf>
    <xf numFmtId="0" fontId="3" fillId="0" borderId="0" xfId="47" applyFont="1" applyFill="1" applyBorder="1"/>
    <xf numFmtId="0" fontId="14" fillId="0" borderId="0" xfId="47" applyFont="1" applyFill="1" applyBorder="1"/>
    <xf numFmtId="0" fontId="25" fillId="0" borderId="0" xfId="47" applyFont="1" applyFill="1" applyBorder="1"/>
    <xf numFmtId="0" fontId="14" fillId="0" borderId="0" xfId="47" applyFont="1" applyFill="1" applyBorder="1" applyAlignment="1">
      <alignment horizontal="center"/>
    </xf>
    <xf numFmtId="0" fontId="5" fillId="0" borderId="2" xfId="47" applyFont="1" applyBorder="1" applyAlignment="1">
      <alignment vertical="center"/>
    </xf>
    <xf numFmtId="0" fontId="4" fillId="0" borderId="3" xfId="47" applyFont="1" applyFill="1" applyBorder="1" applyAlignment="1">
      <alignment horizontal="center"/>
    </xf>
    <xf numFmtId="0" fontId="4" fillId="2" borderId="3" xfId="47" applyFont="1" applyFill="1" applyBorder="1" applyAlignment="1">
      <alignment horizontal="center"/>
    </xf>
    <xf numFmtId="0" fontId="4" fillId="0" borderId="4" xfId="47" applyFont="1" applyFill="1" applyBorder="1" applyAlignment="1">
      <alignment horizontal="center" vertical="top"/>
    </xf>
    <xf numFmtId="0" fontId="4" fillId="2" borderId="4" xfId="47" applyFont="1" applyFill="1" applyBorder="1" applyAlignment="1">
      <alignment horizontal="center" vertical="top"/>
    </xf>
    <xf numFmtId="0" fontId="5" fillId="4" borderId="1" xfId="47" applyFont="1" applyFill="1" applyBorder="1" applyAlignment="1">
      <alignment vertical="center"/>
    </xf>
    <xf numFmtId="0" fontId="24" fillId="0" borderId="0" xfId="47" applyFont="1" applyAlignment="1">
      <alignment vertical="center"/>
    </xf>
    <xf numFmtId="0" fontId="4" fillId="5" borderId="1" xfId="47" applyFont="1" applyFill="1" applyBorder="1" applyAlignment="1">
      <alignment vertical="center"/>
    </xf>
    <xf numFmtId="0" fontId="21" fillId="4" borderId="1" xfId="47" applyFont="1" applyFill="1" applyBorder="1" applyAlignment="1">
      <alignment vertical="center"/>
    </xf>
    <xf numFmtId="0" fontId="21" fillId="0" borderId="0" xfId="47" applyFont="1" applyAlignment="1">
      <alignment vertical="center"/>
    </xf>
    <xf numFmtId="0" fontId="5" fillId="5" borderId="1" xfId="47" applyFont="1" applyFill="1" applyBorder="1" applyAlignment="1">
      <alignment vertical="center"/>
    </xf>
    <xf numFmtId="0" fontId="8" fillId="0" borderId="0" xfId="47" applyFont="1" applyAlignment="1">
      <alignment vertical="center"/>
    </xf>
    <xf numFmtId="0" fontId="17" fillId="0" borderId="0" xfId="47" applyFont="1" applyAlignment="1">
      <alignment vertical="center"/>
    </xf>
    <xf numFmtId="0" fontId="21" fillId="0" borderId="1" xfId="47" applyFont="1" applyBorder="1" applyAlignment="1">
      <alignment horizontal="left" vertical="center"/>
    </xf>
    <xf numFmtId="0" fontId="5" fillId="4" borderId="1" xfId="47" applyFont="1" applyFill="1" applyBorder="1" applyAlignment="1">
      <alignment horizontal="left" vertical="center"/>
    </xf>
    <xf numFmtId="0" fontId="5" fillId="0" borderId="0" xfId="47" applyFont="1" applyFill="1" applyAlignment="1">
      <alignment vertical="center"/>
    </xf>
    <xf numFmtId="3" fontId="5" fillId="0" borderId="0" xfId="47" applyNumberFormat="1" applyFont="1" applyFill="1" applyAlignment="1">
      <alignment vertical="center"/>
    </xf>
    <xf numFmtId="0" fontId="5" fillId="4" borderId="1" xfId="48" applyFont="1" applyFill="1" applyBorder="1" applyAlignment="1">
      <alignment vertical="center"/>
    </xf>
    <xf numFmtId="0" fontId="8" fillId="0" borderId="1" xfId="48" applyFont="1" applyBorder="1" applyAlignment="1">
      <alignment vertical="center"/>
    </xf>
    <xf numFmtId="3" fontId="23" fillId="0" borderId="1" xfId="47" applyNumberFormat="1" applyFont="1" applyFill="1" applyBorder="1" applyAlignment="1">
      <alignment vertical="center"/>
    </xf>
    <xf numFmtId="0" fontId="4" fillId="6" borderId="1" xfId="47" applyFont="1" applyFill="1" applyBorder="1" applyAlignment="1">
      <alignment horizontal="left" vertical="center"/>
    </xf>
    <xf numFmtId="0" fontId="24" fillId="4" borderId="1" xfId="47" applyFont="1" applyFill="1" applyBorder="1" applyAlignment="1">
      <alignment vertical="center"/>
    </xf>
    <xf numFmtId="165" fontId="24" fillId="0" borderId="0" xfId="2" applyNumberFormat="1" applyFont="1" applyFill="1" applyAlignment="1">
      <alignment vertical="center"/>
    </xf>
    <xf numFmtId="3" fontId="5" fillId="0" borderId="0" xfId="47" applyNumberFormat="1" applyFont="1" applyAlignment="1">
      <alignment vertical="center"/>
    </xf>
    <xf numFmtId="0" fontId="25" fillId="0" borderId="0" xfId="0" applyFont="1" applyAlignment="1">
      <alignment vertical="center"/>
    </xf>
    <xf numFmtId="0" fontId="4" fillId="0" borderId="1" xfId="47" applyFont="1" applyFill="1" applyBorder="1" applyAlignment="1">
      <alignment horizontal="left" vertical="center"/>
    </xf>
    <xf numFmtId="0" fontId="5" fillId="0" borderId="1" xfId="47" applyFont="1" applyFill="1" applyBorder="1" applyAlignment="1">
      <alignment horizontal="left" vertical="center"/>
    </xf>
    <xf numFmtId="49" fontId="9" fillId="0" borderId="0" xfId="47" applyNumberFormat="1" applyFont="1" applyAlignment="1">
      <alignment vertical="center"/>
    </xf>
    <xf numFmtId="0" fontId="28" fillId="0" borderId="0" xfId="47" applyFont="1" applyAlignment="1">
      <alignment vertical="center"/>
    </xf>
    <xf numFmtId="3" fontId="9" fillId="0" borderId="1" xfId="47" applyNumberFormat="1" applyFont="1" applyFill="1" applyBorder="1" applyAlignment="1">
      <alignment vertical="center"/>
    </xf>
    <xf numFmtId="3" fontId="28" fillId="0" borderId="1" xfId="47" applyNumberFormat="1" applyFont="1" applyFill="1" applyBorder="1" applyAlignment="1">
      <alignment vertical="center"/>
    </xf>
    <xf numFmtId="165" fontId="28" fillId="4" borderId="1" xfId="2" applyNumberFormat="1" applyFont="1" applyFill="1" applyBorder="1" applyAlignment="1">
      <alignment vertical="center"/>
    </xf>
    <xf numFmtId="165" fontId="9" fillId="0" borderId="1" xfId="2" applyNumberFormat="1" applyFont="1" applyFill="1" applyBorder="1" applyAlignment="1">
      <alignment vertical="center"/>
    </xf>
    <xf numFmtId="3" fontId="10" fillId="3" borderId="1" xfId="47" applyNumberFormat="1" applyFont="1" applyFill="1" applyBorder="1" applyAlignment="1">
      <alignment vertical="center"/>
    </xf>
    <xf numFmtId="3" fontId="29" fillId="0" borderId="1" xfId="47" applyNumberFormat="1" applyFont="1" applyFill="1" applyBorder="1" applyAlignment="1">
      <alignment vertical="center"/>
    </xf>
    <xf numFmtId="3" fontId="10" fillId="0" borderId="1" xfId="47" applyNumberFormat="1" applyFont="1" applyFill="1" applyBorder="1" applyAlignment="1">
      <alignment vertical="center"/>
    </xf>
    <xf numFmtId="3" fontId="7" fillId="0" borderId="1" xfId="47" applyNumberFormat="1" applyFont="1" applyFill="1" applyBorder="1" applyAlignment="1">
      <alignment vertical="center"/>
    </xf>
    <xf numFmtId="3" fontId="10" fillId="6" borderId="1" xfId="47" applyNumberFormat="1" applyFont="1" applyFill="1" applyBorder="1" applyAlignment="1">
      <alignment vertical="center"/>
    </xf>
    <xf numFmtId="3" fontId="30" fillId="0" borderId="1" xfId="47" applyNumberFormat="1" applyFont="1" applyFill="1" applyBorder="1" applyAlignment="1">
      <alignment vertical="center"/>
    </xf>
    <xf numFmtId="3" fontId="10" fillId="8" borderId="1" xfId="47" applyNumberFormat="1" applyFont="1" applyFill="1" applyBorder="1" applyAlignment="1">
      <alignment vertical="center"/>
    </xf>
    <xf numFmtId="3" fontId="31" fillId="0" borderId="1" xfId="47" applyNumberFormat="1" applyFont="1" applyFill="1" applyBorder="1" applyAlignment="1">
      <alignment vertical="center"/>
    </xf>
    <xf numFmtId="3" fontId="32" fillId="0" borderId="1" xfId="47" applyNumberFormat="1" applyFont="1" applyFill="1" applyBorder="1" applyAlignment="1">
      <alignment vertical="center"/>
    </xf>
    <xf numFmtId="3" fontId="33" fillId="0" borderId="1" xfId="47" applyNumberFormat="1" applyFont="1" applyFill="1" applyBorder="1" applyAlignment="1">
      <alignment vertical="center"/>
    </xf>
    <xf numFmtId="165" fontId="7" fillId="4" borderId="1" xfId="2" applyNumberFormat="1" applyFont="1" applyFill="1" applyBorder="1" applyAlignment="1">
      <alignment vertical="center"/>
    </xf>
    <xf numFmtId="165" fontId="10" fillId="0" borderId="1" xfId="2" applyNumberFormat="1" applyFont="1" applyFill="1" applyBorder="1" applyAlignment="1">
      <alignment vertical="center"/>
    </xf>
    <xf numFmtId="3" fontId="32" fillId="5" borderId="1" xfId="47" applyNumberFormat="1" applyFont="1" applyFill="1" applyBorder="1" applyAlignment="1">
      <alignment vertical="center"/>
    </xf>
    <xf numFmtId="3" fontId="31" fillId="5" borderId="1" xfId="47" applyNumberFormat="1" applyFont="1" applyFill="1" applyBorder="1" applyAlignment="1">
      <alignment vertical="center"/>
    </xf>
    <xf numFmtId="166" fontId="7" fillId="0" borderId="1" xfId="47" applyNumberFormat="1" applyFont="1" applyFill="1" applyBorder="1" applyAlignment="1">
      <alignment vertical="center"/>
    </xf>
    <xf numFmtId="166" fontId="10" fillId="0" borderId="1" xfId="47" applyNumberFormat="1" applyFont="1" applyFill="1" applyBorder="1" applyAlignment="1">
      <alignment vertical="center"/>
    </xf>
    <xf numFmtId="166" fontId="7" fillId="3" borderId="1" xfId="47" applyNumberFormat="1" applyFont="1" applyFill="1" applyBorder="1" applyAlignment="1">
      <alignment vertical="center"/>
    </xf>
    <xf numFmtId="166" fontId="32" fillId="3" borderId="1" xfId="47" applyNumberFormat="1" applyFont="1" applyFill="1" applyBorder="1" applyAlignment="1">
      <alignment vertical="center"/>
    </xf>
    <xf numFmtId="166" fontId="32" fillId="0" borderId="1" xfId="47" applyNumberFormat="1" applyFont="1" applyFill="1" applyBorder="1" applyAlignment="1">
      <alignment vertical="center"/>
    </xf>
    <xf numFmtId="3" fontId="10" fillId="7" borderId="1" xfId="47" applyNumberFormat="1" applyFont="1" applyFill="1" applyBorder="1" applyAlignment="1">
      <alignment vertical="center"/>
    </xf>
    <xf numFmtId="166" fontId="10" fillId="9" borderId="1" xfId="47" applyNumberFormat="1" applyFont="1" applyFill="1" applyBorder="1" applyAlignment="1">
      <alignment vertical="center"/>
    </xf>
    <xf numFmtId="3" fontId="10" fillId="9" borderId="1" xfId="47" applyNumberFormat="1" applyFont="1" applyFill="1" applyBorder="1" applyAlignment="1">
      <alignment vertical="center"/>
    </xf>
    <xf numFmtId="165" fontId="7" fillId="0" borderId="1" xfId="2" applyNumberFormat="1" applyFont="1" applyFill="1" applyBorder="1" applyAlignment="1">
      <alignment vertical="center"/>
    </xf>
    <xf numFmtId="166" fontId="7" fillId="6" borderId="1" xfId="48" applyNumberFormat="1" applyFont="1" applyFill="1" applyBorder="1" applyAlignment="1">
      <alignment vertical="center"/>
    </xf>
    <xf numFmtId="0" fontId="7" fillId="0" borderId="0" xfId="48" applyFont="1" applyAlignment="1">
      <alignment vertical="center"/>
    </xf>
    <xf numFmtId="166" fontId="34" fillId="6" borderId="1" xfId="48" applyNumberFormat="1" applyFont="1" applyFill="1" applyBorder="1" applyAlignment="1">
      <alignment vertical="center"/>
    </xf>
    <xf numFmtId="0" fontId="34" fillId="0" borderId="0" xfId="48" applyFont="1" applyAlignment="1">
      <alignment vertical="center"/>
    </xf>
    <xf numFmtId="0" fontId="34" fillId="0" borderId="0" xfId="47" applyFont="1" applyAlignment="1">
      <alignment vertical="center"/>
    </xf>
    <xf numFmtId="3" fontId="34" fillId="0" borderId="1" xfId="47" applyNumberFormat="1" applyFont="1" applyFill="1" applyBorder="1" applyAlignment="1">
      <alignment vertical="center"/>
    </xf>
    <xf numFmtId="166" fontId="35" fillId="9" borderId="1" xfId="47" applyNumberFormat="1" applyFont="1" applyFill="1" applyBorder="1" applyAlignment="1">
      <alignment vertical="center"/>
    </xf>
    <xf numFmtId="3" fontId="34" fillId="8" borderId="1" xfId="47" applyNumberFormat="1" applyFont="1" applyFill="1" applyBorder="1" applyAlignment="1">
      <alignment vertical="center"/>
    </xf>
    <xf numFmtId="3" fontId="35" fillId="8" borderId="1" xfId="47" applyNumberFormat="1" applyFont="1" applyFill="1" applyBorder="1" applyAlignment="1">
      <alignment vertical="center"/>
    </xf>
    <xf numFmtId="3" fontId="35" fillId="0" borderId="1" xfId="47" applyNumberFormat="1" applyFont="1" applyFill="1" applyBorder="1" applyAlignment="1">
      <alignment vertical="center"/>
    </xf>
    <xf numFmtId="165" fontId="34" fillId="0" borderId="1" xfId="2" applyNumberFormat="1" applyFont="1" applyFill="1" applyBorder="1" applyAlignment="1">
      <alignment vertical="center"/>
    </xf>
    <xf numFmtId="3" fontId="35" fillId="3" borderId="1" xfId="47" applyNumberFormat="1" applyFont="1" applyFill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24" fillId="0" borderId="1" xfId="47" applyFont="1" applyFill="1" applyBorder="1" applyAlignment="1">
      <alignment horizontal="left" vertical="center"/>
    </xf>
    <xf numFmtId="0" fontId="4" fillId="8" borderId="1" xfId="47" applyFont="1" applyFill="1" applyBorder="1" applyAlignment="1">
      <alignment horizontal="left" vertical="center"/>
    </xf>
    <xf numFmtId="0" fontId="4" fillId="0" borderId="0" xfId="47" applyFont="1" applyAlignment="1">
      <alignment horizontal="left" vertical="center"/>
    </xf>
    <xf numFmtId="0" fontId="5" fillId="3" borderId="1" xfId="47" applyFont="1" applyFill="1" applyBorder="1" applyAlignment="1">
      <alignment horizontal="left" vertical="center"/>
    </xf>
    <xf numFmtId="0" fontId="21" fillId="3" borderId="1" xfId="47" applyFont="1" applyFill="1" applyBorder="1" applyAlignment="1">
      <alignment horizontal="left" vertical="center"/>
    </xf>
    <xf numFmtId="0" fontId="4" fillId="0" borderId="5" xfId="47" applyFont="1" applyBorder="1" applyAlignment="1">
      <alignment horizontal="left" vertical="center"/>
    </xf>
    <xf numFmtId="3" fontId="4" fillId="6" borderId="1" xfId="47" applyNumberFormat="1" applyFont="1" applyFill="1" applyBorder="1" applyAlignment="1">
      <alignment horizontal="left" vertical="center"/>
    </xf>
    <xf numFmtId="0" fontId="4" fillId="7" borderId="1" xfId="47" applyFont="1" applyFill="1" applyBorder="1" applyAlignment="1">
      <alignment horizontal="left" vertical="center"/>
    </xf>
    <xf numFmtId="0" fontId="5" fillId="6" borderId="1" xfId="48" applyFont="1" applyFill="1" applyBorder="1" applyAlignment="1">
      <alignment horizontal="left" vertical="center"/>
    </xf>
    <xf numFmtId="0" fontId="5" fillId="0" borderId="0" xfId="48" applyFont="1" applyAlignment="1">
      <alignment horizontal="left" vertical="center"/>
    </xf>
    <xf numFmtId="0" fontId="8" fillId="0" borderId="1" xfId="47" applyFont="1" applyBorder="1" applyAlignment="1">
      <alignment horizontal="left" vertical="center"/>
    </xf>
    <xf numFmtId="0" fontId="17" fillId="0" borderId="1" xfId="47" applyFont="1" applyBorder="1" applyAlignment="1">
      <alignment horizontal="left" vertical="center"/>
    </xf>
    <xf numFmtId="0" fontId="5" fillId="0" borderId="1" xfId="47" applyFont="1" applyBorder="1" applyAlignment="1">
      <alignment horizontal="left" vertical="center"/>
    </xf>
    <xf numFmtId="0" fontId="4" fillId="9" borderId="1" xfId="47" applyFont="1" applyFill="1" applyBorder="1" applyAlignment="1">
      <alignment horizontal="left" vertical="center"/>
    </xf>
    <xf numFmtId="3" fontId="35" fillId="6" borderId="1" xfId="47" applyNumberFormat="1" applyFont="1" applyFill="1" applyBorder="1" applyAlignment="1">
      <alignment vertical="center"/>
    </xf>
    <xf numFmtId="165" fontId="37" fillId="4" borderId="1" xfId="2" applyNumberFormat="1" applyFont="1" applyFill="1" applyBorder="1" applyAlignment="1">
      <alignment vertical="center"/>
    </xf>
    <xf numFmtId="0" fontId="38" fillId="0" borderId="0" xfId="47" applyFont="1" applyAlignment="1">
      <alignment vertical="center"/>
    </xf>
    <xf numFmtId="166" fontId="34" fillId="0" borderId="1" xfId="47" applyNumberFormat="1" applyFont="1" applyFill="1" applyBorder="1" applyAlignment="1">
      <alignment vertical="center"/>
    </xf>
    <xf numFmtId="166" fontId="34" fillId="3" borderId="1" xfId="47" applyNumberFormat="1" applyFont="1" applyFill="1" applyBorder="1" applyAlignment="1">
      <alignment vertical="center"/>
    </xf>
    <xf numFmtId="165" fontId="34" fillId="4" borderId="1" xfId="2" applyNumberFormat="1" applyFont="1" applyFill="1" applyBorder="1" applyAlignment="1">
      <alignment vertical="center"/>
    </xf>
    <xf numFmtId="3" fontId="35" fillId="7" borderId="1" xfId="47" applyNumberFormat="1" applyFont="1" applyFill="1" applyBorder="1" applyAlignment="1">
      <alignment vertical="center"/>
    </xf>
    <xf numFmtId="0" fontId="37" fillId="0" borderId="0" xfId="47" applyFont="1" applyAlignment="1">
      <alignment vertical="center"/>
    </xf>
    <xf numFmtId="0" fontId="5" fillId="0" borderId="1" xfId="47" applyFont="1" applyBorder="1" applyAlignment="1">
      <alignment vertical="center"/>
    </xf>
    <xf numFmtId="3" fontId="5" fillId="0" borderId="1" xfId="47" applyNumberFormat="1" applyFont="1" applyFill="1" applyBorder="1" applyAlignment="1">
      <alignment vertical="center"/>
    </xf>
    <xf numFmtId="3" fontId="39" fillId="0" borderId="1" xfId="47" applyNumberFormat="1" applyFont="1" applyFill="1" applyBorder="1" applyAlignment="1">
      <alignment vertical="center"/>
    </xf>
    <xf numFmtId="3" fontId="4" fillId="0" borderId="1" xfId="47" applyNumberFormat="1" applyFont="1" applyFill="1" applyBorder="1" applyAlignment="1">
      <alignment vertical="center"/>
    </xf>
    <xf numFmtId="3" fontId="4" fillId="10" borderId="1" xfId="0" applyNumberFormat="1" applyFont="1" applyFill="1" applyBorder="1" applyAlignment="1">
      <alignment vertical="center"/>
    </xf>
    <xf numFmtId="3" fontId="11" fillId="10" borderId="1" xfId="0" applyNumberFormat="1" applyFont="1" applyFill="1" applyBorder="1" applyAlignment="1">
      <alignment vertical="center"/>
    </xf>
    <xf numFmtId="0" fontId="23" fillId="0" borderId="0" xfId="47" applyFont="1" applyAlignment="1">
      <alignment vertical="center"/>
    </xf>
    <xf numFmtId="3" fontId="23" fillId="0" borderId="0" xfId="47" applyNumberFormat="1" applyFont="1" applyAlignment="1">
      <alignment vertical="center"/>
    </xf>
    <xf numFmtId="165" fontId="5" fillId="0" borderId="1" xfId="2" applyNumberFormat="1" applyFont="1" applyFill="1" applyBorder="1" applyAlignment="1">
      <alignment vertical="center"/>
    </xf>
    <xf numFmtId="0" fontId="4" fillId="4" borderId="1" xfId="47" applyFont="1" applyFill="1" applyBorder="1" applyAlignment="1">
      <alignment vertical="center"/>
    </xf>
    <xf numFmtId="0" fontId="4" fillId="11" borderId="1" xfId="47" applyFont="1" applyFill="1" applyBorder="1" applyAlignment="1">
      <alignment horizontal="left" vertical="center"/>
    </xf>
    <xf numFmtId="3" fontId="10" fillId="11" borderId="1" xfId="47" applyNumberFormat="1" applyFont="1" applyFill="1" applyBorder="1" applyAlignment="1">
      <alignment vertical="center"/>
    </xf>
    <xf numFmtId="3" fontId="35" fillId="11" borderId="1" xfId="47" applyNumberFormat="1" applyFont="1" applyFill="1" applyBorder="1" applyAlignment="1">
      <alignment vertical="center"/>
    </xf>
    <xf numFmtId="0" fontId="9" fillId="0" borderId="0" xfId="47" applyNumberFormat="1" applyFont="1" applyAlignment="1">
      <alignment vertical="center"/>
    </xf>
    <xf numFmtId="0" fontId="28" fillId="0" borderId="1" xfId="47" applyFont="1" applyBorder="1" applyAlignment="1">
      <alignment horizontal="center" vertical="center"/>
    </xf>
    <xf numFmtId="0" fontId="28" fillId="0" borderId="1" xfId="47" quotePrefix="1" applyFont="1" applyBorder="1" applyAlignment="1">
      <alignment horizontal="center" vertical="center"/>
    </xf>
    <xf numFmtId="0" fontId="40" fillId="3" borderId="1" xfId="47" applyFont="1" applyFill="1" applyBorder="1"/>
    <xf numFmtId="0" fontId="3" fillId="0" borderId="0" xfId="47" applyFont="1" applyAlignment="1">
      <alignment vertical="center"/>
    </xf>
    <xf numFmtId="10" fontId="41" fillId="0" borderId="0" xfId="2" applyNumberFormat="1" applyFont="1" applyAlignment="1">
      <alignment vertical="center"/>
    </xf>
    <xf numFmtId="0" fontId="28" fillId="0" borderId="0" xfId="47" quotePrefix="1" applyFont="1" applyAlignment="1">
      <alignment vertical="center"/>
    </xf>
    <xf numFmtId="167" fontId="5" fillId="4" borderId="1" xfId="47" applyNumberFormat="1" applyFont="1" applyFill="1" applyBorder="1" applyAlignment="1">
      <alignment vertical="center"/>
    </xf>
    <xf numFmtId="167" fontId="38" fillId="4" borderId="1" xfId="47" applyNumberFormat="1" applyFont="1" applyFill="1" applyBorder="1" applyAlignment="1">
      <alignment vertical="center"/>
    </xf>
    <xf numFmtId="167" fontId="4" fillId="0" borderId="1" xfId="47" applyNumberFormat="1" applyFont="1" applyFill="1" applyBorder="1" applyAlignment="1">
      <alignment vertical="center"/>
    </xf>
    <xf numFmtId="49" fontId="4" fillId="0" borderId="3" xfId="47" applyNumberFormat="1" applyFont="1" applyFill="1" applyBorder="1" applyAlignment="1">
      <alignment horizontal="center"/>
    </xf>
    <xf numFmtId="49" fontId="36" fillId="0" borderId="3" xfId="47" applyNumberFormat="1" applyFont="1" applyFill="1" applyBorder="1" applyAlignment="1">
      <alignment horizontal="center"/>
    </xf>
    <xf numFmtId="49" fontId="36" fillId="0" borderId="4" xfId="47" applyNumberFormat="1" applyFont="1" applyFill="1" applyBorder="1" applyAlignment="1">
      <alignment horizontal="center" vertical="top"/>
    </xf>
    <xf numFmtId="49" fontId="11" fillId="0" borderId="4" xfId="47" applyNumberFormat="1" applyFont="1" applyFill="1" applyBorder="1" applyAlignment="1">
      <alignment horizontal="center" vertical="top"/>
    </xf>
    <xf numFmtId="49" fontId="11" fillId="0" borderId="3" xfId="47" applyNumberFormat="1" applyFont="1" applyFill="1" applyBorder="1" applyAlignment="1">
      <alignment horizontal="center"/>
    </xf>
    <xf numFmtId="0" fontId="5" fillId="0" borderId="0" xfId="0" applyFont="1" applyAlignment="1">
      <alignment horizontal="left" vertical="center"/>
    </xf>
    <xf numFmtId="0" fontId="4" fillId="10" borderId="1" xfId="0" applyFont="1" applyFill="1" applyBorder="1" applyAlignment="1">
      <alignment horizontal="left" vertical="center"/>
    </xf>
    <xf numFmtId="0" fontId="4" fillId="12" borderId="3" xfId="47" applyFont="1" applyFill="1" applyBorder="1" applyAlignment="1">
      <alignment horizontal="center"/>
    </xf>
    <xf numFmtId="0" fontId="4" fillId="12" borderId="4" xfId="47" applyFont="1" applyFill="1" applyBorder="1" applyAlignment="1">
      <alignment horizontal="center" vertical="top"/>
    </xf>
    <xf numFmtId="49" fontId="5" fillId="6" borderId="1" xfId="0" applyNumberFormat="1" applyFont="1" applyFill="1" applyBorder="1" applyAlignment="1">
      <alignment horizontal="center" vertical="center"/>
    </xf>
    <xf numFmtId="0" fontId="5" fillId="6" borderId="1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4" fillId="6" borderId="1" xfId="0" applyFont="1" applyFill="1" applyBorder="1" applyAlignment="1">
      <alignment vertical="center"/>
    </xf>
    <xf numFmtId="0" fontId="9" fillId="0" borderId="0" xfId="0" quotePrefix="1" applyFont="1" applyAlignment="1">
      <alignment vertical="center"/>
    </xf>
    <xf numFmtId="0" fontId="7" fillId="0" borderId="0" xfId="0" applyFont="1" applyAlignment="1">
      <alignment vertical="center"/>
    </xf>
    <xf numFmtId="3" fontId="7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3" fillId="0" borderId="0" xfId="0" applyFont="1" applyFill="1" applyBorder="1"/>
    <xf numFmtId="0" fontId="14" fillId="0" borderId="0" xfId="0" applyFont="1" applyFill="1" applyBorder="1"/>
    <xf numFmtId="0" fontId="14" fillId="0" borderId="0" xfId="0" applyFont="1" applyFill="1" applyBorder="1" applyAlignment="1">
      <alignment horizontal="center"/>
    </xf>
    <xf numFmtId="0" fontId="5" fillId="0" borderId="2" xfId="0" applyFont="1" applyBorder="1" applyAlignment="1">
      <alignment vertical="center"/>
    </xf>
    <xf numFmtId="0" fontId="4" fillId="2" borderId="3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 vertical="top"/>
    </xf>
    <xf numFmtId="0" fontId="5" fillId="4" borderId="1" xfId="0" applyFont="1" applyFill="1" applyBorder="1" applyAlignment="1">
      <alignment vertical="center"/>
    </xf>
    <xf numFmtId="0" fontId="5" fillId="3" borderId="1" xfId="0" applyFont="1" applyFill="1" applyBorder="1" applyAlignment="1">
      <alignment vertical="center"/>
    </xf>
    <xf numFmtId="166" fontId="5" fillId="3" borderId="1" xfId="0" applyNumberFormat="1" applyFont="1" applyFill="1" applyBorder="1" applyAlignment="1">
      <alignment vertical="center"/>
    </xf>
    <xf numFmtId="166" fontId="39" fillId="3" borderId="1" xfId="0" applyNumberFormat="1" applyFont="1" applyFill="1" applyBorder="1" applyAlignment="1">
      <alignment vertical="center"/>
    </xf>
    <xf numFmtId="166" fontId="4" fillId="0" borderId="1" xfId="0" applyNumberFormat="1" applyFont="1" applyFill="1" applyBorder="1" applyAlignment="1">
      <alignment vertical="center"/>
    </xf>
    <xf numFmtId="0" fontId="21" fillId="4" borderId="1" xfId="0" applyFont="1" applyFill="1" applyBorder="1" applyAlignment="1">
      <alignment vertical="center"/>
    </xf>
    <xf numFmtId="0" fontId="21" fillId="3" borderId="1" xfId="0" applyFont="1" applyFill="1" applyBorder="1" applyAlignment="1">
      <alignment vertical="center"/>
    </xf>
    <xf numFmtId="0" fontId="21" fillId="0" borderId="0" xfId="0" applyFont="1" applyAlignment="1">
      <alignment vertical="center"/>
    </xf>
    <xf numFmtId="166" fontId="21" fillId="3" borderId="1" xfId="0" applyNumberFormat="1" applyFont="1" applyFill="1" applyBorder="1" applyAlignment="1">
      <alignment vertical="center"/>
    </xf>
    <xf numFmtId="166" fontId="21" fillId="0" borderId="1" xfId="0" applyNumberFormat="1" applyFont="1" applyFill="1" applyBorder="1" applyAlignment="1">
      <alignment vertical="center"/>
    </xf>
    <xf numFmtId="0" fontId="5" fillId="5" borderId="1" xfId="0" applyFont="1" applyFill="1" applyBorder="1" applyAlignment="1">
      <alignment vertical="center"/>
    </xf>
    <xf numFmtId="165" fontId="5" fillId="4" borderId="1" xfId="2" applyNumberFormat="1" applyFont="1" applyFill="1" applyBorder="1" applyAlignment="1">
      <alignment vertical="center"/>
    </xf>
    <xf numFmtId="165" fontId="39" fillId="4" borderId="1" xfId="2" applyNumberFormat="1" applyFont="1" applyFill="1" applyBorder="1" applyAlignment="1">
      <alignment vertical="center"/>
    </xf>
    <xf numFmtId="165" fontId="4" fillId="0" borderId="1" xfId="2" applyNumberFormat="1" applyFont="1" applyFill="1" applyBorder="1" applyAlignment="1">
      <alignment vertical="center"/>
    </xf>
    <xf numFmtId="0" fontId="5" fillId="0" borderId="1" xfId="0" applyFont="1" applyBorder="1" applyAlignment="1">
      <alignment horizontal="left" vertical="center" indent="2"/>
    </xf>
    <xf numFmtId="3" fontId="5" fillId="0" borderId="1" xfId="0" applyNumberFormat="1" applyFont="1" applyFill="1" applyBorder="1" applyAlignment="1">
      <alignment vertical="center"/>
    </xf>
    <xf numFmtId="3" fontId="39" fillId="0" borderId="1" xfId="0" applyNumberFormat="1" applyFont="1" applyFill="1" applyBorder="1" applyAlignment="1">
      <alignment vertical="center"/>
    </xf>
    <xf numFmtId="0" fontId="8" fillId="0" borderId="1" xfId="0" applyFont="1" applyBorder="1" applyAlignment="1">
      <alignment horizontal="left" vertical="center" indent="2"/>
    </xf>
    <xf numFmtId="0" fontId="8" fillId="0" borderId="0" xfId="0" applyFont="1" applyAlignment="1">
      <alignment vertical="center"/>
    </xf>
    <xf numFmtId="3" fontId="8" fillId="0" borderId="1" xfId="0" applyNumberFormat="1" applyFont="1" applyFill="1" applyBorder="1" applyAlignment="1">
      <alignment vertical="center"/>
    </xf>
    <xf numFmtId="0" fontId="4" fillId="8" borderId="1" xfId="0" applyFont="1" applyFill="1" applyBorder="1" applyAlignment="1">
      <alignment vertical="center"/>
    </xf>
    <xf numFmtId="3" fontId="4" fillId="8" borderId="1" xfId="0" applyNumberFormat="1" applyFont="1" applyFill="1" applyBorder="1" applyAlignment="1">
      <alignment vertical="center"/>
    </xf>
    <xf numFmtId="3" fontId="11" fillId="8" borderId="1" xfId="0" applyNumberFormat="1" applyFont="1" applyFill="1" applyBorder="1" applyAlignment="1">
      <alignment vertical="center"/>
    </xf>
    <xf numFmtId="0" fontId="4" fillId="0" borderId="5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5" fillId="4" borderId="1" xfId="0" applyFont="1" applyFill="1" applyBorder="1" applyAlignment="1">
      <alignment horizontal="left" vertical="center"/>
    </xf>
    <xf numFmtId="167" fontId="5" fillId="4" borderId="1" xfId="0" applyNumberFormat="1" applyFont="1" applyFill="1" applyBorder="1" applyAlignment="1">
      <alignment vertical="center"/>
    </xf>
    <xf numFmtId="167" fontId="39" fillId="4" borderId="1" xfId="0" applyNumberFormat="1" applyFont="1" applyFill="1" applyBorder="1" applyAlignment="1">
      <alignment vertical="center"/>
    </xf>
    <xf numFmtId="167" fontId="4" fillId="0" borderId="1" xfId="0" applyNumberFormat="1" applyFont="1" applyFill="1" applyBorder="1" applyAlignment="1">
      <alignment vertical="center"/>
    </xf>
    <xf numFmtId="0" fontId="21" fillId="0" borderId="1" xfId="0" applyFont="1" applyBorder="1" applyAlignment="1">
      <alignment horizontal="left" vertical="center" indent="2"/>
    </xf>
    <xf numFmtId="3" fontId="21" fillId="0" borderId="1" xfId="0" applyNumberFormat="1" applyFont="1" applyFill="1" applyBorder="1" applyAlignment="1">
      <alignment vertical="center"/>
    </xf>
    <xf numFmtId="0" fontId="8" fillId="0" borderId="1" xfId="0" applyFont="1" applyBorder="1" applyAlignment="1">
      <alignment vertical="center"/>
    </xf>
    <xf numFmtId="3" fontId="4" fillId="6" borderId="1" xfId="0" applyNumberFormat="1" applyFont="1" applyFill="1" applyBorder="1" applyAlignment="1">
      <alignment vertical="center"/>
    </xf>
    <xf numFmtId="3" fontId="11" fillId="6" borderId="1" xfId="0" applyNumberFormat="1" applyFont="1" applyFill="1" applyBorder="1" applyAlignment="1">
      <alignment vertical="center"/>
    </xf>
    <xf numFmtId="0" fontId="5" fillId="0" borderId="0" xfId="0" applyFont="1" applyFill="1" applyAlignment="1">
      <alignment vertical="center"/>
    </xf>
    <xf numFmtId="0" fontId="4" fillId="5" borderId="1" xfId="0" applyFont="1" applyFill="1" applyBorder="1" applyAlignment="1">
      <alignment vertical="center"/>
    </xf>
    <xf numFmtId="0" fontId="4" fillId="7" borderId="1" xfId="0" applyFont="1" applyFill="1" applyBorder="1" applyAlignment="1">
      <alignment vertical="center"/>
    </xf>
    <xf numFmtId="3" fontId="4" fillId="7" borderId="1" xfId="0" applyNumberFormat="1" applyFont="1" applyFill="1" applyBorder="1" applyAlignment="1">
      <alignment vertical="center"/>
    </xf>
    <xf numFmtId="3" fontId="11" fillId="7" borderId="1" xfId="0" applyNumberFormat="1" applyFont="1" applyFill="1" applyBorder="1" applyAlignment="1">
      <alignment vertical="center"/>
    </xf>
    <xf numFmtId="3" fontId="23" fillId="0" borderId="1" xfId="0" applyNumberFormat="1" applyFont="1" applyFill="1" applyBorder="1" applyAlignment="1">
      <alignment vertical="center"/>
    </xf>
    <xf numFmtId="0" fontId="14" fillId="0" borderId="0" xfId="47" applyFont="1" applyAlignment="1">
      <alignment vertical="center"/>
    </xf>
    <xf numFmtId="49" fontId="3" fillId="6" borderId="1" xfId="47" applyNumberFormat="1" applyFont="1" applyFill="1" applyBorder="1" applyAlignment="1">
      <alignment horizontal="center" vertical="center"/>
    </xf>
    <xf numFmtId="0" fontId="3" fillId="0" borderId="0" xfId="47" applyFont="1" applyAlignment="1">
      <alignment horizontal="center" vertical="center"/>
    </xf>
    <xf numFmtId="0" fontId="3" fillId="6" borderId="1" xfId="47" applyFont="1" applyFill="1" applyBorder="1" applyAlignment="1">
      <alignment vertical="center"/>
    </xf>
    <xf numFmtId="0" fontId="14" fillId="6" borderId="1" xfId="47" applyFont="1" applyFill="1" applyBorder="1" applyAlignment="1">
      <alignment vertical="center"/>
    </xf>
    <xf numFmtId="0" fontId="3" fillId="0" borderId="2" xfId="47" applyFont="1" applyBorder="1" applyAlignment="1">
      <alignment vertical="center"/>
    </xf>
    <xf numFmtId="0" fontId="14" fillId="0" borderId="3" xfId="47" applyFont="1" applyFill="1" applyBorder="1" applyAlignment="1">
      <alignment horizontal="center"/>
    </xf>
    <xf numFmtId="49" fontId="20" fillId="0" borderId="3" xfId="47" applyNumberFormat="1" applyFont="1" applyFill="1" applyBorder="1" applyAlignment="1">
      <alignment horizontal="center"/>
    </xf>
    <xf numFmtId="0" fontId="14" fillId="2" borderId="3" xfId="47" applyFont="1" applyFill="1" applyBorder="1" applyAlignment="1">
      <alignment horizontal="center"/>
    </xf>
    <xf numFmtId="0" fontId="14" fillId="12" borderId="3" xfId="47" applyFont="1" applyFill="1" applyBorder="1" applyAlignment="1">
      <alignment horizontal="center"/>
    </xf>
    <xf numFmtId="0" fontId="14" fillId="0" borderId="4" xfId="47" applyFont="1" applyFill="1" applyBorder="1" applyAlignment="1">
      <alignment horizontal="center" vertical="top"/>
    </xf>
    <xf numFmtId="49" fontId="20" fillId="0" borderId="4" xfId="47" applyNumberFormat="1" applyFont="1" applyFill="1" applyBorder="1" applyAlignment="1">
      <alignment horizontal="center" vertical="top"/>
    </xf>
    <xf numFmtId="0" fontId="14" fillId="2" borderId="4" xfId="47" applyFont="1" applyFill="1" applyBorder="1" applyAlignment="1">
      <alignment horizontal="center" vertical="top"/>
    </xf>
    <xf numFmtId="0" fontId="14" fillId="12" borderId="4" xfId="47" applyFont="1" applyFill="1" applyBorder="1" applyAlignment="1">
      <alignment horizontal="center" vertical="top"/>
    </xf>
    <xf numFmtId="0" fontId="3" fillId="0" borderId="1" xfId="47" applyFont="1" applyBorder="1" applyAlignment="1">
      <alignment vertical="center"/>
    </xf>
    <xf numFmtId="0" fontId="3" fillId="4" borderId="1" xfId="47" applyFont="1" applyFill="1" applyBorder="1" applyAlignment="1">
      <alignment vertical="center"/>
    </xf>
    <xf numFmtId="165" fontId="3" fillId="0" borderId="0" xfId="2" applyNumberFormat="1" applyFont="1" applyFill="1" applyAlignment="1">
      <alignment vertical="center"/>
    </xf>
    <xf numFmtId="0" fontId="3" fillId="0" borderId="1" xfId="47" applyFont="1" applyBorder="1" applyAlignment="1">
      <alignment horizontal="left" vertical="center"/>
    </xf>
    <xf numFmtId="3" fontId="3" fillId="0" borderId="1" xfId="47" applyNumberFormat="1" applyFont="1" applyFill="1" applyBorder="1" applyAlignment="1">
      <alignment vertical="center"/>
    </xf>
    <xf numFmtId="3" fontId="19" fillId="0" borderId="1" xfId="47" applyNumberFormat="1" applyFont="1" applyFill="1" applyBorder="1" applyAlignment="1">
      <alignment vertical="center"/>
    </xf>
    <xf numFmtId="3" fontId="14" fillId="0" borderId="1" xfId="47" applyNumberFormat="1" applyFont="1" applyFill="1" applyBorder="1" applyAlignment="1">
      <alignment vertical="center"/>
    </xf>
    <xf numFmtId="0" fontId="45" fillId="0" borderId="0" xfId="47" applyFont="1" applyAlignment="1">
      <alignment vertical="center"/>
    </xf>
    <xf numFmtId="0" fontId="14" fillId="13" borderId="1" xfId="47" applyFont="1" applyFill="1" applyBorder="1" applyAlignment="1">
      <alignment horizontal="left" vertical="center"/>
    </xf>
    <xf numFmtId="3" fontId="14" fillId="13" borderId="1" xfId="47" applyNumberFormat="1" applyFont="1" applyFill="1" applyBorder="1" applyAlignment="1">
      <alignment vertical="center"/>
    </xf>
    <xf numFmtId="3" fontId="20" fillId="13" borderId="1" xfId="47" applyNumberFormat="1" applyFont="1" applyFill="1" applyBorder="1" applyAlignment="1">
      <alignment vertical="center"/>
    </xf>
    <xf numFmtId="0" fontId="46" fillId="0" borderId="0" xfId="47" applyFont="1" applyAlignment="1">
      <alignment vertical="center"/>
    </xf>
    <xf numFmtId="0" fontId="14" fillId="10" borderId="1" xfId="0" applyFont="1" applyFill="1" applyBorder="1" applyAlignment="1">
      <alignment horizontal="left" vertical="center"/>
    </xf>
    <xf numFmtId="0" fontId="14" fillId="0" borderId="0" xfId="0" applyFont="1" applyAlignment="1">
      <alignment vertical="center"/>
    </xf>
    <xf numFmtId="3" fontId="14" fillId="10" borderId="1" xfId="0" applyNumberFormat="1" applyFont="1" applyFill="1" applyBorder="1" applyAlignment="1">
      <alignment vertical="center"/>
    </xf>
    <xf numFmtId="3" fontId="20" fillId="10" borderId="1" xfId="0" applyNumberFormat="1" applyFont="1" applyFill="1" applyBorder="1" applyAlignment="1">
      <alignment vertical="center"/>
    </xf>
    <xf numFmtId="3" fontId="14" fillId="0" borderId="1" xfId="0" applyNumberFormat="1" applyFont="1" applyFill="1" applyBorder="1" applyAlignment="1">
      <alignment vertical="center"/>
    </xf>
    <xf numFmtId="0" fontId="47" fillId="0" borderId="0" xfId="47" applyFont="1" applyAlignment="1">
      <alignment vertical="center"/>
    </xf>
    <xf numFmtId="0" fontId="3" fillId="0" borderId="0" xfId="0" applyFont="1" applyAlignment="1">
      <alignment vertical="center"/>
    </xf>
    <xf numFmtId="10" fontId="14" fillId="0" borderId="0" xfId="2" applyNumberFormat="1" applyFont="1" applyAlignment="1">
      <alignment vertical="center"/>
    </xf>
    <xf numFmtId="0" fontId="14" fillId="3" borderId="1" xfId="47" applyFont="1" applyFill="1" applyBorder="1"/>
    <xf numFmtId="0" fontId="14" fillId="0" borderId="0" xfId="47" quotePrefix="1" applyFont="1" applyAlignment="1">
      <alignment vertical="center"/>
    </xf>
    <xf numFmtId="0" fontId="14" fillId="0" borderId="0" xfId="47" applyFont="1" applyFill="1" applyBorder="1" applyAlignment="1">
      <alignment horizontal="center" vertical="center"/>
    </xf>
    <xf numFmtId="3" fontId="3" fillId="0" borderId="0" xfId="47" applyNumberFormat="1" applyFont="1" applyAlignment="1">
      <alignment vertical="center"/>
    </xf>
    <xf numFmtId="0" fontId="14" fillId="0" borderId="1" xfId="47" applyFont="1" applyBorder="1" applyAlignment="1">
      <alignment vertical="center"/>
    </xf>
    <xf numFmtId="0" fontId="14" fillId="4" borderId="1" xfId="47" applyFont="1" applyFill="1" applyBorder="1" applyAlignment="1">
      <alignment vertical="center"/>
    </xf>
    <xf numFmtId="165" fontId="14" fillId="0" borderId="0" xfId="2" applyNumberFormat="1" applyFont="1" applyFill="1" applyAlignment="1">
      <alignment vertical="center"/>
    </xf>
    <xf numFmtId="0" fontId="43" fillId="0" borderId="0" xfId="47" applyFont="1" applyAlignment="1">
      <alignment vertical="center"/>
    </xf>
    <xf numFmtId="3" fontId="46" fillId="0" borderId="0" xfId="47" applyNumberFormat="1" applyFont="1" applyAlignment="1">
      <alignment vertical="center"/>
    </xf>
    <xf numFmtId="3" fontId="3" fillId="0" borderId="1" xfId="47" applyNumberFormat="1" applyFont="1" applyFill="1" applyBorder="1" applyAlignment="1">
      <alignment horizontal="right" vertical="center" indent="2"/>
    </xf>
    <xf numFmtId="3" fontId="14" fillId="13" borderId="1" xfId="47" applyNumberFormat="1" applyFont="1" applyFill="1" applyBorder="1" applyAlignment="1">
      <alignment horizontal="right" vertical="center" indent="2"/>
    </xf>
    <xf numFmtId="3" fontId="14" fillId="10" borderId="1" xfId="0" applyNumberFormat="1" applyFont="1" applyFill="1" applyBorder="1" applyAlignment="1">
      <alignment horizontal="right" vertical="center" indent="2"/>
    </xf>
    <xf numFmtId="3" fontId="3" fillId="8" borderId="1" xfId="47" applyNumberFormat="1" applyFont="1" applyFill="1" applyBorder="1" applyAlignment="1">
      <alignment vertical="center"/>
    </xf>
    <xf numFmtId="3" fontId="43" fillId="13" borderId="1" xfId="47" applyNumberFormat="1" applyFont="1" applyFill="1" applyBorder="1" applyAlignment="1">
      <alignment vertical="center"/>
    </xf>
    <xf numFmtId="3" fontId="43" fillId="10" borderId="1" xfId="0" applyNumberFormat="1" applyFont="1" applyFill="1" applyBorder="1" applyAlignment="1">
      <alignment vertical="center"/>
    </xf>
    <xf numFmtId="0" fontId="14" fillId="14" borderId="1" xfId="47" applyFont="1" applyFill="1" applyBorder="1" applyAlignment="1">
      <alignment vertical="center"/>
    </xf>
    <xf numFmtId="3" fontId="10" fillId="3" borderId="0" xfId="47" applyNumberFormat="1" applyFont="1" applyFill="1" applyBorder="1" applyAlignment="1">
      <alignment vertical="center"/>
    </xf>
    <xf numFmtId="3" fontId="10" fillId="0" borderId="0" xfId="47" applyNumberFormat="1" applyFont="1" applyFill="1" applyBorder="1" applyAlignment="1">
      <alignment vertical="center"/>
    </xf>
    <xf numFmtId="0" fontId="48" fillId="15" borderId="1" xfId="47" applyFont="1" applyFill="1" applyBorder="1" applyAlignment="1" applyProtection="1">
      <alignment horizontal="left" vertical="center"/>
    </xf>
    <xf numFmtId="0" fontId="21" fillId="4" borderId="1" xfId="47" applyFont="1" applyFill="1" applyBorder="1" applyAlignment="1" applyProtection="1">
      <alignment vertical="center"/>
    </xf>
    <xf numFmtId="0" fontId="21" fillId="0" borderId="1" xfId="47" applyFont="1" applyBorder="1" applyAlignment="1" applyProtection="1">
      <alignment horizontal="left" vertical="center"/>
    </xf>
    <xf numFmtId="3" fontId="48" fillId="15" borderId="1" xfId="47" applyNumberFormat="1" applyFont="1" applyFill="1" applyBorder="1" applyAlignment="1" applyProtection="1">
      <alignment vertical="center"/>
    </xf>
    <xf numFmtId="4" fontId="5" fillId="3" borderId="1" xfId="0" applyNumberFormat="1" applyFont="1" applyFill="1" applyBorder="1" applyAlignment="1">
      <alignment vertical="center"/>
    </xf>
    <xf numFmtId="4" fontId="21" fillId="3" borderId="1" xfId="0" applyNumberFormat="1" applyFont="1" applyFill="1" applyBorder="1" applyAlignment="1">
      <alignment vertical="center"/>
    </xf>
    <xf numFmtId="4" fontId="5" fillId="4" borderId="1" xfId="2" applyNumberFormat="1" applyFont="1" applyFill="1" applyBorder="1" applyAlignment="1">
      <alignment vertical="center"/>
    </xf>
    <xf numFmtId="4" fontId="5" fillId="0" borderId="1" xfId="0" applyNumberFormat="1" applyFont="1" applyFill="1" applyBorder="1" applyAlignment="1">
      <alignment vertical="center"/>
    </xf>
    <xf numFmtId="4" fontId="8" fillId="0" borderId="1" xfId="0" applyNumberFormat="1" applyFont="1" applyFill="1" applyBorder="1" applyAlignment="1">
      <alignment vertical="center"/>
    </xf>
    <xf numFmtId="4" fontId="4" fillId="8" borderId="1" xfId="0" applyNumberFormat="1" applyFont="1" applyFill="1" applyBorder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4" fontId="3" fillId="0" borderId="1" xfId="47" applyNumberFormat="1" applyFont="1" applyFill="1" applyBorder="1" applyAlignment="1">
      <alignment vertical="center"/>
    </xf>
    <xf numFmtId="0" fontId="49" fillId="3" borderId="1" xfId="47" applyFont="1" applyFill="1" applyBorder="1"/>
    <xf numFmtId="11" fontId="5" fillId="0" borderId="0" xfId="47" applyNumberFormat="1" applyFont="1" applyAlignment="1">
      <alignment vertical="center"/>
    </xf>
    <xf numFmtId="3" fontId="10" fillId="8" borderId="1" xfId="47" applyNumberFormat="1" applyFont="1" applyFill="1" applyBorder="1" applyAlignment="1">
      <alignment vertical="center"/>
    </xf>
    <xf numFmtId="3" fontId="3" fillId="0" borderId="1" xfId="47" applyNumberFormat="1" applyFont="1" applyFill="1" applyBorder="1" applyAlignment="1">
      <alignment vertical="center"/>
    </xf>
    <xf numFmtId="3" fontId="46" fillId="0" borderId="0" xfId="47" applyNumberFormat="1" applyFont="1" applyAlignment="1">
      <alignment vertical="center"/>
    </xf>
    <xf numFmtId="164" fontId="5" fillId="0" borderId="0" xfId="813" applyFont="1" applyAlignment="1">
      <alignment vertical="center"/>
    </xf>
    <xf numFmtId="168" fontId="5" fillId="0" borderId="0" xfId="47" applyNumberFormat="1" applyFont="1" applyAlignment="1">
      <alignment vertical="center"/>
    </xf>
    <xf numFmtId="0" fontId="4" fillId="4" borderId="4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wrapText="1"/>
    </xf>
    <xf numFmtId="0" fontId="4" fillId="6" borderId="1" xfId="47" applyFont="1" applyFill="1" applyBorder="1" applyAlignment="1">
      <alignment horizontal="left" vertical="center"/>
    </xf>
    <xf numFmtId="0" fontId="4" fillId="6" borderId="1" xfId="47" applyFont="1" applyFill="1" applyBorder="1" applyAlignment="1">
      <alignment horizontal="left" vertical="center"/>
    </xf>
    <xf numFmtId="0" fontId="4" fillId="6" borderId="1" xfId="47" applyFont="1" applyFill="1" applyBorder="1" applyAlignment="1">
      <alignment horizontal="left" vertical="center"/>
    </xf>
    <xf numFmtId="0" fontId="4" fillId="6" borderId="1" xfId="47" applyFont="1" applyFill="1" applyBorder="1" applyAlignment="1">
      <alignment horizontal="left" vertical="center"/>
    </xf>
    <xf numFmtId="0" fontId="4" fillId="6" borderId="1" xfId="47" applyFont="1" applyFill="1" applyBorder="1" applyAlignment="1">
      <alignment horizontal="left" vertical="center"/>
    </xf>
    <xf numFmtId="0" fontId="4" fillId="6" borderId="1" xfId="47" applyFont="1" applyFill="1" applyBorder="1" applyAlignment="1">
      <alignment horizontal="left" vertical="center"/>
    </xf>
    <xf numFmtId="0" fontId="4" fillId="6" borderId="1" xfId="47" applyFont="1" applyFill="1" applyBorder="1" applyAlignment="1">
      <alignment horizontal="left" vertical="center"/>
    </xf>
    <xf numFmtId="0" fontId="4" fillId="6" borderId="1" xfId="47" applyFont="1" applyFill="1" applyBorder="1" applyAlignment="1">
      <alignment horizontal="left" vertical="center"/>
    </xf>
    <xf numFmtId="0" fontId="4" fillId="6" borderId="1" xfId="47" applyFont="1" applyFill="1" applyBorder="1" applyAlignment="1">
      <alignment horizontal="left" vertical="center"/>
    </xf>
    <xf numFmtId="3" fontId="10" fillId="6" borderId="1" xfId="47" applyNumberFormat="1" applyFont="1" applyFill="1" applyBorder="1" applyAlignment="1">
      <alignment vertical="center"/>
    </xf>
    <xf numFmtId="3" fontId="10" fillId="7" borderId="1" xfId="47" applyNumberFormat="1" applyFont="1" applyFill="1" applyBorder="1" applyAlignment="1">
      <alignment vertical="center"/>
    </xf>
    <xf numFmtId="165" fontId="9" fillId="0" borderId="0" xfId="2" applyNumberFormat="1" applyFont="1" applyFill="1" applyBorder="1" applyAlignment="1">
      <alignment vertical="center"/>
    </xf>
    <xf numFmtId="3" fontId="4" fillId="0" borderId="0" xfId="0" applyNumberFormat="1" applyFont="1" applyFill="1" applyBorder="1" applyAlignment="1">
      <alignment vertical="center"/>
    </xf>
    <xf numFmtId="0" fontId="14" fillId="12" borderId="3" xfId="47" applyFont="1" applyFill="1" applyBorder="1" applyAlignment="1">
      <alignment horizontal="center" vertical="center"/>
    </xf>
    <xf numFmtId="0" fontId="14" fillId="12" borderId="4" xfId="47" applyFont="1" applyFill="1" applyBorder="1" applyAlignment="1">
      <alignment horizontal="center" vertical="center"/>
    </xf>
    <xf numFmtId="0" fontId="14" fillId="0" borderId="1" xfId="47" applyFont="1" applyFill="1" applyBorder="1" applyAlignment="1">
      <alignment horizontal="center" vertical="center"/>
    </xf>
    <xf numFmtId="0" fontId="14" fillId="3" borderId="3" xfId="47" applyFont="1" applyFill="1" applyBorder="1" applyAlignment="1">
      <alignment horizontal="center" vertical="center" wrapText="1"/>
    </xf>
    <xf numFmtId="0" fontId="14" fillId="3" borderId="4" xfId="47" applyFont="1" applyFill="1" applyBorder="1" applyAlignment="1">
      <alignment horizontal="center" vertical="center" wrapText="1"/>
    </xf>
    <xf numFmtId="0" fontId="14" fillId="4" borderId="3" xfId="47" applyFont="1" applyFill="1" applyBorder="1" applyAlignment="1">
      <alignment horizontal="center" vertical="center" wrapText="1"/>
    </xf>
    <xf numFmtId="0" fontId="14" fillId="4" borderId="4" xfId="47" applyFont="1" applyFill="1" applyBorder="1" applyAlignment="1">
      <alignment horizontal="center" vertical="center" wrapText="1"/>
    </xf>
    <xf numFmtId="0" fontId="44" fillId="2" borderId="3" xfId="47" applyFont="1" applyFill="1" applyBorder="1" applyAlignment="1">
      <alignment horizontal="center" vertical="center" wrapText="1"/>
    </xf>
    <xf numFmtId="0" fontId="44" fillId="2" borderId="4" xfId="47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/>
    </xf>
    <xf numFmtId="0" fontId="13" fillId="3" borderId="3" xfId="47" applyFont="1" applyFill="1" applyBorder="1" applyAlignment="1">
      <alignment horizontal="center" vertical="center" wrapText="1"/>
    </xf>
    <xf numFmtId="0" fontId="13" fillId="3" borderId="4" xfId="47" applyFont="1" applyFill="1" applyBorder="1" applyAlignment="1">
      <alignment horizontal="center" vertical="center" wrapText="1"/>
    </xf>
    <xf numFmtId="0" fontId="42" fillId="4" borderId="3" xfId="47" applyFont="1" applyFill="1" applyBorder="1" applyAlignment="1">
      <alignment horizontal="center" vertical="center" wrapText="1"/>
    </xf>
    <xf numFmtId="0" fontId="42" fillId="4" borderId="4" xfId="47" applyFont="1" applyFill="1" applyBorder="1" applyAlignment="1">
      <alignment horizontal="center" vertical="center" wrapText="1"/>
    </xf>
    <xf numFmtId="0" fontId="12" fillId="0" borderId="1" xfId="47" applyFont="1" applyFill="1" applyBorder="1" applyAlignment="1">
      <alignment horizontal="center" vertical="center"/>
    </xf>
    <xf numFmtId="0" fontId="6" fillId="4" borderId="3" xfId="47" applyFont="1" applyFill="1" applyBorder="1" applyAlignment="1">
      <alignment horizontal="center" vertical="center" wrapText="1"/>
    </xf>
    <xf numFmtId="0" fontId="6" fillId="4" borderId="4" xfId="47" applyFont="1" applyFill="1" applyBorder="1" applyAlignment="1">
      <alignment horizontal="center" vertical="center" wrapText="1"/>
    </xf>
    <xf numFmtId="0" fontId="13" fillId="3" borderId="3" xfId="0" applyFont="1" applyFill="1" applyBorder="1" applyAlignment="1">
      <alignment horizontal="center" vertical="center" wrapText="1"/>
    </xf>
    <xf numFmtId="0" fontId="13" fillId="3" borderId="4" xfId="0" applyFont="1" applyFill="1" applyBorder="1" applyAlignment="1">
      <alignment horizontal="center" vertical="center" wrapText="1"/>
    </xf>
    <xf numFmtId="0" fontId="13" fillId="4" borderId="3" xfId="0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 wrapText="1"/>
    </xf>
  </cellXfs>
  <cellStyles count="1210">
    <cellStyle name="Euro" xfId="1"/>
    <cellStyle name="Euro 2" xfId="3"/>
    <cellStyle name="Euro 2 10" xfId="366"/>
    <cellStyle name="Euro 2 11" xfId="410"/>
    <cellStyle name="Euro 2 12" xfId="454"/>
    <cellStyle name="Euro 2 13" xfId="498"/>
    <cellStyle name="Euro 2 14" xfId="542"/>
    <cellStyle name="Euro 2 15" xfId="586"/>
    <cellStyle name="Euro 2 16" xfId="630"/>
    <cellStyle name="Euro 2 17" xfId="759"/>
    <cellStyle name="Euro 2 18" xfId="171"/>
    <cellStyle name="Euro 2 19" xfId="817"/>
    <cellStyle name="Euro 2 2" xfId="54"/>
    <cellStyle name="Euro 2 20" xfId="903"/>
    <cellStyle name="Euro 2 21" xfId="947"/>
    <cellStyle name="Euro 2 22" xfId="991"/>
    <cellStyle name="Euro 2 23" xfId="1035"/>
    <cellStyle name="Euro 2 24" xfId="1079"/>
    <cellStyle name="Euro 2 25" xfId="1123"/>
    <cellStyle name="Euro 2 26" xfId="1167"/>
    <cellStyle name="Euro 2 27" xfId="1209"/>
    <cellStyle name="Euro 2 3" xfId="108"/>
    <cellStyle name="Euro 2 4" xfId="154"/>
    <cellStyle name="Euro 2 5" xfId="172"/>
    <cellStyle name="Euro 2 6" xfId="190"/>
    <cellStyle name="Euro 2 7" xfId="234"/>
    <cellStyle name="Euro 2 8" xfId="278"/>
    <cellStyle name="Euro 2 9" xfId="322"/>
    <cellStyle name="Euro 3" xfId="4"/>
    <cellStyle name="Euro 3 10" xfId="411"/>
    <cellStyle name="Euro 3 11" xfId="455"/>
    <cellStyle name="Euro 3 12" xfId="499"/>
    <cellStyle name="Euro 3 13" xfId="543"/>
    <cellStyle name="Euro 3 14" xfId="587"/>
    <cellStyle name="Euro 3 15" xfId="631"/>
    <cellStyle name="Euro 3 16" xfId="674"/>
    <cellStyle name="Euro 3 17" xfId="760"/>
    <cellStyle name="Euro 3 18" xfId="189"/>
    <cellStyle name="Euro 3 19" xfId="818"/>
    <cellStyle name="Euro 3 2" xfId="55"/>
    <cellStyle name="Euro 3 20" xfId="902"/>
    <cellStyle name="Euro 3 21" xfId="946"/>
    <cellStyle name="Euro 3 22" xfId="990"/>
    <cellStyle name="Euro 3 23" xfId="1034"/>
    <cellStyle name="Euro 3 24" xfId="1078"/>
    <cellStyle name="Euro 3 25" xfId="1122"/>
    <cellStyle name="Euro 3 26" xfId="1166"/>
    <cellStyle name="Euro 3 27" xfId="1208"/>
    <cellStyle name="Euro 3 3" xfId="109"/>
    <cellStyle name="Euro 3 4" xfId="173"/>
    <cellStyle name="Euro 3 5" xfId="191"/>
    <cellStyle name="Euro 3 6" xfId="235"/>
    <cellStyle name="Euro 3 7" xfId="279"/>
    <cellStyle name="Euro 3 8" xfId="323"/>
    <cellStyle name="Euro 3 9" xfId="367"/>
    <cellStyle name="Euro 4" xfId="5"/>
    <cellStyle name="Euro 4 10" xfId="456"/>
    <cellStyle name="Euro 4 11" xfId="500"/>
    <cellStyle name="Euro 4 12" xfId="544"/>
    <cellStyle name="Euro 4 13" xfId="588"/>
    <cellStyle name="Euro 4 14" xfId="632"/>
    <cellStyle name="Euro 4 15" xfId="675"/>
    <cellStyle name="Euro 4 16" xfId="717"/>
    <cellStyle name="Euro 4 17" xfId="761"/>
    <cellStyle name="Euro 4 18" xfId="170"/>
    <cellStyle name="Euro 4 19" xfId="819"/>
    <cellStyle name="Euro 4 2" xfId="56"/>
    <cellStyle name="Euro 4 20" xfId="901"/>
    <cellStyle name="Euro 4 21" xfId="945"/>
    <cellStyle name="Euro 4 22" xfId="989"/>
    <cellStyle name="Euro 4 23" xfId="1033"/>
    <cellStyle name="Euro 4 24" xfId="1077"/>
    <cellStyle name="Euro 4 25" xfId="1121"/>
    <cellStyle name="Euro 4 26" xfId="1165"/>
    <cellStyle name="Euro 4 27" xfId="1207"/>
    <cellStyle name="Euro 4 3" xfId="110"/>
    <cellStyle name="Euro 4 4" xfId="192"/>
    <cellStyle name="Euro 4 5" xfId="236"/>
    <cellStyle name="Euro 4 6" xfId="280"/>
    <cellStyle name="Euro 4 7" xfId="324"/>
    <cellStyle name="Euro 4 8" xfId="368"/>
    <cellStyle name="Euro 4 9" xfId="412"/>
    <cellStyle name="Euro 5" xfId="6"/>
    <cellStyle name="Euro 5 10" xfId="457"/>
    <cellStyle name="Euro 5 11" xfId="501"/>
    <cellStyle name="Euro 5 12" xfId="545"/>
    <cellStyle name="Euro 5 13" xfId="589"/>
    <cellStyle name="Euro 5 14" xfId="633"/>
    <cellStyle name="Euro 5 15" xfId="676"/>
    <cellStyle name="Euro 5 16" xfId="718"/>
    <cellStyle name="Euro 5 17" xfId="762"/>
    <cellStyle name="Euro 5 18" xfId="188"/>
    <cellStyle name="Euro 5 19" xfId="820"/>
    <cellStyle name="Euro 5 2" xfId="57"/>
    <cellStyle name="Euro 5 20" xfId="900"/>
    <cellStyle name="Euro 5 21" xfId="944"/>
    <cellStyle name="Euro 5 22" xfId="988"/>
    <cellStyle name="Euro 5 23" xfId="1032"/>
    <cellStyle name="Euro 5 24" xfId="1076"/>
    <cellStyle name="Euro 5 25" xfId="1120"/>
    <cellStyle name="Euro 5 26" xfId="1164"/>
    <cellStyle name="Euro 5 27" xfId="1206"/>
    <cellStyle name="Euro 5 3" xfId="111"/>
    <cellStyle name="Euro 5 4" xfId="193"/>
    <cellStyle name="Euro 5 5" xfId="237"/>
    <cellStyle name="Euro 5 6" xfId="281"/>
    <cellStyle name="Euro 5 7" xfId="325"/>
    <cellStyle name="Euro 5 8" xfId="369"/>
    <cellStyle name="Euro 5 9" xfId="413"/>
    <cellStyle name="Euro 6" xfId="7"/>
    <cellStyle name="Euro 6 10" xfId="458"/>
    <cellStyle name="Euro 6 11" xfId="502"/>
    <cellStyle name="Euro 6 12" xfId="546"/>
    <cellStyle name="Euro 6 13" xfId="590"/>
    <cellStyle name="Euro 6 14" xfId="634"/>
    <cellStyle name="Euro 6 15" xfId="677"/>
    <cellStyle name="Euro 6 16" xfId="719"/>
    <cellStyle name="Euro 6 17" xfId="763"/>
    <cellStyle name="Euro 6 18" xfId="169"/>
    <cellStyle name="Euro 6 19" xfId="821"/>
    <cellStyle name="Euro 6 2" xfId="58"/>
    <cellStyle name="Euro 6 20" xfId="899"/>
    <cellStyle name="Euro 6 21" xfId="943"/>
    <cellStyle name="Euro 6 22" xfId="987"/>
    <cellStyle name="Euro 6 23" xfId="1031"/>
    <cellStyle name="Euro 6 24" xfId="1075"/>
    <cellStyle name="Euro 6 25" xfId="1119"/>
    <cellStyle name="Euro 6 26" xfId="1163"/>
    <cellStyle name="Euro 6 27" xfId="1205"/>
    <cellStyle name="Euro 6 3" xfId="112"/>
    <cellStyle name="Euro 6 4" xfId="194"/>
    <cellStyle name="Euro 6 5" xfId="238"/>
    <cellStyle name="Euro 6 6" xfId="282"/>
    <cellStyle name="Euro 6 7" xfId="326"/>
    <cellStyle name="Euro 6 8" xfId="370"/>
    <cellStyle name="Euro 6 9" xfId="414"/>
    <cellStyle name="Euro 7" xfId="8"/>
    <cellStyle name="Euro 7 10" xfId="459"/>
    <cellStyle name="Euro 7 11" xfId="503"/>
    <cellStyle name="Euro 7 12" xfId="547"/>
    <cellStyle name="Euro 7 13" xfId="591"/>
    <cellStyle name="Euro 7 14" xfId="635"/>
    <cellStyle name="Euro 7 15" xfId="678"/>
    <cellStyle name="Euro 7 16" xfId="720"/>
    <cellStyle name="Euro 7 17" xfId="764"/>
    <cellStyle name="Euro 7 18" xfId="187"/>
    <cellStyle name="Euro 7 19" xfId="822"/>
    <cellStyle name="Euro 7 2" xfId="59"/>
    <cellStyle name="Euro 7 20" xfId="898"/>
    <cellStyle name="Euro 7 21" xfId="942"/>
    <cellStyle name="Euro 7 22" xfId="986"/>
    <cellStyle name="Euro 7 23" xfId="1030"/>
    <cellStyle name="Euro 7 24" xfId="1074"/>
    <cellStyle name="Euro 7 25" xfId="1118"/>
    <cellStyle name="Euro 7 26" xfId="1162"/>
    <cellStyle name="Euro 7 27" xfId="1204"/>
    <cellStyle name="Euro 7 3" xfId="113"/>
    <cellStyle name="Euro 7 4" xfId="195"/>
    <cellStyle name="Euro 7 5" xfId="239"/>
    <cellStyle name="Euro 7 6" xfId="283"/>
    <cellStyle name="Euro 7 7" xfId="327"/>
    <cellStyle name="Euro 7 8" xfId="371"/>
    <cellStyle name="Euro 7 9" xfId="415"/>
    <cellStyle name="Euro 8" xfId="9"/>
    <cellStyle name="Euro 8 10" xfId="460"/>
    <cellStyle name="Euro 8 11" xfId="504"/>
    <cellStyle name="Euro 8 12" xfId="548"/>
    <cellStyle name="Euro 8 13" xfId="592"/>
    <cellStyle name="Euro 8 14" xfId="636"/>
    <cellStyle name="Euro 8 15" xfId="679"/>
    <cellStyle name="Euro 8 16" xfId="721"/>
    <cellStyle name="Euro 8 17" xfId="765"/>
    <cellStyle name="Euro 8 18" xfId="168"/>
    <cellStyle name="Euro 8 19" xfId="823"/>
    <cellStyle name="Euro 8 2" xfId="60"/>
    <cellStyle name="Euro 8 20" xfId="897"/>
    <cellStyle name="Euro 8 21" xfId="941"/>
    <cellStyle name="Euro 8 22" xfId="985"/>
    <cellStyle name="Euro 8 23" xfId="1029"/>
    <cellStyle name="Euro 8 24" xfId="1073"/>
    <cellStyle name="Euro 8 25" xfId="1117"/>
    <cellStyle name="Euro 8 26" xfId="1161"/>
    <cellStyle name="Euro 8 27" xfId="1203"/>
    <cellStyle name="Euro 8 3" xfId="114"/>
    <cellStyle name="Euro 8 4" xfId="196"/>
    <cellStyle name="Euro 8 5" xfId="240"/>
    <cellStyle name="Euro 8 6" xfId="284"/>
    <cellStyle name="Euro 8 7" xfId="328"/>
    <cellStyle name="Euro 8 8" xfId="372"/>
    <cellStyle name="Euro 8 9" xfId="416"/>
    <cellStyle name="Euro 9" xfId="10"/>
    <cellStyle name="Euro 9 10" xfId="461"/>
    <cellStyle name="Euro 9 11" xfId="505"/>
    <cellStyle name="Euro 9 12" xfId="549"/>
    <cellStyle name="Euro 9 13" xfId="593"/>
    <cellStyle name="Euro 9 14" xfId="637"/>
    <cellStyle name="Euro 9 15" xfId="680"/>
    <cellStyle name="Euro 9 16" xfId="722"/>
    <cellStyle name="Euro 9 17" xfId="766"/>
    <cellStyle name="Euro 9 18" xfId="186"/>
    <cellStyle name="Euro 9 19" xfId="824"/>
    <cellStyle name="Euro 9 2" xfId="61"/>
    <cellStyle name="Euro 9 20" xfId="896"/>
    <cellStyle name="Euro 9 21" xfId="940"/>
    <cellStyle name="Euro 9 22" xfId="984"/>
    <cellStyle name="Euro 9 23" xfId="1028"/>
    <cellStyle name="Euro 9 24" xfId="1072"/>
    <cellStyle name="Euro 9 25" xfId="1116"/>
    <cellStyle name="Euro 9 26" xfId="1160"/>
    <cellStyle name="Euro 9 27" xfId="1202"/>
    <cellStyle name="Euro 9 3" xfId="115"/>
    <cellStyle name="Euro 9 4" xfId="197"/>
    <cellStyle name="Euro 9 5" xfId="241"/>
    <cellStyle name="Euro 9 6" xfId="285"/>
    <cellStyle name="Euro 9 7" xfId="329"/>
    <cellStyle name="Euro 9 8" xfId="373"/>
    <cellStyle name="Euro 9 9" xfId="417"/>
    <cellStyle name="Milliers" xfId="813" builtinId="3"/>
    <cellStyle name="Milliers 10" xfId="11"/>
    <cellStyle name="Milliers 10 10" xfId="462"/>
    <cellStyle name="Milliers 10 11" xfId="506"/>
    <cellStyle name="Milliers 10 12" xfId="550"/>
    <cellStyle name="Milliers 10 13" xfId="594"/>
    <cellStyle name="Milliers 10 14" xfId="638"/>
    <cellStyle name="Milliers 10 15" xfId="681"/>
    <cellStyle name="Milliers 10 16" xfId="723"/>
    <cellStyle name="Milliers 10 17" xfId="767"/>
    <cellStyle name="Milliers 10 18" xfId="167"/>
    <cellStyle name="Milliers 10 19" xfId="825"/>
    <cellStyle name="Milliers 10 2" xfId="62"/>
    <cellStyle name="Milliers 10 20" xfId="895"/>
    <cellStyle name="Milliers 10 21" xfId="939"/>
    <cellStyle name="Milliers 10 22" xfId="983"/>
    <cellStyle name="Milliers 10 23" xfId="1027"/>
    <cellStyle name="Milliers 10 24" xfId="1071"/>
    <cellStyle name="Milliers 10 25" xfId="1115"/>
    <cellStyle name="Milliers 10 26" xfId="1159"/>
    <cellStyle name="Milliers 10 27" xfId="1201"/>
    <cellStyle name="Milliers 10 3" xfId="116"/>
    <cellStyle name="Milliers 10 4" xfId="198"/>
    <cellStyle name="Milliers 10 5" xfId="242"/>
    <cellStyle name="Milliers 10 6" xfId="286"/>
    <cellStyle name="Milliers 10 7" xfId="330"/>
    <cellStyle name="Milliers 10 8" xfId="374"/>
    <cellStyle name="Milliers 10 9" xfId="418"/>
    <cellStyle name="Milliers 2" xfId="12"/>
    <cellStyle name="Milliers 2 10" xfId="49"/>
    <cellStyle name="Milliers 2 11" xfId="117"/>
    <cellStyle name="Milliers 2 12" xfId="199"/>
    <cellStyle name="Milliers 2 13" xfId="243"/>
    <cellStyle name="Milliers 2 14" xfId="287"/>
    <cellStyle name="Milliers 2 15" xfId="331"/>
    <cellStyle name="Milliers 2 16" xfId="375"/>
    <cellStyle name="Milliers 2 17" xfId="419"/>
    <cellStyle name="Milliers 2 18" xfId="463"/>
    <cellStyle name="Milliers 2 19" xfId="507"/>
    <cellStyle name="Milliers 2 2" xfId="13"/>
    <cellStyle name="Milliers 2 2 10" xfId="464"/>
    <cellStyle name="Milliers 2 2 11" xfId="508"/>
    <cellStyle name="Milliers 2 2 12" xfId="552"/>
    <cellStyle name="Milliers 2 2 13" xfId="596"/>
    <cellStyle name="Milliers 2 2 14" xfId="640"/>
    <cellStyle name="Milliers 2 2 15" xfId="683"/>
    <cellStyle name="Milliers 2 2 16" xfId="725"/>
    <cellStyle name="Milliers 2 2 17" xfId="769"/>
    <cellStyle name="Milliers 2 2 18" xfId="166"/>
    <cellStyle name="Milliers 2 2 19" xfId="827"/>
    <cellStyle name="Milliers 2 2 2" xfId="51"/>
    <cellStyle name="Milliers 2 2 20" xfId="893"/>
    <cellStyle name="Milliers 2 2 21" xfId="937"/>
    <cellStyle name="Milliers 2 2 22" xfId="981"/>
    <cellStyle name="Milliers 2 2 23" xfId="1025"/>
    <cellStyle name="Milliers 2 2 24" xfId="1069"/>
    <cellStyle name="Milliers 2 2 25" xfId="1113"/>
    <cellStyle name="Milliers 2 2 26" xfId="1157"/>
    <cellStyle name="Milliers 2 2 27" xfId="1199"/>
    <cellStyle name="Milliers 2 2 3" xfId="118"/>
    <cellStyle name="Milliers 2 2 4" xfId="200"/>
    <cellStyle name="Milliers 2 2 5" xfId="244"/>
    <cellStyle name="Milliers 2 2 6" xfId="288"/>
    <cellStyle name="Milliers 2 2 7" xfId="332"/>
    <cellStyle name="Milliers 2 2 8" xfId="376"/>
    <cellStyle name="Milliers 2 2 9" xfId="420"/>
    <cellStyle name="Milliers 2 20" xfId="551"/>
    <cellStyle name="Milliers 2 21" xfId="595"/>
    <cellStyle name="Milliers 2 22" xfId="639"/>
    <cellStyle name="Milliers 2 23" xfId="682"/>
    <cellStyle name="Milliers 2 24" xfId="724"/>
    <cellStyle name="Milliers 2 25" xfId="768"/>
    <cellStyle name="Milliers 2 26" xfId="185"/>
    <cellStyle name="Milliers 2 27" xfId="826"/>
    <cellStyle name="Milliers 2 28" xfId="894"/>
    <cellStyle name="Milliers 2 29" xfId="938"/>
    <cellStyle name="Milliers 2 3" xfId="14"/>
    <cellStyle name="Milliers 2 3 10" xfId="465"/>
    <cellStyle name="Milliers 2 3 11" xfId="509"/>
    <cellStyle name="Milliers 2 3 12" xfId="553"/>
    <cellStyle name="Milliers 2 3 13" xfId="597"/>
    <cellStyle name="Milliers 2 3 14" xfId="641"/>
    <cellStyle name="Milliers 2 3 15" xfId="684"/>
    <cellStyle name="Milliers 2 3 16" xfId="726"/>
    <cellStyle name="Milliers 2 3 17" xfId="770"/>
    <cellStyle name="Milliers 2 3 18" xfId="184"/>
    <cellStyle name="Milliers 2 3 19" xfId="828"/>
    <cellStyle name="Milliers 2 3 2" xfId="63"/>
    <cellStyle name="Milliers 2 3 20" xfId="892"/>
    <cellStyle name="Milliers 2 3 21" xfId="936"/>
    <cellStyle name="Milliers 2 3 22" xfId="980"/>
    <cellStyle name="Milliers 2 3 23" xfId="1024"/>
    <cellStyle name="Milliers 2 3 24" xfId="1068"/>
    <cellStyle name="Milliers 2 3 25" xfId="1112"/>
    <cellStyle name="Milliers 2 3 26" xfId="1156"/>
    <cellStyle name="Milliers 2 3 27" xfId="1198"/>
    <cellStyle name="Milliers 2 3 3" xfId="119"/>
    <cellStyle name="Milliers 2 3 4" xfId="201"/>
    <cellStyle name="Milliers 2 3 5" xfId="245"/>
    <cellStyle name="Milliers 2 3 6" xfId="289"/>
    <cellStyle name="Milliers 2 3 7" xfId="333"/>
    <cellStyle name="Milliers 2 3 8" xfId="377"/>
    <cellStyle name="Milliers 2 3 9" xfId="421"/>
    <cellStyle name="Milliers 2 30" xfId="982"/>
    <cellStyle name="Milliers 2 31" xfId="1026"/>
    <cellStyle name="Milliers 2 32" xfId="1070"/>
    <cellStyle name="Milliers 2 33" xfId="1114"/>
    <cellStyle name="Milliers 2 34" xfId="1158"/>
    <cellStyle name="Milliers 2 35" xfId="1200"/>
    <cellStyle name="Milliers 2 4" xfId="15"/>
    <cellStyle name="Milliers 2 4 10" xfId="466"/>
    <cellStyle name="Milliers 2 4 11" xfId="510"/>
    <cellStyle name="Milliers 2 4 12" xfId="554"/>
    <cellStyle name="Milliers 2 4 13" xfId="598"/>
    <cellStyle name="Milliers 2 4 14" xfId="642"/>
    <cellStyle name="Milliers 2 4 15" xfId="685"/>
    <cellStyle name="Milliers 2 4 16" xfId="727"/>
    <cellStyle name="Milliers 2 4 17" xfId="771"/>
    <cellStyle name="Milliers 2 4 18" xfId="165"/>
    <cellStyle name="Milliers 2 4 19" xfId="829"/>
    <cellStyle name="Milliers 2 4 2" xfId="64"/>
    <cellStyle name="Milliers 2 4 20" xfId="891"/>
    <cellStyle name="Milliers 2 4 21" xfId="935"/>
    <cellStyle name="Milliers 2 4 22" xfId="979"/>
    <cellStyle name="Milliers 2 4 23" xfId="1023"/>
    <cellStyle name="Milliers 2 4 24" xfId="1067"/>
    <cellStyle name="Milliers 2 4 25" xfId="1111"/>
    <cellStyle name="Milliers 2 4 26" xfId="1155"/>
    <cellStyle name="Milliers 2 4 27" xfId="1197"/>
    <cellStyle name="Milliers 2 4 3" xfId="120"/>
    <cellStyle name="Milliers 2 4 4" xfId="202"/>
    <cellStyle name="Milliers 2 4 5" xfId="246"/>
    <cellStyle name="Milliers 2 4 6" xfId="290"/>
    <cellStyle name="Milliers 2 4 7" xfId="334"/>
    <cellStyle name="Milliers 2 4 8" xfId="378"/>
    <cellStyle name="Milliers 2 4 9" xfId="422"/>
    <cellStyle name="Milliers 2 5" xfId="16"/>
    <cellStyle name="Milliers 2 5 10" xfId="467"/>
    <cellStyle name="Milliers 2 5 11" xfId="511"/>
    <cellStyle name="Milliers 2 5 12" xfId="555"/>
    <cellStyle name="Milliers 2 5 13" xfId="599"/>
    <cellStyle name="Milliers 2 5 14" xfId="643"/>
    <cellStyle name="Milliers 2 5 15" xfId="686"/>
    <cellStyle name="Milliers 2 5 16" xfId="728"/>
    <cellStyle name="Milliers 2 5 17" xfId="772"/>
    <cellStyle name="Milliers 2 5 18" xfId="183"/>
    <cellStyle name="Milliers 2 5 19" xfId="830"/>
    <cellStyle name="Milliers 2 5 2" xfId="65"/>
    <cellStyle name="Milliers 2 5 20" xfId="816"/>
    <cellStyle name="Milliers 2 5 21" xfId="904"/>
    <cellStyle name="Milliers 2 5 22" xfId="948"/>
    <cellStyle name="Milliers 2 5 23" xfId="992"/>
    <cellStyle name="Milliers 2 5 24" xfId="1036"/>
    <cellStyle name="Milliers 2 5 25" xfId="1080"/>
    <cellStyle name="Milliers 2 5 26" xfId="1124"/>
    <cellStyle name="Milliers 2 5 27" xfId="1168"/>
    <cellStyle name="Milliers 2 5 3" xfId="121"/>
    <cellStyle name="Milliers 2 5 4" xfId="203"/>
    <cellStyle name="Milliers 2 5 5" xfId="247"/>
    <cellStyle name="Milliers 2 5 6" xfId="291"/>
    <cellStyle name="Milliers 2 5 7" xfId="335"/>
    <cellStyle name="Milliers 2 5 8" xfId="379"/>
    <cellStyle name="Milliers 2 5 9" xfId="423"/>
    <cellStyle name="Milliers 2 6" xfId="17"/>
    <cellStyle name="Milliers 2 6 10" xfId="468"/>
    <cellStyle name="Milliers 2 6 11" xfId="512"/>
    <cellStyle name="Milliers 2 6 12" xfId="556"/>
    <cellStyle name="Milliers 2 6 13" xfId="600"/>
    <cellStyle name="Milliers 2 6 14" xfId="644"/>
    <cellStyle name="Milliers 2 6 15" xfId="687"/>
    <cellStyle name="Milliers 2 6 16" xfId="729"/>
    <cellStyle name="Milliers 2 6 17" xfId="773"/>
    <cellStyle name="Milliers 2 6 18" xfId="164"/>
    <cellStyle name="Milliers 2 6 19" xfId="831"/>
    <cellStyle name="Milliers 2 6 2" xfId="66"/>
    <cellStyle name="Milliers 2 6 20" xfId="862"/>
    <cellStyle name="Milliers 2 6 21" xfId="815"/>
    <cellStyle name="Milliers 2 6 22" xfId="905"/>
    <cellStyle name="Milliers 2 6 23" xfId="949"/>
    <cellStyle name="Milliers 2 6 24" xfId="993"/>
    <cellStyle name="Milliers 2 6 25" xfId="1037"/>
    <cellStyle name="Milliers 2 6 26" xfId="1081"/>
    <cellStyle name="Milliers 2 6 27" xfId="1125"/>
    <cellStyle name="Milliers 2 6 3" xfId="122"/>
    <cellStyle name="Milliers 2 6 4" xfId="204"/>
    <cellStyle name="Milliers 2 6 5" xfId="248"/>
    <cellStyle name="Milliers 2 6 6" xfId="292"/>
    <cellStyle name="Milliers 2 6 7" xfId="336"/>
    <cellStyle name="Milliers 2 6 8" xfId="380"/>
    <cellStyle name="Milliers 2 6 9" xfId="424"/>
    <cellStyle name="Milliers 2 7" xfId="18"/>
    <cellStyle name="Milliers 2 7 10" xfId="469"/>
    <cellStyle name="Milliers 2 7 11" xfId="513"/>
    <cellStyle name="Milliers 2 7 12" xfId="557"/>
    <cellStyle name="Milliers 2 7 13" xfId="601"/>
    <cellStyle name="Milliers 2 7 14" xfId="645"/>
    <cellStyle name="Milliers 2 7 15" xfId="688"/>
    <cellStyle name="Milliers 2 7 16" xfId="730"/>
    <cellStyle name="Milliers 2 7 17" xfId="774"/>
    <cellStyle name="Milliers 2 7 18" xfId="182"/>
    <cellStyle name="Milliers 2 7 19" xfId="832"/>
    <cellStyle name="Milliers 2 7 2" xfId="67"/>
    <cellStyle name="Milliers 2 7 20" xfId="861"/>
    <cellStyle name="Milliers 2 7 21" xfId="863"/>
    <cellStyle name="Milliers 2 7 22" xfId="907"/>
    <cellStyle name="Milliers 2 7 23" xfId="951"/>
    <cellStyle name="Milliers 2 7 24" xfId="995"/>
    <cellStyle name="Milliers 2 7 25" xfId="1039"/>
    <cellStyle name="Milliers 2 7 26" xfId="1083"/>
    <cellStyle name="Milliers 2 7 27" xfId="1127"/>
    <cellStyle name="Milliers 2 7 3" xfId="123"/>
    <cellStyle name="Milliers 2 7 4" xfId="205"/>
    <cellStyle name="Milliers 2 7 5" xfId="249"/>
    <cellStyle name="Milliers 2 7 6" xfId="293"/>
    <cellStyle name="Milliers 2 7 7" xfId="337"/>
    <cellStyle name="Milliers 2 7 8" xfId="381"/>
    <cellStyle name="Milliers 2 7 9" xfId="425"/>
    <cellStyle name="Milliers 2 8" xfId="19"/>
    <cellStyle name="Milliers 2 8 10" xfId="470"/>
    <cellStyle name="Milliers 2 8 11" xfId="514"/>
    <cellStyle name="Milliers 2 8 12" xfId="558"/>
    <cellStyle name="Milliers 2 8 13" xfId="602"/>
    <cellStyle name="Milliers 2 8 14" xfId="646"/>
    <cellStyle name="Milliers 2 8 15" xfId="689"/>
    <cellStyle name="Milliers 2 8 16" xfId="731"/>
    <cellStyle name="Milliers 2 8 17" xfId="775"/>
    <cellStyle name="Milliers 2 8 18" xfId="163"/>
    <cellStyle name="Milliers 2 8 19" xfId="833"/>
    <cellStyle name="Milliers 2 8 2" xfId="68"/>
    <cellStyle name="Milliers 2 8 20" xfId="890"/>
    <cellStyle name="Milliers 2 8 21" xfId="934"/>
    <cellStyle name="Milliers 2 8 22" xfId="978"/>
    <cellStyle name="Milliers 2 8 23" xfId="1022"/>
    <cellStyle name="Milliers 2 8 24" xfId="1066"/>
    <cellStyle name="Milliers 2 8 25" xfId="1110"/>
    <cellStyle name="Milliers 2 8 26" xfId="1154"/>
    <cellStyle name="Milliers 2 8 27" xfId="1196"/>
    <cellStyle name="Milliers 2 8 3" xfId="124"/>
    <cellStyle name="Milliers 2 8 4" xfId="206"/>
    <cellStyle name="Milliers 2 8 5" xfId="250"/>
    <cellStyle name="Milliers 2 8 6" xfId="294"/>
    <cellStyle name="Milliers 2 8 7" xfId="338"/>
    <cellStyle name="Milliers 2 8 8" xfId="382"/>
    <cellStyle name="Milliers 2 8 9" xfId="426"/>
    <cellStyle name="Milliers 2 9" xfId="20"/>
    <cellStyle name="Milliers 2 9 10" xfId="471"/>
    <cellStyle name="Milliers 2 9 11" xfId="515"/>
    <cellStyle name="Milliers 2 9 12" xfId="559"/>
    <cellStyle name="Milliers 2 9 13" xfId="603"/>
    <cellStyle name="Milliers 2 9 14" xfId="647"/>
    <cellStyle name="Milliers 2 9 15" xfId="690"/>
    <cellStyle name="Milliers 2 9 16" xfId="732"/>
    <cellStyle name="Milliers 2 9 17" xfId="776"/>
    <cellStyle name="Milliers 2 9 18" xfId="181"/>
    <cellStyle name="Milliers 2 9 19" xfId="834"/>
    <cellStyle name="Milliers 2 9 2" xfId="69"/>
    <cellStyle name="Milliers 2 9 20" xfId="889"/>
    <cellStyle name="Milliers 2 9 21" xfId="933"/>
    <cellStyle name="Milliers 2 9 22" xfId="977"/>
    <cellStyle name="Milliers 2 9 23" xfId="1021"/>
    <cellStyle name="Milliers 2 9 24" xfId="1065"/>
    <cellStyle name="Milliers 2 9 25" xfId="1109"/>
    <cellStyle name="Milliers 2 9 26" xfId="1153"/>
    <cellStyle name="Milliers 2 9 27" xfId="1195"/>
    <cellStyle name="Milliers 2 9 3" xfId="125"/>
    <cellStyle name="Milliers 2 9 4" xfId="207"/>
    <cellStyle name="Milliers 2 9 5" xfId="251"/>
    <cellStyle name="Milliers 2 9 6" xfId="295"/>
    <cellStyle name="Milliers 2 9 7" xfId="339"/>
    <cellStyle name="Milliers 2 9 8" xfId="383"/>
    <cellStyle name="Milliers 2 9 9" xfId="427"/>
    <cellStyle name="Milliers 3" xfId="21"/>
    <cellStyle name="Milliers 3 10" xfId="472"/>
    <cellStyle name="Milliers 3 11" xfId="516"/>
    <cellStyle name="Milliers 3 12" xfId="560"/>
    <cellStyle name="Milliers 3 13" xfId="604"/>
    <cellStyle name="Milliers 3 14" xfId="648"/>
    <cellStyle name="Milliers 3 15" xfId="691"/>
    <cellStyle name="Milliers 3 16" xfId="733"/>
    <cellStyle name="Milliers 3 17" xfId="777"/>
    <cellStyle name="Milliers 3 18" xfId="162"/>
    <cellStyle name="Milliers 3 19" xfId="835"/>
    <cellStyle name="Milliers 3 2" xfId="70"/>
    <cellStyle name="Milliers 3 20" xfId="888"/>
    <cellStyle name="Milliers 3 21" xfId="932"/>
    <cellStyle name="Milliers 3 22" xfId="976"/>
    <cellStyle name="Milliers 3 23" xfId="1020"/>
    <cellStyle name="Milliers 3 24" xfId="1064"/>
    <cellStyle name="Milliers 3 25" xfId="1108"/>
    <cellStyle name="Milliers 3 26" xfId="1152"/>
    <cellStyle name="Milliers 3 27" xfId="1194"/>
    <cellStyle name="Milliers 3 3" xfId="126"/>
    <cellStyle name="Milliers 3 4" xfId="208"/>
    <cellStyle name="Milliers 3 5" xfId="252"/>
    <cellStyle name="Milliers 3 6" xfId="296"/>
    <cellStyle name="Milliers 3 7" xfId="340"/>
    <cellStyle name="Milliers 3 8" xfId="384"/>
    <cellStyle name="Milliers 3 9" xfId="428"/>
    <cellStyle name="Milliers 4" xfId="22"/>
    <cellStyle name="Milliers 4 10" xfId="473"/>
    <cellStyle name="Milliers 4 11" xfId="517"/>
    <cellStyle name="Milliers 4 12" xfId="561"/>
    <cellStyle name="Milliers 4 13" xfId="605"/>
    <cellStyle name="Milliers 4 14" xfId="649"/>
    <cellStyle name="Milliers 4 15" xfId="692"/>
    <cellStyle name="Milliers 4 16" xfId="734"/>
    <cellStyle name="Milliers 4 17" xfId="778"/>
    <cellStyle name="Milliers 4 18" xfId="180"/>
    <cellStyle name="Milliers 4 19" xfId="836"/>
    <cellStyle name="Milliers 4 2" xfId="71"/>
    <cellStyle name="Milliers 4 20" xfId="814"/>
    <cellStyle name="Milliers 4 21" xfId="906"/>
    <cellStyle name="Milliers 4 22" xfId="950"/>
    <cellStyle name="Milliers 4 23" xfId="994"/>
    <cellStyle name="Milliers 4 24" xfId="1038"/>
    <cellStyle name="Milliers 4 25" xfId="1082"/>
    <cellStyle name="Milliers 4 26" xfId="1126"/>
    <cellStyle name="Milliers 4 27" xfId="1169"/>
    <cellStyle name="Milliers 4 3" xfId="127"/>
    <cellStyle name="Milliers 4 4" xfId="209"/>
    <cellStyle name="Milliers 4 5" xfId="253"/>
    <cellStyle name="Milliers 4 6" xfId="297"/>
    <cellStyle name="Milliers 4 7" xfId="341"/>
    <cellStyle name="Milliers 4 8" xfId="385"/>
    <cellStyle name="Milliers 4 9" xfId="429"/>
    <cellStyle name="Milliers 5" xfId="23"/>
    <cellStyle name="Milliers 5 10" xfId="474"/>
    <cellStyle name="Milliers 5 11" xfId="518"/>
    <cellStyle name="Milliers 5 12" xfId="562"/>
    <cellStyle name="Milliers 5 13" xfId="606"/>
    <cellStyle name="Milliers 5 14" xfId="650"/>
    <cellStyle name="Milliers 5 15" xfId="693"/>
    <cellStyle name="Milliers 5 16" xfId="735"/>
    <cellStyle name="Milliers 5 17" xfId="779"/>
    <cellStyle name="Milliers 5 18" xfId="161"/>
    <cellStyle name="Milliers 5 19" xfId="837"/>
    <cellStyle name="Milliers 5 2" xfId="72"/>
    <cellStyle name="Milliers 5 20" xfId="887"/>
    <cellStyle name="Milliers 5 21" xfId="931"/>
    <cellStyle name="Milliers 5 22" xfId="975"/>
    <cellStyle name="Milliers 5 23" xfId="1019"/>
    <cellStyle name="Milliers 5 24" xfId="1063"/>
    <cellStyle name="Milliers 5 25" xfId="1107"/>
    <cellStyle name="Milliers 5 26" xfId="1151"/>
    <cellStyle name="Milliers 5 27" xfId="1193"/>
    <cellStyle name="Milliers 5 3" xfId="128"/>
    <cellStyle name="Milliers 5 4" xfId="210"/>
    <cellStyle name="Milliers 5 5" xfId="254"/>
    <cellStyle name="Milliers 5 6" xfId="298"/>
    <cellStyle name="Milliers 5 7" xfId="342"/>
    <cellStyle name="Milliers 5 8" xfId="386"/>
    <cellStyle name="Milliers 5 9" xfId="430"/>
    <cellStyle name="Milliers 6" xfId="24"/>
    <cellStyle name="Milliers 6 10" xfId="475"/>
    <cellStyle name="Milliers 6 11" xfId="519"/>
    <cellStyle name="Milliers 6 12" xfId="563"/>
    <cellStyle name="Milliers 6 13" xfId="607"/>
    <cellStyle name="Milliers 6 14" xfId="651"/>
    <cellStyle name="Milliers 6 15" xfId="694"/>
    <cellStyle name="Milliers 6 16" xfId="736"/>
    <cellStyle name="Milliers 6 17" xfId="780"/>
    <cellStyle name="Milliers 6 18" xfId="179"/>
    <cellStyle name="Milliers 6 19" xfId="838"/>
    <cellStyle name="Milliers 6 2" xfId="73"/>
    <cellStyle name="Milliers 6 20" xfId="886"/>
    <cellStyle name="Milliers 6 21" xfId="930"/>
    <cellStyle name="Milliers 6 22" xfId="974"/>
    <cellStyle name="Milliers 6 23" xfId="1018"/>
    <cellStyle name="Milliers 6 24" xfId="1062"/>
    <cellStyle name="Milliers 6 25" xfId="1106"/>
    <cellStyle name="Milliers 6 26" xfId="1150"/>
    <cellStyle name="Milliers 6 27" xfId="1192"/>
    <cellStyle name="Milliers 6 3" xfId="129"/>
    <cellStyle name="Milliers 6 4" xfId="211"/>
    <cellStyle name="Milliers 6 5" xfId="255"/>
    <cellStyle name="Milliers 6 6" xfId="299"/>
    <cellStyle name="Milliers 6 7" xfId="343"/>
    <cellStyle name="Milliers 6 8" xfId="387"/>
    <cellStyle name="Milliers 6 9" xfId="431"/>
    <cellStyle name="Milliers 7" xfId="25"/>
    <cellStyle name="Milliers 7 10" xfId="476"/>
    <cellStyle name="Milliers 7 11" xfId="520"/>
    <cellStyle name="Milliers 7 12" xfId="564"/>
    <cellStyle name="Milliers 7 13" xfId="608"/>
    <cellStyle name="Milliers 7 14" xfId="652"/>
    <cellStyle name="Milliers 7 15" xfId="695"/>
    <cellStyle name="Milliers 7 16" xfId="737"/>
    <cellStyle name="Milliers 7 17" xfId="781"/>
    <cellStyle name="Milliers 7 18" xfId="160"/>
    <cellStyle name="Milliers 7 19" xfId="839"/>
    <cellStyle name="Milliers 7 2" xfId="74"/>
    <cellStyle name="Milliers 7 20" xfId="885"/>
    <cellStyle name="Milliers 7 21" xfId="929"/>
    <cellStyle name="Milliers 7 22" xfId="973"/>
    <cellStyle name="Milliers 7 23" xfId="1017"/>
    <cellStyle name="Milliers 7 24" xfId="1061"/>
    <cellStyle name="Milliers 7 25" xfId="1105"/>
    <cellStyle name="Milliers 7 26" xfId="1149"/>
    <cellStyle name="Milliers 7 27" xfId="1191"/>
    <cellStyle name="Milliers 7 3" xfId="130"/>
    <cellStyle name="Milliers 7 4" xfId="212"/>
    <cellStyle name="Milliers 7 5" xfId="256"/>
    <cellStyle name="Milliers 7 6" xfId="300"/>
    <cellStyle name="Milliers 7 7" xfId="344"/>
    <cellStyle name="Milliers 7 8" xfId="388"/>
    <cellStyle name="Milliers 7 9" xfId="432"/>
    <cellStyle name="Milliers 8" xfId="26"/>
    <cellStyle name="Milliers 8 10" xfId="477"/>
    <cellStyle name="Milliers 8 11" xfId="521"/>
    <cellStyle name="Milliers 8 12" xfId="565"/>
    <cellStyle name="Milliers 8 13" xfId="609"/>
    <cellStyle name="Milliers 8 14" xfId="653"/>
    <cellStyle name="Milliers 8 15" xfId="696"/>
    <cellStyle name="Milliers 8 16" xfId="738"/>
    <cellStyle name="Milliers 8 17" xfId="782"/>
    <cellStyle name="Milliers 8 18" xfId="178"/>
    <cellStyle name="Milliers 8 19" xfId="840"/>
    <cellStyle name="Milliers 8 2" xfId="75"/>
    <cellStyle name="Milliers 8 20" xfId="884"/>
    <cellStyle name="Milliers 8 21" xfId="928"/>
    <cellStyle name="Milliers 8 22" xfId="972"/>
    <cellStyle name="Milliers 8 23" xfId="1016"/>
    <cellStyle name="Milliers 8 24" xfId="1060"/>
    <cellStyle name="Milliers 8 25" xfId="1104"/>
    <cellStyle name="Milliers 8 26" xfId="1148"/>
    <cellStyle name="Milliers 8 27" xfId="1190"/>
    <cellStyle name="Milliers 8 3" xfId="131"/>
    <cellStyle name="Milliers 8 4" xfId="213"/>
    <cellStyle name="Milliers 8 5" xfId="257"/>
    <cellStyle name="Milliers 8 6" xfId="301"/>
    <cellStyle name="Milliers 8 7" xfId="345"/>
    <cellStyle name="Milliers 8 8" xfId="389"/>
    <cellStyle name="Milliers 8 9" xfId="433"/>
    <cellStyle name="Milliers 9" xfId="27"/>
    <cellStyle name="Milliers 9 10" xfId="478"/>
    <cellStyle name="Milliers 9 11" xfId="522"/>
    <cellStyle name="Milliers 9 12" xfId="566"/>
    <cellStyle name="Milliers 9 13" xfId="610"/>
    <cellStyle name="Milliers 9 14" xfId="654"/>
    <cellStyle name="Milliers 9 15" xfId="697"/>
    <cellStyle name="Milliers 9 16" xfId="739"/>
    <cellStyle name="Milliers 9 17" xfId="783"/>
    <cellStyle name="Milliers 9 18" xfId="159"/>
    <cellStyle name="Milliers 9 19" xfId="841"/>
    <cellStyle name="Milliers 9 2" xfId="76"/>
    <cellStyle name="Milliers 9 20" xfId="883"/>
    <cellStyle name="Milliers 9 21" xfId="927"/>
    <cellStyle name="Milliers 9 22" xfId="971"/>
    <cellStyle name="Milliers 9 23" xfId="1015"/>
    <cellStyle name="Milliers 9 24" xfId="1059"/>
    <cellStyle name="Milliers 9 25" xfId="1103"/>
    <cellStyle name="Milliers 9 26" xfId="1147"/>
    <cellStyle name="Milliers 9 27" xfId="1189"/>
    <cellStyle name="Milliers 9 3" xfId="132"/>
    <cellStyle name="Milliers 9 4" xfId="214"/>
    <cellStyle name="Milliers 9 5" xfId="258"/>
    <cellStyle name="Milliers 9 6" xfId="302"/>
    <cellStyle name="Milliers 9 7" xfId="346"/>
    <cellStyle name="Milliers 9 8" xfId="390"/>
    <cellStyle name="Milliers 9 9" xfId="434"/>
    <cellStyle name="Normal" xfId="0" builtinId="0"/>
    <cellStyle name="Normal 10" xfId="77"/>
    <cellStyle name="Normal 11" xfId="78"/>
    <cellStyle name="Normal 12" xfId="79"/>
    <cellStyle name="Normal 13" xfId="80"/>
    <cellStyle name="Normal 2" xfId="28"/>
    <cellStyle name="Normal 2 10" xfId="479"/>
    <cellStyle name="Normal 2 11" xfId="523"/>
    <cellStyle name="Normal 2 12" xfId="567"/>
    <cellStyle name="Normal 2 13" xfId="611"/>
    <cellStyle name="Normal 2 14" xfId="655"/>
    <cellStyle name="Normal 2 15" xfId="698"/>
    <cellStyle name="Normal 2 16" xfId="740"/>
    <cellStyle name="Normal 2 17" xfId="784"/>
    <cellStyle name="Normal 2 18" xfId="177"/>
    <cellStyle name="Normal 2 19" xfId="842"/>
    <cellStyle name="Normal 2 2" xfId="53"/>
    <cellStyle name="Normal 2 20" xfId="882"/>
    <cellStyle name="Normal 2 21" xfId="926"/>
    <cellStyle name="Normal 2 22" xfId="970"/>
    <cellStyle name="Normal 2 23" xfId="1014"/>
    <cellStyle name="Normal 2 24" xfId="1058"/>
    <cellStyle name="Normal 2 25" xfId="1102"/>
    <cellStyle name="Normal 2 26" xfId="1146"/>
    <cellStyle name="Normal 2 27" xfId="1188"/>
    <cellStyle name="Normal 2 3" xfId="81"/>
    <cellStyle name="Normal 2 4" xfId="82"/>
    <cellStyle name="Normal 2 5" xfId="133"/>
    <cellStyle name="Normal 2 6" xfId="303"/>
    <cellStyle name="Normal 2 7" xfId="347"/>
    <cellStyle name="Normal 2 8" xfId="391"/>
    <cellStyle name="Normal 2 9" xfId="435"/>
    <cellStyle name="Normal 2_2REGBTB-CHF" xfId="83"/>
    <cellStyle name="Normal 3" xfId="29"/>
    <cellStyle name="Normal 3 10" xfId="480"/>
    <cellStyle name="Normal 3 11" xfId="524"/>
    <cellStyle name="Normal 3 12" xfId="568"/>
    <cellStyle name="Normal 3 13" xfId="612"/>
    <cellStyle name="Normal 3 14" xfId="656"/>
    <cellStyle name="Normal 3 15" xfId="699"/>
    <cellStyle name="Normal 3 16" xfId="741"/>
    <cellStyle name="Normal 3 17" xfId="785"/>
    <cellStyle name="Normal 3 18" xfId="158"/>
    <cellStyle name="Normal 3 19" xfId="843"/>
    <cellStyle name="Normal 3 2" xfId="84"/>
    <cellStyle name="Normal 3 20" xfId="881"/>
    <cellStyle name="Normal 3 21" xfId="925"/>
    <cellStyle name="Normal 3 22" xfId="969"/>
    <cellStyle name="Normal 3 23" xfId="1013"/>
    <cellStyle name="Normal 3 24" xfId="1057"/>
    <cellStyle name="Normal 3 25" xfId="1101"/>
    <cellStyle name="Normal 3 26" xfId="1145"/>
    <cellStyle name="Normal 3 27" xfId="1187"/>
    <cellStyle name="Normal 3 3" xfId="134"/>
    <cellStyle name="Normal 3 4" xfId="216"/>
    <cellStyle name="Normal 3 5" xfId="260"/>
    <cellStyle name="Normal 3 6" xfId="304"/>
    <cellStyle name="Normal 3 7" xfId="348"/>
    <cellStyle name="Normal 3 8" xfId="392"/>
    <cellStyle name="Normal 3 9" xfId="436"/>
    <cellStyle name="Normal 4" xfId="30"/>
    <cellStyle name="Normal 4 10" xfId="481"/>
    <cellStyle name="Normal 4 11" xfId="525"/>
    <cellStyle name="Normal 4 12" xfId="569"/>
    <cellStyle name="Normal 4 13" xfId="613"/>
    <cellStyle name="Normal 4 14" xfId="657"/>
    <cellStyle name="Normal 4 15" xfId="700"/>
    <cellStyle name="Normal 4 16" xfId="742"/>
    <cellStyle name="Normal 4 17" xfId="786"/>
    <cellStyle name="Normal 4 18" xfId="176"/>
    <cellStyle name="Normal 4 19" xfId="844"/>
    <cellStyle name="Normal 4 2" xfId="85"/>
    <cellStyle name="Normal 4 20" xfId="880"/>
    <cellStyle name="Normal 4 21" xfId="924"/>
    <cellStyle name="Normal 4 22" xfId="968"/>
    <cellStyle name="Normal 4 23" xfId="1012"/>
    <cellStyle name="Normal 4 24" xfId="1056"/>
    <cellStyle name="Normal 4 25" xfId="1100"/>
    <cellStyle name="Normal 4 26" xfId="1144"/>
    <cellStyle name="Normal 4 27" xfId="1186"/>
    <cellStyle name="Normal 4 3" xfId="135"/>
    <cellStyle name="Normal 4 4" xfId="217"/>
    <cellStyle name="Normal 4 5" xfId="261"/>
    <cellStyle name="Normal 4 6" xfId="305"/>
    <cellStyle name="Normal 4 7" xfId="349"/>
    <cellStyle name="Normal 4 8" xfId="393"/>
    <cellStyle name="Normal 4 9" xfId="437"/>
    <cellStyle name="Normal 5" xfId="47"/>
    <cellStyle name="Normal 5 2" xfId="86"/>
    <cellStyle name="Normal 5 2 2" xfId="804"/>
    <cellStyle name="Normal 5 2 3" xfId="811"/>
    <cellStyle name="Normal 5 3" xfId="106"/>
    <cellStyle name="Normal 6" xfId="87"/>
    <cellStyle name="Normal 6 2" xfId="805"/>
    <cellStyle name="Normal 6 3" xfId="812"/>
    <cellStyle name="Normal 7" xfId="88"/>
    <cellStyle name="Normal 8" xfId="89"/>
    <cellStyle name="Normal 9" xfId="90"/>
    <cellStyle name="Normal_Bonneuil 2" xfId="48"/>
    <cellStyle name="Pourcentage" xfId="2" builtinId="5"/>
    <cellStyle name="Pourcentage 10" xfId="91"/>
    <cellStyle name="Pourcentage 2" xfId="31"/>
    <cellStyle name="Pourcentage 2 10" xfId="50"/>
    <cellStyle name="Pourcentage 2 11" xfId="136"/>
    <cellStyle name="Pourcentage 2 12" xfId="218"/>
    <cellStyle name="Pourcentage 2 13" xfId="262"/>
    <cellStyle name="Pourcentage 2 14" xfId="306"/>
    <cellStyle name="Pourcentage 2 15" xfId="350"/>
    <cellStyle name="Pourcentage 2 16" xfId="394"/>
    <cellStyle name="Pourcentage 2 17" xfId="438"/>
    <cellStyle name="Pourcentage 2 18" xfId="482"/>
    <cellStyle name="Pourcentage 2 19" xfId="526"/>
    <cellStyle name="Pourcentage 2 2" xfId="32"/>
    <cellStyle name="Pourcentage 2 2 10" xfId="483"/>
    <cellStyle name="Pourcentage 2 2 11" xfId="527"/>
    <cellStyle name="Pourcentage 2 2 12" xfId="571"/>
    <cellStyle name="Pourcentage 2 2 13" xfId="615"/>
    <cellStyle name="Pourcentage 2 2 14" xfId="659"/>
    <cellStyle name="Pourcentage 2 2 15" xfId="702"/>
    <cellStyle name="Pourcentage 2 2 16" xfId="744"/>
    <cellStyle name="Pourcentage 2 2 17" xfId="788"/>
    <cellStyle name="Pourcentage 2 2 18" xfId="809"/>
    <cellStyle name="Pourcentage 2 2 19" xfId="846"/>
    <cellStyle name="Pourcentage 2 2 2" xfId="52"/>
    <cellStyle name="Pourcentage 2 2 20" xfId="878"/>
    <cellStyle name="Pourcentage 2 2 21" xfId="922"/>
    <cellStyle name="Pourcentage 2 2 22" xfId="966"/>
    <cellStyle name="Pourcentage 2 2 23" xfId="1010"/>
    <cellStyle name="Pourcentage 2 2 24" xfId="1054"/>
    <cellStyle name="Pourcentage 2 2 25" xfId="1098"/>
    <cellStyle name="Pourcentage 2 2 26" xfId="1142"/>
    <cellStyle name="Pourcentage 2 2 27" xfId="1184"/>
    <cellStyle name="Pourcentage 2 2 3" xfId="137"/>
    <cellStyle name="Pourcentage 2 2 4" xfId="219"/>
    <cellStyle name="Pourcentage 2 2 5" xfId="263"/>
    <cellStyle name="Pourcentage 2 2 6" xfId="307"/>
    <cellStyle name="Pourcentage 2 2 7" xfId="351"/>
    <cellStyle name="Pourcentage 2 2 8" xfId="395"/>
    <cellStyle name="Pourcentage 2 2 9" xfId="439"/>
    <cellStyle name="Pourcentage 2 20" xfId="570"/>
    <cellStyle name="Pourcentage 2 21" xfId="614"/>
    <cellStyle name="Pourcentage 2 22" xfId="658"/>
    <cellStyle name="Pourcentage 2 23" xfId="701"/>
    <cellStyle name="Pourcentage 2 24" xfId="743"/>
    <cellStyle name="Pourcentage 2 25" xfId="787"/>
    <cellStyle name="Pourcentage 2 26" xfId="157"/>
    <cellStyle name="Pourcentage 2 27" xfId="845"/>
    <cellStyle name="Pourcentage 2 28" xfId="879"/>
    <cellStyle name="Pourcentage 2 29" xfId="923"/>
    <cellStyle name="Pourcentage 2 3" xfId="33"/>
    <cellStyle name="Pourcentage 2 3 10" xfId="484"/>
    <cellStyle name="Pourcentage 2 3 11" xfId="528"/>
    <cellStyle name="Pourcentage 2 3 12" xfId="572"/>
    <cellStyle name="Pourcentage 2 3 13" xfId="616"/>
    <cellStyle name="Pourcentage 2 3 14" xfId="660"/>
    <cellStyle name="Pourcentage 2 3 15" xfId="703"/>
    <cellStyle name="Pourcentage 2 3 16" xfId="745"/>
    <cellStyle name="Pourcentage 2 3 17" xfId="789"/>
    <cellStyle name="Pourcentage 2 3 18" xfId="107"/>
    <cellStyle name="Pourcentage 2 3 19" xfId="847"/>
    <cellStyle name="Pourcentage 2 3 2" xfId="92"/>
    <cellStyle name="Pourcentage 2 3 20" xfId="877"/>
    <cellStyle name="Pourcentage 2 3 21" xfId="921"/>
    <cellStyle name="Pourcentage 2 3 22" xfId="965"/>
    <cellStyle name="Pourcentage 2 3 23" xfId="1009"/>
    <cellStyle name="Pourcentage 2 3 24" xfId="1053"/>
    <cellStyle name="Pourcentage 2 3 25" xfId="1097"/>
    <cellStyle name="Pourcentage 2 3 26" xfId="1141"/>
    <cellStyle name="Pourcentage 2 3 27" xfId="1183"/>
    <cellStyle name="Pourcentage 2 3 3" xfId="138"/>
    <cellStyle name="Pourcentage 2 3 4" xfId="220"/>
    <cellStyle name="Pourcentage 2 3 5" xfId="264"/>
    <cellStyle name="Pourcentage 2 3 6" xfId="308"/>
    <cellStyle name="Pourcentage 2 3 7" xfId="352"/>
    <cellStyle name="Pourcentage 2 3 8" xfId="396"/>
    <cellStyle name="Pourcentage 2 3 9" xfId="440"/>
    <cellStyle name="Pourcentage 2 30" xfId="967"/>
    <cellStyle name="Pourcentage 2 31" xfId="1011"/>
    <cellStyle name="Pourcentage 2 32" xfId="1055"/>
    <cellStyle name="Pourcentage 2 33" xfId="1099"/>
    <cellStyle name="Pourcentage 2 34" xfId="1143"/>
    <cellStyle name="Pourcentage 2 35" xfId="1185"/>
    <cellStyle name="Pourcentage 2 4" xfId="34"/>
    <cellStyle name="Pourcentage 2 4 10" xfId="485"/>
    <cellStyle name="Pourcentage 2 4 11" xfId="529"/>
    <cellStyle name="Pourcentage 2 4 12" xfId="573"/>
    <cellStyle name="Pourcentage 2 4 13" xfId="617"/>
    <cellStyle name="Pourcentage 2 4 14" xfId="661"/>
    <cellStyle name="Pourcentage 2 4 15" xfId="704"/>
    <cellStyle name="Pourcentage 2 4 16" xfId="746"/>
    <cellStyle name="Pourcentage 2 4 17" xfId="790"/>
    <cellStyle name="Pourcentage 2 4 18" xfId="153"/>
    <cellStyle name="Pourcentage 2 4 19" xfId="848"/>
    <cellStyle name="Pourcentage 2 4 2" xfId="93"/>
    <cellStyle name="Pourcentage 2 4 20" xfId="876"/>
    <cellStyle name="Pourcentage 2 4 21" xfId="920"/>
    <cellStyle name="Pourcentage 2 4 22" xfId="964"/>
    <cellStyle name="Pourcentage 2 4 23" xfId="1008"/>
    <cellStyle name="Pourcentage 2 4 24" xfId="1052"/>
    <cellStyle name="Pourcentage 2 4 25" xfId="1096"/>
    <cellStyle name="Pourcentage 2 4 26" xfId="1140"/>
    <cellStyle name="Pourcentage 2 4 27" xfId="1182"/>
    <cellStyle name="Pourcentage 2 4 3" xfId="139"/>
    <cellStyle name="Pourcentage 2 4 4" xfId="221"/>
    <cellStyle name="Pourcentage 2 4 5" xfId="265"/>
    <cellStyle name="Pourcentage 2 4 6" xfId="309"/>
    <cellStyle name="Pourcentage 2 4 7" xfId="353"/>
    <cellStyle name="Pourcentage 2 4 8" xfId="397"/>
    <cellStyle name="Pourcentage 2 4 9" xfId="441"/>
    <cellStyle name="Pourcentage 2 5" xfId="35"/>
    <cellStyle name="Pourcentage 2 5 10" xfId="486"/>
    <cellStyle name="Pourcentage 2 5 11" xfId="530"/>
    <cellStyle name="Pourcentage 2 5 12" xfId="574"/>
    <cellStyle name="Pourcentage 2 5 13" xfId="618"/>
    <cellStyle name="Pourcentage 2 5 14" xfId="662"/>
    <cellStyle name="Pourcentage 2 5 15" xfId="705"/>
    <cellStyle name="Pourcentage 2 5 16" xfId="747"/>
    <cellStyle name="Pourcentage 2 5 17" xfId="791"/>
    <cellStyle name="Pourcentage 2 5 18" xfId="808"/>
    <cellStyle name="Pourcentage 2 5 19" xfId="849"/>
    <cellStyle name="Pourcentage 2 5 2" xfId="94"/>
    <cellStyle name="Pourcentage 2 5 20" xfId="875"/>
    <cellStyle name="Pourcentage 2 5 21" xfId="919"/>
    <cellStyle name="Pourcentage 2 5 22" xfId="963"/>
    <cellStyle name="Pourcentage 2 5 23" xfId="1007"/>
    <cellStyle name="Pourcentage 2 5 24" xfId="1051"/>
    <cellStyle name="Pourcentage 2 5 25" xfId="1095"/>
    <cellStyle name="Pourcentage 2 5 26" xfId="1139"/>
    <cellStyle name="Pourcentage 2 5 27" xfId="1181"/>
    <cellStyle name="Pourcentage 2 5 3" xfId="140"/>
    <cellStyle name="Pourcentage 2 5 4" xfId="222"/>
    <cellStyle name="Pourcentage 2 5 5" xfId="266"/>
    <cellStyle name="Pourcentage 2 5 6" xfId="310"/>
    <cellStyle name="Pourcentage 2 5 7" xfId="354"/>
    <cellStyle name="Pourcentage 2 5 8" xfId="398"/>
    <cellStyle name="Pourcentage 2 5 9" xfId="442"/>
    <cellStyle name="Pourcentage 2 6" xfId="36"/>
    <cellStyle name="Pourcentage 2 6 10" xfId="487"/>
    <cellStyle name="Pourcentage 2 6 11" xfId="531"/>
    <cellStyle name="Pourcentage 2 6 12" xfId="575"/>
    <cellStyle name="Pourcentage 2 6 13" xfId="619"/>
    <cellStyle name="Pourcentage 2 6 14" xfId="663"/>
    <cellStyle name="Pourcentage 2 6 15" xfId="706"/>
    <cellStyle name="Pourcentage 2 6 16" xfId="748"/>
    <cellStyle name="Pourcentage 2 6 17" xfId="792"/>
    <cellStyle name="Pourcentage 2 6 18" xfId="807"/>
    <cellStyle name="Pourcentage 2 6 19" xfId="850"/>
    <cellStyle name="Pourcentage 2 6 2" xfId="95"/>
    <cellStyle name="Pourcentage 2 6 20" xfId="874"/>
    <cellStyle name="Pourcentage 2 6 21" xfId="918"/>
    <cellStyle name="Pourcentage 2 6 22" xfId="962"/>
    <cellStyle name="Pourcentage 2 6 23" xfId="1006"/>
    <cellStyle name="Pourcentage 2 6 24" xfId="1050"/>
    <cellStyle name="Pourcentage 2 6 25" xfId="1094"/>
    <cellStyle name="Pourcentage 2 6 26" xfId="1138"/>
    <cellStyle name="Pourcentage 2 6 27" xfId="1180"/>
    <cellStyle name="Pourcentage 2 6 3" xfId="141"/>
    <cellStyle name="Pourcentage 2 6 4" xfId="223"/>
    <cellStyle name="Pourcentage 2 6 5" xfId="267"/>
    <cellStyle name="Pourcentage 2 6 6" xfId="311"/>
    <cellStyle name="Pourcentage 2 6 7" xfId="355"/>
    <cellStyle name="Pourcentage 2 6 8" xfId="399"/>
    <cellStyle name="Pourcentage 2 6 9" xfId="443"/>
    <cellStyle name="Pourcentage 2 7" xfId="37"/>
    <cellStyle name="Pourcentage 2 7 10" xfId="488"/>
    <cellStyle name="Pourcentage 2 7 11" xfId="532"/>
    <cellStyle name="Pourcentage 2 7 12" xfId="576"/>
    <cellStyle name="Pourcentage 2 7 13" xfId="620"/>
    <cellStyle name="Pourcentage 2 7 14" xfId="664"/>
    <cellStyle name="Pourcentage 2 7 15" xfId="707"/>
    <cellStyle name="Pourcentage 2 7 16" xfId="749"/>
    <cellStyle name="Pourcentage 2 7 17" xfId="793"/>
    <cellStyle name="Pourcentage 2 7 18" xfId="806"/>
    <cellStyle name="Pourcentage 2 7 19" xfId="851"/>
    <cellStyle name="Pourcentage 2 7 2" xfId="96"/>
    <cellStyle name="Pourcentage 2 7 20" xfId="873"/>
    <cellStyle name="Pourcentage 2 7 21" xfId="917"/>
    <cellStyle name="Pourcentage 2 7 22" xfId="961"/>
    <cellStyle name="Pourcentage 2 7 23" xfId="1005"/>
    <cellStyle name="Pourcentage 2 7 24" xfId="1049"/>
    <cellStyle name="Pourcentage 2 7 25" xfId="1093"/>
    <cellStyle name="Pourcentage 2 7 26" xfId="1137"/>
    <cellStyle name="Pourcentage 2 7 27" xfId="1179"/>
    <cellStyle name="Pourcentage 2 7 3" xfId="142"/>
    <cellStyle name="Pourcentage 2 7 4" xfId="224"/>
    <cellStyle name="Pourcentage 2 7 5" xfId="268"/>
    <cellStyle name="Pourcentage 2 7 6" xfId="312"/>
    <cellStyle name="Pourcentage 2 7 7" xfId="356"/>
    <cellStyle name="Pourcentage 2 7 8" xfId="400"/>
    <cellStyle name="Pourcentage 2 7 9" xfId="444"/>
    <cellStyle name="Pourcentage 2 8" xfId="38"/>
    <cellStyle name="Pourcentage 2 8 10" xfId="489"/>
    <cellStyle name="Pourcentage 2 8 11" xfId="533"/>
    <cellStyle name="Pourcentage 2 8 12" xfId="577"/>
    <cellStyle name="Pourcentage 2 8 13" xfId="621"/>
    <cellStyle name="Pourcentage 2 8 14" xfId="665"/>
    <cellStyle name="Pourcentage 2 8 15" xfId="708"/>
    <cellStyle name="Pourcentage 2 8 16" xfId="750"/>
    <cellStyle name="Pourcentage 2 8 17" xfId="794"/>
    <cellStyle name="Pourcentage 2 8 18" xfId="810"/>
    <cellStyle name="Pourcentage 2 8 19" xfId="852"/>
    <cellStyle name="Pourcentage 2 8 2" xfId="97"/>
    <cellStyle name="Pourcentage 2 8 20" xfId="872"/>
    <cellStyle name="Pourcentage 2 8 21" xfId="916"/>
    <cellStyle name="Pourcentage 2 8 22" xfId="960"/>
    <cellStyle name="Pourcentage 2 8 23" xfId="1004"/>
    <cellStyle name="Pourcentage 2 8 24" xfId="1048"/>
    <cellStyle name="Pourcentage 2 8 25" xfId="1092"/>
    <cellStyle name="Pourcentage 2 8 26" xfId="1136"/>
    <cellStyle name="Pourcentage 2 8 27" xfId="1178"/>
    <cellStyle name="Pourcentage 2 8 3" xfId="143"/>
    <cellStyle name="Pourcentage 2 8 4" xfId="225"/>
    <cellStyle name="Pourcentage 2 8 5" xfId="269"/>
    <cellStyle name="Pourcentage 2 8 6" xfId="313"/>
    <cellStyle name="Pourcentage 2 8 7" xfId="357"/>
    <cellStyle name="Pourcentage 2 8 8" xfId="401"/>
    <cellStyle name="Pourcentage 2 8 9" xfId="445"/>
    <cellStyle name="Pourcentage 2 9" xfId="39"/>
    <cellStyle name="Pourcentage 2 9 10" xfId="490"/>
    <cellStyle name="Pourcentage 2 9 11" xfId="534"/>
    <cellStyle name="Pourcentage 2 9 12" xfId="578"/>
    <cellStyle name="Pourcentage 2 9 13" xfId="622"/>
    <cellStyle name="Pourcentage 2 9 14" xfId="666"/>
    <cellStyle name="Pourcentage 2 9 15" xfId="709"/>
    <cellStyle name="Pourcentage 2 9 16" xfId="751"/>
    <cellStyle name="Pourcentage 2 9 17" xfId="795"/>
    <cellStyle name="Pourcentage 2 9 18" xfId="152"/>
    <cellStyle name="Pourcentage 2 9 19" xfId="853"/>
    <cellStyle name="Pourcentage 2 9 2" xfId="98"/>
    <cellStyle name="Pourcentage 2 9 20" xfId="871"/>
    <cellStyle name="Pourcentage 2 9 21" xfId="915"/>
    <cellStyle name="Pourcentage 2 9 22" xfId="959"/>
    <cellStyle name="Pourcentage 2 9 23" xfId="1003"/>
    <cellStyle name="Pourcentage 2 9 24" xfId="1047"/>
    <cellStyle name="Pourcentage 2 9 25" xfId="1091"/>
    <cellStyle name="Pourcentage 2 9 26" xfId="1135"/>
    <cellStyle name="Pourcentage 2 9 27" xfId="1177"/>
    <cellStyle name="Pourcentage 2 9 3" xfId="144"/>
    <cellStyle name="Pourcentage 2 9 4" xfId="226"/>
    <cellStyle name="Pourcentage 2 9 5" xfId="270"/>
    <cellStyle name="Pourcentage 2 9 6" xfId="314"/>
    <cellStyle name="Pourcentage 2 9 7" xfId="358"/>
    <cellStyle name="Pourcentage 2 9 8" xfId="402"/>
    <cellStyle name="Pourcentage 2 9 9" xfId="446"/>
    <cellStyle name="Pourcentage 3" xfId="40"/>
    <cellStyle name="Pourcentage 3 10" xfId="491"/>
    <cellStyle name="Pourcentage 3 11" xfId="535"/>
    <cellStyle name="Pourcentage 3 12" xfId="579"/>
    <cellStyle name="Pourcentage 3 13" xfId="623"/>
    <cellStyle name="Pourcentage 3 14" xfId="667"/>
    <cellStyle name="Pourcentage 3 15" xfId="710"/>
    <cellStyle name="Pourcentage 3 16" xfId="752"/>
    <cellStyle name="Pourcentage 3 17" xfId="796"/>
    <cellStyle name="Pourcentage 3 18" xfId="175"/>
    <cellStyle name="Pourcentage 3 19" xfId="854"/>
    <cellStyle name="Pourcentage 3 2" xfId="99"/>
    <cellStyle name="Pourcentage 3 20" xfId="870"/>
    <cellStyle name="Pourcentage 3 21" xfId="914"/>
    <cellStyle name="Pourcentage 3 22" xfId="958"/>
    <cellStyle name="Pourcentage 3 23" xfId="1002"/>
    <cellStyle name="Pourcentage 3 24" xfId="1046"/>
    <cellStyle name="Pourcentage 3 25" xfId="1090"/>
    <cellStyle name="Pourcentage 3 26" xfId="1134"/>
    <cellStyle name="Pourcentage 3 27" xfId="1176"/>
    <cellStyle name="Pourcentage 3 3" xfId="145"/>
    <cellStyle name="Pourcentage 3 4" xfId="227"/>
    <cellStyle name="Pourcentage 3 5" xfId="271"/>
    <cellStyle name="Pourcentage 3 6" xfId="315"/>
    <cellStyle name="Pourcentage 3 7" xfId="359"/>
    <cellStyle name="Pourcentage 3 8" xfId="403"/>
    <cellStyle name="Pourcentage 3 9" xfId="447"/>
    <cellStyle name="Pourcentage 4" xfId="41"/>
    <cellStyle name="Pourcentage 4 10" xfId="492"/>
    <cellStyle name="Pourcentage 4 11" xfId="536"/>
    <cellStyle name="Pourcentage 4 12" xfId="580"/>
    <cellStyle name="Pourcentage 4 13" xfId="624"/>
    <cellStyle name="Pourcentage 4 14" xfId="668"/>
    <cellStyle name="Pourcentage 4 15" xfId="711"/>
    <cellStyle name="Pourcentage 4 16" xfId="753"/>
    <cellStyle name="Pourcentage 4 17" xfId="797"/>
    <cellStyle name="Pourcentage 4 18" xfId="156"/>
    <cellStyle name="Pourcentage 4 19" xfId="855"/>
    <cellStyle name="Pourcentage 4 2" xfId="100"/>
    <cellStyle name="Pourcentage 4 20" xfId="869"/>
    <cellStyle name="Pourcentage 4 21" xfId="913"/>
    <cellStyle name="Pourcentage 4 22" xfId="957"/>
    <cellStyle name="Pourcentage 4 23" xfId="1001"/>
    <cellStyle name="Pourcentage 4 24" xfId="1045"/>
    <cellStyle name="Pourcentage 4 25" xfId="1089"/>
    <cellStyle name="Pourcentage 4 26" xfId="1133"/>
    <cellStyle name="Pourcentage 4 27" xfId="1175"/>
    <cellStyle name="Pourcentage 4 3" xfId="146"/>
    <cellStyle name="Pourcentage 4 4" xfId="228"/>
    <cellStyle name="Pourcentage 4 5" xfId="272"/>
    <cellStyle name="Pourcentage 4 6" xfId="316"/>
    <cellStyle name="Pourcentage 4 7" xfId="360"/>
    <cellStyle name="Pourcentage 4 8" xfId="404"/>
    <cellStyle name="Pourcentage 4 9" xfId="448"/>
    <cellStyle name="Pourcentage 5" xfId="42"/>
    <cellStyle name="Pourcentage 5 10" xfId="493"/>
    <cellStyle name="Pourcentage 5 11" xfId="537"/>
    <cellStyle name="Pourcentage 5 12" xfId="581"/>
    <cellStyle name="Pourcentage 5 13" xfId="625"/>
    <cellStyle name="Pourcentage 5 14" xfId="669"/>
    <cellStyle name="Pourcentage 5 15" xfId="712"/>
    <cellStyle name="Pourcentage 5 16" xfId="754"/>
    <cellStyle name="Pourcentage 5 17" xfId="798"/>
    <cellStyle name="Pourcentage 5 18" xfId="174"/>
    <cellStyle name="Pourcentage 5 19" xfId="856"/>
    <cellStyle name="Pourcentage 5 2" xfId="101"/>
    <cellStyle name="Pourcentage 5 20" xfId="868"/>
    <cellStyle name="Pourcentage 5 21" xfId="912"/>
    <cellStyle name="Pourcentage 5 22" xfId="956"/>
    <cellStyle name="Pourcentage 5 23" xfId="1000"/>
    <cellStyle name="Pourcentage 5 24" xfId="1044"/>
    <cellStyle name="Pourcentage 5 25" xfId="1088"/>
    <cellStyle name="Pourcentage 5 26" xfId="1132"/>
    <cellStyle name="Pourcentage 5 27" xfId="1174"/>
    <cellStyle name="Pourcentage 5 3" xfId="147"/>
    <cellStyle name="Pourcentage 5 4" xfId="229"/>
    <cellStyle name="Pourcentage 5 5" xfId="273"/>
    <cellStyle name="Pourcentage 5 6" xfId="317"/>
    <cellStyle name="Pourcentage 5 7" xfId="361"/>
    <cellStyle name="Pourcentage 5 8" xfId="405"/>
    <cellStyle name="Pourcentage 5 9" xfId="449"/>
    <cellStyle name="Pourcentage 6" xfId="43"/>
    <cellStyle name="Pourcentage 6 10" xfId="494"/>
    <cellStyle name="Pourcentage 6 11" xfId="538"/>
    <cellStyle name="Pourcentage 6 12" xfId="582"/>
    <cellStyle name="Pourcentage 6 13" xfId="626"/>
    <cellStyle name="Pourcentage 6 14" xfId="670"/>
    <cellStyle name="Pourcentage 6 15" xfId="713"/>
    <cellStyle name="Pourcentage 6 16" xfId="755"/>
    <cellStyle name="Pourcentage 6 17" xfId="799"/>
    <cellStyle name="Pourcentage 6 18" xfId="155"/>
    <cellStyle name="Pourcentage 6 19" xfId="857"/>
    <cellStyle name="Pourcentage 6 2" xfId="102"/>
    <cellStyle name="Pourcentage 6 20" xfId="867"/>
    <cellStyle name="Pourcentage 6 21" xfId="911"/>
    <cellStyle name="Pourcentage 6 22" xfId="955"/>
    <cellStyle name="Pourcentage 6 23" xfId="999"/>
    <cellStyle name="Pourcentage 6 24" xfId="1043"/>
    <cellStyle name="Pourcentage 6 25" xfId="1087"/>
    <cellStyle name="Pourcentage 6 26" xfId="1131"/>
    <cellStyle name="Pourcentage 6 27" xfId="1173"/>
    <cellStyle name="Pourcentage 6 3" xfId="148"/>
    <cellStyle name="Pourcentage 6 4" xfId="230"/>
    <cellStyle name="Pourcentage 6 5" xfId="274"/>
    <cellStyle name="Pourcentage 6 6" xfId="318"/>
    <cellStyle name="Pourcentage 6 7" xfId="362"/>
    <cellStyle name="Pourcentage 6 8" xfId="406"/>
    <cellStyle name="Pourcentage 6 9" xfId="450"/>
    <cellStyle name="Pourcentage 7" xfId="44"/>
    <cellStyle name="Pourcentage 7 10" xfId="495"/>
    <cellStyle name="Pourcentage 7 11" xfId="539"/>
    <cellStyle name="Pourcentage 7 12" xfId="583"/>
    <cellStyle name="Pourcentage 7 13" xfId="627"/>
    <cellStyle name="Pourcentage 7 14" xfId="671"/>
    <cellStyle name="Pourcentage 7 15" xfId="714"/>
    <cellStyle name="Pourcentage 7 16" xfId="756"/>
    <cellStyle name="Pourcentage 7 17" xfId="800"/>
    <cellStyle name="Pourcentage 7 18" xfId="803"/>
    <cellStyle name="Pourcentage 7 19" xfId="858"/>
    <cellStyle name="Pourcentage 7 2" xfId="103"/>
    <cellStyle name="Pourcentage 7 20" xfId="866"/>
    <cellStyle name="Pourcentage 7 21" xfId="910"/>
    <cellStyle name="Pourcentage 7 22" xfId="954"/>
    <cellStyle name="Pourcentage 7 23" xfId="998"/>
    <cellStyle name="Pourcentage 7 24" xfId="1042"/>
    <cellStyle name="Pourcentage 7 25" xfId="1086"/>
    <cellStyle name="Pourcentage 7 26" xfId="1130"/>
    <cellStyle name="Pourcentage 7 27" xfId="1172"/>
    <cellStyle name="Pourcentage 7 3" xfId="149"/>
    <cellStyle name="Pourcentage 7 4" xfId="231"/>
    <cellStyle name="Pourcentage 7 5" xfId="275"/>
    <cellStyle name="Pourcentage 7 6" xfId="319"/>
    <cellStyle name="Pourcentage 7 7" xfId="363"/>
    <cellStyle name="Pourcentage 7 8" xfId="407"/>
    <cellStyle name="Pourcentage 7 9" xfId="451"/>
    <cellStyle name="Pourcentage 8" xfId="45"/>
    <cellStyle name="Pourcentage 8 10" xfId="496"/>
    <cellStyle name="Pourcentage 8 11" xfId="540"/>
    <cellStyle name="Pourcentage 8 12" xfId="584"/>
    <cellStyle name="Pourcentage 8 13" xfId="628"/>
    <cellStyle name="Pourcentage 8 14" xfId="672"/>
    <cellStyle name="Pourcentage 8 15" xfId="715"/>
    <cellStyle name="Pourcentage 8 16" xfId="757"/>
    <cellStyle name="Pourcentage 8 17" xfId="801"/>
    <cellStyle name="Pourcentage 8 18" xfId="259"/>
    <cellStyle name="Pourcentage 8 19" xfId="859"/>
    <cellStyle name="Pourcentage 8 2" xfId="104"/>
    <cellStyle name="Pourcentage 8 20" xfId="865"/>
    <cellStyle name="Pourcentage 8 21" xfId="909"/>
    <cellStyle name="Pourcentage 8 22" xfId="953"/>
    <cellStyle name="Pourcentage 8 23" xfId="997"/>
    <cellStyle name="Pourcentage 8 24" xfId="1041"/>
    <cellStyle name="Pourcentage 8 25" xfId="1085"/>
    <cellStyle name="Pourcentage 8 26" xfId="1129"/>
    <cellStyle name="Pourcentage 8 27" xfId="1171"/>
    <cellStyle name="Pourcentage 8 3" xfId="150"/>
    <cellStyle name="Pourcentage 8 4" xfId="232"/>
    <cellStyle name="Pourcentage 8 5" xfId="276"/>
    <cellStyle name="Pourcentage 8 6" xfId="320"/>
    <cellStyle name="Pourcentage 8 7" xfId="364"/>
    <cellStyle name="Pourcentage 8 8" xfId="408"/>
    <cellStyle name="Pourcentage 8 9" xfId="452"/>
    <cellStyle name="Pourcentage 9" xfId="46"/>
    <cellStyle name="Pourcentage 9 10" xfId="497"/>
    <cellStyle name="Pourcentage 9 11" xfId="541"/>
    <cellStyle name="Pourcentage 9 12" xfId="585"/>
    <cellStyle name="Pourcentage 9 13" xfId="629"/>
    <cellStyle name="Pourcentage 9 14" xfId="673"/>
    <cellStyle name="Pourcentage 9 15" xfId="716"/>
    <cellStyle name="Pourcentage 9 16" xfId="758"/>
    <cellStyle name="Pourcentage 9 17" xfId="802"/>
    <cellStyle name="Pourcentage 9 18" xfId="215"/>
    <cellStyle name="Pourcentage 9 19" xfId="860"/>
    <cellStyle name="Pourcentage 9 2" xfId="105"/>
    <cellStyle name="Pourcentage 9 20" xfId="864"/>
    <cellStyle name="Pourcentage 9 21" xfId="908"/>
    <cellStyle name="Pourcentage 9 22" xfId="952"/>
    <cellStyle name="Pourcentage 9 23" xfId="996"/>
    <cellStyle name="Pourcentage 9 24" xfId="1040"/>
    <cellStyle name="Pourcentage 9 25" xfId="1084"/>
    <cellStyle name="Pourcentage 9 26" xfId="1128"/>
    <cellStyle name="Pourcentage 9 27" xfId="1170"/>
    <cellStyle name="Pourcentage 9 3" xfId="151"/>
    <cellStyle name="Pourcentage 9 4" xfId="233"/>
    <cellStyle name="Pourcentage 9 5" xfId="277"/>
    <cellStyle name="Pourcentage 9 6" xfId="321"/>
    <cellStyle name="Pourcentage 9 7" xfId="365"/>
    <cellStyle name="Pourcentage 9 8" xfId="409"/>
    <cellStyle name="Pourcentage 9 9" xfId="453"/>
  </cellStyles>
  <dxfs count="279"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</dxfs>
  <tableStyles count="0" defaultTableStyle="TableStyleMedium9" defaultPivotStyle="PivotStyleLight16"/>
  <colors>
    <mruColors>
      <color rgb="FFFFFFE1"/>
      <color rgb="FFFEF6D2"/>
      <color rgb="FFFFFFCC"/>
      <color rgb="FF99FF99"/>
      <color rgb="FFCCFFCC"/>
      <color rgb="FFFFFF99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'Région IDF NDI (Avec IFC) '!$F$392</c:f>
              <c:strCache>
                <c:ptCount val="1"/>
                <c:pt idx="0">
                  <c:v>2021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'Région IDF NDI (Avec IFC) 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'Région IDF NDI (Avec IFC) '!$M$392:$X$392</c:f>
              <c:numCache>
                <c:formatCode>#,##0</c:formatCode>
                <c:ptCount val="12"/>
                <c:pt idx="0">
                  <c:v>-32.477610000000098</c:v>
                </c:pt>
                <c:pt idx="1">
                  <c:v>-95.618410000000296</c:v>
                </c:pt>
                <c:pt idx="2">
                  <c:v>243.63203999999601</c:v>
                </c:pt>
                <c:pt idx="3">
                  <c:v>710.67848999999001</c:v>
                </c:pt>
                <c:pt idx="4">
                  <c:v>1517.40424999999</c:v>
                </c:pt>
                <c:pt idx="5">
                  <c:v>2392.6581899999901</c:v>
                </c:pt>
                <c:pt idx="6">
                  <c:v>3444.30905999999</c:v>
                </c:pt>
                <c:pt idx="7">
                  <c:v>4959.0883199999698</c:v>
                </c:pt>
                <c:pt idx="8">
                  <c:v>6116.7291999999798</c:v>
                </c:pt>
                <c:pt idx="9">
                  <c:v>6754.6479999999901</c:v>
                </c:pt>
                <c:pt idx="10">
                  <c:v>7645.3829999999798</c:v>
                </c:pt>
                <c:pt idx="11">
                  <c:v>8409.7030000000104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9B-4FC9-9234-2488AE9DC311}"/>
            </c:ext>
          </c:extLst>
        </c:ser>
        <c:ser>
          <c:idx val="1"/>
          <c:order val="1"/>
          <c:tx>
            <c:strRef>
              <c:f>'Région IDF NDI (Avec IFC) '!$F$393</c:f>
              <c:strCache>
                <c:ptCount val="1"/>
                <c:pt idx="0">
                  <c:v>2022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'Région IDF NDI (Avec IFC) 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'Région IDF NDI (Avec IFC) '!$M$393:$X$393</c:f>
              <c:numCache>
                <c:formatCode>#,##0</c:formatCode>
                <c:ptCount val="12"/>
                <c:pt idx="0">
                  <c:v>506.08900000000199</c:v>
                </c:pt>
                <c:pt idx="1">
                  <c:v>425.80800000000602</c:v>
                </c:pt>
                <c:pt idx="2">
                  <c:v>767.71000000000504</c:v>
                </c:pt>
                <c:pt idx="3">
                  <c:v>1210.924</c:v>
                </c:pt>
                <c:pt idx="4">
                  <c:v>2087.79</c:v>
                </c:pt>
                <c:pt idx="5">
                  <c:v>2792.221</c:v>
                </c:pt>
                <c:pt idx="6">
                  <c:v>3368.4970000000098</c:v>
                </c:pt>
                <c:pt idx="7">
                  <c:v>4749.3909999999996</c:v>
                </c:pt>
                <c:pt idx="8">
                  <c:v>5181.0191999999797</c:v>
                </c:pt>
                <c:pt idx="9">
                  <c:v>6104.1790000000001</c:v>
                </c:pt>
                <c:pt idx="10">
                  <c:v>6911.2759999999998</c:v>
                </c:pt>
                <c:pt idx="11">
                  <c:v>7668.1150000000098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9B-4FC9-9234-2488AE9DC311}"/>
            </c:ext>
          </c:extLst>
        </c:ser>
        <c:ser>
          <c:idx val="2"/>
          <c:order val="2"/>
          <c:tx>
            <c:strRef>
              <c:f>'Région IDF NDI (Avec IFC) '!$F$394</c:f>
              <c:strCache>
                <c:ptCount val="1"/>
                <c:pt idx="0">
                  <c:v>BUDGET 2023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'Région IDF NDI (Avec IFC) 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'Région IDF NDI (Avec IFC) '!$M$394:$X$394</c:f>
              <c:numCache>
                <c:formatCode>#,##0</c:formatCode>
                <c:ptCount val="12"/>
                <c:pt idx="0">
                  <c:v>693.8161700000004</c:v>
                </c:pt>
                <c:pt idx="1">
                  <c:v>1387.6323400000008</c:v>
                </c:pt>
                <c:pt idx="2">
                  <c:v>2081.4485100000011</c:v>
                </c:pt>
                <c:pt idx="3">
                  <c:v>2775.2646800000016</c:v>
                </c:pt>
                <c:pt idx="4">
                  <c:v>3469.0808500000021</c:v>
                </c:pt>
                <c:pt idx="5">
                  <c:v>4162.8970200000022</c:v>
                </c:pt>
                <c:pt idx="6">
                  <c:v>4856.7131900000022</c:v>
                </c:pt>
                <c:pt idx="7">
                  <c:v>5550.5293600000032</c:v>
                </c:pt>
                <c:pt idx="8">
                  <c:v>6244.3455300000032</c:v>
                </c:pt>
                <c:pt idx="9">
                  <c:v>6938.1617000000042</c:v>
                </c:pt>
                <c:pt idx="10">
                  <c:v>7631.9778700000033</c:v>
                </c:pt>
                <c:pt idx="11">
                  <c:v>8325.7940400000043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9B-4FC9-9234-2488AE9DC311}"/>
            </c:ext>
          </c:extLst>
        </c:ser>
        <c:ser>
          <c:idx val="3"/>
          <c:order val="3"/>
          <c:tx>
            <c:strRef>
              <c:f>'Région IDF NDI (Avec IFC) '!$F$395</c:f>
              <c:strCache>
                <c:ptCount val="1"/>
                <c:pt idx="0">
                  <c:v>2023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'Région IDF NDI (Avec IFC) 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'Région IDF NDI (Avec IFC) '!$M$395:$X$395</c:f>
              <c:numCache>
                <c:formatCode>#,##0</c:formatCode>
                <c:ptCount val="12"/>
                <c:pt idx="0">
                  <c:v>352.43500000000103</c:v>
                </c:pt>
                <c:pt idx="1">
                  <c:v>454.19700000000398</c:v>
                </c:pt>
                <c:pt idx="2">
                  <c:v>681.28900000000397</c:v>
                </c:pt>
                <c:pt idx="3">
                  <c:v>1315.2750000000001</c:v>
                </c:pt>
                <c:pt idx="4">
                  <c:v>2214.7519999999899</c:v>
                </c:pt>
                <c:pt idx="5">
                  <c:v>2803.1770000000001</c:v>
                </c:pt>
                <c:pt idx="6">
                  <c:v>3324.71199999999</c:v>
                </c:pt>
                <c:pt idx="7">
                  <c:v>4416.5930000000099</c:v>
                </c:pt>
                <c:pt idx="8">
                  <c:v>4998.6970000000001</c:v>
                </c:pt>
                <c:pt idx="9">
                  <c:v>5936.3120000000099</c:v>
                </c:pt>
                <c:pt idx="10">
                  <c:v>6421.6450000000104</c:v>
                </c:pt>
                <c:pt idx="11">
                  <c:v>7839.6520000000201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9B-4FC9-9234-2488AE9DC311}"/>
            </c:ext>
          </c:extLst>
        </c:ser>
        <c:ser>
          <c:idx val="4"/>
          <c:order val="4"/>
          <c:tx>
            <c:strRef>
              <c:f>'Région IDF NDI (Avec IFC) '!$F$396</c:f>
              <c:strCache>
                <c:ptCount val="1"/>
                <c:pt idx="0">
                  <c:v>Reste à faire - ACTU 2023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'Région IDF NDI (Avec IFC) 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'Région IDF NDI (Avec IFC) '!$M$396:$X$396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7839.6520000000201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9B-4FC9-9234-2488AE9DC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927104"/>
        <c:axId val="199372800"/>
      </c:lineChart>
      <c:catAx>
        <c:axId val="200927104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199372800"/>
        <c:crosses val="autoZero"/>
        <c:auto val="1"/>
        <c:lblAlgn val="ctr"/>
        <c:lblOffset val="100"/>
        <c:noMultiLvlLbl val="0"/>
      </c:catAx>
      <c:valAx>
        <c:axId val="19937280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00927104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'Région IDF NDI (H IFC) '!$F$395</c:f>
              <c:strCache>
                <c:ptCount val="1"/>
                <c:pt idx="0">
                  <c:v>2021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'Région IDF NDI (H IFC) '!$M$392:$X$392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'Région IDF NDI (H IFC) '!$M$395:$X$395</c:f>
              <c:numCache>
                <c:formatCode>#,##0</c:formatCode>
                <c:ptCount val="12"/>
                <c:pt idx="0">
                  <c:v>-32.477610000000098</c:v>
                </c:pt>
                <c:pt idx="1">
                  <c:v>45.145599999999597</c:v>
                </c:pt>
                <c:pt idx="2">
                  <c:v>487.44577999999598</c:v>
                </c:pt>
                <c:pt idx="3">
                  <c:v>976.42894999998998</c:v>
                </c:pt>
                <c:pt idx="4">
                  <c:v>1783.15470999999</c:v>
                </c:pt>
                <c:pt idx="5">
                  <c:v>2658.4086499999898</c:v>
                </c:pt>
                <c:pt idx="6">
                  <c:v>3730.31481999999</c:v>
                </c:pt>
                <c:pt idx="7">
                  <c:v>5345.8509599999697</c:v>
                </c:pt>
                <c:pt idx="8">
                  <c:v>6521.2430799999802</c:v>
                </c:pt>
                <c:pt idx="9">
                  <c:v>7159.1619999999903</c:v>
                </c:pt>
                <c:pt idx="10">
                  <c:v>8082.7959999999803</c:v>
                </c:pt>
                <c:pt idx="11">
                  <c:v>8874.7250000000095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7-4813-AE4B-CFB9EC6E5042}"/>
            </c:ext>
          </c:extLst>
        </c:ser>
        <c:ser>
          <c:idx val="1"/>
          <c:order val="1"/>
          <c:tx>
            <c:strRef>
              <c:f>'Région IDF NDI (H IFC) '!$F$396</c:f>
              <c:strCache>
                <c:ptCount val="1"/>
                <c:pt idx="0">
                  <c:v>2022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'Région IDF NDI (H IFC) '!$M$392:$X$392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'Région IDF NDI (H IFC) '!$M$396:$X$396</c:f>
              <c:numCache>
                <c:formatCode>#,##0</c:formatCode>
                <c:ptCount val="12"/>
                <c:pt idx="0">
                  <c:v>506.32600000000201</c:v>
                </c:pt>
                <c:pt idx="1">
                  <c:v>469.82900000000598</c:v>
                </c:pt>
                <c:pt idx="2">
                  <c:v>876.15000000000498</c:v>
                </c:pt>
                <c:pt idx="3">
                  <c:v>1319.5219999999999</c:v>
                </c:pt>
                <c:pt idx="4">
                  <c:v>2196.5459999999998</c:v>
                </c:pt>
                <c:pt idx="5">
                  <c:v>2962.3719999999998</c:v>
                </c:pt>
                <c:pt idx="6">
                  <c:v>3538.80600000001</c:v>
                </c:pt>
                <c:pt idx="7">
                  <c:v>4991.7849999999999</c:v>
                </c:pt>
                <c:pt idx="8">
                  <c:v>5594.0590399999801</c:v>
                </c:pt>
                <c:pt idx="9">
                  <c:v>6517.3770000000004</c:v>
                </c:pt>
                <c:pt idx="10">
                  <c:v>7336.3450000000003</c:v>
                </c:pt>
                <c:pt idx="11">
                  <c:v>8141.3119999999999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7-4813-AE4B-CFB9EC6E5042}"/>
            </c:ext>
          </c:extLst>
        </c:ser>
        <c:ser>
          <c:idx val="2"/>
          <c:order val="2"/>
          <c:tx>
            <c:strRef>
              <c:f>'Région IDF NDI (H IFC) '!$F$397</c:f>
              <c:strCache>
                <c:ptCount val="1"/>
                <c:pt idx="0">
                  <c:v>BUDGET 2023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'Région IDF NDI (H IFC) '!$M$392:$X$392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'Région IDF NDI (H IFC) '!$M$397:$X$397</c:f>
              <c:numCache>
                <c:formatCode>#,##0</c:formatCode>
                <c:ptCount val="12"/>
                <c:pt idx="0">
                  <c:v>725.04666083333359</c:v>
                </c:pt>
                <c:pt idx="1">
                  <c:v>1450.0933216666672</c:v>
                </c:pt>
                <c:pt idx="2">
                  <c:v>2175.1399825000008</c:v>
                </c:pt>
                <c:pt idx="3">
                  <c:v>2900.1866433333344</c:v>
                </c:pt>
                <c:pt idx="4">
                  <c:v>3625.2333041666679</c:v>
                </c:pt>
                <c:pt idx="5">
                  <c:v>4350.2799650000015</c:v>
                </c:pt>
                <c:pt idx="6">
                  <c:v>5075.3266258333351</c:v>
                </c:pt>
                <c:pt idx="7">
                  <c:v>5800.3732866666687</c:v>
                </c:pt>
                <c:pt idx="8">
                  <c:v>6525.4199475000023</c:v>
                </c:pt>
                <c:pt idx="9">
                  <c:v>7250.4666083333359</c:v>
                </c:pt>
                <c:pt idx="10">
                  <c:v>7975.5132691666695</c:v>
                </c:pt>
                <c:pt idx="11">
                  <c:v>8700.5599300000031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17-4813-AE4B-CFB9EC6E5042}"/>
            </c:ext>
          </c:extLst>
        </c:ser>
        <c:ser>
          <c:idx val="3"/>
          <c:order val="3"/>
          <c:tx>
            <c:strRef>
              <c:f>'Région IDF NDI (H IFC) '!$F$398</c:f>
              <c:strCache>
                <c:ptCount val="1"/>
                <c:pt idx="0">
                  <c:v>2023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'Région IDF NDI (H IFC) '!$M$392:$X$392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'Région IDF NDI (H IFC) '!$M$398:$X$398</c:f>
              <c:numCache>
                <c:formatCode>#,##0</c:formatCode>
                <c:ptCount val="12"/>
                <c:pt idx="0">
                  <c:v>351.643000000001</c:v>
                </c:pt>
                <c:pt idx="1">
                  <c:v>453.40500000000401</c:v>
                </c:pt>
                <c:pt idx="2">
                  <c:v>680.49700000000405</c:v>
                </c:pt>
                <c:pt idx="3">
                  <c:v>1314.4829999999999</c:v>
                </c:pt>
                <c:pt idx="4">
                  <c:v>2213.95999999999</c:v>
                </c:pt>
                <c:pt idx="5">
                  <c:v>2802.3850000000002</c:v>
                </c:pt>
                <c:pt idx="6">
                  <c:v>3323.9199999999901</c:v>
                </c:pt>
                <c:pt idx="7">
                  <c:v>4607.0650000000096</c:v>
                </c:pt>
                <c:pt idx="8">
                  <c:v>5189.1689999999999</c:v>
                </c:pt>
                <c:pt idx="9">
                  <c:v>6126.7840000000097</c:v>
                </c:pt>
                <c:pt idx="10">
                  <c:v>6612.1170000000102</c:v>
                </c:pt>
                <c:pt idx="11">
                  <c:v>8105.6420000000198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17-4813-AE4B-CFB9EC6E5042}"/>
            </c:ext>
          </c:extLst>
        </c:ser>
        <c:ser>
          <c:idx val="4"/>
          <c:order val="4"/>
          <c:tx>
            <c:strRef>
              <c:f>'Région IDF NDI (H IFC) '!$F$399</c:f>
              <c:strCache>
                <c:ptCount val="1"/>
                <c:pt idx="0">
                  <c:v>Reste à faire - ACTU 2023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'Région IDF NDI (H IFC) '!$M$392:$X$392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'Région IDF NDI (H IFC) '!$M$399:$X$399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8105.6420000000198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17-4813-AE4B-CFB9EC6E5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178944"/>
        <c:axId val="202180480"/>
      </c:lineChart>
      <c:catAx>
        <c:axId val="202178944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02180480"/>
        <c:crosses val="autoZero"/>
        <c:auto val="1"/>
        <c:lblAlgn val="ctr"/>
        <c:lblOffset val="100"/>
        <c:noMultiLvlLbl val="0"/>
      </c:catAx>
      <c:valAx>
        <c:axId val="20218048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0217894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DR!$F$392</c:f>
              <c:strCache>
                <c:ptCount val="1"/>
                <c:pt idx="0">
                  <c:v>2021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DR!$M$389:$X$389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DR!$M$392:$X$392</c:f>
              <c:numCache>
                <c:formatCode>#,##0</c:formatCode>
                <c:ptCount val="12"/>
                <c:pt idx="0">
                  <c:v>-345.62018</c:v>
                </c:pt>
                <c:pt idx="1">
                  <c:v>-693.15623000000005</c:v>
                </c:pt>
                <c:pt idx="2">
                  <c:v>-1250.4837600000001</c:v>
                </c:pt>
                <c:pt idx="3">
                  <c:v>-1660.9360999999999</c:v>
                </c:pt>
                <c:pt idx="4">
                  <c:v>-2021.0405499999999</c:v>
                </c:pt>
                <c:pt idx="5">
                  <c:v>-2496.2141700000002</c:v>
                </c:pt>
                <c:pt idx="6">
                  <c:v>-2529.15004</c:v>
                </c:pt>
                <c:pt idx="7">
                  <c:v>-2766.4336800000001</c:v>
                </c:pt>
                <c:pt idx="8">
                  <c:v>-3128.94148</c:v>
                </c:pt>
                <c:pt idx="9">
                  <c:v>-3456.4290000000001</c:v>
                </c:pt>
                <c:pt idx="10">
                  <c:v>-3711.5169999999998</c:v>
                </c:pt>
                <c:pt idx="11">
                  <c:v>-3719.105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D1-4D3C-95A3-AB21D39CFC2F}"/>
            </c:ext>
          </c:extLst>
        </c:ser>
        <c:ser>
          <c:idx val="1"/>
          <c:order val="1"/>
          <c:tx>
            <c:strRef>
              <c:f>DR!$F$393</c:f>
              <c:strCache>
                <c:ptCount val="1"/>
                <c:pt idx="0">
                  <c:v>2022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DR!$M$389:$X$389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DR!$M$393:$X$393</c:f>
              <c:numCache>
                <c:formatCode>#,##0</c:formatCode>
                <c:ptCount val="12"/>
                <c:pt idx="0">
                  <c:v>-492.44299999999998</c:v>
                </c:pt>
                <c:pt idx="1">
                  <c:v>-842.46299999999906</c:v>
                </c:pt>
                <c:pt idx="2">
                  <c:v>-1254.8620000000001</c:v>
                </c:pt>
                <c:pt idx="3">
                  <c:v>-1622.537</c:v>
                </c:pt>
                <c:pt idx="4">
                  <c:v>-1986.2550000000001</c:v>
                </c:pt>
                <c:pt idx="5">
                  <c:v>-2349.7719999999999</c:v>
                </c:pt>
                <c:pt idx="6">
                  <c:v>-2688.7139999999999</c:v>
                </c:pt>
                <c:pt idx="7">
                  <c:v>-3067.8919999999998</c:v>
                </c:pt>
                <c:pt idx="8">
                  <c:v>-3199.8986300000001</c:v>
                </c:pt>
                <c:pt idx="9">
                  <c:v>-3136.8130000000001</c:v>
                </c:pt>
                <c:pt idx="10">
                  <c:v>-3481.674</c:v>
                </c:pt>
                <c:pt idx="11">
                  <c:v>-4226.2780000000002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D1-4D3C-95A3-AB21D39CFC2F}"/>
            </c:ext>
          </c:extLst>
        </c:ser>
        <c:ser>
          <c:idx val="2"/>
          <c:order val="2"/>
          <c:tx>
            <c:strRef>
              <c:f>DR!$F$394</c:f>
              <c:strCache>
                <c:ptCount val="1"/>
                <c:pt idx="0">
                  <c:v>BUDGET 2023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DR!$M$389:$X$389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DR!$M$394:$X$394</c:f>
              <c:numCache>
                <c:formatCode>#,##0</c:formatCode>
                <c:ptCount val="12"/>
                <c:pt idx="0">
                  <c:v>-388.67883166666667</c:v>
                </c:pt>
                <c:pt idx="1">
                  <c:v>-777.35766333333333</c:v>
                </c:pt>
                <c:pt idx="2">
                  <c:v>-1166.0364950000001</c:v>
                </c:pt>
                <c:pt idx="3">
                  <c:v>-1554.7153266666667</c:v>
                </c:pt>
                <c:pt idx="4">
                  <c:v>-1943.3941583333335</c:v>
                </c:pt>
                <c:pt idx="5">
                  <c:v>-2332.0729900000001</c:v>
                </c:pt>
                <c:pt idx="6">
                  <c:v>-2720.7518216666667</c:v>
                </c:pt>
                <c:pt idx="7">
                  <c:v>-3109.4306533333333</c:v>
                </c:pt>
                <c:pt idx="8">
                  <c:v>-3498.1094850000004</c:v>
                </c:pt>
                <c:pt idx="9">
                  <c:v>-3886.788316666667</c:v>
                </c:pt>
                <c:pt idx="10">
                  <c:v>-4275.4671483333341</c:v>
                </c:pt>
                <c:pt idx="11">
                  <c:v>-4664.1459800000002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D1-4D3C-95A3-AB21D39CFC2F}"/>
            </c:ext>
          </c:extLst>
        </c:ser>
        <c:ser>
          <c:idx val="3"/>
          <c:order val="3"/>
          <c:tx>
            <c:strRef>
              <c:f>DR!$F$395</c:f>
              <c:strCache>
                <c:ptCount val="1"/>
                <c:pt idx="0">
                  <c:v>2023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DR!$M$389:$X$389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DR!$M$395:$X$395</c:f>
              <c:numCache>
                <c:formatCode>#,##0</c:formatCode>
                <c:ptCount val="12"/>
                <c:pt idx="0">
                  <c:v>-447.45600000000002</c:v>
                </c:pt>
                <c:pt idx="1">
                  <c:v>-800.24699999999996</c:v>
                </c:pt>
                <c:pt idx="2">
                  <c:v>-1223.162</c:v>
                </c:pt>
                <c:pt idx="3">
                  <c:v>-1610.2260000000001</c:v>
                </c:pt>
                <c:pt idx="4">
                  <c:v>-2062.7620000000002</c:v>
                </c:pt>
                <c:pt idx="5">
                  <c:v>-2478.0230000000001</c:v>
                </c:pt>
                <c:pt idx="6">
                  <c:v>-2821.5970000000002</c:v>
                </c:pt>
                <c:pt idx="7">
                  <c:v>-3139.5529999999999</c:v>
                </c:pt>
                <c:pt idx="8">
                  <c:v>-3321.5590000000002</c:v>
                </c:pt>
                <c:pt idx="9">
                  <c:v>-3457.5650000000001</c:v>
                </c:pt>
                <c:pt idx="10">
                  <c:v>-3644.9580000000001</c:v>
                </c:pt>
                <c:pt idx="11">
                  <c:v>-3739.2579999999998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D1-4D3C-95A3-AB21D39CFC2F}"/>
            </c:ext>
          </c:extLst>
        </c:ser>
        <c:ser>
          <c:idx val="4"/>
          <c:order val="4"/>
          <c:tx>
            <c:strRef>
              <c:f>DR!$F$396</c:f>
              <c:strCache>
                <c:ptCount val="1"/>
                <c:pt idx="0">
                  <c:v>Reste à faire - ACTU 2023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DR!$M$389:$X$389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DR!$M$396:$X$396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-3739.2579999999998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1D1-4D3C-95A3-AB21D39CF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0836608"/>
        <c:axId val="220838528"/>
      </c:lineChart>
      <c:catAx>
        <c:axId val="220836608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20838528"/>
        <c:crosses val="autoZero"/>
        <c:auto val="1"/>
        <c:lblAlgn val="ctr"/>
        <c:lblOffset val="100"/>
        <c:noMultiLvlLbl val="0"/>
      </c:catAx>
      <c:valAx>
        <c:axId val="220838528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2083660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'Secteur Chauffage-BTB'!$F$392</c:f>
              <c:strCache>
                <c:ptCount val="1"/>
                <c:pt idx="0">
                  <c:v>2021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'Secteur Chauffage-BTB'!$M$389:$X$389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Chauffage-BTB'!$M$392:$X$392</c:f>
              <c:numCache>
                <c:formatCode>#,##0</c:formatCode>
                <c:ptCount val="12"/>
                <c:pt idx="0">
                  <c:v>-520.32492999999897</c:v>
                </c:pt>
                <c:pt idx="1">
                  <c:v>-384.23110999999898</c:v>
                </c:pt>
                <c:pt idx="2">
                  <c:v>-127.94243</c:v>
                </c:pt>
                <c:pt idx="3">
                  <c:v>-21.3488399999991</c:v>
                </c:pt>
                <c:pt idx="4">
                  <c:v>382.032139999999</c:v>
                </c:pt>
                <c:pt idx="5">
                  <c:v>895.39089999999999</c:v>
                </c:pt>
                <c:pt idx="6">
                  <c:v>1249.49692</c:v>
                </c:pt>
                <c:pt idx="7">
                  <c:v>1689.4225100000001</c:v>
                </c:pt>
                <c:pt idx="8">
                  <c:v>2330.7908900000002</c:v>
                </c:pt>
                <c:pt idx="9">
                  <c:v>2489.509</c:v>
                </c:pt>
                <c:pt idx="10">
                  <c:v>2736.6309999999899</c:v>
                </c:pt>
                <c:pt idx="11">
                  <c:v>2814.1759999999899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72-428F-89E1-0843F097B344}"/>
            </c:ext>
          </c:extLst>
        </c:ser>
        <c:ser>
          <c:idx val="1"/>
          <c:order val="1"/>
          <c:tx>
            <c:strRef>
              <c:f>'Secteur Chauffage-BTB'!$F$393</c:f>
              <c:strCache>
                <c:ptCount val="1"/>
                <c:pt idx="0">
                  <c:v>2022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'Secteur Chauffage-BTB'!$M$389:$X$389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Chauffage-BTB'!$M$393:$X$393</c:f>
              <c:numCache>
                <c:formatCode>#,##0</c:formatCode>
                <c:ptCount val="12"/>
                <c:pt idx="0">
                  <c:v>-363.59399999999903</c:v>
                </c:pt>
                <c:pt idx="1">
                  <c:v>-594.64200000000005</c:v>
                </c:pt>
                <c:pt idx="2">
                  <c:v>-460.76799999999997</c:v>
                </c:pt>
                <c:pt idx="3">
                  <c:v>-294.80799999999903</c:v>
                </c:pt>
                <c:pt idx="4">
                  <c:v>-21.107999999999599</c:v>
                </c:pt>
                <c:pt idx="5">
                  <c:v>258.63400000000098</c:v>
                </c:pt>
                <c:pt idx="6">
                  <c:v>516.92999999999995</c:v>
                </c:pt>
                <c:pt idx="7">
                  <c:v>1114.877</c:v>
                </c:pt>
                <c:pt idx="8">
                  <c:v>1059.0972300000001</c:v>
                </c:pt>
                <c:pt idx="9">
                  <c:v>1122.3240000000001</c:v>
                </c:pt>
                <c:pt idx="10">
                  <c:v>1449.9010000000001</c:v>
                </c:pt>
                <c:pt idx="11">
                  <c:v>1796.4459999999999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72-428F-89E1-0843F097B344}"/>
            </c:ext>
          </c:extLst>
        </c:ser>
        <c:ser>
          <c:idx val="2"/>
          <c:order val="2"/>
          <c:tx>
            <c:strRef>
              <c:f>'Secteur Chauffage-BTB'!$F$394</c:f>
              <c:strCache>
                <c:ptCount val="1"/>
                <c:pt idx="0">
                  <c:v>BUDGET 2023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'Secteur Chauffage-BTB'!$M$389:$X$389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Chauffage-BTB'!$M$394:$X$394</c:f>
              <c:numCache>
                <c:formatCode>#,##0</c:formatCode>
                <c:ptCount val="12"/>
                <c:pt idx="0">
                  <c:v>147.06934166666659</c:v>
                </c:pt>
                <c:pt idx="1">
                  <c:v>294.13868333333318</c:v>
                </c:pt>
                <c:pt idx="2">
                  <c:v>441.20802499999974</c:v>
                </c:pt>
                <c:pt idx="3">
                  <c:v>588.27736666666635</c:v>
                </c:pt>
                <c:pt idx="4">
                  <c:v>735.34670833333303</c:v>
                </c:pt>
                <c:pt idx="5">
                  <c:v>882.41604999999947</c:v>
                </c:pt>
                <c:pt idx="6">
                  <c:v>1029.4853916666661</c:v>
                </c:pt>
                <c:pt idx="7">
                  <c:v>1176.5547333333327</c:v>
                </c:pt>
                <c:pt idx="8">
                  <c:v>1323.6240749999995</c:v>
                </c:pt>
                <c:pt idx="9">
                  <c:v>1470.6934166666661</c:v>
                </c:pt>
                <c:pt idx="10">
                  <c:v>1617.7627583333326</c:v>
                </c:pt>
                <c:pt idx="11">
                  <c:v>1764.8320999999989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72-428F-89E1-0843F097B344}"/>
            </c:ext>
          </c:extLst>
        </c:ser>
        <c:ser>
          <c:idx val="3"/>
          <c:order val="3"/>
          <c:tx>
            <c:strRef>
              <c:f>'Secteur Chauffage-BTB'!$F$395</c:f>
              <c:strCache>
                <c:ptCount val="1"/>
                <c:pt idx="0">
                  <c:v>2023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'Secteur Chauffage-BTB'!$M$389:$X$389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Chauffage-BTB'!$M$395:$X$395</c:f>
              <c:numCache>
                <c:formatCode>#,##0</c:formatCode>
                <c:ptCount val="12"/>
                <c:pt idx="0">
                  <c:v>-255.96799999999999</c:v>
                </c:pt>
                <c:pt idx="1">
                  <c:v>-315.36799999999999</c:v>
                </c:pt>
                <c:pt idx="2">
                  <c:v>-218.995</c:v>
                </c:pt>
                <c:pt idx="3">
                  <c:v>-25.7340000000004</c:v>
                </c:pt>
                <c:pt idx="4">
                  <c:v>179.23199999999801</c:v>
                </c:pt>
                <c:pt idx="5">
                  <c:v>453.67500000000098</c:v>
                </c:pt>
                <c:pt idx="6">
                  <c:v>822.30499999999995</c:v>
                </c:pt>
                <c:pt idx="7">
                  <c:v>1159.7919999999999</c:v>
                </c:pt>
                <c:pt idx="8">
                  <c:v>1293.039</c:v>
                </c:pt>
                <c:pt idx="9">
                  <c:v>1421.5640000000001</c:v>
                </c:pt>
                <c:pt idx="10">
                  <c:v>1345.7929999999999</c:v>
                </c:pt>
                <c:pt idx="11">
                  <c:v>1713.578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72-428F-89E1-0843F097B344}"/>
            </c:ext>
          </c:extLst>
        </c:ser>
        <c:ser>
          <c:idx val="4"/>
          <c:order val="4"/>
          <c:tx>
            <c:strRef>
              <c:f>'Secteur Chauffage-BTB'!$F$396</c:f>
              <c:strCache>
                <c:ptCount val="1"/>
                <c:pt idx="0">
                  <c:v>Reste à faire - ACTU 2023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'Secteur Chauffage-BTB'!$M$389:$X$389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Chauffage-BTB'!$M$396:$X$396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1713.578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72-428F-89E1-0843F097B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5613696"/>
        <c:axId val="225628160"/>
      </c:lineChart>
      <c:catAx>
        <c:axId val="225613696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25628160"/>
        <c:crosses val="autoZero"/>
        <c:auto val="1"/>
        <c:lblAlgn val="ctr"/>
        <c:lblOffset val="100"/>
        <c:noMultiLvlLbl val="0"/>
      </c:catAx>
      <c:valAx>
        <c:axId val="22562816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2561369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'Secteur Chauffage-BTC'!$F$392</c:f>
              <c:strCache>
                <c:ptCount val="1"/>
                <c:pt idx="0">
                  <c:v>2021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'Secteur Chauffage-BTC'!$M$389:$X$389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Chauffage-BTC'!$M$392:$X$392</c:f>
              <c:numCache>
                <c:formatCode>#,##0</c:formatCode>
                <c:ptCount val="12"/>
                <c:pt idx="0">
                  <c:v>600.53134999999997</c:v>
                </c:pt>
                <c:pt idx="1">
                  <c:v>415.90159999999997</c:v>
                </c:pt>
                <c:pt idx="2">
                  <c:v>597.99190999999996</c:v>
                </c:pt>
                <c:pt idx="3">
                  <c:v>816.64054999999996</c:v>
                </c:pt>
                <c:pt idx="4">
                  <c:v>794.39258000000098</c:v>
                </c:pt>
                <c:pt idx="5">
                  <c:v>898.39283999999998</c:v>
                </c:pt>
                <c:pt idx="6">
                  <c:v>895.02259000000004</c:v>
                </c:pt>
                <c:pt idx="7">
                  <c:v>1142.4888100000001</c:v>
                </c:pt>
                <c:pt idx="8">
                  <c:v>1287.5941399999999</c:v>
                </c:pt>
                <c:pt idx="9">
                  <c:v>1458.7619999999999</c:v>
                </c:pt>
                <c:pt idx="10">
                  <c:v>1641.7329999999999</c:v>
                </c:pt>
                <c:pt idx="11">
                  <c:v>1690.348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9D-4FF4-A470-F0EA5156AD29}"/>
            </c:ext>
          </c:extLst>
        </c:ser>
        <c:ser>
          <c:idx val="1"/>
          <c:order val="1"/>
          <c:tx>
            <c:strRef>
              <c:f>'Secteur Chauffage-BTC'!$F$393</c:f>
              <c:strCache>
                <c:ptCount val="1"/>
                <c:pt idx="0">
                  <c:v>2022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'Secteur Chauffage-BTC'!$M$389:$X$389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Chauffage-BTC'!$M$393:$X$393</c:f>
              <c:numCache>
                <c:formatCode>#,##0</c:formatCode>
                <c:ptCount val="12"/>
                <c:pt idx="0">
                  <c:v>724.19799999999998</c:v>
                </c:pt>
                <c:pt idx="1">
                  <c:v>737.40599999999995</c:v>
                </c:pt>
                <c:pt idx="2">
                  <c:v>786.69100000000003</c:v>
                </c:pt>
                <c:pt idx="3">
                  <c:v>857.62000000000103</c:v>
                </c:pt>
                <c:pt idx="4">
                  <c:v>920.02599999999995</c:v>
                </c:pt>
                <c:pt idx="5">
                  <c:v>1014.029</c:v>
                </c:pt>
                <c:pt idx="6">
                  <c:v>1074.5050000000001</c:v>
                </c:pt>
                <c:pt idx="7">
                  <c:v>1039.7539999999999</c:v>
                </c:pt>
                <c:pt idx="8">
                  <c:v>1108.03117</c:v>
                </c:pt>
                <c:pt idx="9">
                  <c:v>1284.818</c:v>
                </c:pt>
                <c:pt idx="10">
                  <c:v>1390.6289999999999</c:v>
                </c:pt>
                <c:pt idx="11">
                  <c:v>1557.481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9D-4FF4-A470-F0EA5156AD29}"/>
            </c:ext>
          </c:extLst>
        </c:ser>
        <c:ser>
          <c:idx val="2"/>
          <c:order val="2"/>
          <c:tx>
            <c:strRef>
              <c:f>'Secteur Chauffage-BTC'!$F$394</c:f>
              <c:strCache>
                <c:ptCount val="1"/>
                <c:pt idx="0">
                  <c:v>BUDGET 2023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'Secteur Chauffage-BTC'!$M$389:$X$389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Chauffage-BTC'!$M$394:$X$394</c:f>
              <c:numCache>
                <c:formatCode>#,##0</c:formatCode>
                <c:ptCount val="12"/>
                <c:pt idx="0">
                  <c:v>216.02018333333345</c:v>
                </c:pt>
                <c:pt idx="1">
                  <c:v>432.0403666666669</c:v>
                </c:pt>
                <c:pt idx="2">
                  <c:v>648.06055000000038</c:v>
                </c:pt>
                <c:pt idx="3">
                  <c:v>864.0807333333338</c:v>
                </c:pt>
                <c:pt idx="4">
                  <c:v>1080.1009166666672</c:v>
                </c:pt>
                <c:pt idx="5">
                  <c:v>1296.1211000000008</c:v>
                </c:pt>
                <c:pt idx="6">
                  <c:v>1512.1412833333343</c:v>
                </c:pt>
                <c:pt idx="7">
                  <c:v>1728.1614666666676</c:v>
                </c:pt>
                <c:pt idx="8">
                  <c:v>1944.1816500000011</c:v>
                </c:pt>
                <c:pt idx="9">
                  <c:v>2160.2018333333344</c:v>
                </c:pt>
                <c:pt idx="10">
                  <c:v>2376.222016666668</c:v>
                </c:pt>
                <c:pt idx="11">
                  <c:v>2592.2422000000015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9D-4FF4-A470-F0EA5156AD29}"/>
            </c:ext>
          </c:extLst>
        </c:ser>
        <c:ser>
          <c:idx val="3"/>
          <c:order val="3"/>
          <c:tx>
            <c:strRef>
              <c:f>'Secteur Chauffage-BTC'!$F$395</c:f>
              <c:strCache>
                <c:ptCount val="1"/>
                <c:pt idx="0">
                  <c:v>2023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'Secteur Chauffage-BTC'!$M$389:$X$389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Chauffage-BTC'!$M$395:$X$395</c:f>
              <c:numCache>
                <c:formatCode>#,##0</c:formatCode>
                <c:ptCount val="12"/>
                <c:pt idx="0">
                  <c:v>558.23</c:v>
                </c:pt>
                <c:pt idx="1">
                  <c:v>721.274</c:v>
                </c:pt>
                <c:pt idx="2">
                  <c:v>793.91600000000005</c:v>
                </c:pt>
                <c:pt idx="3">
                  <c:v>962.04200000000003</c:v>
                </c:pt>
                <c:pt idx="4">
                  <c:v>1013.788</c:v>
                </c:pt>
                <c:pt idx="5">
                  <c:v>1024.9290000000001</c:v>
                </c:pt>
                <c:pt idx="6">
                  <c:v>990.275000000001</c:v>
                </c:pt>
                <c:pt idx="7">
                  <c:v>1108.1010000000001</c:v>
                </c:pt>
                <c:pt idx="8">
                  <c:v>1047.2139999999999</c:v>
                </c:pt>
                <c:pt idx="9">
                  <c:v>1216.0329999999999</c:v>
                </c:pt>
                <c:pt idx="10">
                  <c:v>1343.222</c:v>
                </c:pt>
                <c:pt idx="11">
                  <c:v>1455.143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9D-4FF4-A470-F0EA5156AD29}"/>
            </c:ext>
          </c:extLst>
        </c:ser>
        <c:ser>
          <c:idx val="4"/>
          <c:order val="4"/>
          <c:tx>
            <c:strRef>
              <c:f>'Secteur Chauffage-BTC'!$F$396</c:f>
              <c:strCache>
                <c:ptCount val="1"/>
                <c:pt idx="0">
                  <c:v>Reste à faire - ACTU 2023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'Secteur Chauffage-BTC'!$M$389:$X$389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Chauffage-BTC'!$M$396:$X$396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1455.143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9D-4FF4-A470-F0EA5156A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3612928"/>
        <c:axId val="223614080"/>
      </c:lineChart>
      <c:catAx>
        <c:axId val="223612928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23614080"/>
        <c:crosses val="autoZero"/>
        <c:auto val="1"/>
        <c:lblAlgn val="ctr"/>
        <c:lblOffset val="100"/>
        <c:noMultiLvlLbl val="0"/>
      </c:catAx>
      <c:valAx>
        <c:axId val="22361408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2361292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'Secteur Rob. Public'!$F$392</c:f>
              <c:strCache>
                <c:ptCount val="1"/>
                <c:pt idx="0">
                  <c:v>2021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'Secteur Rob. Public'!$M$389:$X$389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Rob. Public'!$M$392:$X$392</c:f>
              <c:numCache>
                <c:formatCode>#,##0</c:formatCode>
                <c:ptCount val="12"/>
                <c:pt idx="0">
                  <c:v>22.778189999999899</c:v>
                </c:pt>
                <c:pt idx="1">
                  <c:v>207.0291</c:v>
                </c:pt>
                <c:pt idx="2">
                  <c:v>368.67455000000001</c:v>
                </c:pt>
                <c:pt idx="3">
                  <c:v>611.54370999999901</c:v>
                </c:pt>
                <c:pt idx="4">
                  <c:v>1028.7379699999999</c:v>
                </c:pt>
                <c:pt idx="5">
                  <c:v>1280.94129</c:v>
                </c:pt>
                <c:pt idx="6">
                  <c:v>1734.24136</c:v>
                </c:pt>
                <c:pt idx="7">
                  <c:v>2481.2614600000002</c:v>
                </c:pt>
                <c:pt idx="8">
                  <c:v>2809.0047500000001</c:v>
                </c:pt>
                <c:pt idx="9">
                  <c:v>3082.7190000000001</c:v>
                </c:pt>
                <c:pt idx="10">
                  <c:v>3543.5230000000001</c:v>
                </c:pt>
                <c:pt idx="11">
                  <c:v>3819.2640000000001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B6-4B63-917F-92F5CB8CFDF2}"/>
            </c:ext>
          </c:extLst>
        </c:ser>
        <c:ser>
          <c:idx val="1"/>
          <c:order val="1"/>
          <c:tx>
            <c:strRef>
              <c:f>'Secteur Rob. Public'!$F$393</c:f>
              <c:strCache>
                <c:ptCount val="1"/>
                <c:pt idx="0">
                  <c:v>2022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'Secteur Rob. Public'!$M$389:$X$389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Rob. Public'!$M$393:$X$393</c:f>
              <c:numCache>
                <c:formatCode>#,##0</c:formatCode>
                <c:ptCount val="12"/>
                <c:pt idx="0">
                  <c:v>176.05199999999999</c:v>
                </c:pt>
                <c:pt idx="1">
                  <c:v>369.65400000000102</c:v>
                </c:pt>
                <c:pt idx="2">
                  <c:v>591.16800000000001</c:v>
                </c:pt>
                <c:pt idx="3">
                  <c:v>855.64700000000005</c:v>
                </c:pt>
                <c:pt idx="4">
                  <c:v>1342.3309999999999</c:v>
                </c:pt>
                <c:pt idx="5">
                  <c:v>1678.348</c:v>
                </c:pt>
                <c:pt idx="6">
                  <c:v>2041.4349999999999</c:v>
                </c:pt>
                <c:pt idx="7">
                  <c:v>2639.0230000000001</c:v>
                </c:pt>
                <c:pt idx="8">
                  <c:v>2917.9940900000001</c:v>
                </c:pt>
                <c:pt idx="9">
                  <c:v>3167.5279999999998</c:v>
                </c:pt>
                <c:pt idx="10">
                  <c:v>3426.2280000000001</c:v>
                </c:pt>
                <c:pt idx="11">
                  <c:v>3868.1860000000001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B6-4B63-917F-92F5CB8CFDF2}"/>
            </c:ext>
          </c:extLst>
        </c:ser>
        <c:ser>
          <c:idx val="2"/>
          <c:order val="2"/>
          <c:tx>
            <c:strRef>
              <c:f>'Secteur Rob. Public'!$F$394</c:f>
              <c:strCache>
                <c:ptCount val="1"/>
                <c:pt idx="0">
                  <c:v>BUDGET 2023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'Secteur Rob. Public'!$M$389:$X$389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Rob. Public'!$M$394:$X$394</c:f>
              <c:numCache>
                <c:formatCode>#,##0</c:formatCode>
                <c:ptCount val="12"/>
                <c:pt idx="0">
                  <c:v>310.24697500000019</c:v>
                </c:pt>
                <c:pt idx="1">
                  <c:v>620.49395000000038</c:v>
                </c:pt>
                <c:pt idx="2">
                  <c:v>930.74092500000063</c:v>
                </c:pt>
                <c:pt idx="3">
                  <c:v>1240.9879000000008</c:v>
                </c:pt>
                <c:pt idx="4">
                  <c:v>1551.234875000001</c:v>
                </c:pt>
                <c:pt idx="5">
                  <c:v>1861.4818500000013</c:v>
                </c:pt>
                <c:pt idx="6">
                  <c:v>2171.7288250000015</c:v>
                </c:pt>
                <c:pt idx="7">
                  <c:v>2481.9758000000015</c:v>
                </c:pt>
                <c:pt idx="8">
                  <c:v>2792.222775000002</c:v>
                </c:pt>
                <c:pt idx="9">
                  <c:v>3102.469750000002</c:v>
                </c:pt>
                <c:pt idx="10">
                  <c:v>3412.716725000002</c:v>
                </c:pt>
                <c:pt idx="11">
                  <c:v>3722.9637000000025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B6-4B63-917F-92F5CB8CFDF2}"/>
            </c:ext>
          </c:extLst>
        </c:ser>
        <c:ser>
          <c:idx val="3"/>
          <c:order val="3"/>
          <c:tx>
            <c:strRef>
              <c:f>'Secteur Rob. Public'!$F$395</c:f>
              <c:strCache>
                <c:ptCount val="1"/>
                <c:pt idx="0">
                  <c:v>2023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'Secteur Rob. Public'!$M$389:$X$389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Rob. Public'!$M$395:$X$395</c:f>
              <c:numCache>
                <c:formatCode>#,##0</c:formatCode>
                <c:ptCount val="12"/>
                <c:pt idx="0">
                  <c:v>170.87</c:v>
                </c:pt>
                <c:pt idx="1">
                  <c:v>307.50599999999997</c:v>
                </c:pt>
                <c:pt idx="2">
                  <c:v>457.28099999999898</c:v>
                </c:pt>
                <c:pt idx="3">
                  <c:v>850.43499999999904</c:v>
                </c:pt>
                <c:pt idx="4">
                  <c:v>1515.8119999999999</c:v>
                </c:pt>
                <c:pt idx="5">
                  <c:v>1865.7860000000001</c:v>
                </c:pt>
                <c:pt idx="6">
                  <c:v>2310.2440000000001</c:v>
                </c:pt>
                <c:pt idx="7">
                  <c:v>2799.3919999999998</c:v>
                </c:pt>
                <c:pt idx="8">
                  <c:v>3094.55</c:v>
                </c:pt>
                <c:pt idx="9">
                  <c:v>3439.0549999999998</c:v>
                </c:pt>
                <c:pt idx="10">
                  <c:v>3739.4389999999999</c:v>
                </c:pt>
                <c:pt idx="11">
                  <c:v>4130.5860000000002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B6-4B63-917F-92F5CB8CFDF2}"/>
            </c:ext>
          </c:extLst>
        </c:ser>
        <c:ser>
          <c:idx val="4"/>
          <c:order val="4"/>
          <c:tx>
            <c:strRef>
              <c:f>'Secteur Rob. Public'!$F$396</c:f>
              <c:strCache>
                <c:ptCount val="1"/>
                <c:pt idx="0">
                  <c:v>Reste à faire - ACTU 2023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'Secteur Rob. Public'!$M$389:$X$389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Rob. Public'!$M$396:$X$396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4130.5860000000002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B6-4B63-917F-92F5CB8CF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539136"/>
        <c:axId val="238541056"/>
      </c:lineChart>
      <c:catAx>
        <c:axId val="238539136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38541056"/>
        <c:crosses val="autoZero"/>
        <c:auto val="1"/>
        <c:lblAlgn val="ctr"/>
        <c:lblOffset val="100"/>
        <c:noMultiLvlLbl val="0"/>
      </c:catAx>
      <c:valAx>
        <c:axId val="23854105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3853913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'Secteur Rob. Privée'!$F$392</c:f>
              <c:strCache>
                <c:ptCount val="1"/>
                <c:pt idx="0">
                  <c:v>2021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'Secteur Rob. Privée'!$M$389:$X$389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Rob. Privée'!$M$392:$X$392</c:f>
              <c:numCache>
                <c:formatCode>#,##0</c:formatCode>
                <c:ptCount val="12"/>
                <c:pt idx="0">
                  <c:v>-29.415939999999999</c:v>
                </c:pt>
                <c:pt idx="1">
                  <c:v>22.526810000000001</c:v>
                </c:pt>
                <c:pt idx="2">
                  <c:v>33.93459</c:v>
                </c:pt>
                <c:pt idx="3">
                  <c:v>102.23063999999999</c:v>
                </c:pt>
                <c:pt idx="4">
                  <c:v>244.17267000000001</c:v>
                </c:pt>
                <c:pt idx="5">
                  <c:v>318.19603000000001</c:v>
                </c:pt>
                <c:pt idx="6">
                  <c:v>430.49335000000002</c:v>
                </c:pt>
                <c:pt idx="7">
                  <c:v>572.29434000000003</c:v>
                </c:pt>
                <c:pt idx="8">
                  <c:v>644.38999000000001</c:v>
                </c:pt>
                <c:pt idx="9">
                  <c:v>728.22800000000097</c:v>
                </c:pt>
                <c:pt idx="10">
                  <c:v>782.42700000000002</c:v>
                </c:pt>
                <c:pt idx="11">
                  <c:v>908.55500000000097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E5-43DE-B8F1-76F8A102D3EA}"/>
            </c:ext>
          </c:extLst>
        </c:ser>
        <c:ser>
          <c:idx val="1"/>
          <c:order val="1"/>
          <c:tx>
            <c:strRef>
              <c:f>'Secteur Rob. Privée'!$F$393</c:f>
              <c:strCache>
                <c:ptCount val="1"/>
                <c:pt idx="0">
                  <c:v>2022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'Secteur Rob. Privée'!$M$389:$X$389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Rob. Privée'!$M$393:$X$393</c:f>
              <c:numCache>
                <c:formatCode>#,##0</c:formatCode>
                <c:ptCount val="12"/>
                <c:pt idx="0">
                  <c:v>87.694999999999993</c:v>
                </c:pt>
                <c:pt idx="1">
                  <c:v>225.584</c:v>
                </c:pt>
                <c:pt idx="2">
                  <c:v>273.92399999999998</c:v>
                </c:pt>
                <c:pt idx="3">
                  <c:v>326.834</c:v>
                </c:pt>
                <c:pt idx="4">
                  <c:v>450.988</c:v>
                </c:pt>
                <c:pt idx="5">
                  <c:v>610.303</c:v>
                </c:pt>
                <c:pt idx="6">
                  <c:v>679.298</c:v>
                </c:pt>
                <c:pt idx="7">
                  <c:v>886.83699999999999</c:v>
                </c:pt>
                <c:pt idx="8">
                  <c:v>1017.46836</c:v>
                </c:pt>
                <c:pt idx="9">
                  <c:v>1104.7460000000001</c:v>
                </c:pt>
                <c:pt idx="10">
                  <c:v>1295.8530000000001</c:v>
                </c:pt>
                <c:pt idx="11">
                  <c:v>1570.4580000000001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E5-43DE-B8F1-76F8A102D3EA}"/>
            </c:ext>
          </c:extLst>
        </c:ser>
        <c:ser>
          <c:idx val="2"/>
          <c:order val="2"/>
          <c:tx>
            <c:strRef>
              <c:f>'Secteur Rob. Privée'!$F$394</c:f>
              <c:strCache>
                <c:ptCount val="1"/>
                <c:pt idx="0">
                  <c:v>BUDGET 2023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'Secteur Rob. Privée'!$M$389:$X$389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Rob. Privée'!$M$394:$X$394</c:f>
              <c:numCache>
                <c:formatCode>#,##0</c:formatCode>
                <c:ptCount val="12"/>
                <c:pt idx="0">
                  <c:v>106.01729333333337</c:v>
                </c:pt>
                <c:pt idx="1">
                  <c:v>212.03458666666674</c:v>
                </c:pt>
                <c:pt idx="2">
                  <c:v>318.0518800000001</c:v>
                </c:pt>
                <c:pt idx="3">
                  <c:v>424.06917333333348</c:v>
                </c:pt>
                <c:pt idx="4">
                  <c:v>530.08646666666675</c:v>
                </c:pt>
                <c:pt idx="5">
                  <c:v>636.10376000000019</c:v>
                </c:pt>
                <c:pt idx="6">
                  <c:v>742.12105333333363</c:v>
                </c:pt>
                <c:pt idx="7">
                  <c:v>848.13834666666696</c:v>
                </c:pt>
                <c:pt idx="8">
                  <c:v>954.15564000000029</c:v>
                </c:pt>
                <c:pt idx="9">
                  <c:v>1060.1729333333335</c:v>
                </c:pt>
                <c:pt idx="10">
                  <c:v>1166.1902266666671</c:v>
                </c:pt>
                <c:pt idx="11">
                  <c:v>1272.2075200000004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E5-43DE-B8F1-76F8A102D3EA}"/>
            </c:ext>
          </c:extLst>
        </c:ser>
        <c:ser>
          <c:idx val="3"/>
          <c:order val="3"/>
          <c:tx>
            <c:strRef>
              <c:f>'Secteur Rob. Privée'!$F$395</c:f>
              <c:strCache>
                <c:ptCount val="1"/>
                <c:pt idx="0">
                  <c:v>2023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'Secteur Rob. Privée'!$M$389:$X$389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Rob. Privée'!$M$395:$X$395</c:f>
              <c:numCache>
                <c:formatCode>#,##0</c:formatCode>
                <c:ptCount val="12"/>
                <c:pt idx="0">
                  <c:v>71.655999999999906</c:v>
                </c:pt>
                <c:pt idx="1">
                  <c:v>155.303</c:v>
                </c:pt>
                <c:pt idx="2">
                  <c:v>241.27799999999999</c:v>
                </c:pt>
                <c:pt idx="3">
                  <c:v>419.35300000000001</c:v>
                </c:pt>
                <c:pt idx="4">
                  <c:v>579.70500000000004</c:v>
                </c:pt>
                <c:pt idx="5">
                  <c:v>713.57500000000005</c:v>
                </c:pt>
                <c:pt idx="6">
                  <c:v>778.35199999999998</c:v>
                </c:pt>
                <c:pt idx="7">
                  <c:v>947.34600000000103</c:v>
                </c:pt>
                <c:pt idx="8">
                  <c:v>1073.29</c:v>
                </c:pt>
                <c:pt idx="9">
                  <c:v>1194.0820000000001</c:v>
                </c:pt>
                <c:pt idx="10">
                  <c:v>1359.2429999999999</c:v>
                </c:pt>
                <c:pt idx="11">
                  <c:v>1509.202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E5-43DE-B8F1-76F8A102D3EA}"/>
            </c:ext>
          </c:extLst>
        </c:ser>
        <c:ser>
          <c:idx val="4"/>
          <c:order val="4"/>
          <c:tx>
            <c:strRef>
              <c:f>'Secteur Rob. Privée'!$F$396</c:f>
              <c:strCache>
                <c:ptCount val="1"/>
                <c:pt idx="0">
                  <c:v>Reste à faire - ACTU 2023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'Secteur Rob. Privée'!$M$389:$X$389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Rob. Privée'!$M$396:$X$396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1509.202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E5-43DE-B8F1-76F8A102D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884352"/>
        <c:axId val="238886272"/>
      </c:lineChart>
      <c:catAx>
        <c:axId val="238884352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38886272"/>
        <c:crosses val="autoZero"/>
        <c:auto val="1"/>
        <c:lblAlgn val="ctr"/>
        <c:lblOffset val="100"/>
        <c:noMultiLvlLbl val="0"/>
      </c:catAx>
      <c:valAx>
        <c:axId val="238886272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38884352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'Secteur Normandie-BTB'!$F$392</c:f>
              <c:strCache>
                <c:ptCount val="1"/>
                <c:pt idx="0">
                  <c:v>2021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'Secteur Normandie-BTB'!$M$389:$X$389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Normandie-BTB'!$M$392:$X$392</c:f>
              <c:numCache>
                <c:formatCode>#,##0</c:formatCode>
                <c:ptCount val="12"/>
                <c:pt idx="0">
                  <c:v>199.82490000000001</c:v>
                </c:pt>
                <c:pt idx="1">
                  <c:v>333.01632999999998</c:v>
                </c:pt>
                <c:pt idx="2">
                  <c:v>612.156530000001</c:v>
                </c:pt>
                <c:pt idx="3">
                  <c:v>820.24597000000301</c:v>
                </c:pt>
                <c:pt idx="4">
                  <c:v>1050.7647199999999</c:v>
                </c:pt>
                <c:pt idx="5">
                  <c:v>1448.8459800000001</c:v>
                </c:pt>
                <c:pt idx="6">
                  <c:v>1675.4986200000001</c:v>
                </c:pt>
                <c:pt idx="7">
                  <c:v>1884.4005099999999</c:v>
                </c:pt>
                <c:pt idx="8">
                  <c:v>2136.4011799999998</c:v>
                </c:pt>
                <c:pt idx="9">
                  <c:v>2395.424</c:v>
                </c:pt>
                <c:pt idx="10">
                  <c:v>2613.855</c:v>
                </c:pt>
                <c:pt idx="11">
                  <c:v>2831.6439999999998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0-453D-9639-199B55207C5F}"/>
            </c:ext>
          </c:extLst>
        </c:ser>
        <c:ser>
          <c:idx val="1"/>
          <c:order val="1"/>
          <c:tx>
            <c:strRef>
              <c:f>'Secteur Normandie-BTB'!$F$393</c:f>
              <c:strCache>
                <c:ptCount val="1"/>
                <c:pt idx="0">
                  <c:v>2022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'Secteur Normandie-BTB'!$M$389:$X$389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Normandie-BTB'!$M$393:$X$393</c:f>
              <c:numCache>
                <c:formatCode>#,##0</c:formatCode>
                <c:ptCount val="12"/>
                <c:pt idx="0">
                  <c:v>299.356999999999</c:v>
                </c:pt>
                <c:pt idx="1">
                  <c:v>460.917000000001</c:v>
                </c:pt>
                <c:pt idx="2">
                  <c:v>729.06299999999999</c:v>
                </c:pt>
                <c:pt idx="3">
                  <c:v>945.270000000001</c:v>
                </c:pt>
                <c:pt idx="4">
                  <c:v>1258.932</c:v>
                </c:pt>
                <c:pt idx="5">
                  <c:v>1436.171</c:v>
                </c:pt>
                <c:pt idx="6">
                  <c:v>1631.384</c:v>
                </c:pt>
                <c:pt idx="7">
                  <c:v>2024.3489999999999</c:v>
                </c:pt>
                <c:pt idx="8">
                  <c:v>2173.0535599999998</c:v>
                </c:pt>
                <c:pt idx="9">
                  <c:v>2419.98</c:v>
                </c:pt>
                <c:pt idx="10">
                  <c:v>2651.8379999999902</c:v>
                </c:pt>
                <c:pt idx="11">
                  <c:v>2919.0189999999998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0-453D-9639-199B55207C5F}"/>
            </c:ext>
          </c:extLst>
        </c:ser>
        <c:ser>
          <c:idx val="2"/>
          <c:order val="2"/>
          <c:tx>
            <c:strRef>
              <c:f>'Secteur Normandie-BTB'!$F$394</c:f>
              <c:strCache>
                <c:ptCount val="1"/>
                <c:pt idx="0">
                  <c:v>BUDGET 2023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'Secteur Normandie-BTB'!$M$389:$X$389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Normandie-BTB'!$M$394:$X$394</c:f>
              <c:numCache>
                <c:formatCode>#,##0</c:formatCode>
                <c:ptCount val="12"/>
                <c:pt idx="0">
                  <c:v>269.58013333333344</c:v>
                </c:pt>
                <c:pt idx="1">
                  <c:v>539.16026666666687</c:v>
                </c:pt>
                <c:pt idx="2">
                  <c:v>808.74040000000025</c:v>
                </c:pt>
                <c:pt idx="3">
                  <c:v>1078.3205333333337</c:v>
                </c:pt>
                <c:pt idx="4">
                  <c:v>1347.9006666666673</c:v>
                </c:pt>
                <c:pt idx="5">
                  <c:v>1617.4808000000005</c:v>
                </c:pt>
                <c:pt idx="6">
                  <c:v>1887.0609333333341</c:v>
                </c:pt>
                <c:pt idx="7">
                  <c:v>2156.6410666666675</c:v>
                </c:pt>
                <c:pt idx="8">
                  <c:v>2426.2212000000013</c:v>
                </c:pt>
                <c:pt idx="9">
                  <c:v>2695.8013333333347</c:v>
                </c:pt>
                <c:pt idx="10">
                  <c:v>2965.3814666666681</c:v>
                </c:pt>
                <c:pt idx="11">
                  <c:v>3234.961600000001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E0-453D-9639-199B55207C5F}"/>
            </c:ext>
          </c:extLst>
        </c:ser>
        <c:ser>
          <c:idx val="3"/>
          <c:order val="3"/>
          <c:tx>
            <c:strRef>
              <c:f>'Secteur Normandie-BTB'!$F$395</c:f>
              <c:strCache>
                <c:ptCount val="1"/>
                <c:pt idx="0">
                  <c:v>2023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'Secteur Normandie-BTB'!$M$389:$X$389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Normandie-BTB'!$M$395:$X$395</c:f>
              <c:numCache>
                <c:formatCode>#,##0</c:formatCode>
                <c:ptCount val="12"/>
                <c:pt idx="0">
                  <c:v>201.04300000000001</c:v>
                </c:pt>
                <c:pt idx="1">
                  <c:v>329.441000000001</c:v>
                </c:pt>
                <c:pt idx="2">
                  <c:v>557.39099999999996</c:v>
                </c:pt>
                <c:pt idx="3">
                  <c:v>642.24400000000003</c:v>
                </c:pt>
                <c:pt idx="4">
                  <c:v>864.93700000000104</c:v>
                </c:pt>
                <c:pt idx="5">
                  <c:v>1102.6479999999999</c:v>
                </c:pt>
                <c:pt idx="6">
                  <c:v>1163.722</c:v>
                </c:pt>
                <c:pt idx="7">
                  <c:v>1481.1310000000001</c:v>
                </c:pt>
                <c:pt idx="8">
                  <c:v>1667.7</c:v>
                </c:pt>
                <c:pt idx="9">
                  <c:v>1961.7629999999999</c:v>
                </c:pt>
                <c:pt idx="10">
                  <c:v>2095.04</c:v>
                </c:pt>
                <c:pt idx="11">
                  <c:v>2591.6950000000002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E0-453D-9639-199B55207C5F}"/>
            </c:ext>
          </c:extLst>
        </c:ser>
        <c:ser>
          <c:idx val="4"/>
          <c:order val="4"/>
          <c:tx>
            <c:strRef>
              <c:f>'Secteur Normandie-BTB'!$F$396</c:f>
              <c:strCache>
                <c:ptCount val="1"/>
                <c:pt idx="0">
                  <c:v>Reste à faire - ACTU 2023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'Secteur Normandie-BTB'!$M$389:$X$389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Normandie-BTB'!$M$396:$X$396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2591.6950000000002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E0-453D-9639-199B55207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7728"/>
        <c:axId val="244269824"/>
      </c:lineChart>
      <c:catAx>
        <c:axId val="4057728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44269824"/>
        <c:crosses val="autoZero"/>
        <c:auto val="1"/>
        <c:lblAlgn val="ctr"/>
        <c:lblOffset val="100"/>
        <c:noMultiLvlLbl val="0"/>
      </c:catAx>
      <c:valAx>
        <c:axId val="244269824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405772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'Secteur Normandie-BTC'!$F$391</c:f>
              <c:strCache>
                <c:ptCount val="1"/>
                <c:pt idx="0">
                  <c:v>2021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'Secteur Normandie-BTC'!$M$388:$X$388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Normandie-BTC'!$M$391:$X$391</c:f>
              <c:numCache>
                <c:formatCode>#,##0</c:formatCode>
                <c:ptCount val="12"/>
                <c:pt idx="0">
                  <c:v>39.749000000000002</c:v>
                </c:pt>
                <c:pt idx="1">
                  <c:v>3.2950899999999002</c:v>
                </c:pt>
                <c:pt idx="2">
                  <c:v>9.3006499999999992</c:v>
                </c:pt>
                <c:pt idx="3">
                  <c:v>42.404559999999897</c:v>
                </c:pt>
                <c:pt idx="4">
                  <c:v>38.350720000000102</c:v>
                </c:pt>
                <c:pt idx="5">
                  <c:v>47.111320000000099</c:v>
                </c:pt>
                <c:pt idx="6">
                  <c:v>-11.2877399999999</c:v>
                </c:pt>
                <c:pt idx="7">
                  <c:v>-44.345630000000099</c:v>
                </c:pt>
                <c:pt idx="8">
                  <c:v>37.489730000000101</c:v>
                </c:pt>
                <c:pt idx="9">
                  <c:v>56.434999999999903</c:v>
                </c:pt>
                <c:pt idx="10">
                  <c:v>38.731000000000101</c:v>
                </c:pt>
                <c:pt idx="11">
                  <c:v>64.821000000000495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0-4015-AE17-B302309DC358}"/>
            </c:ext>
          </c:extLst>
        </c:ser>
        <c:ser>
          <c:idx val="1"/>
          <c:order val="1"/>
          <c:tx>
            <c:strRef>
              <c:f>'Secteur Normandie-BTC'!$F$392</c:f>
              <c:strCache>
                <c:ptCount val="1"/>
                <c:pt idx="0">
                  <c:v>2022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'Secteur Normandie-BTC'!$M$388:$X$388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Normandie-BTC'!$M$392:$X$392</c:f>
              <c:numCache>
                <c:formatCode>#,##0</c:formatCode>
                <c:ptCount val="12"/>
                <c:pt idx="0">
                  <c:v>74.823999999999899</c:v>
                </c:pt>
                <c:pt idx="1">
                  <c:v>69.352000000000004</c:v>
                </c:pt>
                <c:pt idx="2">
                  <c:v>102.494</c:v>
                </c:pt>
                <c:pt idx="3">
                  <c:v>142.898</c:v>
                </c:pt>
                <c:pt idx="4">
                  <c:v>122.876</c:v>
                </c:pt>
                <c:pt idx="5">
                  <c:v>144.50800000000001</c:v>
                </c:pt>
                <c:pt idx="6">
                  <c:v>113.65900000000001</c:v>
                </c:pt>
                <c:pt idx="7">
                  <c:v>112.443</c:v>
                </c:pt>
                <c:pt idx="8">
                  <c:v>105.27342</c:v>
                </c:pt>
                <c:pt idx="9">
                  <c:v>141.596</c:v>
                </c:pt>
                <c:pt idx="10">
                  <c:v>178.501</c:v>
                </c:pt>
                <c:pt idx="11">
                  <c:v>182.803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0-4015-AE17-B302309DC358}"/>
            </c:ext>
          </c:extLst>
        </c:ser>
        <c:ser>
          <c:idx val="2"/>
          <c:order val="2"/>
          <c:tx>
            <c:strRef>
              <c:f>'Secteur Normandie-BTC'!$F$393</c:f>
              <c:strCache>
                <c:ptCount val="1"/>
                <c:pt idx="0">
                  <c:v>BUDGET 2023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'Secteur Normandie-BTC'!$M$388:$X$388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Normandie-BTC'!$M$393:$X$393</c:f>
              <c:numCache>
                <c:formatCode>#,##0</c:formatCode>
                <c:ptCount val="12"/>
                <c:pt idx="0">
                  <c:v>33.561074999999995</c:v>
                </c:pt>
                <c:pt idx="1">
                  <c:v>67.122149999999991</c:v>
                </c:pt>
                <c:pt idx="2">
                  <c:v>100.68322499999998</c:v>
                </c:pt>
                <c:pt idx="3">
                  <c:v>134.24429999999998</c:v>
                </c:pt>
                <c:pt idx="4">
                  <c:v>167.80537499999997</c:v>
                </c:pt>
                <c:pt idx="5">
                  <c:v>201.36644999999996</c:v>
                </c:pt>
                <c:pt idx="6">
                  <c:v>234.92752499999995</c:v>
                </c:pt>
                <c:pt idx="7">
                  <c:v>268.48859999999996</c:v>
                </c:pt>
                <c:pt idx="8">
                  <c:v>302.04967499999992</c:v>
                </c:pt>
                <c:pt idx="9">
                  <c:v>335.61074999999994</c:v>
                </c:pt>
                <c:pt idx="10">
                  <c:v>369.1718249999999</c:v>
                </c:pt>
                <c:pt idx="11">
                  <c:v>402.73289999999992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0-4015-AE17-B302309DC358}"/>
            </c:ext>
          </c:extLst>
        </c:ser>
        <c:ser>
          <c:idx val="3"/>
          <c:order val="3"/>
          <c:tx>
            <c:strRef>
              <c:f>'Secteur Normandie-BTC'!$F$394</c:f>
              <c:strCache>
                <c:ptCount val="1"/>
                <c:pt idx="0">
                  <c:v>2023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'Secteur Normandie-BTC'!$M$388:$X$388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Normandie-BTC'!$M$394:$X$394</c:f>
              <c:numCache>
                <c:formatCode>#,##0</c:formatCode>
                <c:ptCount val="12"/>
                <c:pt idx="0">
                  <c:v>54.059999999999903</c:v>
                </c:pt>
                <c:pt idx="1">
                  <c:v>56.287999999999897</c:v>
                </c:pt>
                <c:pt idx="2">
                  <c:v>73.580000000000098</c:v>
                </c:pt>
                <c:pt idx="3">
                  <c:v>77.161000000000001</c:v>
                </c:pt>
                <c:pt idx="4">
                  <c:v>124.04</c:v>
                </c:pt>
                <c:pt idx="5">
                  <c:v>120.587</c:v>
                </c:pt>
                <c:pt idx="6">
                  <c:v>81.410999999999902</c:v>
                </c:pt>
                <c:pt idx="7">
                  <c:v>60.384</c:v>
                </c:pt>
                <c:pt idx="8">
                  <c:v>144.46299999999999</c:v>
                </c:pt>
                <c:pt idx="9">
                  <c:v>161.38</c:v>
                </c:pt>
                <c:pt idx="10">
                  <c:v>183.86600000000001</c:v>
                </c:pt>
                <c:pt idx="11">
                  <c:v>178.70599999999999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F0-4015-AE17-B302309DC358}"/>
            </c:ext>
          </c:extLst>
        </c:ser>
        <c:ser>
          <c:idx val="4"/>
          <c:order val="4"/>
          <c:tx>
            <c:strRef>
              <c:f>'Secteur Normandie-BTC'!$F$395</c:f>
              <c:strCache>
                <c:ptCount val="1"/>
                <c:pt idx="0">
                  <c:v>Reste à faire - ACTU 2023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'Secteur Normandie-BTC'!$M$388:$X$388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Normandie-BTC'!$M$395:$X$395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178.70599999999999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F0-4015-AE17-B302309DC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0877568"/>
        <c:axId val="220879104"/>
      </c:lineChart>
      <c:catAx>
        <c:axId val="220877568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20879104"/>
        <c:crosses val="autoZero"/>
        <c:auto val="1"/>
        <c:lblAlgn val="ctr"/>
        <c:lblOffset val="100"/>
        <c:noMultiLvlLbl val="0"/>
      </c:catAx>
      <c:valAx>
        <c:axId val="220879104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2087756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314</xdr:row>
      <xdr:rowOff>68037</xdr:rowOff>
    </xdr:from>
    <xdr:to>
      <xdr:col>28</xdr:col>
      <xdr:colOff>163286</xdr:colOff>
      <xdr:row>353</xdr:row>
      <xdr:rowOff>101601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81643</xdr:colOff>
      <xdr:row>314</xdr:row>
      <xdr:rowOff>95251</xdr:rowOff>
    </xdr:from>
    <xdr:to>
      <xdr:col>31</xdr:col>
      <xdr:colOff>13607</xdr:colOff>
      <xdr:row>355</xdr:row>
      <xdr:rowOff>54430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24493</xdr:colOff>
      <xdr:row>315</xdr:row>
      <xdr:rowOff>136072</xdr:rowOff>
    </xdr:from>
    <xdr:to>
      <xdr:col>27</xdr:col>
      <xdr:colOff>258535</xdr:colOff>
      <xdr:row>353</xdr:row>
      <xdr:rowOff>87993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174173</xdr:colOff>
      <xdr:row>315</xdr:row>
      <xdr:rowOff>54429</xdr:rowOff>
    </xdr:from>
    <xdr:to>
      <xdr:col>27</xdr:col>
      <xdr:colOff>176893</xdr:colOff>
      <xdr:row>346</xdr:row>
      <xdr:rowOff>6350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174172</xdr:colOff>
      <xdr:row>315</xdr:row>
      <xdr:rowOff>68036</xdr:rowOff>
    </xdr:from>
    <xdr:to>
      <xdr:col>26</xdr:col>
      <xdr:colOff>653144</xdr:colOff>
      <xdr:row>346</xdr:row>
      <xdr:rowOff>74386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10886</xdr:colOff>
      <xdr:row>315</xdr:row>
      <xdr:rowOff>81643</xdr:rowOff>
    </xdr:from>
    <xdr:to>
      <xdr:col>28</xdr:col>
      <xdr:colOff>13607</xdr:colOff>
      <xdr:row>353</xdr:row>
      <xdr:rowOff>115207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133351</xdr:colOff>
      <xdr:row>315</xdr:row>
      <xdr:rowOff>13607</xdr:rowOff>
    </xdr:from>
    <xdr:to>
      <xdr:col>28</xdr:col>
      <xdr:colOff>40822</xdr:colOff>
      <xdr:row>353</xdr:row>
      <xdr:rowOff>87993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160564</xdr:colOff>
      <xdr:row>315</xdr:row>
      <xdr:rowOff>40821</xdr:rowOff>
    </xdr:from>
    <xdr:to>
      <xdr:col>27</xdr:col>
      <xdr:colOff>517071</xdr:colOff>
      <xdr:row>353</xdr:row>
      <xdr:rowOff>68034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160565</xdr:colOff>
      <xdr:row>314</xdr:row>
      <xdr:rowOff>68035</xdr:rowOff>
    </xdr:from>
    <xdr:to>
      <xdr:col>28</xdr:col>
      <xdr:colOff>13608</xdr:colOff>
      <xdr:row>352</xdr:row>
      <xdr:rowOff>142421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AN432"/>
  <sheetViews>
    <sheetView showGridLines="0" tabSelected="1" topLeftCell="F7" zoomScale="70" zoomScaleNormal="70" zoomScaleSheetLayoutView="75" workbookViewId="0">
      <pane ySplit="3" topLeftCell="A10" activePane="bottomLeft" state="frozen"/>
      <selection activeCell="F7" sqref="F7"/>
      <selection pane="bottomLeft" activeCell="M65" sqref="M65"/>
    </sheetView>
  </sheetViews>
  <sheetFormatPr baseColWidth="10" defaultRowHeight="12.75" outlineLevelRow="1" outlineLevelCol="1" x14ac:dyDescent="0.2"/>
  <cols>
    <col min="1" max="1" width="29.5703125" style="146" hidden="1" customWidth="1" outlineLevel="1"/>
    <col min="2" max="2" width="28.28515625" style="146" hidden="1" customWidth="1" outlineLevel="1"/>
    <col min="3" max="3" width="26.85546875" style="146" hidden="1" customWidth="1" outlineLevel="1"/>
    <col min="4" max="5" width="12.5703125" style="146" hidden="1" customWidth="1" outlineLevel="1"/>
    <col min="6" max="6" width="2.7109375" style="146" customWidth="1" collapsed="1"/>
    <col min="7" max="7" width="50" style="215" bestFit="1" customWidth="1"/>
    <col min="8" max="8" width="1.140625" style="146" customWidth="1"/>
    <col min="9" max="12" width="10.140625" style="146" customWidth="1"/>
    <col min="13" max="13" width="12" style="146" customWidth="1" outlineLevel="1"/>
    <col min="14" max="25" width="8.7109375" style="146" customWidth="1"/>
    <col min="26" max="26" width="10.140625" style="146" customWidth="1"/>
    <col min="27" max="27" width="1.140625" style="146" customWidth="1"/>
    <col min="28" max="28" width="12.42578125" style="146" customWidth="1"/>
    <col min="29" max="29" width="10" style="215" customWidth="1"/>
    <col min="30" max="30" width="3.5703125" style="146" customWidth="1"/>
    <col min="31" max="31" width="12.140625" style="146" customWidth="1" outlineLevel="1"/>
    <col min="32" max="32" width="11.85546875" style="215" customWidth="1" outlineLevel="1"/>
    <col min="33" max="33" width="4" style="146" customWidth="1"/>
    <col min="34" max="34" width="11.85546875" style="146" hidden="1" customWidth="1" outlineLevel="1"/>
    <col min="35" max="35" width="3.7109375" style="146" hidden="1" customWidth="1" outlineLevel="1"/>
    <col min="36" max="37" width="10.140625" style="146" hidden="1" customWidth="1" outlineLevel="1"/>
    <col min="38" max="38" width="11.42578125" style="146" collapsed="1"/>
    <col min="39" max="16384" width="11.42578125" style="146"/>
  </cols>
  <sheetData>
    <row r="1" spans="1:37" hidden="1" outlineLevel="1" x14ac:dyDescent="0.2">
      <c r="B1" s="215" t="s">
        <v>4</v>
      </c>
      <c r="C1" s="215"/>
      <c r="N1" s="216" t="s">
        <v>6</v>
      </c>
      <c r="O1" s="216" t="s">
        <v>7</v>
      </c>
      <c r="P1" s="216" t="s">
        <v>8</v>
      </c>
      <c r="Q1" s="216" t="s">
        <v>9</v>
      </c>
      <c r="R1" s="216" t="s">
        <v>10</v>
      </c>
      <c r="S1" s="216" t="s">
        <v>11</v>
      </c>
      <c r="T1" s="216" t="s">
        <v>320</v>
      </c>
      <c r="U1" s="216" t="s">
        <v>12</v>
      </c>
      <c r="V1" s="216" t="s">
        <v>13</v>
      </c>
      <c r="W1" s="216" t="s">
        <v>14</v>
      </c>
      <c r="X1" s="216" t="s">
        <v>15</v>
      </c>
      <c r="Y1" s="216" t="s">
        <v>16</v>
      </c>
    </row>
    <row r="2" spans="1:37" hidden="1" outlineLevel="1" x14ac:dyDescent="0.2">
      <c r="B2" s="215" t="s">
        <v>5</v>
      </c>
      <c r="C2" s="215"/>
      <c r="I2" s="217" t="e">
        <f>#REF!</f>
        <v>#REF!</v>
      </c>
      <c r="J2" s="217" t="e">
        <f>#REF!</f>
        <v>#REF!</v>
      </c>
      <c r="K2" s="217" t="e">
        <f>#REF!</f>
        <v>#REF!</v>
      </c>
      <c r="L2" s="217" t="e">
        <f>#REF!</f>
        <v>#REF!</v>
      </c>
      <c r="M2" s="217" t="e">
        <f>#REF!</f>
        <v>#REF!</v>
      </c>
      <c r="N2" s="218" t="e">
        <f>N$1&lt;=#REF!</f>
        <v>#REF!</v>
      </c>
      <c r="O2" s="218" t="e">
        <f>O$1&lt;=#REF!</f>
        <v>#REF!</v>
      </c>
      <c r="P2" s="218" t="e">
        <f>P$1&lt;=#REF!</f>
        <v>#REF!</v>
      </c>
      <c r="Q2" s="218" t="e">
        <f>Q$1&lt;=#REF!</f>
        <v>#REF!</v>
      </c>
      <c r="R2" s="218" t="e">
        <f>R$1&lt;=#REF!</f>
        <v>#REF!</v>
      </c>
      <c r="S2" s="218" t="e">
        <f>S$1&lt;=#REF!</f>
        <v>#REF!</v>
      </c>
      <c r="T2" s="218" t="e">
        <f>T$1&lt;=#REF!</f>
        <v>#REF!</v>
      </c>
      <c r="U2" s="218" t="e">
        <f>U$1&lt;=#REF!</f>
        <v>#REF!</v>
      </c>
      <c r="V2" s="218" t="e">
        <f>V$1&lt;=#REF!</f>
        <v>#REF!</v>
      </c>
      <c r="W2" s="218" t="e">
        <f>W$1&lt;=#REF!</f>
        <v>#REF!</v>
      </c>
      <c r="X2" s="218" t="e">
        <f>X$1&lt;=#REF!</f>
        <v>#REF!</v>
      </c>
      <c r="Y2" s="218" t="e">
        <f>Y$1&lt;=#REF!</f>
        <v>#REF!</v>
      </c>
      <c r="Z2" s="217" t="s">
        <v>34</v>
      </c>
      <c r="AC2" s="248">
        <v>-0.15</v>
      </c>
      <c r="AF2" s="248">
        <v>-0.15</v>
      </c>
      <c r="AJ2" s="217"/>
      <c r="AK2" s="217"/>
    </row>
    <row r="3" spans="1:37" hidden="1" outlineLevel="1" x14ac:dyDescent="0.2">
      <c r="B3" s="215" t="str">
        <f>CONCATENATE("RU sum ",$G$8)</f>
        <v>RU sum Contrôle Ebit</v>
      </c>
      <c r="C3" s="215"/>
      <c r="I3" s="249" t="e">
        <f>"FL="&amp;#REF!</f>
        <v>#REF!</v>
      </c>
      <c r="J3" s="249" t="e">
        <f>"FL="&amp;#REF!</f>
        <v>#REF!</v>
      </c>
      <c r="K3" s="249" t="e">
        <f>"FL="&amp;#REF!</f>
        <v>#REF!</v>
      </c>
      <c r="L3" s="249" t="e">
        <f>"FL="&amp;#REF!</f>
        <v>#REF!</v>
      </c>
      <c r="M3" s="249" t="e">
        <f>"FL="&amp;#REF!</f>
        <v>#REF!</v>
      </c>
      <c r="N3" s="249" t="e">
        <f>"FL="&amp;#REF!</f>
        <v>#REF!</v>
      </c>
      <c r="O3" s="249" t="e">
        <f>"FL="&amp;#REF!</f>
        <v>#REF!</v>
      </c>
      <c r="P3" s="249" t="e">
        <f>"FL="&amp;#REF!</f>
        <v>#REF!</v>
      </c>
      <c r="Q3" s="249" t="e">
        <f>"FL="&amp;#REF!</f>
        <v>#REF!</v>
      </c>
      <c r="R3" s="249" t="e">
        <f>"FL="&amp;#REF!</f>
        <v>#REF!</v>
      </c>
      <c r="S3" s="249" t="e">
        <f>"FL="&amp;#REF!</f>
        <v>#REF!</v>
      </c>
      <c r="T3" s="249" t="e">
        <f>"FL="&amp;#REF!</f>
        <v>#REF!</v>
      </c>
      <c r="U3" s="249" t="e">
        <f>"FL="&amp;#REF!</f>
        <v>#REF!</v>
      </c>
      <c r="V3" s="249" t="e">
        <f>"FL="&amp;#REF!</f>
        <v>#REF!</v>
      </c>
      <c r="W3" s="249" t="e">
        <f>"FL="&amp;#REF!</f>
        <v>#REF!</v>
      </c>
      <c r="X3" s="249" t="e">
        <f>"FL="&amp;#REF!</f>
        <v>#REF!</v>
      </c>
      <c r="Y3" s="249" t="e">
        <f>"FL="&amp;#REF!</f>
        <v>#REF!</v>
      </c>
      <c r="Z3" s="249" t="e">
        <f>"FL="&amp;#REF!</f>
        <v>#REF!</v>
      </c>
      <c r="AJ3" s="249"/>
      <c r="AK3" s="249"/>
    </row>
    <row r="4" spans="1:37" hidden="1" outlineLevel="1" x14ac:dyDescent="0.2">
      <c r="B4" s="219" t="e">
        <f>"DP="&amp;#REF!-1&amp;"."&amp;#REF!</f>
        <v>#REF!</v>
      </c>
      <c r="C4" s="215"/>
      <c r="I4" s="249" t="e">
        <f>"CA="&amp;#REF!</f>
        <v>#REF!</v>
      </c>
      <c r="J4" s="249" t="e">
        <f>"CA="&amp;#REF!</f>
        <v>#REF!</v>
      </c>
      <c r="K4" s="249" t="e">
        <f>"CA="&amp;#REF!</f>
        <v>#REF!</v>
      </c>
      <c r="L4" s="249" t="e">
        <f>"CA="&amp;#REF!</f>
        <v>#REF!</v>
      </c>
      <c r="M4" s="249" t="e">
        <f>"CA="&amp;#REF!</f>
        <v>#REF!</v>
      </c>
      <c r="N4" s="249" t="e">
        <f>"CA="&amp;#REF!</f>
        <v>#REF!</v>
      </c>
      <c r="O4" s="249" t="e">
        <f>"CA="&amp;#REF!</f>
        <v>#REF!</v>
      </c>
      <c r="P4" s="249" t="e">
        <f>"CA="&amp;#REF!</f>
        <v>#REF!</v>
      </c>
      <c r="Q4" s="249" t="e">
        <f>"CA="&amp;#REF!</f>
        <v>#REF!</v>
      </c>
      <c r="R4" s="249" t="e">
        <f>"CA="&amp;#REF!</f>
        <v>#REF!</v>
      </c>
      <c r="S4" s="249" t="e">
        <f>"CA="&amp;#REF!</f>
        <v>#REF!</v>
      </c>
      <c r="T4" s="249" t="e">
        <f>"CA="&amp;#REF!</f>
        <v>#REF!</v>
      </c>
      <c r="U4" s="249" t="e">
        <f>"CA="&amp;#REF!</f>
        <v>#REF!</v>
      </c>
      <c r="V4" s="249" t="e">
        <f>"CA="&amp;#REF!</f>
        <v>#REF!</v>
      </c>
      <c r="W4" s="249" t="e">
        <f>"CA="&amp;#REF!</f>
        <v>#REF!</v>
      </c>
      <c r="X4" s="249" t="e">
        <f>"CA="&amp;#REF!</f>
        <v>#REF!</v>
      </c>
      <c r="Y4" s="249" t="e">
        <f>"CA="&amp;#REF!</f>
        <v>#REF!</v>
      </c>
      <c r="Z4" s="249" t="e">
        <f>"CA="&amp;#REF!</f>
        <v>#REF!</v>
      </c>
      <c r="AC4" s="250"/>
      <c r="AF4" s="250"/>
      <c r="AJ4" s="249"/>
      <c r="AK4" s="249"/>
    </row>
    <row r="5" spans="1:37" hidden="1" outlineLevel="1" x14ac:dyDescent="0.2">
      <c r="C5" s="215"/>
      <c r="I5" s="249" t="e">
        <f>"DP="&amp;#REF!&amp;"."&amp;#REF!</f>
        <v>#REF!</v>
      </c>
      <c r="J5" s="249" t="e">
        <f>"DP="&amp;#REF!&amp;"."&amp;#REF!</f>
        <v>#REF!</v>
      </c>
      <c r="K5" s="249" t="e">
        <f>"DP="&amp;#REF!&amp;"."&amp;#REF!</f>
        <v>#REF!</v>
      </c>
      <c r="L5" s="249" t="e">
        <f>"DP="&amp;#REF!&amp;"."&amp;#REF!</f>
        <v>#REF!</v>
      </c>
      <c r="M5" s="249" t="e">
        <f>"DP="&amp;#REF!&amp;"."&amp;#REF!</f>
        <v>#REF!</v>
      </c>
      <c r="N5" s="249" t="e">
        <f>IF(N$1&lt;=#REF!,"DP="&amp;#REF!&amp;"."&amp;N$1,"")</f>
        <v>#REF!</v>
      </c>
      <c r="O5" s="249" t="e">
        <f>IF(O$1&lt;=#REF!,"DP="&amp;#REF!&amp;"."&amp;O$1,"")</f>
        <v>#REF!</v>
      </c>
      <c r="P5" s="249" t="e">
        <f>IF(P$1&lt;=#REF!,"DP="&amp;#REF!&amp;"."&amp;P$1,"")</f>
        <v>#REF!</v>
      </c>
      <c r="Q5" s="249" t="e">
        <f>IF(Q$1&lt;=#REF!,"DP="&amp;#REF!&amp;"."&amp;Q$1,"")</f>
        <v>#REF!</v>
      </c>
      <c r="R5" s="249" t="e">
        <f>IF(R$1&lt;=#REF!,"DP="&amp;#REF!&amp;"."&amp;R$1,"")</f>
        <v>#REF!</v>
      </c>
      <c r="S5" s="249" t="e">
        <f>IF(S$1&lt;=#REF!,"DP="&amp;#REF!&amp;"."&amp;S$1,"")</f>
        <v>#REF!</v>
      </c>
      <c r="T5" s="249" t="e">
        <f>IF(T$1&lt;=#REF!,"DP="&amp;#REF!&amp;"."&amp;T$1,"")</f>
        <v>#REF!</v>
      </c>
      <c r="U5" s="249" t="e">
        <f>IF(U$1&lt;=#REF!,"DP="&amp;#REF!&amp;"."&amp;U$1,"")</f>
        <v>#REF!</v>
      </c>
      <c r="V5" s="249" t="e">
        <f>IF(V$1&lt;=#REF!,"DP="&amp;#REF!&amp;"."&amp;V$1,"")</f>
        <v>#REF!</v>
      </c>
      <c r="W5" s="249" t="e">
        <f>IF(W$1&lt;=#REF!,"DP="&amp;#REF!&amp;"."&amp;W$1,"")</f>
        <v>#REF!</v>
      </c>
      <c r="X5" s="249" t="e">
        <f>IF(X$1&lt;=#REF!,"DP="&amp;#REF!&amp;"."&amp;X$1,"")</f>
        <v>#REF!</v>
      </c>
      <c r="Y5" s="249" t="e">
        <f>IF(Y$1&lt;=#REF!,"DP="&amp;#REF!&amp;"."&amp;Y$1,"")</f>
        <v>#REF!</v>
      </c>
      <c r="Z5" s="249" t="e">
        <f>"DP="&amp;#REF!&amp;"."&amp;#REF!</f>
        <v>#REF!</v>
      </c>
      <c r="AC5" s="250"/>
      <c r="AF5" s="250"/>
      <c r="AJ5" s="249"/>
      <c r="AK5" s="249"/>
    </row>
    <row r="6" spans="1:37" hidden="1" outlineLevel="1" x14ac:dyDescent="0.2">
      <c r="H6" s="215"/>
      <c r="I6" s="215"/>
      <c r="J6" s="146" t="e">
        <f>IF(#REF!=0,"nok","")</f>
        <v>#REF!</v>
      </c>
      <c r="K6" s="146" t="e">
        <f>IF(#REF!=0,"nok","")</f>
        <v>#REF!</v>
      </c>
      <c r="L6" s="146" t="e">
        <f>IF(#REF!=0,"nok","")</f>
        <v>#REF!</v>
      </c>
      <c r="M6" s="146" t="e">
        <f>IF(#REF!=0,"nok","")</f>
        <v>#REF!</v>
      </c>
    </row>
    <row r="7" spans="1:37" collapsed="1" x14ac:dyDescent="0.2">
      <c r="G7" s="251"/>
      <c r="N7" s="252"/>
      <c r="Z7" s="252"/>
    </row>
    <row r="8" spans="1:37" ht="12.75" customHeight="1" x14ac:dyDescent="0.2">
      <c r="G8" s="303" t="s">
        <v>485</v>
      </c>
      <c r="H8" s="220"/>
      <c r="I8" s="221" t="s">
        <v>2</v>
      </c>
      <c r="J8" s="221" t="s">
        <v>2</v>
      </c>
      <c r="K8" s="221" t="s">
        <v>2</v>
      </c>
      <c r="L8" s="222" t="s">
        <v>415</v>
      </c>
      <c r="M8" s="222" t="s">
        <v>642</v>
      </c>
      <c r="N8" s="223" t="s">
        <v>2</v>
      </c>
      <c r="O8" s="223" t="s">
        <v>2</v>
      </c>
      <c r="P8" s="223" t="s">
        <v>2</v>
      </c>
      <c r="Q8" s="223" t="s">
        <v>2</v>
      </c>
      <c r="R8" s="223" t="s">
        <v>2</v>
      </c>
      <c r="S8" s="223" t="s">
        <v>2</v>
      </c>
      <c r="T8" s="223" t="s">
        <v>2</v>
      </c>
      <c r="U8" s="223" t="s">
        <v>2</v>
      </c>
      <c r="V8" s="223" t="s">
        <v>2</v>
      </c>
      <c r="W8" s="223" t="s">
        <v>2</v>
      </c>
      <c r="X8" s="223" t="s">
        <v>2</v>
      </c>
      <c r="Y8" s="223" t="s">
        <v>2</v>
      </c>
      <c r="Z8" s="224" t="s">
        <v>2</v>
      </c>
      <c r="AB8" s="304" t="s">
        <v>665</v>
      </c>
      <c r="AC8" s="306" t="s">
        <v>666</v>
      </c>
      <c r="AD8" s="220"/>
      <c r="AE8" s="304" t="s">
        <v>667</v>
      </c>
      <c r="AF8" s="306" t="s">
        <v>668</v>
      </c>
      <c r="AH8" s="308" t="s">
        <v>483</v>
      </c>
      <c r="AJ8" s="301" t="s">
        <v>225</v>
      </c>
      <c r="AK8" s="301" t="s">
        <v>100</v>
      </c>
    </row>
    <row r="9" spans="1:37" ht="12.75" customHeight="1" x14ac:dyDescent="0.2">
      <c r="G9" s="303"/>
      <c r="H9" s="220"/>
      <c r="I9" s="225" t="s">
        <v>669</v>
      </c>
      <c r="J9" s="225" t="s">
        <v>670</v>
      </c>
      <c r="K9" s="225" t="s">
        <v>670</v>
      </c>
      <c r="L9" s="226" t="s">
        <v>629</v>
      </c>
      <c r="M9" s="226" t="s">
        <v>629</v>
      </c>
      <c r="N9" s="227" t="s">
        <v>6</v>
      </c>
      <c r="O9" s="227" t="s">
        <v>7</v>
      </c>
      <c r="P9" s="227" t="s">
        <v>8</v>
      </c>
      <c r="Q9" s="227" t="s">
        <v>9</v>
      </c>
      <c r="R9" s="227" t="s">
        <v>10</v>
      </c>
      <c r="S9" s="227" t="s">
        <v>11</v>
      </c>
      <c r="T9" s="227" t="s">
        <v>320</v>
      </c>
      <c r="U9" s="227" t="s">
        <v>12</v>
      </c>
      <c r="V9" s="227" t="s">
        <v>13</v>
      </c>
      <c r="W9" s="227" t="s">
        <v>14</v>
      </c>
      <c r="X9" s="227" t="s">
        <v>15</v>
      </c>
      <c r="Y9" s="227" t="s">
        <v>16</v>
      </c>
      <c r="Z9" s="228" t="s">
        <v>671</v>
      </c>
      <c r="AB9" s="305"/>
      <c r="AC9" s="307"/>
      <c r="AD9" s="220"/>
      <c r="AE9" s="305"/>
      <c r="AF9" s="307"/>
      <c r="AH9" s="309"/>
      <c r="AJ9" s="302"/>
      <c r="AK9" s="302"/>
    </row>
    <row r="10" spans="1:37" ht="18" customHeight="1" x14ac:dyDescent="0.2">
      <c r="A10" s="229" t="s">
        <v>558</v>
      </c>
      <c r="B10" s="230" t="s">
        <v>31</v>
      </c>
      <c r="C10" s="230" t="s">
        <v>18</v>
      </c>
      <c r="D10" s="231">
        <f t="shared" ref="D10:D17" si="0">IF(AND($Z10=0,AB10=0),0,IF(AB10=0,IF($Z10&gt;=0,AC10/$Z10,-AC10/$Z10),IF(AB10&gt;=0,AC10/AB10,-AC10/AB10)))</f>
        <v>9.2077225676021807E-2</v>
      </c>
      <c r="E10" s="231">
        <f t="shared" ref="E10:E17" si="1">IF(AND($Z10=0,AE10=0),0,IF(AE10=0,IF($Z10&gt;=0,AF10/$Z10,-AF10/$Z10),IF(AE10&gt;=0,AF10/AE10,-AF10/AE10)))</f>
        <v>0.55273285530509164</v>
      </c>
      <c r="G10" s="232" t="s">
        <v>466</v>
      </c>
      <c r="I10" s="233">
        <v>923.92100000000096</v>
      </c>
      <c r="J10" s="233">
        <v>982.30099999999902</v>
      </c>
      <c r="K10" s="233">
        <v>982.30099999999902</v>
      </c>
      <c r="L10" s="234">
        <v>473.515569999999</v>
      </c>
      <c r="M10" s="234">
        <v>333.03610999999898</v>
      </c>
      <c r="N10" s="233">
        <v>-50.2229999999999</v>
      </c>
      <c r="O10" s="233">
        <v>30.0470000000002</v>
      </c>
      <c r="P10" s="233">
        <v>25.884999999999891</v>
      </c>
      <c r="Q10" s="233">
        <v>29.068999999999509</v>
      </c>
      <c r="R10" s="233">
        <v>52.4570000000001</v>
      </c>
      <c r="S10" s="233">
        <v>9.6190000000002982</v>
      </c>
      <c r="T10" s="233">
        <v>91.314999999998889</v>
      </c>
      <c r="U10" s="233">
        <v>55.260000000001014</v>
      </c>
      <c r="V10" s="233">
        <v>9.0240000000000009</v>
      </c>
      <c r="W10" s="233">
        <v>49.558000000000021</v>
      </c>
      <c r="X10" s="233">
        <v>60.849999999999966</v>
      </c>
      <c r="Y10" s="233">
        <v>154.25900000000001</v>
      </c>
      <c r="Z10" s="233">
        <v>517.12</v>
      </c>
      <c r="AB10" s="233">
        <v>473.51556999999895</v>
      </c>
      <c r="AC10" s="235">
        <v>43.6</v>
      </c>
      <c r="AE10" s="233">
        <v>333.03610999999898</v>
      </c>
      <c r="AF10" s="235">
        <v>184.08</v>
      </c>
      <c r="AH10" s="258" t="e">
        <f>(M10-Z10)/IFERROR((12-#REF!),0)</f>
        <v>#DIV/0!</v>
      </c>
      <c r="AI10" s="252"/>
      <c r="AJ10" s="261"/>
      <c r="AK10" s="261"/>
    </row>
    <row r="11" spans="1:37" ht="18" customHeight="1" x14ac:dyDescent="0.2">
      <c r="A11" s="229" t="s">
        <v>559</v>
      </c>
      <c r="B11" s="230" t="s">
        <v>31</v>
      </c>
      <c r="C11" s="230" t="s">
        <v>18</v>
      </c>
      <c r="D11" s="231">
        <f t="shared" si="0"/>
        <v>0.93384041439568344</v>
      </c>
      <c r="E11" s="231">
        <f t="shared" si="1"/>
        <v>0.18928886462388961</v>
      </c>
      <c r="G11" s="232" t="s">
        <v>467</v>
      </c>
      <c r="I11" s="233">
        <v>614.598000000002</v>
      </c>
      <c r="J11" s="233">
        <v>568.92600000000004</v>
      </c>
      <c r="K11" s="233">
        <v>568.92600000000004</v>
      </c>
      <c r="L11" s="234">
        <v>731.10993000000099</v>
      </c>
      <c r="M11" s="234">
        <v>1188.8179500000001</v>
      </c>
      <c r="N11" s="233">
        <v>106.367</v>
      </c>
      <c r="O11" s="233">
        <v>-16.706000000000003</v>
      </c>
      <c r="P11" s="233">
        <v>192.23899999999998</v>
      </c>
      <c r="Q11" s="233">
        <v>118.55600000000004</v>
      </c>
      <c r="R11" s="233">
        <v>15.471000000000004</v>
      </c>
      <c r="S11" s="233">
        <v>133.93700000000001</v>
      </c>
      <c r="T11" s="233">
        <v>234.75899999999899</v>
      </c>
      <c r="U11" s="233">
        <v>193.04300000000103</v>
      </c>
      <c r="V11" s="233">
        <v>84.382999999999925</v>
      </c>
      <c r="W11" s="233">
        <v>56.972999999999956</v>
      </c>
      <c r="X11" s="233">
        <v>67.337999999999965</v>
      </c>
      <c r="Y11" s="233">
        <v>227.48700000000008</v>
      </c>
      <c r="Z11" s="233">
        <v>1413.847</v>
      </c>
      <c r="AB11" s="233">
        <v>731.10993000000099</v>
      </c>
      <c r="AC11" s="235">
        <v>682.74</v>
      </c>
      <c r="AE11" s="233">
        <v>1188.8179500000001</v>
      </c>
      <c r="AF11" s="235">
        <v>225.03</v>
      </c>
      <c r="AH11" s="258" t="e">
        <f>(M11-Z11)/IFERROR((12-#REF!),0)</f>
        <v>#DIV/0!</v>
      </c>
      <c r="AJ11" s="261"/>
      <c r="AK11" s="261"/>
    </row>
    <row r="12" spans="1:37" ht="18" customHeight="1" x14ac:dyDescent="0.2">
      <c r="A12" s="229" t="s">
        <v>560</v>
      </c>
      <c r="B12" s="230" t="s">
        <v>31</v>
      </c>
      <c r="C12" s="230" t="s">
        <v>18</v>
      </c>
      <c r="D12" s="231">
        <f t="shared" si="0"/>
        <v>0.32322605684557953</v>
      </c>
      <c r="E12" s="231">
        <f t="shared" si="1"/>
        <v>0.50711274412065632</v>
      </c>
      <c r="G12" s="232" t="s">
        <v>469</v>
      </c>
      <c r="I12" s="233">
        <v>100.441</v>
      </c>
      <c r="J12" s="233">
        <v>-229.44900000000001</v>
      </c>
      <c r="K12" s="233">
        <v>-229.44900000000001</v>
      </c>
      <c r="L12" s="234">
        <v>158.74339000000001</v>
      </c>
      <c r="M12" s="234">
        <v>139.37728999999899</v>
      </c>
      <c r="N12" s="233">
        <v>-123.752</v>
      </c>
      <c r="O12" s="233">
        <v>-57.081000000000003</v>
      </c>
      <c r="P12" s="233">
        <v>-37.949000000000012</v>
      </c>
      <c r="Q12" s="233">
        <v>19.563000000000017</v>
      </c>
      <c r="R12" s="233">
        <v>50.382000000000005</v>
      </c>
      <c r="S12" s="233">
        <v>131.61400000000037</v>
      </c>
      <c r="T12" s="233">
        <v>33.746000000000215</v>
      </c>
      <c r="U12" s="233">
        <v>51.4559999999993</v>
      </c>
      <c r="V12" s="233">
        <v>31.434000000000495</v>
      </c>
      <c r="W12" s="233">
        <v>21.096999999999611</v>
      </c>
      <c r="X12" s="233">
        <v>-25.434999999999903</v>
      </c>
      <c r="Y12" s="233">
        <v>114.98300000000089</v>
      </c>
      <c r="Z12" s="233">
        <v>210.05800000000099</v>
      </c>
      <c r="AB12" s="233">
        <v>158.74339000000001</v>
      </c>
      <c r="AC12" s="235">
        <v>51.31</v>
      </c>
      <c r="AE12" s="233">
        <v>139.37728999999899</v>
      </c>
      <c r="AF12" s="235">
        <v>70.680000000000007</v>
      </c>
      <c r="AH12" s="258" t="e">
        <f>(M12-Z12)/IFERROR((12-#REF!),0)</f>
        <v>#DIV/0!</v>
      </c>
      <c r="AJ12" s="261"/>
      <c r="AK12" s="261"/>
    </row>
    <row r="13" spans="1:37" ht="18" customHeight="1" x14ac:dyDescent="0.2">
      <c r="A13" s="229" t="s">
        <v>561</v>
      </c>
      <c r="B13" s="230" t="s">
        <v>31</v>
      </c>
      <c r="C13" s="230" t="s">
        <v>18</v>
      </c>
      <c r="D13" s="231">
        <f t="shared" si="0"/>
        <v>-2.0647221945941143</v>
      </c>
      <c r="E13" s="231">
        <f t="shared" si="1"/>
        <v>-0.16398752747138373</v>
      </c>
      <c r="G13" s="232" t="s">
        <v>468</v>
      </c>
      <c r="I13" s="233">
        <v>1175.2159999999999</v>
      </c>
      <c r="J13" s="233">
        <v>474.66800000000001</v>
      </c>
      <c r="K13" s="233">
        <v>474.66800000000001</v>
      </c>
      <c r="L13" s="234">
        <v>401.46321000000103</v>
      </c>
      <c r="M13" s="234">
        <v>-367.22304999999801</v>
      </c>
      <c r="N13" s="233">
        <v>-188.36</v>
      </c>
      <c r="O13" s="233">
        <v>-15.659999999999997</v>
      </c>
      <c r="P13" s="233">
        <v>-83.801999999999992</v>
      </c>
      <c r="Q13" s="233">
        <v>26.072999999999979</v>
      </c>
      <c r="R13" s="233">
        <v>86.656000000000034</v>
      </c>
      <c r="S13" s="233">
        <v>-0.72700000000099863</v>
      </c>
      <c r="T13" s="233">
        <v>8.8100000000019918</v>
      </c>
      <c r="U13" s="233">
        <v>37.727999999998985</v>
      </c>
      <c r="V13" s="233">
        <v>8.4060000000010149</v>
      </c>
      <c r="W13" s="233">
        <v>0.89699999999699287</v>
      </c>
      <c r="X13" s="233">
        <v>-178.52399999999702</v>
      </c>
      <c r="Y13" s="233">
        <v>-128.94399999999797</v>
      </c>
      <c r="Z13" s="233">
        <v>-427.44699999999699</v>
      </c>
      <c r="AB13" s="233">
        <v>401.46321000000103</v>
      </c>
      <c r="AC13" s="235">
        <v>-828.91</v>
      </c>
      <c r="AD13" s="215"/>
      <c r="AE13" s="233">
        <v>-367.22304999999801</v>
      </c>
      <c r="AF13" s="235">
        <v>-60.22</v>
      </c>
      <c r="AH13" s="258" t="e">
        <f>(M13-Z13)/IFERROR((12-#REF!),0)</f>
        <v>#DIV/0!</v>
      </c>
      <c r="AJ13" s="261"/>
      <c r="AK13" s="261"/>
    </row>
    <row r="14" spans="1:37" s="215" customFormat="1" ht="18" customHeight="1" x14ac:dyDescent="0.2">
      <c r="A14" s="253" t="s">
        <v>567</v>
      </c>
      <c r="B14" s="254" t="s">
        <v>31</v>
      </c>
      <c r="C14" s="254" t="s">
        <v>18</v>
      </c>
      <c r="D14" s="255">
        <f t="shared" si="0"/>
        <v>-2.903958965841566E-2</v>
      </c>
      <c r="E14" s="255">
        <f t="shared" si="1"/>
        <v>0.32424057867325889</v>
      </c>
      <c r="G14" s="237" t="s">
        <v>487</v>
      </c>
      <c r="I14" s="238">
        <v>2814.1759999999899</v>
      </c>
      <c r="J14" s="238">
        <v>1796.4459999999999</v>
      </c>
      <c r="K14" s="238">
        <v>1796.4459999999999</v>
      </c>
      <c r="L14" s="239">
        <v>1764.8321000000001</v>
      </c>
      <c r="M14" s="239">
        <v>1294.0083</v>
      </c>
      <c r="N14" s="238">
        <v>-255.96799999999999</v>
      </c>
      <c r="O14" s="238">
        <v>-59.400000000000006</v>
      </c>
      <c r="P14" s="238">
        <v>96.37299999999999</v>
      </c>
      <c r="Q14" s="238">
        <v>193.2609999999996</v>
      </c>
      <c r="R14" s="238">
        <v>204.96599999999842</v>
      </c>
      <c r="S14" s="238">
        <v>274.44300000000294</v>
      </c>
      <c r="T14" s="238">
        <v>368.62999999999897</v>
      </c>
      <c r="U14" s="238">
        <v>337.48699999999997</v>
      </c>
      <c r="V14" s="238">
        <v>133.24700000000007</v>
      </c>
      <c r="W14" s="238">
        <v>128.52500000000009</v>
      </c>
      <c r="X14" s="238">
        <v>-75.771000000000186</v>
      </c>
      <c r="Y14" s="238">
        <v>367.78500000000008</v>
      </c>
      <c r="Z14" s="238">
        <v>1713.578</v>
      </c>
      <c r="AA14" s="146"/>
      <c r="AB14" s="238">
        <v>1764.8321000000003</v>
      </c>
      <c r="AC14" s="235">
        <v>-51.25</v>
      </c>
      <c r="AD14" s="256"/>
      <c r="AE14" s="238">
        <v>1294.0083</v>
      </c>
      <c r="AF14" s="235">
        <v>419.57</v>
      </c>
      <c r="AH14" s="259" t="e">
        <f>(M14-Z14)/IFERROR((12-#REF!),0)</f>
        <v>#DIV/0!</v>
      </c>
      <c r="AJ14" s="238" t="e">
        <f>#REF!</f>
        <v>#REF!</v>
      </c>
      <c r="AK14" s="262" t="e">
        <f>AF14-AJ14</f>
        <v>#REF!</v>
      </c>
    </row>
    <row r="15" spans="1:37" ht="18" customHeight="1" x14ac:dyDescent="0.2">
      <c r="A15" s="229" t="s">
        <v>562</v>
      </c>
      <c r="B15" s="230" t="s">
        <v>31</v>
      </c>
      <c r="C15" s="230" t="s">
        <v>18</v>
      </c>
      <c r="D15" s="231">
        <f t="shared" si="0"/>
        <v>-0.72069790411032963</v>
      </c>
      <c r="E15" s="231">
        <f t="shared" si="1"/>
        <v>-6.5025670264601182E-2</v>
      </c>
      <c r="G15" s="232" t="s">
        <v>470</v>
      </c>
      <c r="I15" s="233">
        <v>415.363</v>
      </c>
      <c r="J15" s="233">
        <v>387.00999999999902</v>
      </c>
      <c r="K15" s="233">
        <v>387.00999999999902</v>
      </c>
      <c r="L15" s="234">
        <v>1023.91029</v>
      </c>
      <c r="M15" s="234">
        <v>305.87920000000003</v>
      </c>
      <c r="N15" s="233">
        <v>322.50700000000001</v>
      </c>
      <c r="O15" s="233">
        <v>8.1050000000000182</v>
      </c>
      <c r="P15" s="233">
        <v>12.049999999999955</v>
      </c>
      <c r="Q15" s="233">
        <v>34.040999999999997</v>
      </c>
      <c r="R15" s="233">
        <v>-84.486999999999966</v>
      </c>
      <c r="S15" s="233">
        <v>-54.244</v>
      </c>
      <c r="T15" s="233">
        <v>27.855999999999966</v>
      </c>
      <c r="U15" s="233">
        <v>0.45600000000001728</v>
      </c>
      <c r="V15" s="233">
        <v>-137.077</v>
      </c>
      <c r="W15" s="233">
        <v>20.409999999999997</v>
      </c>
      <c r="X15" s="233">
        <v>97.392000000001019</v>
      </c>
      <c r="Y15" s="233">
        <v>38.975999999999971</v>
      </c>
      <c r="Z15" s="233">
        <v>285.98500000000098</v>
      </c>
      <c r="AB15" s="233">
        <v>1023.9102900000001</v>
      </c>
      <c r="AC15" s="235">
        <v>-737.93</v>
      </c>
      <c r="AE15" s="233">
        <v>305.87920000000003</v>
      </c>
      <c r="AF15" s="235">
        <v>-19.89</v>
      </c>
      <c r="AH15" s="258" t="e">
        <f>(M15-Z15)/IFERROR((12-#REF!),0)</f>
        <v>#DIV/0!</v>
      </c>
      <c r="AJ15" s="261"/>
      <c r="AK15" s="261"/>
    </row>
    <row r="16" spans="1:37" ht="18" customHeight="1" x14ac:dyDescent="0.2">
      <c r="A16" s="229" t="s">
        <v>563</v>
      </c>
      <c r="B16" s="230" t="s">
        <v>31</v>
      </c>
      <c r="C16" s="230" t="s">
        <v>18</v>
      </c>
      <c r="D16" s="231">
        <f t="shared" si="0"/>
        <v>-0.3712297105161011</v>
      </c>
      <c r="E16" s="231">
        <f t="shared" si="1"/>
        <v>-0.13950603828255959</v>
      </c>
      <c r="G16" s="232" t="s">
        <v>471</v>
      </c>
      <c r="I16" s="233">
        <v>655.43100000000004</v>
      </c>
      <c r="J16" s="233">
        <v>422.74200000000002</v>
      </c>
      <c r="K16" s="233">
        <v>422.74200000000002</v>
      </c>
      <c r="L16" s="234">
        <v>840.90791000000104</v>
      </c>
      <c r="M16" s="234">
        <v>614.45369000000005</v>
      </c>
      <c r="N16" s="233">
        <v>148.21899999999999</v>
      </c>
      <c r="O16" s="233">
        <v>118.34199999999998</v>
      </c>
      <c r="P16" s="233">
        <v>-10.703999999999979</v>
      </c>
      <c r="Q16" s="233">
        <v>57.157999999999987</v>
      </c>
      <c r="R16" s="233">
        <v>93.036000000000001</v>
      </c>
      <c r="S16" s="233">
        <v>2.0470000000000255</v>
      </c>
      <c r="T16" s="233">
        <v>-66.843000000000018</v>
      </c>
      <c r="U16" s="233">
        <v>41.365999999999985</v>
      </c>
      <c r="V16" s="233">
        <v>72.895000000000039</v>
      </c>
      <c r="W16" s="233">
        <v>71.495999999999924</v>
      </c>
      <c r="X16" s="233">
        <v>-17.226999999999919</v>
      </c>
      <c r="Y16" s="233">
        <v>18.949999999999989</v>
      </c>
      <c r="Z16" s="233">
        <v>528.73500000000001</v>
      </c>
      <c r="AB16" s="233">
        <v>840.90791000000115</v>
      </c>
      <c r="AC16" s="235">
        <v>-312.17</v>
      </c>
      <c r="AE16" s="233">
        <v>614.45369000000005</v>
      </c>
      <c r="AF16" s="235">
        <v>-85.72</v>
      </c>
      <c r="AH16" s="258" t="e">
        <f>(M16-Z16)/IFERROR((12-#REF!),0)</f>
        <v>#DIV/0!</v>
      </c>
      <c r="AJ16" s="261"/>
      <c r="AK16" s="261"/>
    </row>
    <row r="17" spans="1:37" ht="18" customHeight="1" x14ac:dyDescent="0.2">
      <c r="A17" s="229" t="s">
        <v>564</v>
      </c>
      <c r="B17" s="230" t="s">
        <v>31</v>
      </c>
      <c r="C17" s="230" t="s">
        <v>18</v>
      </c>
      <c r="D17" s="231">
        <f t="shared" si="0"/>
        <v>-0.13698874872706834</v>
      </c>
      <c r="E17" s="231">
        <f t="shared" si="1"/>
        <v>-6.3932201874967953E-2</v>
      </c>
      <c r="G17" s="232" t="s">
        <v>472</v>
      </c>
      <c r="I17" s="233">
        <v>753.88300000000004</v>
      </c>
      <c r="J17" s="233">
        <v>702.02499999999998</v>
      </c>
      <c r="K17" s="233">
        <v>702.02499999999998</v>
      </c>
      <c r="L17" s="234">
        <v>727.65099999999995</v>
      </c>
      <c r="M17" s="234">
        <v>670.86693000000002</v>
      </c>
      <c r="N17" s="233">
        <v>87.703000000000003</v>
      </c>
      <c r="O17" s="233">
        <v>35.813000000000002</v>
      </c>
      <c r="P17" s="233">
        <v>69.421999999999983</v>
      </c>
      <c r="Q17" s="233">
        <v>76.87700000000001</v>
      </c>
      <c r="R17" s="233">
        <v>41.40100000000001</v>
      </c>
      <c r="S17" s="233">
        <v>63.129000000000019</v>
      </c>
      <c r="T17" s="233">
        <v>6.0809999999999604</v>
      </c>
      <c r="U17" s="233">
        <v>72.503999999998996</v>
      </c>
      <c r="V17" s="233">
        <v>3.4400000000010209</v>
      </c>
      <c r="W17" s="233">
        <v>77.558999999999969</v>
      </c>
      <c r="X17" s="233">
        <v>45.120999999999981</v>
      </c>
      <c r="Y17" s="233">
        <v>48.923999999999069</v>
      </c>
      <c r="Z17" s="233">
        <v>627.97399999999902</v>
      </c>
      <c r="AB17" s="233">
        <v>727.65099999999995</v>
      </c>
      <c r="AC17" s="235">
        <v>-99.68</v>
      </c>
      <c r="AD17" s="236"/>
      <c r="AE17" s="233">
        <v>670.86693000000002</v>
      </c>
      <c r="AF17" s="235">
        <v>-42.89</v>
      </c>
      <c r="AH17" s="258" t="e">
        <f>(M17-Z17)/IFERROR((12-#REF!),0)</f>
        <v>#DIV/0!</v>
      </c>
      <c r="AJ17" s="261"/>
      <c r="AK17" s="261"/>
    </row>
    <row r="18" spans="1:37" ht="18" customHeight="1" x14ac:dyDescent="0.2">
      <c r="A18" s="229" t="s">
        <v>565</v>
      </c>
      <c r="B18" s="230" t="s">
        <v>31</v>
      </c>
      <c r="C18" s="230" t="s">
        <v>18</v>
      </c>
      <c r="D18" s="231">
        <f t="shared" ref="D18" si="2">IF(AND($Z18=0,AB18=0),0,IF(AB18=0,IF($Z18&gt;=0,AC18/$Z18,-AC18/$Z18),IF(AB18&gt;=0,AC18/AB18,-AC18/AB18)))</f>
        <v>1.1596385542168675</v>
      </c>
      <c r="E18" s="231">
        <f t="shared" ref="E18" si="3">IF(AND($Z18=0,AE18=0),0,IF(AE18=0,IF($Z18&gt;=0,AF18/$Z18,-AF18/$Z18),IF(AE18&gt;=0,AF18/AE18,-AF18/AE18)))</f>
        <v>1.1596385542168675</v>
      </c>
      <c r="G18" s="232" t="s">
        <v>514</v>
      </c>
      <c r="I18" s="233">
        <v>-64.810999999999893</v>
      </c>
      <c r="J18" s="233">
        <v>22.41</v>
      </c>
      <c r="K18" s="233">
        <v>22.41</v>
      </c>
      <c r="L18" s="234">
        <v>-0.66400000000000003</v>
      </c>
      <c r="M18" s="234">
        <v>-0.66400000000000003</v>
      </c>
      <c r="N18" s="233">
        <v>-7.1999999999999995E-2</v>
      </c>
      <c r="O18" s="233">
        <v>-6.8000000000000019E-2</v>
      </c>
      <c r="P18" s="233">
        <v>-0.11199999999999999</v>
      </c>
      <c r="Q18" s="233">
        <v>-7.3000000000000009E-2</v>
      </c>
      <c r="R18" s="233">
        <v>-7.2000000000000008E-2</v>
      </c>
      <c r="S18" s="233">
        <v>-7.3000000000000953E-2</v>
      </c>
      <c r="T18" s="233">
        <v>-5.7999999999999052E-2</v>
      </c>
      <c r="U18" s="233">
        <v>-8.4999999999999964E-2</v>
      </c>
      <c r="V18" s="233">
        <v>-4.9000000000000044E-2</v>
      </c>
      <c r="W18" s="233">
        <v>-2.300000000000102E-2</v>
      </c>
      <c r="X18" s="233">
        <v>-2.4000000000000909E-2</v>
      </c>
      <c r="Y18" s="233">
        <v>0.81199999999999994</v>
      </c>
      <c r="Z18" s="233">
        <v>0.102999999999998</v>
      </c>
      <c r="AB18" s="233">
        <v>-0.66400000000000003</v>
      </c>
      <c r="AC18" s="235">
        <v>0.77</v>
      </c>
      <c r="AD18" s="236"/>
      <c r="AE18" s="233">
        <v>-0.66400000000000003</v>
      </c>
      <c r="AF18" s="235">
        <v>0.77</v>
      </c>
      <c r="AH18" s="258" t="e">
        <f>(M18-Z18)/IFERROR((12-#REF!),0)</f>
        <v>#DIV/0!</v>
      </c>
      <c r="AJ18" s="261"/>
      <c r="AK18" s="261"/>
    </row>
    <row r="19" spans="1:37" ht="18" customHeight="1" x14ac:dyDescent="0.2">
      <c r="A19" s="229" t="s">
        <v>566</v>
      </c>
      <c r="B19" s="230" t="s">
        <v>31</v>
      </c>
      <c r="C19" s="230" t="s">
        <v>18</v>
      </c>
      <c r="D19" s="231"/>
      <c r="E19" s="231"/>
      <c r="G19" s="232" t="s">
        <v>523</v>
      </c>
      <c r="I19" s="233">
        <v>-69.518000000000001</v>
      </c>
      <c r="J19" s="233">
        <v>23.294</v>
      </c>
      <c r="K19" s="233">
        <v>23.294</v>
      </c>
      <c r="L19" s="234">
        <v>0.437</v>
      </c>
      <c r="M19" s="234">
        <v>0.44400000000000001</v>
      </c>
      <c r="N19" s="233">
        <v>-0.126999999999998</v>
      </c>
      <c r="O19" s="233">
        <v>0.85199999999999498</v>
      </c>
      <c r="P19" s="233">
        <v>1.9860000000000029</v>
      </c>
      <c r="Q19" s="233">
        <v>0.12299999999999001</v>
      </c>
      <c r="R19" s="233">
        <v>1.8680000000000101</v>
      </c>
      <c r="S19" s="233">
        <v>0.28200000000000003</v>
      </c>
      <c r="T19" s="233">
        <v>-1.69</v>
      </c>
      <c r="U19" s="233">
        <v>3.5849999999999995</v>
      </c>
      <c r="V19" s="233">
        <v>-9.5999999999999197E-2</v>
      </c>
      <c r="W19" s="233">
        <v>-0.62300000000000022</v>
      </c>
      <c r="X19" s="233">
        <v>1.9270000000000103</v>
      </c>
      <c r="Y19" s="233">
        <v>4.2589999999999897</v>
      </c>
      <c r="Z19" s="233">
        <v>12.346</v>
      </c>
      <c r="AB19" s="233">
        <v>0.437</v>
      </c>
      <c r="AC19" s="235">
        <v>11.91</v>
      </c>
      <c r="AD19" s="236"/>
      <c r="AE19" s="233">
        <v>0.44400000000000001</v>
      </c>
      <c r="AF19" s="235">
        <v>11.9</v>
      </c>
      <c r="AH19" s="258" t="e">
        <f>(M19-Z19)/IFERROR((12-#REF!),0)</f>
        <v>#DIV/0!</v>
      </c>
      <c r="AJ19" s="261"/>
      <c r="AK19" s="261"/>
    </row>
    <row r="20" spans="1:37" s="215" customFormat="1" ht="18" customHeight="1" x14ac:dyDescent="0.2">
      <c r="A20" s="253" t="s">
        <v>568</v>
      </c>
      <c r="B20" s="254" t="s">
        <v>31</v>
      </c>
      <c r="C20" s="254" t="s">
        <v>18</v>
      </c>
      <c r="D20" s="255">
        <f t="shared" ref="D20:D63" si="4">IF(AND($Z20=0,AB20=0),0,IF(AB20=0,IF($Z20&gt;=0,AC20/$Z20,-AC20/$Z20),IF(AB20&gt;=0,AC20/AB20,-AC20/AB20)))</f>
        <v>-0.43865499913549738</v>
      </c>
      <c r="E20" s="255">
        <f t="shared" ref="E20:E63" si="5">IF(AND($Z20=0,AE20=0),0,IF(AE20=0,IF($Z20&gt;=0,AF20/$Z20,-AF20/$Z20),IF(AE20&gt;=0,AF20/AE20,-AF20/AE20)))</f>
        <v>-8.5381346948825543E-2</v>
      </c>
      <c r="G20" s="237" t="s">
        <v>486</v>
      </c>
      <c r="I20" s="238">
        <v>1690.348</v>
      </c>
      <c r="J20" s="238">
        <v>1557.481</v>
      </c>
      <c r="K20" s="238">
        <v>1557.481</v>
      </c>
      <c r="L20" s="239">
        <v>2592.2422000000001</v>
      </c>
      <c r="M20" s="239">
        <v>1590.97982</v>
      </c>
      <c r="N20" s="238">
        <v>558.23</v>
      </c>
      <c r="O20" s="238">
        <v>163.04399999999998</v>
      </c>
      <c r="P20" s="238">
        <v>72.642000000000053</v>
      </c>
      <c r="Q20" s="238">
        <v>168.12599999999998</v>
      </c>
      <c r="R20" s="238">
        <v>51.745999999999981</v>
      </c>
      <c r="S20" s="238">
        <v>11.141000000000076</v>
      </c>
      <c r="T20" s="238">
        <v>-34.653999999999087</v>
      </c>
      <c r="U20" s="238">
        <v>117.82599999999911</v>
      </c>
      <c r="V20" s="238">
        <v>-60.887000000000171</v>
      </c>
      <c r="W20" s="238">
        <v>168.81899999999996</v>
      </c>
      <c r="X20" s="238">
        <v>127.18900000000008</v>
      </c>
      <c r="Y20" s="238">
        <v>111.92100000000005</v>
      </c>
      <c r="Z20" s="238">
        <v>1455.143</v>
      </c>
      <c r="AA20" s="146"/>
      <c r="AB20" s="238">
        <v>2592.2422000000001</v>
      </c>
      <c r="AC20" s="235">
        <v>-1137.0999999999999</v>
      </c>
      <c r="AD20" s="256"/>
      <c r="AE20" s="238">
        <v>1590.9798199999998</v>
      </c>
      <c r="AF20" s="235">
        <v>-135.84</v>
      </c>
      <c r="AH20" s="259" t="e">
        <f>(M20-Z20)/IFERROR((12-#REF!),0)</f>
        <v>#DIV/0!</v>
      </c>
      <c r="AJ20" s="238" t="e">
        <f>#REF!</f>
        <v>#REF!</v>
      </c>
      <c r="AK20" s="262" t="e">
        <f>AF20-AJ20</f>
        <v>#REF!</v>
      </c>
    </row>
    <row r="21" spans="1:37" ht="18" customHeight="1" x14ac:dyDescent="0.2">
      <c r="A21" s="229" t="s">
        <v>570</v>
      </c>
      <c r="B21" s="230" t="s">
        <v>31</v>
      </c>
      <c r="C21" s="230" t="s">
        <v>18</v>
      </c>
      <c r="D21" s="231">
        <f t="shared" ref="D21:D26" si="6">IF(AND($Z21=0,AB21=0),0,IF(AB21=0,IF($Z21&gt;=0,AC21/$Z21,-AC21/$Z21),IF(AB21&gt;=0,AC21/AB21,-AC21/AB21)))</f>
        <v>0.12843532803507293</v>
      </c>
      <c r="E21" s="231">
        <f t="shared" ref="E21:E26" si="7">IF(AND($Z21=0,AE21=0),0,IF(AE21=0,IF($Z21&gt;=0,AF21/$Z21,-AF21/$Z21),IF(AE21&gt;=0,AF21/AE21,-AF21/AE21)))</f>
        <v>6.8320400695967176E-2</v>
      </c>
      <c r="G21" s="232" t="s">
        <v>478</v>
      </c>
      <c r="I21" s="233">
        <v>1613.347</v>
      </c>
      <c r="J21" s="233">
        <v>1860.7919999999999</v>
      </c>
      <c r="K21" s="233">
        <v>1860.7919999999999</v>
      </c>
      <c r="L21" s="234">
        <v>1561.56412</v>
      </c>
      <c r="M21" s="234">
        <v>1649.4341199999999</v>
      </c>
      <c r="N21" s="233">
        <v>140.64099999999999</v>
      </c>
      <c r="O21" s="233">
        <v>73.600000000000023</v>
      </c>
      <c r="P21" s="233">
        <v>49.747999999999962</v>
      </c>
      <c r="Q21" s="233">
        <v>156.67600000000004</v>
      </c>
      <c r="R21" s="233">
        <v>207.54199999999997</v>
      </c>
      <c r="S21" s="233">
        <v>159.81899999999996</v>
      </c>
      <c r="T21" s="233">
        <v>186.125</v>
      </c>
      <c r="U21" s="233">
        <v>192.58500000000015</v>
      </c>
      <c r="V21" s="233">
        <v>150.06099999999992</v>
      </c>
      <c r="W21" s="233">
        <v>112.54600000000005</v>
      </c>
      <c r="X21" s="233">
        <v>143.70899999999983</v>
      </c>
      <c r="Y21" s="233">
        <v>189.07600000000002</v>
      </c>
      <c r="Z21" s="233">
        <v>1762.1279999999999</v>
      </c>
      <c r="AB21" s="233">
        <v>1561.56412</v>
      </c>
      <c r="AC21" s="235">
        <v>200.56</v>
      </c>
      <c r="AD21" s="240"/>
      <c r="AE21" s="233">
        <v>1649.4341199999999</v>
      </c>
      <c r="AF21" s="235">
        <v>112.69</v>
      </c>
      <c r="AH21" s="258" t="e">
        <f>(M21-Z21)/IFERROR((12-#REF!),0)</f>
        <v>#DIV/0!</v>
      </c>
      <c r="AJ21" s="261"/>
      <c r="AK21" s="261"/>
    </row>
    <row r="22" spans="1:37" ht="18" customHeight="1" x14ac:dyDescent="0.2">
      <c r="A22" s="229" t="s">
        <v>571</v>
      </c>
      <c r="B22" s="230" t="s">
        <v>31</v>
      </c>
      <c r="C22" s="230" t="s">
        <v>18</v>
      </c>
      <c r="D22" s="231">
        <f t="shared" si="6"/>
        <v>9.3574563816545706E-2</v>
      </c>
      <c r="E22" s="231">
        <f t="shared" si="7"/>
        <v>-6.1419777737275402E-3</v>
      </c>
      <c r="G22" s="232" t="s">
        <v>477</v>
      </c>
      <c r="I22" s="233">
        <v>980.18299999999999</v>
      </c>
      <c r="J22" s="233">
        <v>1120.6500000000001</v>
      </c>
      <c r="K22" s="233">
        <v>1120.6500000000001</v>
      </c>
      <c r="L22" s="234">
        <v>1182.2657300000001</v>
      </c>
      <c r="M22" s="234">
        <v>1300.8839</v>
      </c>
      <c r="N22" s="233">
        <v>-19.077000000000002</v>
      </c>
      <c r="O22" s="233">
        <v>31.856000000000002</v>
      </c>
      <c r="P22" s="233">
        <v>47.076999999999899</v>
      </c>
      <c r="Q22" s="233">
        <v>114.15000000000011</v>
      </c>
      <c r="R22" s="233">
        <v>268.98599999999999</v>
      </c>
      <c r="S22" s="233">
        <v>138.66899999999998</v>
      </c>
      <c r="T22" s="233">
        <v>98.948000000000093</v>
      </c>
      <c r="U22" s="233">
        <v>149.93100000000095</v>
      </c>
      <c r="V22" s="233">
        <v>102.31299999999896</v>
      </c>
      <c r="W22" s="233">
        <v>162.57500000000016</v>
      </c>
      <c r="X22" s="233">
        <v>90.638999999999896</v>
      </c>
      <c r="Y22" s="233">
        <v>106.82500000000005</v>
      </c>
      <c r="Z22" s="233">
        <v>1292.8920000000001</v>
      </c>
      <c r="AB22" s="233">
        <v>1182.2657300000001</v>
      </c>
      <c r="AC22" s="235">
        <v>110.63</v>
      </c>
      <c r="AD22" s="240"/>
      <c r="AE22" s="233">
        <v>1300.8839</v>
      </c>
      <c r="AF22" s="235">
        <v>-7.99</v>
      </c>
      <c r="AH22" s="258" t="e">
        <f>(M22-Z22)/IFERROR((12-#REF!),0)</f>
        <v>#DIV/0!</v>
      </c>
      <c r="AJ22" s="261"/>
      <c r="AK22" s="261"/>
    </row>
    <row r="23" spans="1:37" ht="18" customHeight="1" x14ac:dyDescent="0.2">
      <c r="A23" s="229" t="s">
        <v>572</v>
      </c>
      <c r="B23" s="230" t="s">
        <v>31</v>
      </c>
      <c r="C23" s="230" t="s">
        <v>18</v>
      </c>
      <c r="D23" s="231">
        <f t="shared" si="6"/>
        <v>9.0283876918359957E-2</v>
      </c>
      <c r="E23" s="231">
        <f t="shared" si="7"/>
        <v>-3.2815298575547866E-2</v>
      </c>
      <c r="G23" s="232" t="s">
        <v>476</v>
      </c>
      <c r="I23" s="233">
        <v>799.71300000000099</v>
      </c>
      <c r="J23" s="233">
        <v>890.29100000000005</v>
      </c>
      <c r="K23" s="233">
        <v>890.29100000000005</v>
      </c>
      <c r="L23" s="234">
        <v>979.13385000000096</v>
      </c>
      <c r="M23" s="234">
        <v>1103.7534800000001</v>
      </c>
      <c r="N23" s="233">
        <v>49.564</v>
      </c>
      <c r="O23" s="233">
        <v>31.231999999999907</v>
      </c>
      <c r="P23" s="233">
        <v>47.219000000000079</v>
      </c>
      <c r="Q23" s="233">
        <v>122.17500000000001</v>
      </c>
      <c r="R23" s="233">
        <v>188.89999999999998</v>
      </c>
      <c r="S23" s="233">
        <v>51.538000000000011</v>
      </c>
      <c r="T23" s="233">
        <v>159.47999999999996</v>
      </c>
      <c r="U23" s="233">
        <v>146.89200000000005</v>
      </c>
      <c r="V23" s="233">
        <v>42.464999999999009</v>
      </c>
      <c r="W23" s="233">
        <v>66.936000000000945</v>
      </c>
      <c r="X23" s="233">
        <v>65.770999999999049</v>
      </c>
      <c r="Y23" s="233">
        <v>95.360000000000923</v>
      </c>
      <c r="Z23" s="233">
        <v>1067.5319999999999</v>
      </c>
      <c r="AB23" s="233">
        <v>979.13385000000096</v>
      </c>
      <c r="AC23" s="235">
        <v>88.4</v>
      </c>
      <c r="AD23" s="240"/>
      <c r="AE23" s="233">
        <v>1103.7534800000001</v>
      </c>
      <c r="AF23" s="235">
        <v>-36.22</v>
      </c>
      <c r="AH23" s="258" t="e">
        <f>(M23-Z23)/IFERROR((12-#REF!),0)</f>
        <v>#DIV/0!</v>
      </c>
      <c r="AJ23" s="261"/>
      <c r="AK23" s="261"/>
    </row>
    <row r="24" spans="1:37" ht="18" customHeight="1" x14ac:dyDescent="0.2">
      <c r="A24" s="229" t="s">
        <v>574</v>
      </c>
      <c r="B24" s="230" t="s">
        <v>31</v>
      </c>
      <c r="C24" s="230" t="s">
        <v>18</v>
      </c>
      <c r="D24" s="231">
        <f t="shared" si="6"/>
        <v>0.99987836029680333</v>
      </c>
      <c r="E24" s="231">
        <f t="shared" si="7"/>
        <v>0.99987836029680333</v>
      </c>
      <c r="G24" s="232" t="s">
        <v>484</v>
      </c>
      <c r="I24" s="233">
        <v>271.22199999999998</v>
      </c>
      <c r="J24" s="233">
        <v>-4.09</v>
      </c>
      <c r="K24" s="233">
        <v>-4.09</v>
      </c>
      <c r="L24" s="234">
        <v>0</v>
      </c>
      <c r="M24" s="234">
        <v>0</v>
      </c>
      <c r="N24" s="233">
        <v>-0.24099999999999999</v>
      </c>
      <c r="O24" s="233">
        <v>-3.6000000000000032E-2</v>
      </c>
      <c r="P24" s="233">
        <v>5.7480000000000002</v>
      </c>
      <c r="Q24" s="233">
        <v>0.16899999999999959</v>
      </c>
      <c r="R24" s="233">
        <v>-3.4999999999999254E-2</v>
      </c>
      <c r="S24" s="233">
        <v>-3.5000000000000142E-2</v>
      </c>
      <c r="T24" s="233">
        <v>-7.3000000000000398E-2</v>
      </c>
      <c r="U24" s="233">
        <v>-0.24000000000000021</v>
      </c>
      <c r="V24" s="233">
        <v>0.34000000000000075</v>
      </c>
      <c r="W24" s="233">
        <v>2.4679999999999795</v>
      </c>
      <c r="X24" s="233">
        <v>0.28499999999998948</v>
      </c>
      <c r="Y24" s="233">
        <v>-0.1289999999999889</v>
      </c>
      <c r="Z24" s="233">
        <v>8.2209999999999805</v>
      </c>
      <c r="AB24" s="233">
        <v>0</v>
      </c>
      <c r="AC24" s="235">
        <v>8.2200000000000006</v>
      </c>
      <c r="AD24" s="240"/>
      <c r="AE24" s="233">
        <v>0</v>
      </c>
      <c r="AF24" s="235">
        <v>8.2200000000000006</v>
      </c>
      <c r="AH24" s="258" t="e">
        <f>(M24-Z24)/IFERROR((12-#REF!),0)</f>
        <v>#DIV/0!</v>
      </c>
      <c r="AJ24" s="261"/>
      <c r="AK24" s="261"/>
    </row>
    <row r="25" spans="1:37" ht="18" customHeight="1" x14ac:dyDescent="0.2">
      <c r="A25" s="229" t="s">
        <v>573</v>
      </c>
      <c r="B25" s="230" t="s">
        <v>31</v>
      </c>
      <c r="C25" s="230" t="s">
        <v>18</v>
      </c>
      <c r="D25" s="231">
        <f t="shared" si="6"/>
        <v>-1.0160427807486632</v>
      </c>
      <c r="E25" s="231">
        <f t="shared" si="7"/>
        <v>-1.0160427807486632</v>
      </c>
      <c r="G25" s="232" t="s">
        <v>479</v>
      </c>
      <c r="I25" s="233">
        <v>154.79900000000001</v>
      </c>
      <c r="J25" s="233">
        <v>0.54299999999999904</v>
      </c>
      <c r="K25" s="233">
        <v>0.54299999999999904</v>
      </c>
      <c r="L25" s="234">
        <v>0</v>
      </c>
      <c r="M25" s="234">
        <v>0</v>
      </c>
      <c r="N25" s="233">
        <v>-1.7000000000000001E-2</v>
      </c>
      <c r="O25" s="233">
        <v>-1.6E-2</v>
      </c>
      <c r="P25" s="233">
        <v>-1.7000000000000001E-2</v>
      </c>
      <c r="Q25" s="233">
        <v>-1.6E-2</v>
      </c>
      <c r="R25" s="233">
        <v>-1.6E-2</v>
      </c>
      <c r="S25" s="233">
        <v>-1.7000000000000001E-2</v>
      </c>
      <c r="T25" s="233">
        <v>-2.1999999999999992E-2</v>
      </c>
      <c r="U25" s="233">
        <v>-1.999999999999999E-2</v>
      </c>
      <c r="V25" s="233">
        <v>-2.1000000000000019E-2</v>
      </c>
      <c r="W25" s="233">
        <v>-1.999999999999999E-2</v>
      </c>
      <c r="X25" s="233">
        <v>-2.0000000000000018E-2</v>
      </c>
      <c r="Y25" s="233">
        <v>1.5000000000000013E-2</v>
      </c>
      <c r="Z25" s="233">
        <v>-0.187</v>
      </c>
      <c r="AB25" s="233">
        <v>0</v>
      </c>
      <c r="AC25" s="235">
        <v>-0.19</v>
      </c>
      <c r="AD25" s="240"/>
      <c r="AE25" s="233">
        <v>0</v>
      </c>
      <c r="AF25" s="235">
        <v>-0.19</v>
      </c>
      <c r="AH25" s="258" t="e">
        <f>(M25-Z25)/IFERROR((12-#REF!),0)</f>
        <v>#DIV/0!</v>
      </c>
      <c r="AJ25" s="261"/>
      <c r="AK25" s="261"/>
    </row>
    <row r="26" spans="1:37" s="215" customFormat="1" ht="18" customHeight="1" x14ac:dyDescent="0.2">
      <c r="A26" s="253" t="s">
        <v>569</v>
      </c>
      <c r="B26" s="254" t="s">
        <v>31</v>
      </c>
      <c r="C26" s="254" t="s">
        <v>18</v>
      </c>
      <c r="D26" s="255">
        <f t="shared" si="6"/>
        <v>0.10948804040179065</v>
      </c>
      <c r="E26" s="255">
        <f t="shared" si="7"/>
        <v>1.8872385452501271E-2</v>
      </c>
      <c r="G26" s="237" t="s">
        <v>480</v>
      </c>
      <c r="I26" s="238">
        <v>3819.2640000000001</v>
      </c>
      <c r="J26" s="238">
        <v>3868.1860000000001</v>
      </c>
      <c r="K26" s="238">
        <v>3868.1860000000001</v>
      </c>
      <c r="L26" s="239">
        <v>3722.9636999999998</v>
      </c>
      <c r="M26" s="239">
        <v>4054.0715</v>
      </c>
      <c r="N26" s="238">
        <v>170.87</v>
      </c>
      <c r="O26" s="238">
        <v>136.63599999999997</v>
      </c>
      <c r="P26" s="238">
        <v>149.77499999999901</v>
      </c>
      <c r="Q26" s="238">
        <v>393.15400000000005</v>
      </c>
      <c r="R26" s="238">
        <v>665.37700000000086</v>
      </c>
      <c r="S26" s="238">
        <v>349.97400000000016</v>
      </c>
      <c r="T26" s="238">
        <v>444.45800000000008</v>
      </c>
      <c r="U26" s="238">
        <v>489.14799999999968</v>
      </c>
      <c r="V26" s="238">
        <v>295.15800000000036</v>
      </c>
      <c r="W26" s="238">
        <v>344.50499999999965</v>
      </c>
      <c r="X26" s="238">
        <v>300.38400000000001</v>
      </c>
      <c r="Y26" s="238">
        <v>391.14700000000039</v>
      </c>
      <c r="Z26" s="238">
        <v>4130.5860000000002</v>
      </c>
      <c r="AA26" s="146"/>
      <c r="AB26" s="238">
        <v>3722.9636999999998</v>
      </c>
      <c r="AC26" s="235">
        <v>407.62</v>
      </c>
      <c r="AD26" s="256"/>
      <c r="AE26" s="238">
        <v>4054.0715</v>
      </c>
      <c r="AF26" s="235">
        <v>76.510000000000005</v>
      </c>
      <c r="AH26" s="259" t="e">
        <f>(M26-Z26)/IFERROR((12-#REF!),0)</f>
        <v>#DIV/0!</v>
      </c>
      <c r="AJ26" s="238" t="e">
        <f>#REF!</f>
        <v>#REF!</v>
      </c>
      <c r="AK26" s="262" t="e">
        <f>AF26-AJ26</f>
        <v>#REF!</v>
      </c>
    </row>
    <row r="27" spans="1:37" ht="18" customHeight="1" x14ac:dyDescent="0.2">
      <c r="A27" s="229" t="s">
        <v>575</v>
      </c>
      <c r="B27" s="230" t="s">
        <v>31</v>
      </c>
      <c r="C27" s="230" t="s">
        <v>18</v>
      </c>
      <c r="D27" s="231">
        <f t="shared" ref="D27:D28" si="8">IF(AND($Z27=0,AB27=0),0,IF(AB27=0,IF($Z27&gt;=0,AC27/$Z27,-AC27/$Z27),IF(AB27&gt;=0,AC27/AB27,-AC27/AB27)))</f>
        <v>0.19551143837006049</v>
      </c>
      <c r="E27" s="231">
        <f t="shared" ref="E27:E28" si="9">IF(AND($Z27=0,AE27=0),0,IF(AE27=0,IF($Z27&gt;=0,AF27/$Z27,-AF27/$Z27),IF(AE27&gt;=0,AF27/AE27,-AF27/AE27)))</f>
        <v>0.13772517102545706</v>
      </c>
      <c r="G27" s="232" t="s">
        <v>473</v>
      </c>
      <c r="I27" s="233">
        <v>1004.711</v>
      </c>
      <c r="J27" s="233">
        <v>1662.174</v>
      </c>
      <c r="K27" s="233">
        <v>1662.174</v>
      </c>
      <c r="L27" s="234">
        <v>1272.4575199999999</v>
      </c>
      <c r="M27" s="234">
        <v>1337.08311</v>
      </c>
      <c r="N27" s="233">
        <v>68.574999999999903</v>
      </c>
      <c r="O27" s="233">
        <v>94.060000000000088</v>
      </c>
      <c r="P27" s="233">
        <v>89.233000000000004</v>
      </c>
      <c r="Q27" s="233">
        <v>178.49</v>
      </c>
      <c r="R27" s="233">
        <v>160.17299999999994</v>
      </c>
      <c r="S27" s="233">
        <v>134.14600000000007</v>
      </c>
      <c r="T27" s="233">
        <v>65.187999999999988</v>
      </c>
      <c r="U27" s="233">
        <v>169.31300000000101</v>
      </c>
      <c r="V27" s="233">
        <v>126.67299999999909</v>
      </c>
      <c r="W27" s="233">
        <v>120.0949999999998</v>
      </c>
      <c r="X27" s="233">
        <v>165.78700000000003</v>
      </c>
      <c r="Y27" s="233">
        <v>149.5</v>
      </c>
      <c r="Z27" s="233">
        <v>1521.2329999999999</v>
      </c>
      <c r="AB27" s="233">
        <v>1272.4575199999999</v>
      </c>
      <c r="AC27" s="235">
        <v>248.78</v>
      </c>
      <c r="AD27" s="240"/>
      <c r="AE27" s="233">
        <v>1337.08311</v>
      </c>
      <c r="AF27" s="235">
        <v>184.15</v>
      </c>
      <c r="AH27" s="258" t="e">
        <f>(M27-Z27)/IFERROR((12-#REF!),0)</f>
        <v>#DIV/0!</v>
      </c>
      <c r="AJ27" s="261"/>
      <c r="AK27" s="261"/>
    </row>
    <row r="28" spans="1:37" ht="18" customHeight="1" x14ac:dyDescent="0.2">
      <c r="A28" s="229" t="s">
        <v>576</v>
      </c>
      <c r="B28" s="230" t="s">
        <v>31</v>
      </c>
      <c r="C28" s="230" t="s">
        <v>18</v>
      </c>
      <c r="D28" s="231">
        <f t="shared" si="8"/>
        <v>-47.12</v>
      </c>
      <c r="E28" s="231">
        <f t="shared" si="9"/>
        <v>-0.99991688138974311</v>
      </c>
      <c r="G28" s="232" t="s">
        <v>474</v>
      </c>
      <c r="I28" s="233">
        <v>-96.155999999999906</v>
      </c>
      <c r="J28" s="233">
        <v>-91.715999999999994</v>
      </c>
      <c r="K28" s="233">
        <v>-91.715999999999994</v>
      </c>
      <c r="L28" s="234">
        <v>-0.25</v>
      </c>
      <c r="M28" s="234">
        <v>0</v>
      </c>
      <c r="N28" s="233">
        <v>3.081</v>
      </c>
      <c r="O28" s="233">
        <v>-10.413</v>
      </c>
      <c r="P28" s="233">
        <v>-3.2579999999999991</v>
      </c>
      <c r="Q28" s="233">
        <v>-0.41500000000000092</v>
      </c>
      <c r="R28" s="233">
        <v>0.17900000000000027</v>
      </c>
      <c r="S28" s="233">
        <v>-0.2759999999999998</v>
      </c>
      <c r="T28" s="233">
        <v>-0.41099999999999959</v>
      </c>
      <c r="U28" s="233">
        <v>-0.31900000000000084</v>
      </c>
      <c r="V28" s="233">
        <v>-0.7289999999999992</v>
      </c>
      <c r="W28" s="233">
        <v>0.69699999999999918</v>
      </c>
      <c r="X28" s="233">
        <v>-0.62599999999999945</v>
      </c>
      <c r="Y28" s="233">
        <v>0.45899999999999963</v>
      </c>
      <c r="Z28" s="233">
        <v>-12.031000000000001</v>
      </c>
      <c r="AB28" s="233">
        <v>-0.25</v>
      </c>
      <c r="AC28" s="235">
        <v>-11.78</v>
      </c>
      <c r="AD28" s="240"/>
      <c r="AE28" s="233">
        <v>0</v>
      </c>
      <c r="AF28" s="235">
        <v>-12.03</v>
      </c>
      <c r="AH28" s="258" t="e">
        <f>(M28-Z28)/IFERROR((12-#REF!),0)</f>
        <v>#DIV/0!</v>
      </c>
      <c r="AJ28" s="261"/>
      <c r="AK28" s="261"/>
    </row>
    <row r="29" spans="1:37" s="215" customFormat="1" ht="18" customHeight="1" x14ac:dyDescent="0.2">
      <c r="A29" s="253" t="s">
        <v>577</v>
      </c>
      <c r="B29" s="254" t="s">
        <v>31</v>
      </c>
      <c r="C29" s="254" t="s">
        <v>18</v>
      </c>
      <c r="D29" s="255">
        <f t="shared" ref="D29:D60" si="10">IF(AND($Z29=0,AB29=0),0,IF(AB29=0,IF($Z29&gt;=0,AC29/$Z29,-AC29/$Z29),IF(AB29&gt;=0,AC29/AB29,-AC29/AB29)))</f>
        <v>0.18628250208739533</v>
      </c>
      <c r="E29" s="255">
        <f t="shared" ref="E29:E60" si="11">IF(AND($Z29=0,AE29=0),0,IF(AE29=0,IF($Z29&gt;=0,AF29/$Z29,-AF29/$Z29),IF(AE29&gt;=0,AF29/AE29,-AF29/AE29)))</f>
        <v>0.12872797413468187</v>
      </c>
      <c r="G29" s="237" t="s">
        <v>475</v>
      </c>
      <c r="I29" s="238">
        <v>908.55500000000097</v>
      </c>
      <c r="J29" s="238">
        <v>1570.4580000000001</v>
      </c>
      <c r="K29" s="238">
        <v>1570.4580000000001</v>
      </c>
      <c r="L29" s="239">
        <v>1272.2075199999999</v>
      </c>
      <c r="M29" s="239">
        <v>1337.08311</v>
      </c>
      <c r="N29" s="238">
        <v>71.655999999999906</v>
      </c>
      <c r="O29" s="238">
        <v>83.647000000000091</v>
      </c>
      <c r="P29" s="238">
        <v>85.974999999999994</v>
      </c>
      <c r="Q29" s="238">
        <v>178.07500000000002</v>
      </c>
      <c r="R29" s="238">
        <v>160.35200000000003</v>
      </c>
      <c r="S29" s="238">
        <v>133.87</v>
      </c>
      <c r="T29" s="238">
        <v>64.77699999999993</v>
      </c>
      <c r="U29" s="238">
        <v>168.99400000000105</v>
      </c>
      <c r="V29" s="238">
        <v>125.94399999999894</v>
      </c>
      <c r="W29" s="238">
        <v>120.79200000000014</v>
      </c>
      <c r="X29" s="238">
        <v>165.16099999999983</v>
      </c>
      <c r="Y29" s="238">
        <v>149.95900000000006</v>
      </c>
      <c r="Z29" s="238">
        <v>1509.202</v>
      </c>
      <c r="AA29" s="146"/>
      <c r="AB29" s="238">
        <v>1272.2075199999999</v>
      </c>
      <c r="AC29" s="235">
        <v>236.99</v>
      </c>
      <c r="AD29" s="256"/>
      <c r="AE29" s="238">
        <v>1337.08311</v>
      </c>
      <c r="AF29" s="235">
        <v>172.12</v>
      </c>
      <c r="AH29" s="259" t="e">
        <f>(M29-Z29)/IFERROR((12-#REF!),0)</f>
        <v>#DIV/0!</v>
      </c>
      <c r="AJ29" s="238" t="e">
        <f>#REF!</f>
        <v>#REF!</v>
      </c>
      <c r="AK29" s="262" t="e">
        <f>AF29-AJ29</f>
        <v>#REF!</v>
      </c>
    </row>
    <row r="30" spans="1:37" ht="18" customHeight="1" x14ac:dyDescent="0.2">
      <c r="A30" s="229" t="s">
        <v>578</v>
      </c>
      <c r="B30" s="230" t="s">
        <v>31</v>
      </c>
      <c r="C30" s="230" t="s">
        <v>18</v>
      </c>
      <c r="D30" s="231">
        <f t="shared" si="10"/>
        <v>0.14236097028300934</v>
      </c>
      <c r="E30" s="231">
        <f t="shared" si="11"/>
        <v>9.3473629958140764E-2</v>
      </c>
      <c r="G30" s="232" t="s">
        <v>542</v>
      </c>
      <c r="I30" s="233">
        <v>207.12299999999999</v>
      </c>
      <c r="J30" s="233">
        <v>303.065</v>
      </c>
      <c r="K30" s="233">
        <v>303.065</v>
      </c>
      <c r="L30" s="234">
        <v>455.39166999999998</v>
      </c>
      <c r="M30" s="234">
        <v>475.74914999999999</v>
      </c>
      <c r="N30" s="233">
        <v>28.815999999999999</v>
      </c>
      <c r="O30" s="233">
        <v>-5.099999999999838E-2</v>
      </c>
      <c r="P30" s="233">
        <v>51.067999999999998</v>
      </c>
      <c r="Q30" s="233">
        <v>5.7289999999998997</v>
      </c>
      <c r="R30" s="233">
        <v>51.083000000000112</v>
      </c>
      <c r="S30" s="233">
        <v>44.509999999999991</v>
      </c>
      <c r="T30" s="233">
        <v>9.8029999999999973</v>
      </c>
      <c r="U30" s="233">
        <v>71.107999999999976</v>
      </c>
      <c r="V30" s="233">
        <v>31.05400000000003</v>
      </c>
      <c r="W30" s="233">
        <v>41.805000000000007</v>
      </c>
      <c r="X30" s="233">
        <v>41.110000000000014</v>
      </c>
      <c r="Y30" s="233">
        <v>144.185</v>
      </c>
      <c r="Z30" s="233">
        <v>520.22</v>
      </c>
      <c r="AB30" s="233">
        <v>455.39166999999998</v>
      </c>
      <c r="AC30" s="235">
        <v>64.83</v>
      </c>
      <c r="AE30" s="233">
        <v>475.74914999999993</v>
      </c>
      <c r="AF30" s="235">
        <v>44.47</v>
      </c>
      <c r="AH30" s="258" t="e">
        <f>(M30-Z30)/IFERROR((12-#REF!),0)</f>
        <v>#DIV/0!</v>
      </c>
      <c r="AI30" s="252"/>
      <c r="AJ30" s="261"/>
      <c r="AK30" s="261"/>
    </row>
    <row r="31" spans="1:37" ht="18" customHeight="1" x14ac:dyDescent="0.2">
      <c r="A31" s="229" t="s">
        <v>579</v>
      </c>
      <c r="B31" s="230" t="s">
        <v>31</v>
      </c>
      <c r="C31" s="230" t="s">
        <v>18</v>
      </c>
      <c r="D31" s="231">
        <f t="shared" si="10"/>
        <v>-0.21354896419555497</v>
      </c>
      <c r="E31" s="231">
        <f t="shared" si="11"/>
        <v>0.40814466130071769</v>
      </c>
      <c r="G31" s="232" t="s">
        <v>543</v>
      </c>
      <c r="I31" s="233">
        <v>405.16399999999999</v>
      </c>
      <c r="J31" s="233">
        <v>312.15099999999899</v>
      </c>
      <c r="K31" s="233">
        <v>312.15099999999899</v>
      </c>
      <c r="L31" s="234">
        <v>440.36739</v>
      </c>
      <c r="M31" s="234">
        <v>245.94220999999999</v>
      </c>
      <c r="N31" s="233">
        <v>-4.9100000000000197</v>
      </c>
      <c r="O31" s="233">
        <v>18.479000000000021</v>
      </c>
      <c r="P31" s="233">
        <v>15.6970000000002</v>
      </c>
      <c r="Q31" s="233">
        <v>32.869999999999905</v>
      </c>
      <c r="R31" s="233">
        <v>32.417999999999893</v>
      </c>
      <c r="S31" s="233">
        <v>18.257000000000005</v>
      </c>
      <c r="T31" s="233">
        <v>21.725999999999999</v>
      </c>
      <c r="U31" s="233">
        <v>64.437999999999988</v>
      </c>
      <c r="V31" s="233">
        <v>24.955000000000013</v>
      </c>
      <c r="W31" s="233">
        <v>20.956999999999994</v>
      </c>
      <c r="X31" s="233">
        <v>10.146999999999991</v>
      </c>
      <c r="Y31" s="233">
        <v>91.288999999999987</v>
      </c>
      <c r="Z31" s="233">
        <v>346.32299999999998</v>
      </c>
      <c r="AB31" s="233">
        <v>440.36739000000006</v>
      </c>
      <c r="AC31" s="235">
        <v>-94.04</v>
      </c>
      <c r="AE31" s="233">
        <v>245.94221000000002</v>
      </c>
      <c r="AF31" s="235">
        <v>100.38</v>
      </c>
      <c r="AH31" s="258" t="e">
        <f>(M31-Z31)/IFERROR((12-#REF!),0)</f>
        <v>#DIV/0!</v>
      </c>
      <c r="AJ31" s="261"/>
      <c r="AK31" s="261"/>
    </row>
    <row r="32" spans="1:37" ht="18" customHeight="1" x14ac:dyDescent="0.2">
      <c r="A32" s="229" t="s">
        <v>580</v>
      </c>
      <c r="B32" s="230" t="s">
        <v>31</v>
      </c>
      <c r="C32" s="230" t="s">
        <v>18</v>
      </c>
      <c r="D32" s="231">
        <f t="shared" si="10"/>
        <v>-0.21932616312496361</v>
      </c>
      <c r="E32" s="231">
        <f t="shared" si="11"/>
        <v>1.3102880392648411E-2</v>
      </c>
      <c r="G32" s="232" t="s">
        <v>544</v>
      </c>
      <c r="I32" s="233">
        <v>1564.4739999999999</v>
      </c>
      <c r="J32" s="233">
        <v>1707.885</v>
      </c>
      <c r="K32" s="233">
        <v>1707.885</v>
      </c>
      <c r="L32" s="234">
        <v>1398.4651699999999</v>
      </c>
      <c r="M32" s="234">
        <v>1077.62565</v>
      </c>
      <c r="N32" s="233">
        <v>149.404</v>
      </c>
      <c r="O32" s="233">
        <v>101.381</v>
      </c>
      <c r="P32" s="233">
        <v>152.54</v>
      </c>
      <c r="Q32" s="233">
        <v>32.216999999999985</v>
      </c>
      <c r="R32" s="233">
        <v>70.471000000000004</v>
      </c>
      <c r="S32" s="233">
        <v>54.131999999998982</v>
      </c>
      <c r="T32" s="233">
        <v>52.58500000000106</v>
      </c>
      <c r="U32" s="233">
        <v>82.476000000001022</v>
      </c>
      <c r="V32" s="233">
        <v>83.469999999999914</v>
      </c>
      <c r="W32" s="233">
        <v>126.02099999999905</v>
      </c>
      <c r="X32" s="233">
        <v>67.680999999999017</v>
      </c>
      <c r="Y32" s="233">
        <v>119.36900000000105</v>
      </c>
      <c r="Z32" s="233">
        <v>1091.7470000000001</v>
      </c>
      <c r="AB32" s="233">
        <v>1398.4651700000002</v>
      </c>
      <c r="AC32" s="235">
        <v>-306.72000000000003</v>
      </c>
      <c r="AE32" s="233">
        <v>1077.62565</v>
      </c>
      <c r="AF32" s="235">
        <v>14.12</v>
      </c>
      <c r="AH32" s="258" t="e">
        <f>(M32-Z32)/IFERROR((12-#REF!),0)</f>
        <v>#DIV/0!</v>
      </c>
      <c r="AJ32" s="261"/>
      <c r="AK32" s="261"/>
    </row>
    <row r="33" spans="1:37" ht="18" customHeight="1" x14ac:dyDescent="0.2">
      <c r="A33" s="229" t="s">
        <v>581</v>
      </c>
      <c r="B33" s="230" t="s">
        <v>31</v>
      </c>
      <c r="C33" s="230" t="s">
        <v>18</v>
      </c>
      <c r="D33" s="231">
        <f t="shared" si="10"/>
        <v>-0.58446312165979553</v>
      </c>
      <c r="E33" s="231">
        <f t="shared" si="11"/>
        <v>-0.24315435787431688</v>
      </c>
      <c r="G33" s="232" t="s">
        <v>545</v>
      </c>
      <c r="I33" s="233">
        <v>135.68700000000001</v>
      </c>
      <c r="J33" s="233">
        <v>242.26</v>
      </c>
      <c r="K33" s="233">
        <v>242.26</v>
      </c>
      <c r="L33" s="234">
        <v>436.55448999999999</v>
      </c>
      <c r="M33" s="234">
        <v>239.68314000000001</v>
      </c>
      <c r="N33" s="233">
        <v>27.508999999999901</v>
      </c>
      <c r="O33" s="233">
        <v>-1.2449999999999015</v>
      </c>
      <c r="P33" s="233">
        <v>-11.41</v>
      </c>
      <c r="Q33" s="233">
        <v>-10.873000000000099</v>
      </c>
      <c r="R33" s="233">
        <v>19.944000000000202</v>
      </c>
      <c r="S33" s="233">
        <v>49.457999999999593</v>
      </c>
      <c r="T33" s="233">
        <v>-51.4519999999996</v>
      </c>
      <c r="U33" s="233">
        <v>11.944999999999901</v>
      </c>
      <c r="V33" s="233">
        <v>33.464000000000006</v>
      </c>
      <c r="W33" s="233">
        <v>16.468999999999696</v>
      </c>
      <c r="X33" s="233">
        <v>-17.043999999999102</v>
      </c>
      <c r="Y33" s="233">
        <v>114.6410000000004</v>
      </c>
      <c r="Z33" s="233">
        <v>181.406000000001</v>
      </c>
      <c r="AB33" s="233">
        <v>436.55448999999999</v>
      </c>
      <c r="AC33" s="235">
        <v>-255.15</v>
      </c>
      <c r="AD33" s="215"/>
      <c r="AE33" s="233">
        <v>239.68314000000001</v>
      </c>
      <c r="AF33" s="235">
        <v>-58.28</v>
      </c>
      <c r="AH33" s="258" t="e">
        <f>(M33-Z33)/IFERROR((12-#REF!),0)</f>
        <v>#DIV/0!</v>
      </c>
      <c r="AJ33" s="261"/>
      <c r="AK33" s="261"/>
    </row>
    <row r="34" spans="1:37" ht="18" customHeight="1" x14ac:dyDescent="0.2">
      <c r="A34" s="229" t="s">
        <v>582</v>
      </c>
      <c r="B34" s="230" t="s">
        <v>31</v>
      </c>
      <c r="C34" s="230" t="s">
        <v>18</v>
      </c>
      <c r="D34" s="231">
        <f t="shared" ref="D34" si="12">IF(AND($Z34=0,AB34=0),0,IF(AB34=0,IF($Z34&gt;=0,AC34/$Z34,-AC34/$Z34),IF(AB34&gt;=0,AC34/AB34,-AC34/AB34)))</f>
        <v>-0.10349419242478046</v>
      </c>
      <c r="E34" s="231">
        <f t="shared" ref="E34" si="13">IF(AND($Z34=0,AE34=0),0,IF(AE34=0,IF($Z34&gt;=0,AF34/$Z34,-AF34/$Z34),IF(AE34&gt;=0,AF34/AE34,-AF34/AE34)))</f>
        <v>-0.18778040826084291</v>
      </c>
      <c r="G34" s="232" t="s">
        <v>546</v>
      </c>
      <c r="I34" s="233">
        <v>519.19600000000003</v>
      </c>
      <c r="J34" s="233">
        <v>353.65800000000002</v>
      </c>
      <c r="K34" s="233">
        <v>353.65800000000002</v>
      </c>
      <c r="L34" s="234">
        <v>504.18288000000001</v>
      </c>
      <c r="M34" s="234">
        <v>556.50108</v>
      </c>
      <c r="N34" s="233">
        <v>0.22399999999998199</v>
      </c>
      <c r="O34" s="233">
        <v>9.8339999999999179</v>
      </c>
      <c r="P34" s="233">
        <v>20.055000000000099</v>
      </c>
      <c r="Q34" s="233">
        <v>24.910000000000004</v>
      </c>
      <c r="R34" s="233">
        <v>48.776999999999994</v>
      </c>
      <c r="S34" s="233">
        <v>71.353999999999999</v>
      </c>
      <c r="T34" s="233">
        <v>28.412000000000006</v>
      </c>
      <c r="U34" s="233">
        <v>87.441999999999979</v>
      </c>
      <c r="V34" s="233">
        <v>13.626000000000033</v>
      </c>
      <c r="W34" s="233">
        <v>88.810999999999979</v>
      </c>
      <c r="X34" s="233">
        <v>31.382999999999981</v>
      </c>
      <c r="Y34" s="233">
        <v>27.171000000000049</v>
      </c>
      <c r="Z34" s="233">
        <v>451.99900000000002</v>
      </c>
      <c r="AB34" s="233">
        <v>504.18288000000001</v>
      </c>
      <c r="AC34" s="235">
        <v>-52.18</v>
      </c>
      <c r="AD34" s="215"/>
      <c r="AE34" s="233">
        <v>556.50108</v>
      </c>
      <c r="AF34" s="235">
        <v>-104.5</v>
      </c>
      <c r="AH34" s="258" t="e">
        <f>(M34-Z34)/IFERROR((12-#REF!),0)</f>
        <v>#DIV/0!</v>
      </c>
      <c r="AJ34" s="261"/>
      <c r="AK34" s="261"/>
    </row>
    <row r="35" spans="1:37" s="215" customFormat="1" ht="18" customHeight="1" x14ac:dyDescent="0.2">
      <c r="A35" s="253" t="s">
        <v>583</v>
      </c>
      <c r="B35" s="254" t="s">
        <v>31</v>
      </c>
      <c r="C35" s="254" t="s">
        <v>18</v>
      </c>
      <c r="D35" s="255">
        <f t="shared" si="10"/>
        <v>-0.1988493464651945</v>
      </c>
      <c r="E35" s="255">
        <f t="shared" si="11"/>
        <v>-1.4679245596042349E-3</v>
      </c>
      <c r="G35" s="237" t="s">
        <v>554</v>
      </c>
      <c r="I35" s="238">
        <v>2831.6439999999998</v>
      </c>
      <c r="J35" s="238">
        <v>2919.0189999999998</v>
      </c>
      <c r="K35" s="238">
        <v>2919.0189999999998</v>
      </c>
      <c r="L35" s="239">
        <v>3234.9616000000001</v>
      </c>
      <c r="M35" s="239">
        <v>2595.5012299999999</v>
      </c>
      <c r="N35" s="238">
        <v>201.04300000000001</v>
      </c>
      <c r="O35" s="238">
        <v>128.39800000000099</v>
      </c>
      <c r="P35" s="238">
        <v>227.94999999999897</v>
      </c>
      <c r="Q35" s="238">
        <v>84.853000000000065</v>
      </c>
      <c r="R35" s="238">
        <v>222.69300000000101</v>
      </c>
      <c r="S35" s="238">
        <v>237.71099999999888</v>
      </c>
      <c r="T35" s="238">
        <v>61.074000000000069</v>
      </c>
      <c r="U35" s="238">
        <v>317.40900000000011</v>
      </c>
      <c r="V35" s="238">
        <v>186.56899999999996</v>
      </c>
      <c r="W35" s="238">
        <v>294.06299999999987</v>
      </c>
      <c r="X35" s="238">
        <v>133.27700000000004</v>
      </c>
      <c r="Y35" s="238">
        <v>496.6550000000002</v>
      </c>
      <c r="Z35" s="238">
        <v>2591.6950000000002</v>
      </c>
      <c r="AA35" s="146"/>
      <c r="AB35" s="238">
        <v>3234.9616000000001</v>
      </c>
      <c r="AC35" s="235">
        <v>-643.27</v>
      </c>
      <c r="AD35" s="256"/>
      <c r="AE35" s="238">
        <v>2595.5012299999999</v>
      </c>
      <c r="AF35" s="235">
        <v>-3.81</v>
      </c>
      <c r="AH35" s="259" t="e">
        <f>(M35-Z35)/IFERROR((12-#REF!),0)</f>
        <v>#DIV/0!</v>
      </c>
      <c r="AJ35" s="238" t="e">
        <f>+#REF!</f>
        <v>#REF!</v>
      </c>
      <c r="AK35" s="262" t="e">
        <f>AF35-AJ35</f>
        <v>#REF!</v>
      </c>
    </row>
    <row r="36" spans="1:37" ht="18" customHeight="1" x14ac:dyDescent="0.2">
      <c r="A36" s="229" t="s">
        <v>584</v>
      </c>
      <c r="B36" s="230" t="s">
        <v>31</v>
      </c>
      <c r="C36" s="230" t="s">
        <v>18</v>
      </c>
      <c r="D36" s="231">
        <f t="shared" si="10"/>
        <v>-0.65059282612526892</v>
      </c>
      <c r="E36" s="231">
        <f t="shared" si="11"/>
        <v>-0.42317505525181115</v>
      </c>
      <c r="G36" s="232" t="s">
        <v>540</v>
      </c>
      <c r="I36" s="233">
        <v>53.209000000000103</v>
      </c>
      <c r="J36" s="233">
        <v>172.22</v>
      </c>
      <c r="K36" s="233">
        <v>172.22</v>
      </c>
      <c r="L36" s="234">
        <v>266.57226000000003</v>
      </c>
      <c r="M36" s="234">
        <v>161.46982</v>
      </c>
      <c r="N36" s="233">
        <v>5.9380000000000299</v>
      </c>
      <c r="O36" s="233">
        <v>4.7499999999998694</v>
      </c>
      <c r="P36" s="233">
        <v>5.3900000000001</v>
      </c>
      <c r="Q36" s="233">
        <v>10.260000000000002</v>
      </c>
      <c r="R36" s="233">
        <v>37.731999999999992</v>
      </c>
      <c r="S36" s="233">
        <v>-8.8119999999999905</v>
      </c>
      <c r="T36" s="233">
        <v>-8.0220000000000056</v>
      </c>
      <c r="U36" s="233">
        <v>-4.2219999999999942</v>
      </c>
      <c r="V36" s="233">
        <v>43.586999999999996</v>
      </c>
      <c r="W36" s="233">
        <v>13.363000000000099</v>
      </c>
      <c r="X36" s="233">
        <v>0.18799999999990291</v>
      </c>
      <c r="Y36" s="233">
        <v>-7.0130000000000052</v>
      </c>
      <c r="Z36" s="233">
        <v>93.138999999999996</v>
      </c>
      <c r="AB36" s="233">
        <v>266.57226000000003</v>
      </c>
      <c r="AC36" s="235">
        <v>-173.43</v>
      </c>
      <c r="AE36" s="233">
        <v>161.46982</v>
      </c>
      <c r="AF36" s="235">
        <v>-68.33</v>
      </c>
      <c r="AH36" s="258" t="e">
        <f>(M36-Z36)/IFERROR((12-#REF!),0)</f>
        <v>#DIV/0!</v>
      </c>
      <c r="AJ36" s="261"/>
      <c r="AK36" s="261"/>
    </row>
    <row r="37" spans="1:37" ht="18" customHeight="1" x14ac:dyDescent="0.2">
      <c r="A37" s="229" t="s">
        <v>585</v>
      </c>
      <c r="B37" s="230" t="s">
        <v>31</v>
      </c>
      <c r="C37" s="230" t="s">
        <v>18</v>
      </c>
      <c r="D37" s="231">
        <f t="shared" si="10"/>
        <v>-0.37154643221418471</v>
      </c>
      <c r="E37" s="231">
        <f t="shared" si="11"/>
        <v>-0.18012700870358378</v>
      </c>
      <c r="G37" s="232" t="s">
        <v>541</v>
      </c>
      <c r="I37" s="233">
        <v>11.612</v>
      </c>
      <c r="J37" s="233">
        <v>10.583</v>
      </c>
      <c r="K37" s="233">
        <v>10.583</v>
      </c>
      <c r="L37" s="234">
        <v>136.16064</v>
      </c>
      <c r="M37" s="234">
        <v>104.3708</v>
      </c>
      <c r="N37" s="233">
        <v>48.122</v>
      </c>
      <c r="O37" s="233">
        <v>-2.5219999999999985</v>
      </c>
      <c r="P37" s="233">
        <v>11.901999999999902</v>
      </c>
      <c r="Q37" s="233">
        <v>-6.6789999999999026</v>
      </c>
      <c r="R37" s="233">
        <v>9.1469999999999985</v>
      </c>
      <c r="S37" s="233">
        <v>5.3589999999999947</v>
      </c>
      <c r="T37" s="233">
        <v>-31.154000000000096</v>
      </c>
      <c r="U37" s="233">
        <v>-16.804999999999996</v>
      </c>
      <c r="V37" s="233">
        <v>40.492000000000104</v>
      </c>
      <c r="W37" s="233">
        <v>3.5539999999999878</v>
      </c>
      <c r="X37" s="233">
        <v>22.297999999999902</v>
      </c>
      <c r="Y37" s="233">
        <v>1.8529999999999944</v>
      </c>
      <c r="Z37" s="233">
        <v>85.566999999999894</v>
      </c>
      <c r="AB37" s="233">
        <v>136.16064</v>
      </c>
      <c r="AC37" s="235">
        <v>-50.59</v>
      </c>
      <c r="AD37" s="236"/>
      <c r="AE37" s="233">
        <v>104.37079999999999</v>
      </c>
      <c r="AF37" s="235">
        <v>-18.8</v>
      </c>
      <c r="AH37" s="258" t="e">
        <f>(M37-Z37)/IFERROR((12-#REF!),0)</f>
        <v>#DIV/0!</v>
      </c>
      <c r="AJ37" s="261"/>
      <c r="AK37" s="261"/>
    </row>
    <row r="38" spans="1:37" s="215" customFormat="1" ht="18" customHeight="1" x14ac:dyDescent="0.2">
      <c r="A38" s="253" t="s">
        <v>586</v>
      </c>
      <c r="B38" s="254" t="s">
        <v>31</v>
      </c>
      <c r="C38" s="254" t="s">
        <v>18</v>
      </c>
      <c r="D38" s="255">
        <f t="shared" ref="D38" si="14">IF(AND($Z38=0,AB38=0),0,IF(AB38=0,IF($Z38&gt;=0,AC38/$Z38,-AC38/$Z38),IF(AB38&gt;=0,AC38/AB38,-AC38/AB38)))</f>
        <v>-0.55627439426975056</v>
      </c>
      <c r="E38" s="255">
        <f t="shared" ref="E38" si="15">IF(AND($Z38=0,AE38=0),0,IF(AE38=0,IF($Z38&gt;=0,AF38/$Z38,-AF38/$Z38),IF(AE38&gt;=0,AF38/AE38,-AF38/AE38)))</f>
        <v>-0.32775277156666277</v>
      </c>
      <c r="G38" s="237" t="s">
        <v>539</v>
      </c>
      <c r="I38" s="238">
        <v>64.821000000000495</v>
      </c>
      <c r="J38" s="238">
        <v>182.803</v>
      </c>
      <c r="K38" s="238">
        <v>182.803</v>
      </c>
      <c r="L38" s="239">
        <v>402.73289999999997</v>
      </c>
      <c r="M38" s="239">
        <v>265.84062</v>
      </c>
      <c r="N38" s="238">
        <v>54.059999999999903</v>
      </c>
      <c r="O38" s="238">
        <v>2.2279999999999944</v>
      </c>
      <c r="P38" s="238">
        <v>17.292000000000201</v>
      </c>
      <c r="Q38" s="238">
        <v>3.5809999999999036</v>
      </c>
      <c r="R38" s="238">
        <v>46.879000000000005</v>
      </c>
      <c r="S38" s="238">
        <v>-3.453000000000003</v>
      </c>
      <c r="T38" s="238">
        <v>-39.176000000000101</v>
      </c>
      <c r="U38" s="238">
        <v>-21.026999999999902</v>
      </c>
      <c r="V38" s="238">
        <v>84.078999999999994</v>
      </c>
      <c r="W38" s="238">
        <v>16.917000000000002</v>
      </c>
      <c r="X38" s="238">
        <v>22.486000000000018</v>
      </c>
      <c r="Y38" s="238">
        <v>-5.160000000000025</v>
      </c>
      <c r="Z38" s="238">
        <v>178.70599999999999</v>
      </c>
      <c r="AA38" s="146"/>
      <c r="AB38" s="238">
        <v>402.73289999999997</v>
      </c>
      <c r="AC38" s="235">
        <v>-224.03</v>
      </c>
      <c r="AD38" s="256"/>
      <c r="AE38" s="238">
        <v>265.84062</v>
      </c>
      <c r="AF38" s="235">
        <v>-87.13</v>
      </c>
      <c r="AH38" s="259" t="e">
        <f>(M38-Z38)/IFERROR((12-#REF!),0)</f>
        <v>#DIV/0!</v>
      </c>
      <c r="AJ38" s="238" t="e">
        <f>+#REF!</f>
        <v>#REF!</v>
      </c>
      <c r="AK38" s="262" t="e">
        <f>AF38-AJ38</f>
        <v>#REF!</v>
      </c>
    </row>
    <row r="39" spans="1:37" ht="18" customHeight="1" x14ac:dyDescent="0.2">
      <c r="A39" s="229" t="s">
        <v>490</v>
      </c>
      <c r="B39" s="230" t="s">
        <v>506</v>
      </c>
      <c r="C39" s="230" t="s">
        <v>18</v>
      </c>
      <c r="D39" s="231">
        <f t="shared" ref="D39:D47" si="16">IF(AND($Z39=0,AB39=0),0,IF(AB39=0,IF($Z39&gt;=0,AC39/$Z39,-AC39/$Z39),IF(AB39&gt;=0,AC39/AB39,-AC39/AB39)))</f>
        <v>0.79363984674329502</v>
      </c>
      <c r="E39" s="231">
        <f t="shared" ref="E39:E47" si="17">IF(AND($Z39=0,AE39=0),0,IF(AE39=0,IF($Z39&gt;=0,AF39/$Z39,-AF39/$Z39),IF(AE39&gt;=0,AF39/AE39,-AF39/AE39)))</f>
        <v>-0.12290597692765036</v>
      </c>
      <c r="G39" s="232" t="s">
        <v>599</v>
      </c>
      <c r="I39" s="233">
        <v>1270.749</v>
      </c>
      <c r="J39" s="233">
        <v>918.77200000000005</v>
      </c>
      <c r="K39" s="233">
        <v>918.77200000000005</v>
      </c>
      <c r="L39" s="234">
        <v>783</v>
      </c>
      <c r="M39" s="234">
        <v>1601.2239999999999</v>
      </c>
      <c r="N39" s="233">
        <v>-44.53</v>
      </c>
      <c r="O39" s="282">
        <v>1.7190000000000012</v>
      </c>
      <c r="P39" s="278">
        <v>24.216000000000001</v>
      </c>
      <c r="Q39" s="233">
        <v>-1.2590000000000003</v>
      </c>
      <c r="R39" s="233">
        <v>-3.0000000000001137E-3</v>
      </c>
      <c r="S39" s="233">
        <v>-4.9999999999990052E-3</v>
      </c>
      <c r="T39" s="233">
        <v>73.956000000000003</v>
      </c>
      <c r="U39" s="233">
        <v>280.19</v>
      </c>
      <c r="V39" s="233">
        <v>118.351</v>
      </c>
      <c r="W39" s="233">
        <v>351.96799999999996</v>
      </c>
      <c r="X39" s="233">
        <v>329.91899999999998</v>
      </c>
      <c r="Y39" s="233">
        <v>269.90200000000004</v>
      </c>
      <c r="Z39" s="233">
        <v>1404.424</v>
      </c>
      <c r="AB39" s="233">
        <v>783</v>
      </c>
      <c r="AC39" s="235">
        <v>621.41999999999996</v>
      </c>
      <c r="AD39" s="240"/>
      <c r="AE39" s="233">
        <v>1601.2239999999999</v>
      </c>
      <c r="AF39" s="235">
        <v>-196.8</v>
      </c>
      <c r="AH39" s="258" t="e">
        <f>(M39-Z39)/IFERROR((12-#REF!),0)</f>
        <v>#DIV/0!</v>
      </c>
      <c r="AJ39" s="261"/>
      <c r="AK39" s="261"/>
    </row>
    <row r="40" spans="1:37" ht="18" customHeight="1" x14ac:dyDescent="0.2">
      <c r="A40" s="229" t="s">
        <v>494</v>
      </c>
      <c r="B40" s="230" t="s">
        <v>506</v>
      </c>
      <c r="C40" s="230" t="s">
        <v>18</v>
      </c>
      <c r="D40" s="231">
        <f t="shared" si="16"/>
        <v>-5.2678571428571429E-2</v>
      </c>
      <c r="E40" s="231">
        <f t="shared" si="17"/>
        <v>-3.3813929460386047E-3</v>
      </c>
      <c r="G40" s="232" t="s">
        <v>602</v>
      </c>
      <c r="I40" s="233">
        <v>111.422</v>
      </c>
      <c r="J40" s="233">
        <v>97.3</v>
      </c>
      <c r="K40" s="233">
        <v>97.3</v>
      </c>
      <c r="L40" s="234">
        <v>112</v>
      </c>
      <c r="M40" s="234">
        <v>106.465</v>
      </c>
      <c r="N40" s="233">
        <v>5.274</v>
      </c>
      <c r="O40" s="233">
        <v>-3.7359999999999998</v>
      </c>
      <c r="P40" s="278">
        <v>-5.8340000000000005</v>
      </c>
      <c r="Q40" s="233">
        <v>0.61800000000000033</v>
      </c>
      <c r="R40" s="233">
        <v>-0.28299999999999992</v>
      </c>
      <c r="S40" s="233">
        <v>-4.0000000000000036E-3</v>
      </c>
      <c r="T40" s="233">
        <v>-0.32099999999999973</v>
      </c>
      <c r="U40" s="233">
        <v>7.299999999999951E-2</v>
      </c>
      <c r="V40" s="233">
        <v>112</v>
      </c>
      <c r="W40" s="233">
        <v>4.4999999999987494E-2</v>
      </c>
      <c r="X40" s="233">
        <v>-0.2289999999999992</v>
      </c>
      <c r="Y40" s="233">
        <v>-1.5019999999999953</v>
      </c>
      <c r="Z40" s="233">
        <v>106.101</v>
      </c>
      <c r="AB40" s="233">
        <v>112</v>
      </c>
      <c r="AC40" s="235">
        <v>-5.9</v>
      </c>
      <c r="AD40" s="240"/>
      <c r="AE40" s="233">
        <v>106.46499999999999</v>
      </c>
      <c r="AF40" s="235">
        <v>-0.36</v>
      </c>
      <c r="AH40" s="258" t="e">
        <f>(M40-Z40)/IFERROR((12-#REF!),0)</f>
        <v>#DIV/0!</v>
      </c>
      <c r="AJ40" s="261"/>
      <c r="AK40" s="261"/>
    </row>
    <row r="41" spans="1:37" ht="18" customHeight="1" x14ac:dyDescent="0.2">
      <c r="A41" s="229" t="s">
        <v>612</v>
      </c>
      <c r="B41" s="230" t="s">
        <v>506</v>
      </c>
      <c r="C41" s="230" t="s">
        <v>18</v>
      </c>
      <c r="D41" s="231">
        <f t="shared" ref="D41" si="18">IF(AND($Z41=0,AB41=0),0,IF(AB41=0,IF($Z41&gt;=0,AC41/$Z41,-AC41/$Z41),IF(AB41&gt;=0,AC41/AB41,-AC41/AB41)))</f>
        <v>0</v>
      </c>
      <c r="E41" s="231">
        <f t="shared" ref="E41" si="19">IF(AND($Z41=0,AE41=0),0,IF(AE41=0,IF($Z41&gt;=0,AF41/$Z41,-AF41/$Z41),IF(AE41&gt;=0,AF41/AE41,-AF41/AE41)))</f>
        <v>0</v>
      </c>
      <c r="G41" s="232" t="s">
        <v>613</v>
      </c>
      <c r="I41" s="282">
        <v>0</v>
      </c>
      <c r="J41" s="282">
        <v>0</v>
      </c>
      <c r="K41" s="282">
        <v>0</v>
      </c>
      <c r="L41" s="234">
        <v>0</v>
      </c>
      <c r="M41" s="234">
        <v>0</v>
      </c>
      <c r="N41" s="282">
        <v>0</v>
      </c>
      <c r="O41" s="282">
        <v>0</v>
      </c>
      <c r="P41" s="278">
        <v>0</v>
      </c>
      <c r="Q41" s="282">
        <v>0</v>
      </c>
      <c r="R41" s="282">
        <v>0</v>
      </c>
      <c r="S41" s="282">
        <v>0</v>
      </c>
      <c r="T41" s="282">
        <v>0</v>
      </c>
      <c r="U41" s="282">
        <v>0</v>
      </c>
      <c r="V41" s="282">
        <v>0</v>
      </c>
      <c r="W41" s="282">
        <v>0</v>
      </c>
      <c r="X41" s="282">
        <v>0</v>
      </c>
      <c r="Y41" s="282">
        <v>0</v>
      </c>
      <c r="Z41" s="282">
        <v>0</v>
      </c>
      <c r="AB41" s="282">
        <v>0</v>
      </c>
      <c r="AC41" s="235">
        <v>0</v>
      </c>
      <c r="AD41" s="240"/>
      <c r="AE41" s="282">
        <v>0</v>
      </c>
      <c r="AF41" s="235">
        <v>0</v>
      </c>
      <c r="AH41" s="258" t="e">
        <f>(M41-Z41)/IFERROR((12-#REF!),0)</f>
        <v>#DIV/0!</v>
      </c>
      <c r="AJ41" s="261"/>
      <c r="AK41" s="261"/>
    </row>
    <row r="42" spans="1:37" ht="18" customHeight="1" x14ac:dyDescent="0.2">
      <c r="A42" s="229" t="s">
        <v>496</v>
      </c>
      <c r="B42" s="230" t="s">
        <v>506</v>
      </c>
      <c r="C42" s="230" t="s">
        <v>18</v>
      </c>
      <c r="D42" s="231">
        <f t="shared" ref="D42" si="20">IF(AND($Z42=0,AB42=0),0,IF(AB42=0,IF($Z42&gt;=0,AC42/$Z42,-AC42/$Z42),IF(AB42&gt;=0,AC42/AB42,-AC42/AB42)))</f>
        <v>0</v>
      </c>
      <c r="E42" s="231">
        <f t="shared" ref="E42" si="21">IF(AND($Z42=0,AE42=0),0,IF(AE42=0,IF($Z42&gt;=0,AF42/$Z42,-AF42/$Z42),IF(AE42&gt;=0,AF42/AE42,-AF42/AE42)))</f>
        <v>0</v>
      </c>
      <c r="G42" s="232" t="s">
        <v>631</v>
      </c>
      <c r="I42" s="282">
        <v>0</v>
      </c>
      <c r="J42" s="282">
        <v>8</v>
      </c>
      <c r="K42" s="282">
        <v>8</v>
      </c>
      <c r="L42" s="234">
        <v>0</v>
      </c>
      <c r="M42" s="234">
        <v>0</v>
      </c>
      <c r="N42" s="282">
        <v>0</v>
      </c>
      <c r="O42" s="282">
        <v>0</v>
      </c>
      <c r="P42" s="278">
        <v>0</v>
      </c>
      <c r="Q42" s="282">
        <v>0</v>
      </c>
      <c r="R42" s="282">
        <v>0</v>
      </c>
      <c r="S42" s="282">
        <v>0</v>
      </c>
      <c r="T42" s="282">
        <v>0</v>
      </c>
      <c r="U42" s="282">
        <v>0</v>
      </c>
      <c r="V42" s="282">
        <v>0</v>
      </c>
      <c r="W42" s="282">
        <v>0</v>
      </c>
      <c r="X42" s="282">
        <v>0</v>
      </c>
      <c r="Y42" s="282">
        <v>0</v>
      </c>
      <c r="Z42" s="282">
        <v>0</v>
      </c>
      <c r="AB42" s="282"/>
      <c r="AC42" s="235"/>
      <c r="AD42" s="240"/>
      <c r="AE42" s="282"/>
      <c r="AF42" s="235"/>
      <c r="AH42" s="258"/>
      <c r="AJ42" s="261"/>
      <c r="AK42" s="261"/>
    </row>
    <row r="43" spans="1:37" ht="18" customHeight="1" x14ac:dyDescent="0.2">
      <c r="A43" s="229" t="s">
        <v>489</v>
      </c>
      <c r="B43" s="230" t="s">
        <v>506</v>
      </c>
      <c r="C43" s="230" t="s">
        <v>18</v>
      </c>
      <c r="D43" s="231">
        <f t="shared" si="16"/>
        <v>-0.92592592592592604</v>
      </c>
      <c r="E43" s="231">
        <f t="shared" si="17"/>
        <v>-0.92592592592592604</v>
      </c>
      <c r="G43" s="232" t="s">
        <v>600</v>
      </c>
      <c r="I43" s="233">
        <v>0</v>
      </c>
      <c r="J43" s="233">
        <v>-0.11899999999999999</v>
      </c>
      <c r="K43" s="233">
        <v>-0.11899999999999999</v>
      </c>
      <c r="L43" s="234">
        <v>0</v>
      </c>
      <c r="M43" s="234">
        <v>0</v>
      </c>
      <c r="N43" s="233">
        <v>0</v>
      </c>
      <c r="O43" s="233">
        <v>0</v>
      </c>
      <c r="P43" s="278">
        <v>0</v>
      </c>
      <c r="Q43" s="233">
        <v>0</v>
      </c>
      <c r="R43" s="233">
        <v>0</v>
      </c>
      <c r="S43" s="233">
        <v>0</v>
      </c>
      <c r="T43" s="233">
        <v>0</v>
      </c>
      <c r="U43" s="233">
        <v>-1.7999999999999999E-2</v>
      </c>
      <c r="V43" s="233">
        <v>0</v>
      </c>
      <c r="W43" s="233">
        <v>0</v>
      </c>
      <c r="X43" s="233">
        <v>0</v>
      </c>
      <c r="Y43" s="233">
        <v>-3.6000000000000004E-2</v>
      </c>
      <c r="Z43" s="233">
        <v>-5.3999999999999999E-2</v>
      </c>
      <c r="AB43" s="233">
        <v>0</v>
      </c>
      <c r="AC43" s="235">
        <v>-0.05</v>
      </c>
      <c r="AD43" s="240"/>
      <c r="AE43" s="233">
        <v>0</v>
      </c>
      <c r="AF43" s="235">
        <v>-0.05</v>
      </c>
      <c r="AH43" s="258" t="e">
        <f>(M43-Z43)/IFERROR((12-#REF!),0)</f>
        <v>#DIV/0!</v>
      </c>
      <c r="AJ43" s="261"/>
      <c r="AK43" s="261"/>
    </row>
    <row r="44" spans="1:37" ht="18" customHeight="1" x14ac:dyDescent="0.2">
      <c r="A44" s="229" t="s">
        <v>552</v>
      </c>
      <c r="B44" s="230" t="s">
        <v>506</v>
      </c>
      <c r="C44" s="230" t="s">
        <v>18</v>
      </c>
      <c r="D44" s="231">
        <f t="shared" si="16"/>
        <v>-0.83333333333333337</v>
      </c>
      <c r="E44" s="231">
        <f t="shared" si="17"/>
        <v>-0.83333333333333337</v>
      </c>
      <c r="G44" s="232" t="s">
        <v>601</v>
      </c>
      <c r="I44" s="233">
        <v>0</v>
      </c>
      <c r="J44" s="233">
        <v>0</v>
      </c>
      <c r="K44" s="233">
        <v>0</v>
      </c>
      <c r="L44" s="234">
        <v>0</v>
      </c>
      <c r="M44" s="234">
        <v>0</v>
      </c>
      <c r="N44" s="233">
        <v>0</v>
      </c>
      <c r="O44" s="233">
        <v>0</v>
      </c>
      <c r="P44" s="278">
        <v>0</v>
      </c>
      <c r="Q44" s="233">
        <v>0</v>
      </c>
      <c r="R44" s="233">
        <v>0</v>
      </c>
      <c r="S44" s="233">
        <v>0</v>
      </c>
      <c r="T44" s="233">
        <v>0</v>
      </c>
      <c r="U44" s="233">
        <v>0</v>
      </c>
      <c r="V44" s="233">
        <v>0</v>
      </c>
      <c r="W44" s="233">
        <v>-1.2E-2</v>
      </c>
      <c r="X44" s="233">
        <v>0</v>
      </c>
      <c r="Y44" s="233">
        <v>0</v>
      </c>
      <c r="Z44" s="233">
        <v>-1.2E-2</v>
      </c>
      <c r="AB44" s="233">
        <v>0</v>
      </c>
      <c r="AC44" s="235">
        <v>-0.01</v>
      </c>
      <c r="AD44" s="240"/>
      <c r="AE44" s="233">
        <v>0</v>
      </c>
      <c r="AF44" s="235">
        <v>-0.01</v>
      </c>
      <c r="AH44" s="258" t="e">
        <f>(M44-Z44)/IFERROR((12-#REF!),0)</f>
        <v>#DIV/0!</v>
      </c>
      <c r="AJ44" s="261"/>
      <c r="AK44" s="261"/>
    </row>
    <row r="45" spans="1:37" ht="18" customHeight="1" x14ac:dyDescent="0.2">
      <c r="A45" s="229" t="s">
        <v>531</v>
      </c>
      <c r="B45" s="230" t="s">
        <v>506</v>
      </c>
      <c r="C45" s="230" t="s">
        <v>18</v>
      </c>
      <c r="D45" s="231">
        <f t="shared" si="16"/>
        <v>0</v>
      </c>
      <c r="E45" s="231">
        <f t="shared" si="17"/>
        <v>0</v>
      </c>
      <c r="G45" s="232" t="s">
        <v>595</v>
      </c>
      <c r="I45" s="233">
        <v>0</v>
      </c>
      <c r="J45" s="233">
        <v>0</v>
      </c>
      <c r="K45" s="233">
        <v>0</v>
      </c>
      <c r="L45" s="234">
        <v>0</v>
      </c>
      <c r="M45" s="234">
        <v>0</v>
      </c>
      <c r="N45" s="233">
        <v>0</v>
      </c>
      <c r="O45" s="233">
        <v>0</v>
      </c>
      <c r="P45" s="233">
        <v>0</v>
      </c>
      <c r="Q45" s="233">
        <v>0</v>
      </c>
      <c r="R45" s="233">
        <v>0</v>
      </c>
      <c r="S45" s="233">
        <v>0</v>
      </c>
      <c r="T45" s="233">
        <v>0</v>
      </c>
      <c r="U45" s="233">
        <v>0</v>
      </c>
      <c r="V45" s="233">
        <v>0</v>
      </c>
      <c r="W45" s="233">
        <v>0</v>
      </c>
      <c r="X45" s="233">
        <v>0</v>
      </c>
      <c r="Y45" s="233">
        <v>0</v>
      </c>
      <c r="Z45" s="233">
        <v>0</v>
      </c>
      <c r="AB45" s="233">
        <v>0</v>
      </c>
      <c r="AC45" s="235">
        <v>0</v>
      </c>
      <c r="AD45" s="240"/>
      <c r="AE45" s="233">
        <v>0</v>
      </c>
      <c r="AF45" s="235">
        <v>0</v>
      </c>
      <c r="AH45" s="258" t="e">
        <f>(M45-Z45)/IFERROR((12-#REF!),0)</f>
        <v>#DIV/0!</v>
      </c>
      <c r="AJ45" s="261"/>
      <c r="AK45" s="261"/>
    </row>
    <row r="46" spans="1:37" ht="18" customHeight="1" x14ac:dyDescent="0.2">
      <c r="A46" s="229" t="s">
        <v>608</v>
      </c>
      <c r="B46" s="230" t="s">
        <v>506</v>
      </c>
      <c r="C46" s="230" t="s">
        <v>18</v>
      </c>
      <c r="D46" s="231">
        <f t="shared" si="16"/>
        <v>-1</v>
      </c>
      <c r="E46" s="231">
        <f t="shared" si="17"/>
        <v>-1</v>
      </c>
      <c r="G46" s="232" t="s">
        <v>606</v>
      </c>
      <c r="I46" s="233">
        <v>0</v>
      </c>
      <c r="J46" s="233">
        <v>0</v>
      </c>
      <c r="K46" s="233">
        <v>0</v>
      </c>
      <c r="L46" s="234">
        <v>0</v>
      </c>
      <c r="M46" s="234">
        <v>0</v>
      </c>
      <c r="N46" s="233">
        <v>0</v>
      </c>
      <c r="O46" s="233">
        <v>0</v>
      </c>
      <c r="P46" s="278">
        <v>0</v>
      </c>
      <c r="Q46" s="233">
        <v>0</v>
      </c>
      <c r="R46" s="233">
        <v>0</v>
      </c>
      <c r="S46" s="233">
        <v>0</v>
      </c>
      <c r="T46" s="233">
        <v>0</v>
      </c>
      <c r="U46" s="233">
        <v>0</v>
      </c>
      <c r="V46" s="233">
        <v>0</v>
      </c>
      <c r="W46" s="233">
        <v>0</v>
      </c>
      <c r="X46" s="233">
        <v>-1.4430000000000001</v>
      </c>
      <c r="Y46" s="233">
        <v>-7.6999999999999957E-2</v>
      </c>
      <c r="Z46" s="233">
        <v>-1.52</v>
      </c>
      <c r="AB46" s="233">
        <v>0</v>
      </c>
      <c r="AC46" s="235">
        <v>-1.52</v>
      </c>
      <c r="AD46" s="240"/>
      <c r="AE46" s="233">
        <v>0</v>
      </c>
      <c r="AF46" s="235">
        <v>-1.52</v>
      </c>
      <c r="AH46" s="258" t="e">
        <f>(M46-Z46)/IFERROR((12-#REF!),0)</f>
        <v>#DIV/0!</v>
      </c>
      <c r="AJ46" s="261"/>
      <c r="AK46" s="261"/>
    </row>
    <row r="47" spans="1:37" ht="18" hidden="1" customHeight="1" x14ac:dyDescent="0.2">
      <c r="A47" s="229" t="s">
        <v>609</v>
      </c>
      <c r="B47" s="230" t="s">
        <v>506</v>
      </c>
      <c r="C47" s="230" t="s">
        <v>18</v>
      </c>
      <c r="D47" s="231">
        <f t="shared" si="16"/>
        <v>0</v>
      </c>
      <c r="E47" s="231">
        <f t="shared" si="17"/>
        <v>0</v>
      </c>
      <c r="G47" s="232" t="s">
        <v>607</v>
      </c>
      <c r="I47" s="233">
        <v>0</v>
      </c>
      <c r="J47" s="233">
        <v>0</v>
      </c>
      <c r="K47" s="233">
        <v>0</v>
      </c>
      <c r="L47" s="234">
        <v>0</v>
      </c>
      <c r="M47" s="234">
        <v>0</v>
      </c>
      <c r="N47" s="233">
        <v>0</v>
      </c>
      <c r="O47" s="233">
        <v>0</v>
      </c>
      <c r="P47" s="278">
        <v>0</v>
      </c>
      <c r="Q47" s="233">
        <v>0</v>
      </c>
      <c r="R47" s="233">
        <v>0</v>
      </c>
      <c r="S47" s="233">
        <v>0</v>
      </c>
      <c r="T47" s="233">
        <v>0</v>
      </c>
      <c r="U47" s="233">
        <v>0</v>
      </c>
      <c r="V47" s="233">
        <v>0</v>
      </c>
      <c r="W47" s="233">
        <v>0</v>
      </c>
      <c r="X47" s="233">
        <v>0</v>
      </c>
      <c r="Y47" s="233">
        <v>0</v>
      </c>
      <c r="Z47" s="233">
        <v>0</v>
      </c>
      <c r="AB47" s="233">
        <v>0</v>
      </c>
      <c r="AC47" s="235">
        <v>0</v>
      </c>
      <c r="AD47" s="240"/>
      <c r="AE47" s="233">
        <v>0</v>
      </c>
      <c r="AF47" s="235">
        <v>0</v>
      </c>
      <c r="AH47" s="258" t="e">
        <f>(M47-Z47)/IFERROR((12-#REF!),0)</f>
        <v>#DIV/0!</v>
      </c>
      <c r="AJ47" s="261"/>
      <c r="AK47" s="261"/>
    </row>
    <row r="48" spans="1:37" s="215" customFormat="1" ht="18" customHeight="1" x14ac:dyDescent="0.2">
      <c r="A48" s="264"/>
      <c r="B48" s="264"/>
      <c r="C48" s="264"/>
      <c r="D48" s="255">
        <f t="shared" ref="D48" si="22">IF(AND($Z48=0,AB48=0),0,IF(AB48=0,IF($Z48&gt;=0,AC48/$Z48,-AC48/$Z48),IF(AB48&gt;=0,AC48/AB48,-AC48/AB48)))</f>
        <v>-5.7406801819227443E-2</v>
      </c>
      <c r="E48" s="255">
        <f t="shared" ref="E48" si="23">IF(AND($Z48=0,AE48=0),0,IF(AE48=0,IF($Z48&gt;=0,AF48/$Z48,-AF48/$Z48),IF(AE48&gt;=0,AF48/AE48,-AF48/AE48)))</f>
        <v>1.8892699151831935E-2</v>
      </c>
      <c r="G48" s="241" t="s">
        <v>507</v>
      </c>
      <c r="H48" s="242"/>
      <c r="I48" s="243">
        <v>13510.97899999999</v>
      </c>
      <c r="J48" s="243">
        <v>12910.346</v>
      </c>
      <c r="K48" s="243">
        <v>12918.346</v>
      </c>
      <c r="L48" s="244">
        <v>13884.940020000002</v>
      </c>
      <c r="M48" s="244">
        <v>12845.173580000001</v>
      </c>
      <c r="N48" s="243">
        <v>760.63499999999999</v>
      </c>
      <c r="O48" s="243">
        <v>452.53600000000102</v>
      </c>
      <c r="P48" s="243">
        <v>668.3889999999983</v>
      </c>
      <c r="Q48" s="243">
        <v>1020.4089999999998</v>
      </c>
      <c r="R48" s="243">
        <v>1351.7270000000003</v>
      </c>
      <c r="S48" s="243">
        <v>1003.6770000000021</v>
      </c>
      <c r="T48" s="243">
        <v>938.74399999999991</v>
      </c>
      <c r="U48" s="243">
        <v>1690.0820000000003</v>
      </c>
      <c r="V48" s="243">
        <v>994.4609999999991</v>
      </c>
      <c r="W48" s="243">
        <v>1425.6219999999998</v>
      </c>
      <c r="X48" s="243">
        <v>1000.9729999999997</v>
      </c>
      <c r="Y48" s="243">
        <v>1780.5940000000007</v>
      </c>
      <c r="Z48" s="243">
        <v>13087.849</v>
      </c>
      <c r="AA48" s="146"/>
      <c r="AB48" s="243">
        <v>13884.940020000002</v>
      </c>
      <c r="AC48" s="245">
        <v>-797.09</v>
      </c>
      <c r="AD48" s="236"/>
      <c r="AE48" s="243">
        <v>12845.173580000001</v>
      </c>
      <c r="AF48" s="245">
        <v>242.68</v>
      </c>
      <c r="AG48" s="146"/>
      <c r="AH48" s="260" t="e">
        <f>(M48-Z48)/IFERROR((12-#REF!),0)</f>
        <v>#DIV/0!</v>
      </c>
      <c r="AI48" s="146"/>
      <c r="AJ48" s="243">
        <f>'Région IDF NDI (Avec IFC) '!AE297</f>
        <v>243.6</v>
      </c>
      <c r="AK48" s="263">
        <f>AF48-AJ48</f>
        <v>-0.91999999999998749</v>
      </c>
    </row>
    <row r="49" spans="1:40" ht="18" customHeight="1" x14ac:dyDescent="0.2">
      <c r="A49" s="229" t="s">
        <v>489</v>
      </c>
      <c r="B49" s="230" t="s">
        <v>327</v>
      </c>
      <c r="C49" s="230" t="s">
        <v>18</v>
      </c>
      <c r="D49" s="231">
        <f>IF(AND($Z49=0,AB49=0),0,IF(AB49=0,IF($Z49&gt;=0,AC49/$Z49,-AC49/$Z49),IF(AB49&gt;=0,AC49/AB49,-AC49/AB49)))</f>
        <v>9.5365562091460868E-2</v>
      </c>
      <c r="E49" s="231">
        <f>IF(AND($Z49=0,AE49=0),0,IF(AE49=0,IF($Z49&gt;=0,AF49/$Z49,-AF49/$Z49),IF(AE49&gt;=0,AF49/AE49,-AF49/AE49)))</f>
        <v>-1.1236698580002599E-3</v>
      </c>
      <c r="G49" s="232" t="s">
        <v>530</v>
      </c>
      <c r="I49" s="233">
        <v>-567.86199999999997</v>
      </c>
      <c r="J49" s="233">
        <v>-597.39400000000001</v>
      </c>
      <c r="K49" s="233">
        <v>-597.39400000000001</v>
      </c>
      <c r="L49" s="234">
        <v>-630.31138999999996</v>
      </c>
      <c r="M49" s="234">
        <v>-569.56231000000002</v>
      </c>
      <c r="N49" s="233">
        <v>-44.606000000000002</v>
      </c>
      <c r="O49" s="233">
        <v>-45.344000000000001</v>
      </c>
      <c r="P49" s="282">
        <v>-74.314999999999984</v>
      </c>
      <c r="Q49" s="233">
        <v>-49.973000000000013</v>
      </c>
      <c r="R49" s="233">
        <v>-42.057000000000016</v>
      </c>
      <c r="S49" s="233">
        <v>-48.038000000000011</v>
      </c>
      <c r="T49" s="233">
        <v>-45.521999999999991</v>
      </c>
      <c r="U49" s="233">
        <v>-39.067000000000007</v>
      </c>
      <c r="V49" s="233">
        <v>-31.628999999999962</v>
      </c>
      <c r="W49" s="233">
        <v>-46.562000000000012</v>
      </c>
      <c r="X49" s="233">
        <v>-53.81800000000004</v>
      </c>
      <c r="Y49" s="233">
        <v>-49.269999999999982</v>
      </c>
      <c r="Z49" s="233">
        <v>-570.20100000000002</v>
      </c>
      <c r="AB49" s="233">
        <v>-630.31138999999996</v>
      </c>
      <c r="AC49" s="235">
        <v>60.11</v>
      </c>
      <c r="AD49" s="240"/>
      <c r="AE49" s="233">
        <v>-569.56231000000002</v>
      </c>
      <c r="AF49" s="235">
        <v>-0.64</v>
      </c>
      <c r="AH49" s="258" t="e">
        <f>(M49-Z49)/IFERROR((12-#REF!),0)</f>
        <v>#DIV/0!</v>
      </c>
      <c r="AJ49" s="261"/>
      <c r="AK49" s="261"/>
    </row>
    <row r="50" spans="1:40" ht="18" customHeight="1" x14ac:dyDescent="0.2">
      <c r="A50" s="229" t="s">
        <v>490</v>
      </c>
      <c r="B50" s="230" t="s">
        <v>327</v>
      </c>
      <c r="C50" s="230" t="s">
        <v>18</v>
      </c>
      <c r="D50" s="231">
        <f>IF(AND($Z50=0,AB50=0),0,IF(AB50=0,IF($Z50&gt;=0,AC50/$Z50,-AC50/$Z50),IF(AB50&gt;=0,AC50/AB50,-AC50/AB50)))</f>
        <v>8.5015774417526252E-2</v>
      </c>
      <c r="E50" s="231">
        <f>IF(AND($Z50=0,AE50=0),0,IF(AE50=0,IF($Z50&gt;=0,AF50/$Z50,-AF50/$Z50),IF(AE50&gt;=0,AF50/AE50,-AF50/AE50)))</f>
        <v>2.6004211602323246E-2</v>
      </c>
      <c r="G50" s="232" t="s">
        <v>504</v>
      </c>
      <c r="I50" s="233">
        <v>-1103.0540000000001</v>
      </c>
      <c r="J50" s="233">
        <v>-999.19100000000003</v>
      </c>
      <c r="K50" s="233">
        <v>-999.19100000000003</v>
      </c>
      <c r="L50" s="234">
        <v>-1123.67382</v>
      </c>
      <c r="M50" s="234">
        <v>-1055.59824</v>
      </c>
      <c r="N50" s="233">
        <v>-99.295000000000002</v>
      </c>
      <c r="O50" s="233">
        <v>-72.661999999999992</v>
      </c>
      <c r="P50" s="282">
        <v>-116.32100000000003</v>
      </c>
      <c r="Q50" s="233">
        <v>-61.460999999999956</v>
      </c>
      <c r="R50" s="233">
        <v>-83.229000000000042</v>
      </c>
      <c r="S50" s="233">
        <v>-60.673999999999978</v>
      </c>
      <c r="T50" s="233">
        <v>-97.354999999999961</v>
      </c>
      <c r="U50" s="233">
        <v>-81.662000000000035</v>
      </c>
      <c r="V50" s="233">
        <v>-109.56299999999999</v>
      </c>
      <c r="W50" s="233">
        <v>-122.93200000000002</v>
      </c>
      <c r="X50" s="233">
        <v>-105.25999999999999</v>
      </c>
      <c r="Y50" s="233">
        <v>-17.733999999999924</v>
      </c>
      <c r="Z50" s="233">
        <v>-1028.1479999999999</v>
      </c>
      <c r="AB50" s="233">
        <v>-1123.67382</v>
      </c>
      <c r="AC50" s="235">
        <v>95.53</v>
      </c>
      <c r="AD50" s="240"/>
      <c r="AE50" s="233">
        <v>-1055.59824</v>
      </c>
      <c r="AF50" s="235">
        <v>27.45</v>
      </c>
      <c r="AH50" s="258" t="e">
        <f>(M50-Z50)/IFERROR((12-#REF!),0)</f>
        <v>#DIV/0!</v>
      </c>
      <c r="AJ50" s="261"/>
      <c r="AK50" s="261"/>
    </row>
    <row r="51" spans="1:40" ht="18" customHeight="1" x14ac:dyDescent="0.2">
      <c r="A51" s="229" t="s">
        <v>552</v>
      </c>
      <c r="B51" s="230" t="s">
        <v>327</v>
      </c>
      <c r="C51" s="230" t="s">
        <v>18</v>
      </c>
      <c r="D51" s="231">
        <f>IF(AND($Z51=0,AB51=0),0,IF(AB51=0,IF($Z51&gt;=0,AC51/$Z51,-AC51/$Z51),IF(AB51&gt;=0,AC51/AB51,-AC51/AB51)))</f>
        <v>5.3453760643016955E-2</v>
      </c>
      <c r="E51" s="231">
        <f>IF(AND($Z51=0,AE51=0),0,IF(AE51=0,IF($Z51&gt;=0,AF51/$Z51,-AF51/$Z51),IF(AE51&gt;=0,AF51/AE51,-AF51/AE51)))</f>
        <v>4.4016563457147467E-2</v>
      </c>
      <c r="G51" s="232" t="s">
        <v>553</v>
      </c>
      <c r="I51" s="233">
        <v>-175.73</v>
      </c>
      <c r="J51" s="233">
        <v>-186.732</v>
      </c>
      <c r="K51" s="233">
        <v>-186.732</v>
      </c>
      <c r="L51" s="234">
        <v>-207.65611000000001</v>
      </c>
      <c r="M51" s="234">
        <v>-205.60442</v>
      </c>
      <c r="N51" s="233">
        <v>-15.512</v>
      </c>
      <c r="O51" s="233">
        <v>-17.028999999999996</v>
      </c>
      <c r="P51" s="282">
        <v>-17.299000000000007</v>
      </c>
      <c r="Q51" s="233">
        <v>-16.066000000000003</v>
      </c>
      <c r="R51" s="233">
        <v>-15.147999999999996</v>
      </c>
      <c r="S51" s="233">
        <v>-17.094999999999999</v>
      </c>
      <c r="T51" s="233">
        <v>-15.878</v>
      </c>
      <c r="U51" s="233">
        <v>-17.530999999999992</v>
      </c>
      <c r="V51" s="233">
        <v>-16.397999999999996</v>
      </c>
      <c r="W51" s="233">
        <v>-17.542000000000002</v>
      </c>
      <c r="X51" s="233">
        <v>-16.051000000000016</v>
      </c>
      <c r="Y51" s="233">
        <v>-15.002999999999986</v>
      </c>
      <c r="Z51" s="233">
        <v>-196.55199999999999</v>
      </c>
      <c r="AB51" s="233">
        <v>-207.65611000000001</v>
      </c>
      <c r="AC51" s="235">
        <v>11.1</v>
      </c>
      <c r="AD51" s="240"/>
      <c r="AE51" s="233">
        <v>-205.60442</v>
      </c>
      <c r="AF51" s="235">
        <v>9.0500000000000007</v>
      </c>
      <c r="AH51" s="258" t="e">
        <f>(M51-Z51)/IFERROR((12-#REF!),0)</f>
        <v>#DIV/0!</v>
      </c>
      <c r="AJ51" s="261"/>
      <c r="AK51" s="261"/>
    </row>
    <row r="52" spans="1:40" ht="18" customHeight="1" x14ac:dyDescent="0.2">
      <c r="A52" s="229" t="s">
        <v>531</v>
      </c>
      <c r="B52" s="230" t="s">
        <v>327</v>
      </c>
      <c r="C52" s="230" t="s">
        <v>18</v>
      </c>
      <c r="D52" s="231">
        <f>IF(AND($Z52=0,AB52=0),0,IF(AB52=0,IF($Z52&gt;=0,AC52/$Z52,-AC52/$Z52),IF(AB52&gt;=0,AC52/AB52,-AC52/AB52)))</f>
        <v>0</v>
      </c>
      <c r="E52" s="231">
        <f>IF(AND($Z52=0,AE52=0),0,IF(AE52=0,IF($Z52&gt;=0,AF52/$Z52,-AF52/$Z52),IF(AE52&gt;=0,AF52/AE52,-AF52/AE52)))</f>
        <v>0</v>
      </c>
      <c r="G52" s="232" t="s">
        <v>551</v>
      </c>
      <c r="I52" s="233">
        <v>0</v>
      </c>
      <c r="J52" s="233">
        <v>0</v>
      </c>
      <c r="K52" s="233">
        <v>0</v>
      </c>
      <c r="L52" s="234">
        <v>0</v>
      </c>
      <c r="M52" s="234">
        <v>0</v>
      </c>
      <c r="N52" s="233">
        <v>0</v>
      </c>
      <c r="O52" s="233">
        <v>0</v>
      </c>
      <c r="P52" s="282">
        <v>0</v>
      </c>
      <c r="Q52" s="233">
        <v>0</v>
      </c>
      <c r="R52" s="233">
        <v>0</v>
      </c>
      <c r="S52" s="233">
        <v>0</v>
      </c>
      <c r="T52" s="233">
        <v>0</v>
      </c>
      <c r="U52" s="233">
        <v>0</v>
      </c>
      <c r="V52" s="233">
        <v>0</v>
      </c>
      <c r="W52" s="233">
        <v>0</v>
      </c>
      <c r="X52" s="233">
        <v>0</v>
      </c>
      <c r="Y52" s="233">
        <v>0</v>
      </c>
      <c r="Z52" s="233">
        <v>0</v>
      </c>
      <c r="AB52" s="233">
        <v>0</v>
      </c>
      <c r="AC52" s="235">
        <v>0</v>
      </c>
      <c r="AD52" s="240"/>
      <c r="AE52" s="233">
        <v>0</v>
      </c>
      <c r="AF52" s="235">
        <v>0</v>
      </c>
      <c r="AH52" s="258" t="e">
        <f>(M52-Z52)/IFERROR((12-#REF!),0)</f>
        <v>#DIV/0!</v>
      </c>
      <c r="AJ52" s="261"/>
      <c r="AK52" s="261"/>
    </row>
    <row r="53" spans="1:40" ht="18" customHeight="1" x14ac:dyDescent="0.2">
      <c r="A53" s="229" t="s">
        <v>491</v>
      </c>
      <c r="B53" s="230" t="s">
        <v>327</v>
      </c>
      <c r="C53" s="230" t="s">
        <v>18</v>
      </c>
      <c r="D53" s="231">
        <f t="shared" si="10"/>
        <v>-0.21951821504371671</v>
      </c>
      <c r="E53" s="231">
        <f t="shared" si="11"/>
        <v>-4.8543849097730997E-2</v>
      </c>
      <c r="G53" s="232" t="s">
        <v>505</v>
      </c>
      <c r="I53" s="233">
        <v>-450.45100000000002</v>
      </c>
      <c r="J53" s="233">
        <v>-537.928</v>
      </c>
      <c r="K53" s="233">
        <v>-537.928</v>
      </c>
      <c r="L53" s="234">
        <v>-478.04689000000002</v>
      </c>
      <c r="M53" s="234">
        <v>-555.99216999999999</v>
      </c>
      <c r="N53" s="233">
        <v>-74.936000000000007</v>
      </c>
      <c r="O53" s="233">
        <v>-42.622</v>
      </c>
      <c r="P53" s="282">
        <v>-9.3259999999999934</v>
      </c>
      <c r="Q53" s="233">
        <v>-69.641000000000005</v>
      </c>
      <c r="R53" s="233">
        <v>-35.960000000000008</v>
      </c>
      <c r="S53" s="233">
        <v>-52.257999999999981</v>
      </c>
      <c r="T53" s="233">
        <v>-48.468000000000018</v>
      </c>
      <c r="U53" s="233">
        <v>-33.415999999999997</v>
      </c>
      <c r="V53" s="233">
        <v>-44.223000000000013</v>
      </c>
      <c r="W53" s="233">
        <v>-47.649999999999977</v>
      </c>
      <c r="X53" s="233">
        <v>-70.690000000000055</v>
      </c>
      <c r="Y53" s="233">
        <v>-53.796999999999912</v>
      </c>
      <c r="Z53" s="233">
        <v>-582.98699999999997</v>
      </c>
      <c r="AB53" s="233">
        <v>-478.04689000000002</v>
      </c>
      <c r="AC53" s="235">
        <v>-104.94</v>
      </c>
      <c r="AD53" s="240"/>
      <c r="AE53" s="233">
        <v>-555.99216999999999</v>
      </c>
      <c r="AF53" s="235">
        <v>-26.99</v>
      </c>
      <c r="AH53" s="258" t="e">
        <f>(M53-Z53)/IFERROR((12-#REF!),0)</f>
        <v>#DIV/0!</v>
      </c>
      <c r="AJ53" s="261"/>
      <c r="AK53" s="261"/>
    </row>
    <row r="54" spans="1:40" ht="18" customHeight="1" x14ac:dyDescent="0.2">
      <c r="A54" s="229" t="s">
        <v>495</v>
      </c>
      <c r="B54" s="230" t="s">
        <v>327</v>
      </c>
      <c r="C54" s="230" t="s">
        <v>18</v>
      </c>
      <c r="D54" s="231">
        <f t="shared" si="10"/>
        <v>8.9993145046301501E-2</v>
      </c>
      <c r="E54" s="231">
        <f t="shared" si="11"/>
        <v>5.6726130553272107E-3</v>
      </c>
      <c r="G54" s="232" t="s">
        <v>503</v>
      </c>
      <c r="I54" s="233">
        <v>-1031.0840000000001</v>
      </c>
      <c r="J54" s="233">
        <v>-946.62900000000002</v>
      </c>
      <c r="K54" s="233">
        <v>-946.62900000000002</v>
      </c>
      <c r="L54" s="234">
        <v>-1099.8615500000001</v>
      </c>
      <c r="M54" s="234">
        <v>-1006.59078</v>
      </c>
      <c r="N54" s="233">
        <v>-79.876000000000005</v>
      </c>
      <c r="O54" s="233">
        <v>-74.900000000000006</v>
      </c>
      <c r="P54" s="282">
        <v>-96.830999999999989</v>
      </c>
      <c r="Q54" s="233">
        <v>-73.166000000000025</v>
      </c>
      <c r="R54" s="233">
        <v>-72.899999999999977</v>
      </c>
      <c r="S54" s="233">
        <v>-92.726999999999975</v>
      </c>
      <c r="T54" s="233">
        <v>-77.090000000000032</v>
      </c>
      <c r="U54" s="233">
        <v>-68.237999999999943</v>
      </c>
      <c r="V54" s="233">
        <v>-87.045000000000073</v>
      </c>
      <c r="W54" s="233">
        <v>-91.240999999999985</v>
      </c>
      <c r="X54" s="233">
        <v>-97.078999999999951</v>
      </c>
      <c r="Y54" s="233">
        <v>-89.783999999999992</v>
      </c>
      <c r="Z54" s="233">
        <v>-1000.877</v>
      </c>
      <c r="AB54" s="233">
        <v>-1099.8615500000001</v>
      </c>
      <c r="AC54" s="235">
        <v>98.98</v>
      </c>
      <c r="AD54" s="240"/>
      <c r="AE54" s="233">
        <v>-1006.59078</v>
      </c>
      <c r="AF54" s="235">
        <v>5.71</v>
      </c>
      <c r="AH54" s="258" t="e">
        <f>(M54-Z54)/IFERROR((12-#REF!),0)</f>
        <v>#DIV/0!</v>
      </c>
      <c r="AJ54" s="261"/>
      <c r="AK54" s="261"/>
    </row>
    <row r="55" spans="1:40" ht="18" customHeight="1" x14ac:dyDescent="0.2">
      <c r="A55" s="229" t="s">
        <v>496</v>
      </c>
      <c r="B55" s="230" t="s">
        <v>327</v>
      </c>
      <c r="C55" s="230" t="s">
        <v>18</v>
      </c>
      <c r="D55" s="231">
        <f t="shared" ref="D55" si="24">IF(AND($Z55=0,AB55=0),0,IF(AB55=0,IF($Z55&gt;=0,AC55/$Z55,-AC55/$Z55),IF(AB55&gt;=0,AC55/AB55,-AC55/AB55)))</f>
        <v>2.6999843608784106E-2</v>
      </c>
      <c r="E55" s="231">
        <f t="shared" ref="E55" si="25">IF(AND($Z55=0,AE55=0),0,IF(AE55=0,IF($Z55&gt;=0,AF55/$Z55,-AF55/$Z55),IF(AE55&gt;=0,AF55/AE55,-AF55/AE55)))</f>
        <v>1.1910378865429717E-3</v>
      </c>
      <c r="G55" s="232" t="s">
        <v>502</v>
      </c>
      <c r="I55" s="233">
        <v>-355.57100000000003</v>
      </c>
      <c r="J55" s="233">
        <v>-325.86500000000001</v>
      </c>
      <c r="K55" s="233">
        <v>-325.86500000000001</v>
      </c>
      <c r="L55" s="234">
        <v>-413.70609999999999</v>
      </c>
      <c r="M55" s="234">
        <v>-403.00984999999997</v>
      </c>
      <c r="N55" s="233">
        <v>-28.585999999999999</v>
      </c>
      <c r="O55" s="233">
        <v>-20.326000000000001</v>
      </c>
      <c r="P55" s="282">
        <v>-44.062000000000005</v>
      </c>
      <c r="Q55" s="233">
        <v>-39.623000000000005</v>
      </c>
      <c r="R55" s="233">
        <v>-37.808999999999997</v>
      </c>
      <c r="S55" s="233">
        <v>-49.980999999999995</v>
      </c>
      <c r="T55" s="233">
        <v>-18.627999999999986</v>
      </c>
      <c r="U55" s="233">
        <v>-22.424000000000035</v>
      </c>
      <c r="V55" s="233">
        <v>-27.123999999999967</v>
      </c>
      <c r="W55" s="233">
        <v>-30.843000000000018</v>
      </c>
      <c r="X55" s="233">
        <v>-48.512999999999977</v>
      </c>
      <c r="Y55" s="233">
        <v>-34.615000000000009</v>
      </c>
      <c r="Z55" s="233">
        <v>-402.53399999999999</v>
      </c>
      <c r="AB55" s="233">
        <v>-413.70610000000005</v>
      </c>
      <c r="AC55" s="235">
        <v>11.17</v>
      </c>
      <c r="AD55" s="240"/>
      <c r="AE55" s="233">
        <v>-403.00984999999997</v>
      </c>
      <c r="AF55" s="235">
        <v>0.48</v>
      </c>
      <c r="AH55" s="258" t="e">
        <f>(M55-Z55)/IFERROR((12-#REF!),0)</f>
        <v>#DIV/0!</v>
      </c>
      <c r="AJ55" s="261"/>
      <c r="AK55" s="261"/>
    </row>
    <row r="56" spans="1:40" ht="18" customHeight="1" x14ac:dyDescent="0.2">
      <c r="A56" s="229" t="s">
        <v>529</v>
      </c>
      <c r="B56" s="230" t="s">
        <v>327</v>
      </c>
      <c r="C56" s="230" t="s">
        <v>18</v>
      </c>
      <c r="D56" s="231">
        <f t="shared" si="10"/>
        <v>-0.98039215686274506</v>
      </c>
      <c r="E56" s="231">
        <f t="shared" si="11"/>
        <v>-0.98039215686274506</v>
      </c>
      <c r="G56" s="232" t="s">
        <v>528</v>
      </c>
      <c r="I56" s="233">
        <v>-0.44</v>
      </c>
      <c r="J56" s="233">
        <v>0</v>
      </c>
      <c r="K56" s="233">
        <v>0</v>
      </c>
      <c r="L56" s="234">
        <v>0</v>
      </c>
      <c r="M56" s="234">
        <v>0</v>
      </c>
      <c r="N56" s="233">
        <v>0</v>
      </c>
      <c r="O56" s="233">
        <v>0</v>
      </c>
      <c r="P56" s="282">
        <v>0</v>
      </c>
      <c r="Q56" s="233">
        <v>0</v>
      </c>
      <c r="R56" s="233">
        <v>0</v>
      </c>
      <c r="S56" s="233">
        <v>0</v>
      </c>
      <c r="T56" s="233">
        <v>0</v>
      </c>
      <c r="U56" s="233">
        <v>0</v>
      </c>
      <c r="V56" s="233">
        <v>0</v>
      </c>
      <c r="W56" s="233">
        <v>-0.11</v>
      </c>
      <c r="X56" s="233">
        <v>-3.3999999999999989E-2</v>
      </c>
      <c r="Y56" s="233">
        <v>-9.000000000000008E-3</v>
      </c>
      <c r="Z56" s="233">
        <v>-0.153</v>
      </c>
      <c r="AB56" s="233">
        <v>0</v>
      </c>
      <c r="AC56" s="235">
        <v>-0.15</v>
      </c>
      <c r="AD56" s="240"/>
      <c r="AE56" s="233">
        <v>0</v>
      </c>
      <c r="AF56" s="235">
        <v>-0.15</v>
      </c>
      <c r="AH56" s="258" t="e">
        <f>(M56-Z56)/IFERROR((12-#REF!),0)</f>
        <v>#DIV/0!</v>
      </c>
      <c r="AJ56" s="261"/>
      <c r="AK56" s="261"/>
      <c r="AN56" s="252"/>
    </row>
    <row r="57" spans="1:40" ht="18" customHeight="1" x14ac:dyDescent="0.2">
      <c r="A57" s="229" t="s">
        <v>494</v>
      </c>
      <c r="B57" s="230" t="s">
        <v>327</v>
      </c>
      <c r="C57" s="230" t="s">
        <v>18</v>
      </c>
      <c r="D57" s="231">
        <f>IF(AND($Z57=0,AB57=0),0,IF(AB57=0,IF($Z57&gt;=0,AC57/$Z57,-AC57/$Z57),IF(AB57&gt;=0,AC57/AB57,-AC57/AB57)))</f>
        <v>0.14986203680865287</v>
      </c>
      <c r="E57" s="231">
        <f>IF(AND($Z57=0,AE57=0),0,IF(AE57=0,IF($Z57&gt;=0,AF57/$Z57,-AF57/$Z57),IF(AE57&gt;=0,AF57/AE57,-AF57/AE57)))</f>
        <v>-1.9751447385730786E-2</v>
      </c>
      <c r="G57" s="232" t="s">
        <v>499</v>
      </c>
      <c r="I57" s="233">
        <v>-262.03399999999999</v>
      </c>
      <c r="J57" s="233">
        <v>-310.39299999999997</v>
      </c>
      <c r="K57" s="233">
        <v>-310.39299999999997</v>
      </c>
      <c r="L57" s="234">
        <v>-359.53068000000002</v>
      </c>
      <c r="M57" s="234">
        <v>-299.72487000000001</v>
      </c>
      <c r="N57" s="233">
        <v>-14.065</v>
      </c>
      <c r="O57" s="233">
        <v>-14.122999999999999</v>
      </c>
      <c r="P57" s="282">
        <v>-14.690000000000001</v>
      </c>
      <c r="Q57" s="233">
        <v>-13.29</v>
      </c>
      <c r="R57" s="233">
        <v>-6.6330000000000027</v>
      </c>
      <c r="S57" s="233">
        <v>-24.340999999999994</v>
      </c>
      <c r="T57" s="233">
        <v>-66.069999999999993</v>
      </c>
      <c r="U57" s="233">
        <v>-23.707000000000022</v>
      </c>
      <c r="V57" s="233">
        <v>-31.668999999999983</v>
      </c>
      <c r="W57" s="233">
        <v>-30.14100000000002</v>
      </c>
      <c r="X57" s="233">
        <v>-30.44999999999996</v>
      </c>
      <c r="Y57" s="233">
        <v>-36.468000000000018</v>
      </c>
      <c r="Z57" s="233">
        <v>-305.64699999999999</v>
      </c>
      <c r="AB57" s="233">
        <v>-359.53068000000002</v>
      </c>
      <c r="AC57" s="235">
        <v>53.88</v>
      </c>
      <c r="AD57" s="240"/>
      <c r="AE57" s="233">
        <v>-299.72487000000001</v>
      </c>
      <c r="AF57" s="235">
        <v>-5.92</v>
      </c>
      <c r="AH57" s="258" t="e">
        <f>(M57-Z57)/IFERROR((12-#REF!),0)</f>
        <v>#DIV/0!</v>
      </c>
      <c r="AJ57" s="261"/>
      <c r="AK57" s="261"/>
    </row>
    <row r="58" spans="1:40" ht="18" customHeight="1" x14ac:dyDescent="0.2">
      <c r="A58" s="229" t="s">
        <v>497</v>
      </c>
      <c r="B58" s="230" t="s">
        <v>327</v>
      </c>
      <c r="C58" s="230" t="s">
        <v>18</v>
      </c>
      <c r="D58" s="231">
        <f t="shared" si="10"/>
        <v>-0.11773760144139946</v>
      </c>
      <c r="E58" s="231">
        <f t="shared" si="11"/>
        <v>-1.1177680139072459E-2</v>
      </c>
      <c r="G58" s="232" t="s">
        <v>498</v>
      </c>
      <c r="I58" s="233">
        <v>-303.517</v>
      </c>
      <c r="J58" s="233">
        <v>-357.69</v>
      </c>
      <c r="K58" s="233">
        <v>-357.69</v>
      </c>
      <c r="L58" s="234">
        <v>-376.34536000000003</v>
      </c>
      <c r="M58" s="234">
        <v>-416.00761</v>
      </c>
      <c r="N58" s="233">
        <v>-27.326000000000001</v>
      </c>
      <c r="O58" s="233">
        <v>-34.012</v>
      </c>
      <c r="P58" s="282">
        <v>-38.770999999999994</v>
      </c>
      <c r="Q58" s="233">
        <v>-34.417999999999992</v>
      </c>
      <c r="R58" s="233">
        <v>-29.50200000000001</v>
      </c>
      <c r="S58" s="233">
        <v>-40.504999999999995</v>
      </c>
      <c r="T58" s="233">
        <v>-30.619</v>
      </c>
      <c r="U58" s="233">
        <v>-29.183000000000021</v>
      </c>
      <c r="V58" s="233">
        <v>-33.819999999999993</v>
      </c>
      <c r="W58" s="233">
        <v>-42.843000000000018</v>
      </c>
      <c r="X58" s="233">
        <v>-39.026999999999987</v>
      </c>
      <c r="Y58" s="233">
        <v>-40.627999999999986</v>
      </c>
      <c r="Z58" s="233">
        <v>-420.654</v>
      </c>
      <c r="AB58" s="233">
        <v>-376.34536000000003</v>
      </c>
      <c r="AC58" s="235">
        <v>-44.31</v>
      </c>
      <c r="AD58" s="240"/>
      <c r="AE58" s="233">
        <v>-416.00760999999994</v>
      </c>
      <c r="AF58" s="235">
        <v>-4.6500000000000004</v>
      </c>
      <c r="AH58" s="258" t="e">
        <f>(M58-Z58)/IFERROR((12-#REF!),0)</f>
        <v>#DIV/0!</v>
      </c>
      <c r="AJ58" s="261"/>
      <c r="AK58" s="261"/>
    </row>
    <row r="59" spans="1:40" ht="18" customHeight="1" x14ac:dyDescent="0.2">
      <c r="A59" s="229" t="s">
        <v>492</v>
      </c>
      <c r="B59" s="230" t="s">
        <v>327</v>
      </c>
      <c r="C59" s="230" t="s">
        <v>18</v>
      </c>
      <c r="D59" s="231">
        <f t="shared" si="10"/>
        <v>2.2321401600870573E-2</v>
      </c>
      <c r="E59" s="231">
        <f t="shared" si="11"/>
        <v>-1.1722082704112556E-3</v>
      </c>
      <c r="G59" s="232" t="s">
        <v>500</v>
      </c>
      <c r="I59" s="233">
        <v>-139.07499999999999</v>
      </c>
      <c r="J59" s="233">
        <v>-170.124</v>
      </c>
      <c r="K59" s="233">
        <v>-170.124</v>
      </c>
      <c r="L59" s="234">
        <v>-157.24818999999999</v>
      </c>
      <c r="M59" s="234">
        <v>-153.55633</v>
      </c>
      <c r="N59" s="233">
        <v>-13.086</v>
      </c>
      <c r="O59" s="233">
        <v>-13.235000000000001</v>
      </c>
      <c r="P59" s="282">
        <v>-13.240999999999996</v>
      </c>
      <c r="Q59" s="233">
        <v>-13.237000000000002</v>
      </c>
      <c r="R59" s="233">
        <v>-13.282000000000004</v>
      </c>
      <c r="S59" s="233">
        <v>-13.915999999999997</v>
      </c>
      <c r="T59" s="233">
        <v>-13.299000000000007</v>
      </c>
      <c r="U59" s="233">
        <v>-13.199999999999989</v>
      </c>
      <c r="V59" s="233">
        <v>-12.060000000000002</v>
      </c>
      <c r="W59" s="233">
        <v>-12.159000000000006</v>
      </c>
      <c r="X59" s="233">
        <v>-11.788999999999987</v>
      </c>
      <c r="Y59" s="233">
        <v>-11.237000000000023</v>
      </c>
      <c r="Z59" s="233">
        <v>-153.74100000000001</v>
      </c>
      <c r="AB59" s="233">
        <v>-157.24818999999999</v>
      </c>
      <c r="AC59" s="235">
        <v>3.51</v>
      </c>
      <c r="AD59" s="240"/>
      <c r="AE59" s="233">
        <v>-153.55633</v>
      </c>
      <c r="AF59" s="235">
        <v>-0.18</v>
      </c>
      <c r="AH59" s="258" t="e">
        <f>(M59-Z59)/IFERROR((12-#REF!),0)</f>
        <v>#DIV/0!</v>
      </c>
      <c r="AJ59" s="261"/>
      <c r="AK59" s="261"/>
    </row>
    <row r="60" spans="1:40" ht="18" customHeight="1" x14ac:dyDescent="0.2">
      <c r="A60" s="229" t="s">
        <v>493</v>
      </c>
      <c r="B60" s="230" t="s">
        <v>327</v>
      </c>
      <c r="C60" s="230" t="s">
        <v>18</v>
      </c>
      <c r="D60" s="231">
        <f t="shared" si="10"/>
        <v>5.1153846153846154E-2</v>
      </c>
      <c r="E60" s="231">
        <f t="shared" si="11"/>
        <v>0.12784186399257347</v>
      </c>
      <c r="G60" s="232" t="s">
        <v>501</v>
      </c>
      <c r="I60" s="233">
        <v>-247.40299999999999</v>
      </c>
      <c r="J60" s="233">
        <v>-345.08800000000002</v>
      </c>
      <c r="K60" s="233">
        <v>-345.08800000000002</v>
      </c>
      <c r="L60" s="234">
        <v>-338</v>
      </c>
      <c r="M60" s="234">
        <v>-367.71992</v>
      </c>
      <c r="N60" s="233">
        <v>-11.704000000000001</v>
      </c>
      <c r="O60" s="233">
        <v>-16.521000000000001</v>
      </c>
      <c r="P60" s="282">
        <v>-16.440999999999995</v>
      </c>
      <c r="Q60" s="233">
        <v>-15.548000000000002</v>
      </c>
      <c r="R60" s="233">
        <v>-115.72999999999999</v>
      </c>
      <c r="S60" s="233">
        <v>-15.717000000000013</v>
      </c>
      <c r="T60" s="233">
        <v>-4.2800000000000011</v>
      </c>
      <c r="U60" s="233">
        <v>-78.508999999999986</v>
      </c>
      <c r="V60" s="233">
        <v>-18.826000000000022</v>
      </c>
      <c r="W60" s="233">
        <v>-45.98399999999998</v>
      </c>
      <c r="X60" s="233">
        <v>-42.92900000000003</v>
      </c>
      <c r="Y60" s="233">
        <v>61.475999999999999</v>
      </c>
      <c r="Z60" s="233">
        <v>-320.71300000000002</v>
      </c>
      <c r="AB60" s="233">
        <v>-338</v>
      </c>
      <c r="AC60" s="235">
        <v>17.29</v>
      </c>
      <c r="AD60" s="240"/>
      <c r="AE60" s="233">
        <v>-367.71992</v>
      </c>
      <c r="AF60" s="235">
        <v>47.01</v>
      </c>
      <c r="AH60" s="258" t="e">
        <f>(M60-Z60)/IFERROR((12-#REF!),0)</f>
        <v>#DIV/0!</v>
      </c>
      <c r="AJ60" s="261"/>
      <c r="AK60" s="261"/>
    </row>
    <row r="61" spans="1:40" ht="18" customHeight="1" x14ac:dyDescent="0.2">
      <c r="A61" s="229" t="s">
        <v>515</v>
      </c>
      <c r="B61" s="230" t="s">
        <v>327</v>
      </c>
      <c r="C61" s="230" t="s">
        <v>18</v>
      </c>
      <c r="D61" s="231">
        <f t="shared" ref="D61" si="26">IF(AND($Z61=0,AB61=0),0,IF(AB61=0,IF($Z61&gt;=0,AC61/$Z61,-AC61/$Z61),IF(AB61&gt;=0,AC61/AB61,-AC61/AB61)))</f>
        <v>0.29026120813716533</v>
      </c>
      <c r="E61" s="231">
        <f t="shared" ref="E61" si="27">IF(AND($Z61=0,AE61=0),0,IF(AE61=0,IF($Z61&gt;=0,AF61/$Z61,-AF61/$Z61),IF(AE61&gt;=0,AF61/AE61,-AF61/AE61)))</f>
        <v>-2.3353007055532067E-2</v>
      </c>
      <c r="G61" s="232" t="s">
        <v>517</v>
      </c>
      <c r="I61" s="233">
        <v>-465.02199999999999</v>
      </c>
      <c r="J61" s="233">
        <v>-473.197</v>
      </c>
      <c r="K61" s="233">
        <v>-473.197</v>
      </c>
      <c r="L61" s="234">
        <v>-374.76589000000001</v>
      </c>
      <c r="M61" s="234">
        <v>-259.9237</v>
      </c>
      <c r="N61" s="233">
        <v>0.79200000000000204</v>
      </c>
      <c r="O61" s="233">
        <v>0</v>
      </c>
      <c r="P61" s="282">
        <v>0</v>
      </c>
      <c r="Q61" s="233">
        <v>0</v>
      </c>
      <c r="R61" s="233">
        <v>0</v>
      </c>
      <c r="S61" s="233">
        <v>0</v>
      </c>
      <c r="T61" s="233">
        <v>0</v>
      </c>
      <c r="U61" s="233">
        <v>-191.26400000000001</v>
      </c>
      <c r="V61" s="233">
        <v>0</v>
      </c>
      <c r="W61" s="233">
        <v>0</v>
      </c>
      <c r="X61" s="233">
        <v>0</v>
      </c>
      <c r="Y61" s="233">
        <v>-75.518000000000001</v>
      </c>
      <c r="Z61" s="233">
        <v>-265.99</v>
      </c>
      <c r="AB61" s="233">
        <v>-374.76588999999996</v>
      </c>
      <c r="AC61" s="235">
        <v>108.78</v>
      </c>
      <c r="AD61" s="240"/>
      <c r="AE61" s="233">
        <v>-259.9237</v>
      </c>
      <c r="AF61" s="235">
        <v>-6.07</v>
      </c>
      <c r="AH61" s="258" t="e">
        <f>(M61-Z61)/IFERROR((12-#REF!),0)</f>
        <v>#DIV/0!</v>
      </c>
      <c r="AJ61" s="261"/>
      <c r="AK61" s="261"/>
    </row>
    <row r="62" spans="1:40" s="215" customFormat="1" ht="17.25" customHeight="1" x14ac:dyDescent="0.2">
      <c r="A62" s="253" t="s">
        <v>596</v>
      </c>
      <c r="B62" s="254" t="s">
        <v>327</v>
      </c>
      <c r="C62" s="254" t="s">
        <v>18</v>
      </c>
      <c r="D62" s="255">
        <f t="shared" si="4"/>
        <v>5.5934850626102817E-2</v>
      </c>
      <c r="E62" s="255">
        <f t="shared" si="5"/>
        <v>8.6925015670869018E-3</v>
      </c>
      <c r="G62" s="237" t="s">
        <v>362</v>
      </c>
      <c r="I62" s="238">
        <v>-5101.2430000000004</v>
      </c>
      <c r="J62" s="238">
        <v>-5250.2309999999998</v>
      </c>
      <c r="K62" s="238">
        <v>-5250.2309999999998</v>
      </c>
      <c r="L62" s="239">
        <v>-5559.1459800000002</v>
      </c>
      <c r="M62" s="239">
        <v>-5294.2182000000003</v>
      </c>
      <c r="N62" s="238">
        <v>-408.2</v>
      </c>
      <c r="O62" s="238">
        <v>-350.77400000000006</v>
      </c>
      <c r="P62" s="238">
        <v>-441.29699999999991</v>
      </c>
      <c r="Q62" s="238">
        <v>-386.423</v>
      </c>
      <c r="R62" s="238">
        <v>-452.25</v>
      </c>
      <c r="S62" s="238">
        <v>-415.25199999999995</v>
      </c>
      <c r="T62" s="238">
        <v>-417.20900000000029</v>
      </c>
      <c r="U62" s="238">
        <v>-598.20100000000002</v>
      </c>
      <c r="V62" s="238">
        <v>-412.35699999999997</v>
      </c>
      <c r="W62" s="238">
        <v>-488.00700000000006</v>
      </c>
      <c r="X62" s="238">
        <v>-515.63999999999942</v>
      </c>
      <c r="Y62" s="238">
        <v>-362.58700000000044</v>
      </c>
      <c r="Z62" s="238">
        <v>-5248.1970000000001</v>
      </c>
      <c r="AA62" s="146"/>
      <c r="AB62" s="238">
        <v>-5559.1459800000002</v>
      </c>
      <c r="AC62" s="235">
        <v>310.95</v>
      </c>
      <c r="AD62" s="256"/>
      <c r="AE62" s="238">
        <v>-5294.2182000000003</v>
      </c>
      <c r="AF62" s="235">
        <v>46.02</v>
      </c>
      <c r="AH62" s="259" t="e">
        <f>(M62-Z62)/IFERROR((12-#REF!),0)</f>
        <v>#DIV/0!</v>
      </c>
      <c r="AJ62" s="238">
        <f>'Région IDF NDI (Avec IFC) '!AE302</f>
        <v>45.09</v>
      </c>
      <c r="AK62" s="262">
        <f>AF62-AJ62</f>
        <v>0.92999999999999972</v>
      </c>
    </row>
    <row r="63" spans="1:40" ht="18" customHeight="1" x14ac:dyDescent="0.2">
      <c r="A63" s="229" t="s">
        <v>593</v>
      </c>
      <c r="B63" s="230" t="s">
        <v>31</v>
      </c>
      <c r="C63" s="230" t="s">
        <v>18</v>
      </c>
      <c r="D63" s="231">
        <f t="shared" si="4"/>
        <v>-5.8389625982148294E-2</v>
      </c>
      <c r="E63" s="231">
        <f t="shared" si="5"/>
        <v>3.823357250456956E-2</v>
      </c>
      <c r="G63" s="241" t="s">
        <v>481</v>
      </c>
      <c r="H63" s="242"/>
      <c r="I63" s="243">
        <v>8409.7030000000104</v>
      </c>
      <c r="J63" s="243">
        <v>7668.1150000000098</v>
      </c>
      <c r="K63" s="243">
        <v>7668.1150000000098</v>
      </c>
      <c r="L63" s="244">
        <v>8325.7940400000098</v>
      </c>
      <c r="M63" s="244">
        <v>7550.9553800000103</v>
      </c>
      <c r="N63" s="243">
        <v>352.43500000000103</v>
      </c>
      <c r="O63" s="243">
        <v>101.76200000000296</v>
      </c>
      <c r="P63" s="243">
        <v>227.09199999999998</v>
      </c>
      <c r="Q63" s="243">
        <v>633.98599999999612</v>
      </c>
      <c r="R63" s="243">
        <v>899.47699999998986</v>
      </c>
      <c r="S63" s="243">
        <v>588.42500000001019</v>
      </c>
      <c r="T63" s="243">
        <v>521.53499999998985</v>
      </c>
      <c r="U63" s="243">
        <v>1091.8810000000199</v>
      </c>
      <c r="V63" s="243">
        <v>582.10399999999026</v>
      </c>
      <c r="W63" s="243">
        <v>937.61500000000979</v>
      </c>
      <c r="X63" s="243">
        <v>485.33300000000054</v>
      </c>
      <c r="Y63" s="243">
        <v>1418.0070000000096</v>
      </c>
      <c r="Z63" s="243">
        <v>7839.6520000000201</v>
      </c>
      <c r="AB63" s="243">
        <v>8325.7940400000098</v>
      </c>
      <c r="AC63" s="245">
        <v>-486.14</v>
      </c>
      <c r="AD63" s="236"/>
      <c r="AE63" s="243">
        <v>7550.9553800000103</v>
      </c>
      <c r="AF63" s="245">
        <v>288.7</v>
      </c>
      <c r="AH63" s="260" t="e">
        <f>(M63-Z63)/IFERROR((12-#REF!),0)</f>
        <v>#DIV/0!</v>
      </c>
      <c r="AJ63" s="243">
        <f>'Région IDF NDI (Avec IFC) '!AE305</f>
        <v>288.7</v>
      </c>
      <c r="AK63" s="263">
        <f>AF63-AJ63</f>
        <v>0</v>
      </c>
    </row>
    <row r="64" spans="1:40" x14ac:dyDescent="0.2">
      <c r="AC64" s="146"/>
      <c r="AF64" s="146"/>
    </row>
    <row r="65" spans="7:34" hidden="1" outlineLevel="1" x14ac:dyDescent="0.2">
      <c r="G65" s="256" t="s">
        <v>482</v>
      </c>
      <c r="H65" s="240"/>
      <c r="I65" s="257">
        <f>I10+I11+I12+I13-I14</f>
        <v>1.3187673175707459E-11</v>
      </c>
      <c r="J65" s="257">
        <f t="shared" ref="J65:S65" si="28">J10+J11+J12+J13-J14</f>
        <v>0</v>
      </c>
      <c r="K65" s="257">
        <f t="shared" si="28"/>
        <v>0</v>
      </c>
      <c r="L65" s="257">
        <f t="shared" si="28"/>
        <v>0</v>
      </c>
      <c r="M65" s="257">
        <f t="shared" si="28"/>
        <v>0</v>
      </c>
      <c r="N65" s="257">
        <f t="shared" si="28"/>
        <v>0</v>
      </c>
      <c r="O65" s="257">
        <f t="shared" si="28"/>
        <v>1.9895196601282805E-13</v>
      </c>
      <c r="P65" s="257">
        <f t="shared" si="28"/>
        <v>-1.4210854715202004E-13</v>
      </c>
      <c r="Q65" s="257">
        <f t="shared" si="28"/>
        <v>0</v>
      </c>
      <c r="R65" s="257">
        <f t="shared" si="28"/>
        <v>1.7337242752546445E-12</v>
      </c>
      <c r="S65" s="257">
        <f t="shared" si="28"/>
        <v>-3.2400748750660568E-12</v>
      </c>
      <c r="T65" s="257">
        <f t="shared" ref="T65:U65" si="29">T10+T11+T12+T13-T14</f>
        <v>1.1368683772161603E-12</v>
      </c>
      <c r="U65" s="257">
        <f t="shared" si="29"/>
        <v>0</v>
      </c>
      <c r="V65" s="257">
        <f>V10+V11+V12+V13-V14</f>
        <v>1.3642420526593924E-12</v>
      </c>
      <c r="W65" s="257">
        <f>W10+W11+W12+W13-W14</f>
        <v>-3.5242919693700969E-12</v>
      </c>
      <c r="X65" s="257">
        <f>X10+X11+X12+X13-X14</f>
        <v>3.1974423109204508E-12</v>
      </c>
      <c r="Y65" s="257">
        <f>Y10+Y11+Y12+Y13-Y14</f>
        <v>2.8990143619012088E-12</v>
      </c>
      <c r="Z65" s="257">
        <f>Z10+Z11+Z12+Z13-Z14</f>
        <v>4.0927261579781771E-12</v>
      </c>
      <c r="AB65" s="283">
        <f t="shared" ref="AB65:AC65" si="30">AB10+AB11+AB12+AB13-AB14</f>
        <v>0</v>
      </c>
      <c r="AC65" s="283">
        <f t="shared" si="30"/>
        <v>-9.9999999998772182E-3</v>
      </c>
      <c r="AE65" s="257">
        <f t="shared" ref="AE65:AF65" si="31">AE10+AE11+AE12+AE13-AE14</f>
        <v>0</v>
      </c>
      <c r="AF65" s="257">
        <f t="shared" si="31"/>
        <v>0</v>
      </c>
      <c r="AH65" s="257" t="e">
        <f t="shared" ref="AH65" si="32">AH10+AH11+AH12+AH13-AH14</f>
        <v>#DIV/0!</v>
      </c>
    </row>
    <row r="66" spans="7:34" hidden="1" outlineLevel="1" x14ac:dyDescent="0.2">
      <c r="G66" s="256" t="s">
        <v>482</v>
      </c>
      <c r="H66" s="240"/>
      <c r="I66" s="257">
        <f>I15+I16+I17+I18+I19-I20</f>
        <v>0</v>
      </c>
      <c r="J66" s="257">
        <f>J15+J16+J17+J18+J19-J20</f>
        <v>0</v>
      </c>
      <c r="K66" s="257">
        <f>K15+K16+K17+K18+K19-K20</f>
        <v>0</v>
      </c>
      <c r="L66" s="257">
        <f>L15+L16+L17+L18-L20+L19</f>
        <v>5.5661031339582223E-13</v>
      </c>
      <c r="M66" s="257">
        <f t="shared" ref="M66:S66" si="33">M15+M16+M17+M18+M19-M20</f>
        <v>0</v>
      </c>
      <c r="N66" s="257">
        <f t="shared" si="33"/>
        <v>0</v>
      </c>
      <c r="O66" s="257">
        <f t="shared" si="33"/>
        <v>0</v>
      </c>
      <c r="P66" s="257">
        <f t="shared" si="33"/>
        <v>0</v>
      </c>
      <c r="Q66" s="257">
        <f t="shared" si="33"/>
        <v>0</v>
      </c>
      <c r="R66" s="257">
        <f t="shared" si="33"/>
        <v>7.1054273576010019E-14</v>
      </c>
      <c r="S66" s="257">
        <f t="shared" si="33"/>
        <v>-3.1974423109204508E-14</v>
      </c>
      <c r="T66" s="257">
        <f t="shared" ref="T66:U66" si="34">T15+T16+T17+T18+T19-T20</f>
        <v>-1.0018652574217413E-12</v>
      </c>
      <c r="U66" s="257">
        <f t="shared" si="34"/>
        <v>-1.1368683772161603E-13</v>
      </c>
      <c r="V66" s="257">
        <f>V15+V16+V17+V18+V19-V20</f>
        <v>1.2363443602225743E-12</v>
      </c>
      <c r="W66" s="257">
        <f>W15+W16+W17+W18+W19-W20</f>
        <v>0</v>
      </c>
      <c r="X66" s="257">
        <f>X15+X16+X17+X18+X19-X20</f>
        <v>1.0089706847793423E-12</v>
      </c>
      <c r="Y66" s="257">
        <f>Y15+Y16+Y17+Y18+Y19-Y20</f>
        <v>-1.0373923942097463E-12</v>
      </c>
      <c r="Z66" s="257">
        <f>Z15+Z16+Z17+Z18+Z19-Z20</f>
        <v>0</v>
      </c>
      <c r="AB66" s="283">
        <f>AB15+AB16+AB17+AB18+AB19-AB20</f>
        <v>0</v>
      </c>
      <c r="AC66" s="283">
        <f>AC15+AC16+AC17+AC18+AC19-AC20</f>
        <v>0</v>
      </c>
      <c r="AE66" s="257">
        <f>AE15+AE16+AE17+AE18+AE19-AE20</f>
        <v>0</v>
      </c>
      <c r="AF66" s="257">
        <f>AF15+AF16+AF17+AF18+AF19-AF20</f>
        <v>1.0000000000019327E-2</v>
      </c>
      <c r="AH66" s="257" t="e">
        <f>AH15+AH16+AH17+AH18+AH19-AH20</f>
        <v>#DIV/0!</v>
      </c>
    </row>
    <row r="67" spans="7:34" hidden="1" outlineLevel="1" x14ac:dyDescent="0.2">
      <c r="G67" s="256" t="s">
        <v>482</v>
      </c>
      <c r="H67" s="240"/>
      <c r="I67" s="257">
        <f t="shared" ref="I67:Z67" si="35">I21+I22+I23+I24+I25-I26</f>
        <v>0</v>
      </c>
      <c r="J67" s="257">
        <f t="shared" si="35"/>
        <v>0</v>
      </c>
      <c r="K67" s="257">
        <f t="shared" si="35"/>
        <v>0</v>
      </c>
      <c r="L67" s="257">
        <f t="shared" si="35"/>
        <v>0</v>
      </c>
      <c r="M67" s="257">
        <f t="shared" si="35"/>
        <v>0</v>
      </c>
      <c r="N67" s="257">
        <f t="shared" si="35"/>
        <v>0</v>
      </c>
      <c r="O67" s="257">
        <f t="shared" si="35"/>
        <v>0</v>
      </c>
      <c r="P67" s="257">
        <f t="shared" si="35"/>
        <v>9.0949470177292824E-13</v>
      </c>
      <c r="Q67" s="257">
        <f t="shared" si="35"/>
        <v>0</v>
      </c>
      <c r="R67" s="257">
        <f t="shared" si="35"/>
        <v>-9.0949470177292824E-13</v>
      </c>
      <c r="S67" s="257">
        <f t="shared" si="35"/>
        <v>0</v>
      </c>
      <c r="T67" s="257">
        <f t="shared" si="35"/>
        <v>0</v>
      </c>
      <c r="U67" s="257">
        <f t="shared" si="35"/>
        <v>1.4779288903810084E-12</v>
      </c>
      <c r="V67" s="257">
        <f t="shared" si="35"/>
        <v>-2.5011104298755527E-12</v>
      </c>
      <c r="W67" s="257">
        <f t="shared" si="35"/>
        <v>1.4779288903810084E-12</v>
      </c>
      <c r="X67" s="257">
        <f t="shared" si="35"/>
        <v>-1.2505552149377763E-12</v>
      </c>
      <c r="Y67" s="257">
        <f t="shared" si="35"/>
        <v>6.2527760746888816E-13</v>
      </c>
      <c r="Z67" s="257">
        <f t="shared" si="35"/>
        <v>0</v>
      </c>
      <c r="AB67" s="283">
        <f>AB21+AB22+AB23+AB24+AB25-AB26</f>
        <v>0</v>
      </c>
      <c r="AC67" s="283">
        <f>AC21+AC22+AC23+AC24+AC25-AC26</f>
        <v>0</v>
      </c>
      <c r="AE67" s="257">
        <f>AE21+AE22+AE23+AE24+AE25-AE26</f>
        <v>0</v>
      </c>
      <c r="AF67" s="257">
        <f>AF21+AF22+AF23+AF24+AF25-AF26</f>
        <v>0</v>
      </c>
      <c r="AH67" s="257" t="e">
        <f t="shared" ref="AH67" si="36">AH21+AH22+AH23+AH24+AH25-AH26</f>
        <v>#DIV/0!</v>
      </c>
    </row>
    <row r="68" spans="7:34" hidden="1" outlineLevel="1" x14ac:dyDescent="0.2">
      <c r="G68" s="256" t="s">
        <v>482</v>
      </c>
      <c r="H68" s="240"/>
      <c r="I68" s="257">
        <f>I27+I28-I29</f>
        <v>-9.0949470177292824E-13</v>
      </c>
      <c r="J68" s="257">
        <f t="shared" ref="J68:Z68" si="37">J27+J28-J29</f>
        <v>0</v>
      </c>
      <c r="K68" s="257">
        <f t="shared" si="37"/>
        <v>0</v>
      </c>
      <c r="L68" s="257">
        <f t="shared" si="37"/>
        <v>0</v>
      </c>
      <c r="M68" s="257">
        <f t="shared" si="37"/>
        <v>0</v>
      </c>
      <c r="N68" s="257">
        <f t="shared" si="37"/>
        <v>0</v>
      </c>
      <c r="O68" s="257">
        <f t="shared" si="37"/>
        <v>0</v>
      </c>
      <c r="P68" s="257">
        <f t="shared" si="37"/>
        <v>0</v>
      </c>
      <c r="Q68" s="257">
        <f t="shared" si="37"/>
        <v>0</v>
      </c>
      <c r="R68" s="257">
        <f t="shared" si="37"/>
        <v>0</v>
      </c>
      <c r="S68" s="257">
        <f t="shared" si="37"/>
        <v>0</v>
      </c>
      <c r="T68" s="257">
        <f t="shared" si="37"/>
        <v>0</v>
      </c>
      <c r="U68" s="257">
        <f t="shared" si="37"/>
        <v>0</v>
      </c>
      <c r="V68" s="257">
        <f t="shared" si="37"/>
        <v>1.5631940186722204E-13</v>
      </c>
      <c r="W68" s="257">
        <f t="shared" si="37"/>
        <v>-3.4106051316484809E-13</v>
      </c>
      <c r="X68" s="257">
        <f t="shared" si="37"/>
        <v>0</v>
      </c>
      <c r="Y68" s="257">
        <f t="shared" si="37"/>
        <v>0</v>
      </c>
      <c r="Z68" s="257">
        <f t="shared" si="37"/>
        <v>0</v>
      </c>
      <c r="AB68" s="283">
        <f>AB27+AB28-AB29</f>
        <v>0</v>
      </c>
      <c r="AC68" s="283">
        <f>AC27+AC28-AC29</f>
        <v>9.9999999999909051E-3</v>
      </c>
      <c r="AE68" s="257">
        <f>AE27+AE28-AE29</f>
        <v>0</v>
      </c>
      <c r="AF68" s="257">
        <f>AF27+AF28-AF29</f>
        <v>0</v>
      </c>
      <c r="AH68" s="257" t="e">
        <f>AH27+AH28-AH29</f>
        <v>#DIV/0!</v>
      </c>
    </row>
    <row r="69" spans="7:34" hidden="1" outlineLevel="1" x14ac:dyDescent="0.2">
      <c r="G69" s="256" t="s">
        <v>482</v>
      </c>
      <c r="H69" s="240"/>
      <c r="I69" s="257">
        <f>I30+I31+I32+I33+I34-I35</f>
        <v>0</v>
      </c>
      <c r="J69" s="257">
        <f>J30+J31+J32+J33+J34-J35</f>
        <v>0</v>
      </c>
      <c r="K69" s="257">
        <f>K30+K31+K32+K33+K34-K35</f>
        <v>0</v>
      </c>
      <c r="L69" s="257">
        <f>L30+L31+L32+L33+L34-L35</f>
        <v>0</v>
      </c>
      <c r="M69" s="257">
        <f>M30+M31+M32+M33+M34-M35</f>
        <v>0</v>
      </c>
      <c r="N69" s="257">
        <f t="shared" ref="N69:Z69" si="38">N30+N31+N32+N33+N34-N35</f>
        <v>0</v>
      </c>
      <c r="O69" s="257">
        <f t="shared" si="38"/>
        <v>-9.6633812063373625E-13</v>
      </c>
      <c r="P69" s="257">
        <f t="shared" si="38"/>
        <v>1.3073986337985843E-12</v>
      </c>
      <c r="Q69" s="257">
        <f t="shared" si="38"/>
        <v>-3.694822225952521E-13</v>
      </c>
      <c r="R69" s="257">
        <f t="shared" si="38"/>
        <v>-7.9580786405131221E-13</v>
      </c>
      <c r="S69" s="257">
        <f t="shared" si="38"/>
        <v>-2.8421709430404007E-13</v>
      </c>
      <c r="T69" s="257">
        <f t="shared" si="38"/>
        <v>1.3926637620897964E-12</v>
      </c>
      <c r="U69" s="257">
        <f t="shared" si="38"/>
        <v>7.9580786405131221E-13</v>
      </c>
      <c r="V69" s="257">
        <f t="shared" si="38"/>
        <v>0</v>
      </c>
      <c r="W69" s="257">
        <f t="shared" si="38"/>
        <v>-1.1368683772161603E-12</v>
      </c>
      <c r="X69" s="257">
        <f t="shared" si="38"/>
        <v>0</v>
      </c>
      <c r="Y69" s="257">
        <f t="shared" si="38"/>
        <v>1.3073986337985843E-12</v>
      </c>
      <c r="Z69" s="257">
        <f t="shared" si="38"/>
        <v>0</v>
      </c>
      <c r="AB69" s="283">
        <f>AB30+AB31+AB32+AB33+AB34-AB35</f>
        <v>0</v>
      </c>
      <c r="AC69" s="283">
        <f>AC30+AC31+AC32+AC33+AC34-AC35</f>
        <v>9.9999999999909051E-3</v>
      </c>
      <c r="AE69" s="257" t="e">
        <f>AE30+AE31+AE32+AE33+#REF!+AE34-AE35</f>
        <v>#REF!</v>
      </c>
      <c r="AF69" s="257" t="e">
        <f>AF30+AF31+AF32+AF33+#REF!+AF34-AF35</f>
        <v>#REF!</v>
      </c>
      <c r="AH69" s="257"/>
    </row>
    <row r="70" spans="7:34" hidden="1" outlineLevel="1" x14ac:dyDescent="0.2">
      <c r="G70" s="256" t="s">
        <v>482</v>
      </c>
      <c r="H70" s="240"/>
      <c r="I70" s="257">
        <f>I36+I37-I38</f>
        <v>-3.979039320256561E-13</v>
      </c>
      <c r="J70" s="257">
        <f>J36+J37-J38</f>
        <v>0</v>
      </c>
      <c r="K70" s="257">
        <f>K36+K37-K38</f>
        <v>0</v>
      </c>
      <c r="L70" s="257">
        <f>L36+L37-L38</f>
        <v>0</v>
      </c>
      <c r="M70" s="257">
        <f>M36+M37-M38</f>
        <v>0</v>
      </c>
      <c r="N70" s="257">
        <f t="shared" ref="N70:Z70" si="39">N36+N37-N38</f>
        <v>1.2789769243681803E-13</v>
      </c>
      <c r="O70" s="257">
        <f t="shared" si="39"/>
        <v>-1.2345680033831741E-13</v>
      </c>
      <c r="P70" s="257">
        <f t="shared" si="39"/>
        <v>-1.9895196601282805E-13</v>
      </c>
      <c r="Q70" s="257">
        <f t="shared" si="39"/>
        <v>1.9539925233402755E-13</v>
      </c>
      <c r="R70" s="257">
        <f t="shared" si="39"/>
        <v>0</v>
      </c>
      <c r="S70" s="257">
        <f t="shared" si="39"/>
        <v>7.1054273576010019E-15</v>
      </c>
      <c r="T70" s="257">
        <f t="shared" si="39"/>
        <v>0</v>
      </c>
      <c r="U70" s="257">
        <f t="shared" si="39"/>
        <v>-8.8817841970012523E-14</v>
      </c>
      <c r="V70" s="257">
        <f t="shared" si="39"/>
        <v>0</v>
      </c>
      <c r="W70" s="257">
        <f t="shared" si="39"/>
        <v>8.5265128291212022E-14</v>
      </c>
      <c r="X70" s="257">
        <f t="shared" si="39"/>
        <v>-2.1316282072803006E-13</v>
      </c>
      <c r="Y70" s="257">
        <f t="shared" si="39"/>
        <v>1.4210854715202004E-14</v>
      </c>
      <c r="Z70" s="257">
        <f t="shared" si="39"/>
        <v>0</v>
      </c>
      <c r="AB70" s="283">
        <f>AB36+AB37-AB38</f>
        <v>0</v>
      </c>
      <c r="AC70" s="283">
        <f>AC36+AC37-AC38</f>
        <v>9.9999999999909051E-3</v>
      </c>
      <c r="AE70" s="257" t="e">
        <f>AE36+#REF!+AE37-AE38</f>
        <v>#REF!</v>
      </c>
      <c r="AF70" s="257" t="e">
        <f>AF36+#REF!+AF37-AF38</f>
        <v>#REF!</v>
      </c>
      <c r="AH70" s="257"/>
    </row>
    <row r="71" spans="7:34" hidden="1" outlineLevel="1" x14ac:dyDescent="0.2">
      <c r="G71" s="256" t="s">
        <v>482</v>
      </c>
      <c r="H71" s="240"/>
      <c r="I71" s="257">
        <f>I49+I53+I50+I54+I56+I58+I57+I59+I60+I61-I62+I55+I52+I51</f>
        <v>3.694822225952521E-13</v>
      </c>
      <c r="J71" s="257">
        <f t="shared" ref="J71:Z71" si="40">J49+J53+J50+J54+J56+J58+J57+J59+J60+J61-J62+J55+J52+J51</f>
        <v>-2.5579538487363607E-13</v>
      </c>
      <c r="K71" s="257">
        <f t="shared" si="40"/>
        <v>-2.5579538487363607E-13</v>
      </c>
      <c r="L71" s="257">
        <f t="shared" si="40"/>
        <v>2.2737367544323206E-13</v>
      </c>
      <c r="M71" s="257">
        <f t="shared" si="40"/>
        <v>0.92799999999994043</v>
      </c>
      <c r="N71" s="257">
        <f t="shared" si="40"/>
        <v>1.4210854715202004E-14</v>
      </c>
      <c r="O71" s="257">
        <f t="shared" si="40"/>
        <v>7.815970093361102E-14</v>
      </c>
      <c r="P71" s="257">
        <f>P49+P53+P50+P54+P56+P58+P57+P59+P60+P61-P62+P55+P52+P51</f>
        <v>-7.815970093361102E-14</v>
      </c>
      <c r="Q71" s="257">
        <f t="shared" si="40"/>
        <v>-4.2632564145606011E-14</v>
      </c>
      <c r="R71" s="257">
        <f t="shared" si="40"/>
        <v>0</v>
      </c>
      <c r="S71" s="257">
        <f t="shared" si="40"/>
        <v>2.8421709430404007E-14</v>
      </c>
      <c r="T71" s="257">
        <f t="shared" si="40"/>
        <v>3.2684965844964609E-13</v>
      </c>
      <c r="U71" s="257">
        <f t="shared" si="40"/>
        <v>0</v>
      </c>
      <c r="V71" s="257">
        <f t="shared" si="40"/>
        <v>-2.8421709430404007E-14</v>
      </c>
      <c r="W71" s="257">
        <f t="shared" si="40"/>
        <v>2.8421709430404007E-14</v>
      </c>
      <c r="X71" s="257">
        <f t="shared" si="40"/>
        <v>-5.4001247917767614E-13</v>
      </c>
      <c r="Y71" s="257">
        <f t="shared" si="40"/>
        <v>6.2527760746888816E-13</v>
      </c>
      <c r="Z71" s="257">
        <f t="shared" si="40"/>
        <v>2.5579538487363607E-13</v>
      </c>
      <c r="AA71" s="257"/>
      <c r="AB71" s="283">
        <f t="shared" ref="AB71:AC71" si="41">AB49+AB53+AB50+AB54+AB56+AB58+AB57+AB59+AB60+AB61-AB62+AB55+AB52+AB51</f>
        <v>0</v>
      </c>
      <c r="AC71" s="283">
        <f t="shared" si="41"/>
        <v>-3.907985046680551E-14</v>
      </c>
      <c r="AD71" s="257"/>
      <c r="AE71" s="257">
        <f t="shared" ref="AE71:AF71" si="42">AE49+AE53+AE50+AE54+AE56+AE58+AE57+AE59+AE60+AE61-AE62+AE55+AE52+AE51</f>
        <v>0.92799999999994043</v>
      </c>
      <c r="AF71" s="257">
        <f t="shared" si="42"/>
        <v>-0.92000000000000171</v>
      </c>
      <c r="AG71" s="240"/>
      <c r="AH71" s="257" t="e">
        <f>AH49+AH53+AH50+AH54+AH56+AH58+AH57+AH59+AH60+AH61-AH62+AH55+AH51+AH52</f>
        <v>#DIV/0!</v>
      </c>
    </row>
    <row r="72" spans="7:34" hidden="1" outlineLevel="1" x14ac:dyDescent="0.2">
      <c r="G72" s="256" t="s">
        <v>482</v>
      </c>
      <c r="H72" s="240"/>
      <c r="I72" s="257">
        <f>I48+I62-I63</f>
        <v>3.2999999979438144E-2</v>
      </c>
      <c r="J72" s="257">
        <f>J48+J62-J63</f>
        <v>-8.0000000000100044</v>
      </c>
      <c r="K72" s="257">
        <f>K48+K62-K63</f>
        <v>-1.0004441719502211E-11</v>
      </c>
      <c r="L72" s="257">
        <f t="shared" ref="L72:X72" si="43">L48+L62-L63</f>
        <v>0</v>
      </c>
      <c r="M72" s="257">
        <f t="shared" si="43"/>
        <v>-1.0004441719502211E-11</v>
      </c>
      <c r="N72" s="257">
        <f t="shared" si="43"/>
        <v>-1.0231815394945443E-12</v>
      </c>
      <c r="O72" s="257">
        <f t="shared" si="43"/>
        <v>-1.9895196601282805E-12</v>
      </c>
      <c r="P72" s="257">
        <f>P48+P62-P63</f>
        <v>-1.5916157281026244E-12</v>
      </c>
      <c r="Q72" s="257">
        <f t="shared" si="43"/>
        <v>3.637978807091713E-12</v>
      </c>
      <c r="R72" s="257">
        <f t="shared" si="43"/>
        <v>1.0459189070388675E-11</v>
      </c>
      <c r="S72" s="257">
        <f t="shared" si="43"/>
        <v>-8.0717654782347381E-12</v>
      </c>
      <c r="T72" s="257">
        <f t="shared" si="43"/>
        <v>9.7770680440589786E-12</v>
      </c>
      <c r="U72" s="257">
        <f t="shared" si="43"/>
        <v>-1.9554136088117957E-11</v>
      </c>
      <c r="V72" s="283">
        <f t="shared" si="43"/>
        <v>8.8675733422860503E-12</v>
      </c>
      <c r="W72" s="283">
        <f t="shared" si="43"/>
        <v>-1.0004441719502211E-11</v>
      </c>
      <c r="X72" s="283">
        <f t="shared" si="43"/>
        <v>0</v>
      </c>
      <c r="Y72" s="283">
        <f>Y48+Y62-Y63</f>
        <v>-9.3223206931725144E-12</v>
      </c>
      <c r="Z72" s="283">
        <f>Z48+Z62-Z63</f>
        <v>-2.0008883439004421E-11</v>
      </c>
      <c r="AB72" s="283">
        <f>AB48++AB62-AB63</f>
        <v>0</v>
      </c>
      <c r="AC72" s="283">
        <f>AC48++AC62-AC63</f>
        <v>0</v>
      </c>
      <c r="AE72" s="257">
        <f>AE48++AE62-AE63</f>
        <v>-1.0004441719502211E-11</v>
      </c>
      <c r="AF72" s="257">
        <f>AF48++AF62-AF63</f>
        <v>0</v>
      </c>
      <c r="AH72" s="257" t="e">
        <f>AH48++AH62-AH63</f>
        <v>#DIV/0!</v>
      </c>
    </row>
    <row r="73" spans="7:34" hidden="1" outlineLevel="1" x14ac:dyDescent="0.2">
      <c r="G73" s="256" t="s">
        <v>620</v>
      </c>
      <c r="H73" s="240"/>
      <c r="I73" s="283">
        <f>'Secteur Chauffage-BTB'!H387</f>
        <v>-1.546140993013978E-11</v>
      </c>
      <c r="J73" s="283">
        <f>'Secteur Chauffage-BTB'!I387</f>
        <v>3.637978807091713E-12</v>
      </c>
      <c r="K73" s="283">
        <f>'Secteur Chauffage-BTB'!J387</f>
        <v>3.637978807091713E-12</v>
      </c>
      <c r="L73" s="283"/>
      <c r="M73" s="283">
        <f>'Secteur Chauffage-BTB'!L387</f>
        <v>0</v>
      </c>
      <c r="N73" s="283">
        <f>'Secteur Chauffage-BTB'!M387</f>
        <v>4.2632564145606011E-13</v>
      </c>
      <c r="O73" s="283">
        <f>'Secteur Chauffage-BTB'!N387</f>
        <v>2.8421709430404007E-13</v>
      </c>
      <c r="P73" s="283">
        <f>'Secteur Chauffage-BTB'!O387</f>
        <v>2.2737367544323206E-13</v>
      </c>
      <c r="Q73" s="283">
        <f>'Secteur Chauffage-BTB'!P387</f>
        <v>-5.6132876125047915E-13</v>
      </c>
      <c r="R73" s="283">
        <f>'Secteur Chauffage-BTB'!Q387</f>
        <v>-1.9895196601282805E-12</v>
      </c>
      <c r="S73" s="283">
        <f>'Secteur Chauffage-BTB'!R387</f>
        <v>1.8189894035458565E-12</v>
      </c>
      <c r="T73" s="283">
        <f>'Secteur Chauffage-BTB'!S387</f>
        <v>-1.1368683772161603E-13</v>
      </c>
      <c r="U73" s="283">
        <f>'Secteur Chauffage-BTB'!T387</f>
        <v>-2.2737367544323206E-13</v>
      </c>
      <c r="V73" s="283">
        <f>'Secteur Chauffage-BTB'!U387</f>
        <v>-6.8212102632969618E-13</v>
      </c>
      <c r="W73" s="283">
        <f>'Secteur Chauffage-BTB'!V387</f>
        <v>1.1368683772161603E-12</v>
      </c>
      <c r="X73" s="283">
        <f>'Secteur Chauffage-BTB'!W387</f>
        <v>-1.3642420526593924E-12</v>
      </c>
      <c r="Y73" s="283">
        <f>'Secteur Chauffage-BTB'!X387</f>
        <v>1.5916157281026244E-12</v>
      </c>
      <c r="Z73" s="283">
        <f>'Secteur Chauffage-BTB'!Y387</f>
        <v>2.7284841053187847E-12</v>
      </c>
      <c r="AB73" s="283"/>
      <c r="AC73" s="283"/>
      <c r="AE73" s="283"/>
      <c r="AF73" s="283"/>
      <c r="AH73" s="283"/>
    </row>
    <row r="74" spans="7:34" hidden="1" outlineLevel="1" x14ac:dyDescent="0.2">
      <c r="G74" s="256" t="s">
        <v>621</v>
      </c>
      <c r="H74" s="240"/>
      <c r="I74" s="283">
        <f>'Secteur Chauffage-BTC'!H387</f>
        <v>0</v>
      </c>
      <c r="J74" s="283">
        <f>'Secteur Chauffage-BTC'!I387</f>
        <v>0</v>
      </c>
      <c r="K74" s="283">
        <f>'Secteur Chauffage-BTC'!J387</f>
        <v>0</v>
      </c>
      <c r="L74" s="283"/>
      <c r="M74" s="283">
        <f>'Secteur Chauffage-BTC'!L387</f>
        <v>1.8189894035458565E-12</v>
      </c>
      <c r="N74" s="283">
        <f>'Secteur Chauffage-BTC'!M387</f>
        <v>0</v>
      </c>
      <c r="O74" s="283">
        <f>'Secteur Chauffage-BTC'!N387</f>
        <v>1.1368683772161603E-13</v>
      </c>
      <c r="P74" s="283">
        <f>'Secteur Chauffage-BTC'!O387</f>
        <v>0</v>
      </c>
      <c r="Q74" s="283">
        <f>'Secteur Chauffage-BTC'!P387</f>
        <v>-4.5474735088646412E-13</v>
      </c>
      <c r="R74" s="283">
        <f>'Secteur Chauffage-BTC'!Q387</f>
        <v>3.4106051316484809E-13</v>
      </c>
      <c r="S74" s="283">
        <f>'Secteur Chauffage-BTC'!R387</f>
        <v>2.2737367544323206E-13</v>
      </c>
      <c r="T74" s="283">
        <f>'Secteur Chauffage-BTC'!S387</f>
        <v>1.2505552149377763E-12</v>
      </c>
      <c r="U74" s="283">
        <f>'Secteur Chauffage-BTC'!T387</f>
        <v>-2.2737367544323206E-13</v>
      </c>
      <c r="V74" s="283">
        <f>'Secteur Chauffage-BTC'!U387</f>
        <v>-6.8212102632969618E-13</v>
      </c>
      <c r="W74" s="283">
        <f>'Secteur Chauffage-BTC'!V387</f>
        <v>-4.5474735088646412E-13</v>
      </c>
      <c r="X74" s="283">
        <f>'Secteur Chauffage-BTC'!W387</f>
        <v>2.2737367544323206E-13</v>
      </c>
      <c r="Y74" s="283">
        <f>'Secteur Chauffage-BTC'!X387</f>
        <v>0</v>
      </c>
      <c r="Z74" s="283">
        <f>'Secteur Chauffage-BTC'!Y387</f>
        <v>1.8189894035458565E-12</v>
      </c>
      <c r="AB74" s="283"/>
      <c r="AC74" s="283"/>
      <c r="AE74" s="283"/>
      <c r="AF74" s="283"/>
      <c r="AH74" s="283"/>
    </row>
    <row r="75" spans="7:34" hidden="1" outlineLevel="1" x14ac:dyDescent="0.2">
      <c r="G75" s="256" t="s">
        <v>622</v>
      </c>
      <c r="H75" s="240"/>
      <c r="I75" s="283">
        <f>'Secteur Rob. Public'!H387</f>
        <v>0</v>
      </c>
      <c r="J75" s="283">
        <f>'Secteur Rob. Public'!I387</f>
        <v>0</v>
      </c>
      <c r="K75" s="283">
        <f>'Secteur Rob. Public'!J387</f>
        <v>0</v>
      </c>
      <c r="L75" s="283"/>
      <c r="M75" s="283">
        <f>'Secteur Rob. Public'!L387</f>
        <v>0</v>
      </c>
      <c r="N75" s="283">
        <f>'Secteur Rob. Public'!M387</f>
        <v>0</v>
      </c>
      <c r="O75" s="283">
        <f>'Secteur Rob. Public'!N387</f>
        <v>1.1368683772161603E-13</v>
      </c>
      <c r="P75" s="283">
        <f>'Secteur Rob. Public'!O387</f>
        <v>-3.979039320256561E-13</v>
      </c>
      <c r="Q75" s="283">
        <f>'Secteur Rob. Public'!P387</f>
        <v>-3.4106051316484809E-13</v>
      </c>
      <c r="R75" s="283">
        <f>'Secteur Rob. Public'!Q387</f>
        <v>2.2737367544323206E-13</v>
      </c>
      <c r="S75" s="283">
        <f>'Secteur Rob. Public'!R387</f>
        <v>1.3642420526593924E-12</v>
      </c>
      <c r="T75" s="283">
        <f>'Secteur Rob. Public'!S387</f>
        <v>1.8189894035458565E-12</v>
      </c>
      <c r="U75" s="283">
        <f>'Secteur Rob. Public'!T387</f>
        <v>1.3642420526593924E-12</v>
      </c>
      <c r="V75" s="283">
        <f>'Secteur Rob. Public'!U387</f>
        <v>9.0949470177292824E-13</v>
      </c>
      <c r="W75" s="283">
        <f>'Secteur Rob. Public'!V387</f>
        <v>1.3642420526593924E-12</v>
      </c>
      <c r="X75" s="283">
        <f>'Secteur Rob. Public'!W387</f>
        <v>9.0949470177292824E-13</v>
      </c>
      <c r="Y75" s="283">
        <f>'Secteur Rob. Public'!X387</f>
        <v>0</v>
      </c>
      <c r="Z75" s="283">
        <f>'Secteur Rob. Public'!Y387</f>
        <v>0</v>
      </c>
      <c r="AB75" s="283"/>
      <c r="AC75" s="283"/>
      <c r="AE75" s="283"/>
      <c r="AF75" s="283"/>
      <c r="AH75" s="283"/>
    </row>
    <row r="76" spans="7:34" hidden="1" outlineLevel="1" x14ac:dyDescent="0.2">
      <c r="G76" s="256" t="s">
        <v>623</v>
      </c>
      <c r="H76" s="240"/>
      <c r="I76" s="283">
        <f>'Secteur Rob. Privée'!H387</f>
        <v>0</v>
      </c>
      <c r="J76" s="283">
        <f>'Secteur Rob. Privée'!I387</f>
        <v>0</v>
      </c>
      <c r="K76" s="283">
        <f>'Secteur Rob. Privée'!J387</f>
        <v>0</v>
      </c>
      <c r="L76" s="283"/>
      <c r="M76" s="283">
        <f>'Secteur Rob. Privée'!L387</f>
        <v>0</v>
      </c>
      <c r="N76" s="283">
        <f>'Secteur Rob. Privée'!M387</f>
        <v>0</v>
      </c>
      <c r="O76" s="283">
        <f>'Secteur Rob. Privée'!N387</f>
        <v>1.1368683772161603E-13</v>
      </c>
      <c r="P76" s="283">
        <f>'Secteur Rob. Privée'!O387</f>
        <v>8.5265128291212022E-14</v>
      </c>
      <c r="Q76" s="283">
        <f>'Secteur Rob. Privée'!P387</f>
        <v>2.2737367544323206E-13</v>
      </c>
      <c r="R76" s="283">
        <f>'Secteur Rob. Privée'!Q387</f>
        <v>1.1368683772161603E-13</v>
      </c>
      <c r="S76" s="283">
        <f>'Secteur Rob. Privée'!R387</f>
        <v>3.4106051316484809E-13</v>
      </c>
      <c r="T76" s="283">
        <f>'Secteur Rob. Privée'!S387</f>
        <v>-1.1368683772161603E-13</v>
      </c>
      <c r="U76" s="283">
        <f>'Secteur Rob. Privée'!T387</f>
        <v>1.4779288903810084E-12</v>
      </c>
      <c r="V76" s="283">
        <f>'Secteur Rob. Privée'!U387</f>
        <v>4.5474735088646412E-13</v>
      </c>
      <c r="W76" s="283">
        <f>'Secteur Rob. Privée'!V387</f>
        <v>0</v>
      </c>
      <c r="X76" s="283">
        <f>'Secteur Rob. Privée'!W387</f>
        <v>4.5474735088646412E-13</v>
      </c>
      <c r="Y76" s="283">
        <f>'Secteur Rob. Privée'!X387</f>
        <v>-2.2737367544323206E-13</v>
      </c>
      <c r="Z76" s="283">
        <f>'Secteur Rob. Privée'!Y387</f>
        <v>0</v>
      </c>
      <c r="AB76" s="283"/>
      <c r="AC76" s="283"/>
      <c r="AE76" s="283"/>
      <c r="AF76" s="283"/>
      <c r="AH76" s="283"/>
    </row>
    <row r="77" spans="7:34" hidden="1" outlineLevel="1" x14ac:dyDescent="0.2">
      <c r="G77" s="256" t="s">
        <v>624</v>
      </c>
      <c r="H77" s="240"/>
      <c r="I77" s="283">
        <f>'Secteur Normandie-BTB'!H387</f>
        <v>0</v>
      </c>
      <c r="J77" s="283">
        <f>'Secteur Normandie-BTB'!I387</f>
        <v>0</v>
      </c>
      <c r="K77" s="283">
        <f>'Secteur Normandie-BTB'!J387</f>
        <v>0</v>
      </c>
      <c r="L77" s="283"/>
      <c r="M77" s="283">
        <f>'Secteur Normandie-BTB'!L387</f>
        <v>0</v>
      </c>
      <c r="N77" s="283">
        <f>'Secteur Normandie-BTB'!M387</f>
        <v>0</v>
      </c>
      <c r="O77" s="283">
        <f>'Secteur Normandie-BTB'!N387</f>
        <v>1.0231815394945443E-12</v>
      </c>
      <c r="P77" s="283">
        <f>'Secteur Normandie-BTB'!O387</f>
        <v>3.4106051316484809E-13</v>
      </c>
      <c r="Q77" s="283">
        <f>'Secteur Normandie-BTB'!P387</f>
        <v>4.5474735088646412E-13</v>
      </c>
      <c r="R77" s="283">
        <f>'Secteur Normandie-BTB'!Q387</f>
        <v>1.8189894035458565E-12</v>
      </c>
      <c r="S77" s="283">
        <f>'Secteur Normandie-BTB'!R387</f>
        <v>2.2737367544323206E-13</v>
      </c>
      <c r="T77" s="283">
        <f>'Secteur Normandie-BTB'!S387</f>
        <v>6.8212102632969618E-13</v>
      </c>
      <c r="U77" s="283">
        <f>'Secteur Normandie-BTB'!T387</f>
        <v>1.5916157281026244E-12</v>
      </c>
      <c r="V77" s="283">
        <f>'Secteur Normandie-BTB'!U387</f>
        <v>6.8212102632969618E-13</v>
      </c>
      <c r="W77" s="283">
        <f>'Secteur Normandie-BTB'!V387</f>
        <v>1.1368683772161603E-12</v>
      </c>
      <c r="X77" s="283">
        <f>'Secteur Normandie-BTB'!W387</f>
        <v>4.5474735088646412E-13</v>
      </c>
      <c r="Y77" s="283">
        <f>'Secteur Normandie-BTB'!X387</f>
        <v>9.0949470177292824E-13</v>
      </c>
      <c r="Z77" s="283">
        <f>'Secteur Normandie-BTB'!Y387</f>
        <v>0</v>
      </c>
      <c r="AB77" s="283"/>
      <c r="AC77" s="283"/>
      <c r="AE77" s="283"/>
      <c r="AF77" s="283"/>
      <c r="AH77" s="283"/>
    </row>
    <row r="78" spans="7:34" hidden="1" outlineLevel="1" x14ac:dyDescent="0.2">
      <c r="G78" s="256" t="s">
        <v>626</v>
      </c>
      <c r="H78" s="240"/>
      <c r="I78" s="283">
        <f>'Secteur Normandie-BTC'!H386</f>
        <v>5.2580162446247414E-13</v>
      </c>
      <c r="J78" s="283">
        <f>'Secteur Normandie-BTC'!I386</f>
        <v>0</v>
      </c>
      <c r="K78" s="283">
        <f>'Secteur Normandie-BTC'!J386</f>
        <v>0</v>
      </c>
      <c r="L78" s="283"/>
      <c r="M78" s="283">
        <f>'Secteur Normandie-BTC'!L386</f>
        <v>0</v>
      </c>
      <c r="N78" s="283">
        <f>'Secteur Normandie-BTC'!M386</f>
        <v>-1.2789769243681803E-13</v>
      </c>
      <c r="O78" s="283">
        <f>'Secteur Normandie-BTC'!N386</f>
        <v>-1.1368683772161603E-13</v>
      </c>
      <c r="P78" s="283">
        <f>'Secteur Normandie-BTC'!O386</f>
        <v>8.5265128291212022E-14</v>
      </c>
      <c r="Q78" s="283">
        <f>'Secteur Normandie-BTC'!P386</f>
        <v>2.8421709430404007E-14</v>
      </c>
      <c r="R78" s="283">
        <f>'Secteur Normandie-BTC'!Q386</f>
        <v>1.4210854715202004E-14</v>
      </c>
      <c r="S78" s="283">
        <f>'Secteur Normandie-BTC'!R386</f>
        <v>5.6843418860808015E-14</v>
      </c>
      <c r="T78" s="283">
        <f>'Secteur Normandie-BTC'!S386</f>
        <v>-2.8421709430404007E-14</v>
      </c>
      <c r="U78" s="283">
        <f>'Secteur Normandie-BTC'!T386</f>
        <v>1.1368683772161603E-13</v>
      </c>
      <c r="V78" s="283">
        <f>'Secteur Normandie-BTC'!U386</f>
        <v>8.5265128291212022E-14</v>
      </c>
      <c r="W78" s="283">
        <f>'Secteur Normandie-BTC'!V386</f>
        <v>2.8421709430404007E-14</v>
      </c>
      <c r="X78" s="283">
        <f>'Secteur Normandie-BTC'!W386</f>
        <v>1.1368683772161603E-13</v>
      </c>
      <c r="Y78" s="283">
        <f>'Secteur Normandie-BTC'!X386</f>
        <v>5.6843418860808015E-14</v>
      </c>
      <c r="Z78" s="283">
        <f>'Secteur Normandie-BTC'!Y386</f>
        <v>-3.1263880373444408E-13</v>
      </c>
      <c r="AB78" s="283"/>
      <c r="AC78" s="283"/>
      <c r="AE78" s="283"/>
      <c r="AF78" s="283"/>
      <c r="AH78" s="283"/>
    </row>
    <row r="79" spans="7:34" hidden="1" outlineLevel="1" x14ac:dyDescent="0.2">
      <c r="G79" s="256" t="s">
        <v>625</v>
      </c>
      <c r="H79" s="240"/>
      <c r="I79" s="283">
        <f>+'Région IDF NDI (Avec IFC) '!H387</f>
        <v>0</v>
      </c>
      <c r="J79" s="283">
        <f>+'Région IDF NDI (Avec IFC) '!I387</f>
        <v>1.2732925824820995E-11</v>
      </c>
      <c r="K79" s="283">
        <f>+'Région IDF NDI (Avec IFC) '!J387</f>
        <v>1.2732925824820995E-11</v>
      </c>
      <c r="L79" s="283"/>
      <c r="M79" s="283">
        <f>+'Région IDF NDI (Avec IFC) '!L387</f>
        <v>1.9099388737231493E-11</v>
      </c>
      <c r="N79" s="283">
        <f>+'Région IDF NDI (Avec IFC) '!M387</f>
        <v>1.4779288903810084E-12</v>
      </c>
      <c r="O79" s="283">
        <f>+'Région IDF NDI (Avec IFC) '!N387</f>
        <v>5.5138116294983774E-12</v>
      </c>
      <c r="P79" s="283">
        <f>+'Région IDF NDI (Avec IFC) '!O387</f>
        <v>1.6825651982799172E-11</v>
      </c>
      <c r="Q79" s="283">
        <f>+'Région IDF NDI (Avec IFC) '!P387</f>
        <v>-1.0004441719502211E-11</v>
      </c>
      <c r="R79" s="283">
        <f>+'Région IDF NDI (Avec IFC) '!Q387</f>
        <v>-1.2278178473934531E-11</v>
      </c>
      <c r="S79" s="283">
        <f>+'Région IDF NDI (Avec IFC) '!R387</f>
        <v>4.5474735088646412E-13</v>
      </c>
      <c r="T79" s="283">
        <f>+'Région IDF NDI (Avec IFC) '!S387</f>
        <v>-1.2278178473934531E-11</v>
      </c>
      <c r="U79" s="283">
        <f>+'Région IDF NDI (Avec IFC) '!T387</f>
        <v>8.1854523159563541E-12</v>
      </c>
      <c r="V79" s="283">
        <f>+'Région IDF NDI (Avec IFC) '!U387</f>
        <v>-1.8189894035458565E-12</v>
      </c>
      <c r="W79" s="283">
        <f>+'Région IDF NDI (Avec IFC) '!V387</f>
        <v>7.2759576141834259E-12</v>
      </c>
      <c r="X79" s="283">
        <f>+'Région IDF NDI (Avec IFC) '!W387</f>
        <v>8.1854523159563541E-12</v>
      </c>
      <c r="Y79" s="283">
        <f>+'Région IDF NDI (Avec IFC) '!X387</f>
        <v>2.1827872842550278E-11</v>
      </c>
      <c r="Z79" s="283">
        <f>+'Région IDF NDI (Avec IFC) '!Y387</f>
        <v>2.1827872842550278E-11</v>
      </c>
      <c r="AB79" s="283"/>
      <c r="AC79" s="283"/>
      <c r="AE79" s="283"/>
      <c r="AF79" s="283"/>
      <c r="AH79" s="283"/>
    </row>
    <row r="80" spans="7:34" hidden="1" outlineLevel="1" x14ac:dyDescent="0.2">
      <c r="G80" s="256" t="s">
        <v>487</v>
      </c>
      <c r="H80" s="240"/>
      <c r="I80" s="257">
        <f>I14-'Secteur Chauffage-BTB'!H305</f>
        <v>-1.546140993013978E-11</v>
      </c>
      <c r="J80" s="283">
        <f>J14-'Secteur Chauffage-BTB'!I305</f>
        <v>3.637978807091713E-12</v>
      </c>
      <c r="K80" s="283">
        <f>K14-'Secteur Chauffage-BTB'!J305</f>
        <v>3.637978807091713E-12</v>
      </c>
      <c r="L80" s="283">
        <f>L14-'Secteur Chauffage-BTB'!K305</f>
        <v>0</v>
      </c>
      <c r="M80" s="283">
        <f>M14-'Secteur Chauffage-BTB'!L305</f>
        <v>0</v>
      </c>
      <c r="N80" s="283">
        <f>N14-'Secteur Chauffage-BTB'!M305</f>
        <v>4.2632564145606011E-13</v>
      </c>
      <c r="O80" s="283">
        <f>O14-'Secteur Chauffage-BTB'!N305</f>
        <v>-1.4210854715202004E-13</v>
      </c>
      <c r="P80" s="283">
        <f>P14-'Secteur Chauffage-BTB'!O305</f>
        <v>0</v>
      </c>
      <c r="Q80" s="283">
        <f>Q14-'Secteur Chauffage-BTB'!P305</f>
        <v>-7.9580786405131221E-13</v>
      </c>
      <c r="R80" s="283">
        <f>R14-'Secteur Chauffage-BTB'!Q305</f>
        <v>-1.4210854715202004E-12</v>
      </c>
      <c r="S80" s="283">
        <f>S14-'Secteur Chauffage-BTB'!R305</f>
        <v>3.751665644813329E-12</v>
      </c>
      <c r="T80" s="283">
        <f>T14-'Secteur Chauffage-BTB'!S305</f>
        <v>-1.9326762412674725E-12</v>
      </c>
      <c r="U80" s="283">
        <f>U14-'Secteur Chauffage-BTB'!T305</f>
        <v>0</v>
      </c>
      <c r="V80" s="283">
        <f>V14-'Secteur Chauffage-BTB'!U305</f>
        <v>-3.4106051316484809E-13</v>
      </c>
      <c r="W80" s="283">
        <f>W14-'Secteur Chauffage-BTB'!V305</f>
        <v>1.7053025658242404E-12</v>
      </c>
      <c r="X80" s="283">
        <f>X14-'Secteur Chauffage-BTB'!W305</f>
        <v>-2.5011104298755527E-12</v>
      </c>
      <c r="Y80" s="283">
        <f>Y14-'Secteur Chauffage-BTB'!X305</f>
        <v>2.8990143619012088E-12</v>
      </c>
      <c r="Z80" s="283">
        <f>Z14-'Secteur Chauffage-BTB'!Y305</f>
        <v>2.7284841053187847E-12</v>
      </c>
      <c r="AB80" s="283" t="e">
        <f>AB14-#REF!</f>
        <v>#REF!</v>
      </c>
      <c r="AC80" s="283" t="e">
        <f>AC14-#REF!</f>
        <v>#REF!</v>
      </c>
      <c r="AE80" s="283">
        <f>AE14-'Secteur Chauffage-BTB'!AD305</f>
        <v>0</v>
      </c>
      <c r="AF80" s="283">
        <f>AF14-'Secteur Chauffage-BTB'!AE305</f>
        <v>0</v>
      </c>
      <c r="AH80" s="257"/>
    </row>
    <row r="81" spans="7:34" hidden="1" outlineLevel="1" x14ac:dyDescent="0.2">
      <c r="G81" s="256" t="s">
        <v>486</v>
      </c>
      <c r="H81" s="240"/>
      <c r="I81" s="257">
        <f>I20-'Secteur Chauffage-BTC'!H305</f>
        <v>0</v>
      </c>
      <c r="J81" s="283">
        <f>J20-'Secteur Chauffage-BTC'!I305</f>
        <v>0</v>
      </c>
      <c r="K81" s="283">
        <f>K20-'Secteur Chauffage-BTC'!J305</f>
        <v>0</v>
      </c>
      <c r="L81" s="283">
        <f>L20-'Secteur Chauffage-BTC'!K305</f>
        <v>0</v>
      </c>
      <c r="M81" s="283">
        <f>M20-'Secteur Chauffage-BTC'!L305</f>
        <v>1.8189894035458565E-12</v>
      </c>
      <c r="N81" s="283">
        <f>N20-'Secteur Chauffage-BTC'!M305</f>
        <v>0</v>
      </c>
      <c r="O81" s="283">
        <f>O20-'Secteur Chauffage-BTC'!N305</f>
        <v>3.694822225952521E-13</v>
      </c>
      <c r="P81" s="283">
        <f>P20-'Secteur Chauffage-BTC'!O305</f>
        <v>0</v>
      </c>
      <c r="Q81" s="283">
        <f>Q20-'Secteur Chauffage-BTC'!P305</f>
        <v>-4.5474735088646412E-13</v>
      </c>
      <c r="R81" s="283">
        <f>R20-'Secteur Chauffage-BTC'!Q305</f>
        <v>7.9580786405131221E-13</v>
      </c>
      <c r="S81" s="283">
        <f>S20-'Secteur Chauffage-BTC'!R305</f>
        <v>-1.1368683772161603E-13</v>
      </c>
      <c r="T81" s="283">
        <f>T20-'Secteur Chauffage-BTC'!S305</f>
        <v>1.0231815394945443E-12</v>
      </c>
      <c r="U81" s="283">
        <f>U20-'Secteur Chauffage-BTC'!T305</f>
        <v>-1.4495071809506044E-12</v>
      </c>
      <c r="V81" s="283">
        <f>V20-'Secteur Chauffage-BTC'!U305</f>
        <v>-3.979039320256561E-13</v>
      </c>
      <c r="W81" s="283">
        <f>W20-'Secteur Chauffage-BTC'!V305</f>
        <v>2.8421709430404007E-13</v>
      </c>
      <c r="X81" s="283">
        <f>X20-'Secteur Chauffage-BTC'!W305</f>
        <v>5.6843418860808015E-13</v>
      </c>
      <c r="Y81" s="283">
        <f>Y20-'Secteur Chauffage-BTC'!X305</f>
        <v>-1.9895196601282805E-13</v>
      </c>
      <c r="Z81" s="283">
        <f>Z20-'Secteur Chauffage-BTC'!Y305</f>
        <v>1.8189894035458565E-12</v>
      </c>
      <c r="AB81" s="283" t="e">
        <f>AB20-#REF!</f>
        <v>#REF!</v>
      </c>
      <c r="AC81" s="283" t="e">
        <f>AC20-#REF!</f>
        <v>#REF!</v>
      </c>
      <c r="AE81" s="283">
        <f>AE20-'Secteur Chauffage-BTC'!AD305</f>
        <v>1.8189894035458565E-12</v>
      </c>
      <c r="AF81" s="283">
        <f>AF20-'Secteur Chauffage-BTC'!AE305</f>
        <v>0</v>
      </c>
      <c r="AH81" s="257"/>
    </row>
    <row r="82" spans="7:34" hidden="1" outlineLevel="1" x14ac:dyDescent="0.2">
      <c r="G82" s="256" t="s">
        <v>480</v>
      </c>
      <c r="H82" s="240"/>
      <c r="I82" s="257">
        <f>I26-'Secteur Rob. Public'!H305</f>
        <v>0</v>
      </c>
      <c r="J82" s="283">
        <f>J26-'Secteur Rob. Public'!I305</f>
        <v>0</v>
      </c>
      <c r="K82" s="283">
        <f>K26-'Secteur Rob. Public'!J305</f>
        <v>0</v>
      </c>
      <c r="L82" s="283">
        <f>L26-'Secteur Rob. Public'!K305</f>
        <v>0</v>
      </c>
      <c r="M82" s="283">
        <f>M26-'Secteur Rob. Public'!L305</f>
        <v>0</v>
      </c>
      <c r="N82" s="283">
        <f>N26-'Secteur Rob. Public'!M305</f>
        <v>0</v>
      </c>
      <c r="O82" s="283">
        <f>O26-'Secteur Rob. Public'!N305</f>
        <v>0</v>
      </c>
      <c r="P82" s="283">
        <f>P26-'Secteur Rob. Public'!O305</f>
        <v>-5.4001247917767614E-13</v>
      </c>
      <c r="Q82" s="283">
        <f>Q26-'Secteur Rob. Public'!P305</f>
        <v>0</v>
      </c>
      <c r="R82" s="283">
        <f>R26-'Secteur Rob. Public'!Q305</f>
        <v>0</v>
      </c>
      <c r="S82" s="283">
        <f>S26-'Secteur Rob. Public'!R305</f>
        <v>1.2505552149377763E-12</v>
      </c>
      <c r="T82" s="283">
        <f>T26-'Secteur Rob. Public'!S305</f>
        <v>4.5474735088646412E-13</v>
      </c>
      <c r="U82" s="283">
        <f>U26-'Secteur Rob. Public'!T305</f>
        <v>-5.6843418860808015E-13</v>
      </c>
      <c r="V82" s="283">
        <f>V26-'Secteur Rob. Public'!U305</f>
        <v>0</v>
      </c>
      <c r="W82" s="283">
        <f>W26-'Secteur Rob. Public'!V305</f>
        <v>5.1159076974727213E-13</v>
      </c>
      <c r="X82" s="283">
        <f>X26-'Secteur Rob. Public'!W305</f>
        <v>-5.1159076974727213E-13</v>
      </c>
      <c r="Y82" s="283">
        <f>Y26-'Secteur Rob. Public'!X305</f>
        <v>-5.6843418860808015E-13</v>
      </c>
      <c r="Z82" s="283">
        <f>Z26-'Secteur Rob. Public'!Y305</f>
        <v>0</v>
      </c>
      <c r="AA82" s="146" t="e">
        <f>AA26-#REF!</f>
        <v>#REF!</v>
      </c>
      <c r="AB82" s="283" t="e">
        <f>AB26-#REF!</f>
        <v>#REF!</v>
      </c>
      <c r="AC82" s="283" t="e">
        <f>AC26-#REF!</f>
        <v>#REF!</v>
      </c>
      <c r="AE82" s="283">
        <f>AE26-'Secteur Rob. Public'!AD305</f>
        <v>0</v>
      </c>
      <c r="AF82" s="283">
        <f>AF26-'Secteur Rob. Public'!AE305</f>
        <v>0</v>
      </c>
      <c r="AH82" s="257"/>
    </row>
    <row r="83" spans="7:34" hidden="1" outlineLevel="1" x14ac:dyDescent="0.2">
      <c r="G83" s="256" t="s">
        <v>475</v>
      </c>
      <c r="H83" s="240"/>
      <c r="I83" s="257">
        <f>I29-'Secteur Rob. Privée'!H305</f>
        <v>0</v>
      </c>
      <c r="J83" s="283">
        <f>J29-'Secteur Rob. Privée'!I305</f>
        <v>0</v>
      </c>
      <c r="K83" s="283">
        <f>K29-'Secteur Rob. Privée'!J305</f>
        <v>0</v>
      </c>
      <c r="L83" s="283">
        <f>L29-'Secteur Rob. Privée'!K305</f>
        <v>0</v>
      </c>
      <c r="M83" s="283">
        <f>M29-'Secteur Rob. Privée'!L305</f>
        <v>0</v>
      </c>
      <c r="N83" s="283">
        <f>N29-'Secteur Rob. Privée'!M305</f>
        <v>0</v>
      </c>
      <c r="O83" s="283">
        <f>O29-'Secteur Rob. Privée'!N305</f>
        <v>1.9895196601282805E-13</v>
      </c>
      <c r="P83" s="283">
        <f>P29-'Secteur Rob. Privée'!O305</f>
        <v>0</v>
      </c>
      <c r="Q83" s="283">
        <f>Q29-'Secteur Rob. Privée'!P305</f>
        <v>0</v>
      </c>
      <c r="R83" s="283">
        <f>R29-'Secteur Rob. Privée'!Q305</f>
        <v>0</v>
      </c>
      <c r="S83" s="283">
        <f>S29-'Secteur Rob. Privée'!R305</f>
        <v>2.2737367544323206E-13</v>
      </c>
      <c r="T83" s="283">
        <f>T29-'Secteur Rob. Privée'!S305</f>
        <v>-4.5474735088646412E-13</v>
      </c>
      <c r="U83" s="283">
        <f>U29-'Secteur Rob. Privée'!T305</f>
        <v>1.6200374375330284E-12</v>
      </c>
      <c r="V83" s="283">
        <f>V29-'Secteur Rob. Privée'!U305</f>
        <v>-9.6633812063373625E-13</v>
      </c>
      <c r="W83" s="283">
        <f>W29-'Secteur Rob. Privée'!V305</f>
        <v>-3.694822225952521E-13</v>
      </c>
      <c r="X83" s="283">
        <f>X29-'Secteur Rob. Privée'!W305</f>
        <v>5.1159076974727213E-13</v>
      </c>
      <c r="Y83" s="283">
        <f>Y29-'Secteur Rob. Privée'!X305</f>
        <v>-7.1054273576010019E-13</v>
      </c>
      <c r="Z83" s="283">
        <f>Z29-'Secteur Rob. Privée'!Y305</f>
        <v>0</v>
      </c>
      <c r="AB83" s="283" t="e">
        <f>AB29-#REF!</f>
        <v>#REF!</v>
      </c>
      <c r="AC83" s="283" t="e">
        <f>AC29-#REF!</f>
        <v>#REF!</v>
      </c>
      <c r="AE83" s="283">
        <f>AE29-'Secteur Rob. Privée'!AD305</f>
        <v>0</v>
      </c>
      <c r="AF83" s="283">
        <f>AF29-'Secteur Rob. Privée'!AE305</f>
        <v>0</v>
      </c>
      <c r="AH83" s="257"/>
    </row>
    <row r="84" spans="7:34" hidden="1" outlineLevel="1" x14ac:dyDescent="0.2">
      <c r="G84" s="256" t="s">
        <v>554</v>
      </c>
      <c r="H84" s="240"/>
      <c r="I84" s="257">
        <f>I35-'Secteur Normandie-BTB'!H305</f>
        <v>0</v>
      </c>
      <c r="J84" s="283">
        <f>J35-'Secteur Normandie-BTB'!I305</f>
        <v>0</v>
      </c>
      <c r="K84" s="283">
        <f>K35-'Secteur Normandie-BTB'!J305</f>
        <v>0</v>
      </c>
      <c r="L84" s="283">
        <f>L35-'Secteur Normandie-BTB'!K305</f>
        <v>0</v>
      </c>
      <c r="M84" s="283">
        <f>M35-'Secteur Normandie-BTB'!L305</f>
        <v>0</v>
      </c>
      <c r="N84" s="283">
        <f>N35-'Secteur Normandie-BTB'!M305</f>
        <v>0</v>
      </c>
      <c r="O84" s="283">
        <f>O35-'Secteur Normandie-BTB'!N305</f>
        <v>1.0800249583553523E-12</v>
      </c>
      <c r="P84" s="283">
        <f>P35-'Secteur Normandie-BTB'!O305</f>
        <v>-7.3896444519050419E-13</v>
      </c>
      <c r="Q84" s="283">
        <f>Q35-'Secteur Normandie-BTB'!P305</f>
        <v>0</v>
      </c>
      <c r="R84" s="283">
        <f>R35-'Secteur Normandie-BTB'!Q305</f>
        <v>1.3642420526593924E-12</v>
      </c>
      <c r="S84" s="283">
        <f>S35-'Secteur Normandie-BTB'!R305</f>
        <v>-1.5916157281026244E-12</v>
      </c>
      <c r="T84" s="283">
        <f>T35-'Secteur Normandie-BTB'!S305</f>
        <v>4.5474735088646412E-13</v>
      </c>
      <c r="U84" s="283">
        <f>U35-'Secteur Normandie-BTB'!T305</f>
        <v>8.5265128291212022E-13</v>
      </c>
      <c r="V84" s="283">
        <f>V35-'Secteur Normandie-BTB'!U305</f>
        <v>-1.0231815394945443E-12</v>
      </c>
      <c r="W84" s="283">
        <f>W35-'Secteur Normandie-BTB'!V305</f>
        <v>0</v>
      </c>
      <c r="X84" s="283">
        <f>X35-'Secteur Normandie-BTB'!W305</f>
        <v>-5.6843418860808015E-13</v>
      </c>
      <c r="Y84" s="283">
        <f>Y35-'Secteur Normandie-BTB'!X305</f>
        <v>4.5474735088646412E-13</v>
      </c>
      <c r="Z84" s="283">
        <f>Z35-'Secteur Normandie-BTB'!Y305</f>
        <v>0</v>
      </c>
      <c r="AB84" s="283" t="e">
        <f>AB35-#REF!</f>
        <v>#REF!</v>
      </c>
      <c r="AC84" s="283" t="e">
        <f>AC35-#REF!</f>
        <v>#REF!</v>
      </c>
      <c r="AE84" s="283">
        <f>AE35-'Secteur Normandie-BTB'!AD305</f>
        <v>0</v>
      </c>
      <c r="AF84" s="283">
        <f>AF35-'Secteur Normandie-BTB'!AE305</f>
        <v>0</v>
      </c>
      <c r="AH84" s="257"/>
    </row>
    <row r="85" spans="7:34" hidden="1" outlineLevel="1" x14ac:dyDescent="0.2">
      <c r="G85" s="256" t="s">
        <v>539</v>
      </c>
      <c r="H85" s="240"/>
      <c r="I85" s="257">
        <f>I38-'Secteur Normandie-BTC'!H305</f>
        <v>5.2580162446247414E-13</v>
      </c>
      <c r="J85" s="283">
        <f>J38-'Secteur Normandie-BTC'!I305</f>
        <v>0</v>
      </c>
      <c r="K85" s="283">
        <f>K38-'Secteur Normandie-BTC'!J305</f>
        <v>0</v>
      </c>
      <c r="L85" s="283">
        <f>L38-'Secteur Normandie-BTC'!K305</f>
        <v>0</v>
      </c>
      <c r="M85" s="283">
        <f>M38-'Secteur Normandie-BTC'!L305</f>
        <v>0</v>
      </c>
      <c r="N85" s="283">
        <f>N38-'Secteur Normandie-BTC'!M305</f>
        <v>-1.2789769243681803E-13</v>
      </c>
      <c r="O85" s="283">
        <f>O38-'Secteur Normandie-BTC'!N305</f>
        <v>1.7763568394002505E-14</v>
      </c>
      <c r="P85" s="283">
        <f>P38-'Secteur Normandie-BTC'!O305</f>
        <v>1.9539925233402755E-13</v>
      </c>
      <c r="Q85" s="283">
        <f>Q38-'Secteur Normandie-BTC'!P305</f>
        <v>-4.9737991503207013E-14</v>
      </c>
      <c r="R85" s="283">
        <f>R38-'Secteur Normandie-BTC'!Q305</f>
        <v>0</v>
      </c>
      <c r="S85" s="283">
        <f>S38-'Secteur Normandie-BTC'!R305</f>
        <v>4.2632564145606011E-14</v>
      </c>
      <c r="T85" s="283">
        <f>T38-'Secteur Normandie-BTC'!S305</f>
        <v>-8.5265128291212022E-14</v>
      </c>
      <c r="U85" s="283">
        <f>U38-'Secteur Normandie-BTC'!T305</f>
        <v>1.4210854715202004E-13</v>
      </c>
      <c r="V85" s="283">
        <f>V38-'Secteur Normandie-BTC'!U305</f>
        <v>0</v>
      </c>
      <c r="W85" s="283">
        <f>W38-'Secteur Normandie-BTC'!V305</f>
        <v>-5.6843418860808015E-14</v>
      </c>
      <c r="X85" s="283">
        <f>X38-'Secteur Normandie-BTC'!W305</f>
        <v>8.1712414612411521E-14</v>
      </c>
      <c r="Y85" s="283">
        <f>Y38-'Secteur Normandie-BTC'!X305</f>
        <v>-6.3948846218409017E-14</v>
      </c>
      <c r="Z85" s="283">
        <f>Z38-'Secteur Normandie-BTC'!Y305</f>
        <v>-3.1263880373444408E-13</v>
      </c>
      <c r="AB85" s="283" t="e">
        <f>AB38-#REF!</f>
        <v>#REF!</v>
      </c>
      <c r="AC85" s="283" t="e">
        <f>AC38-#REF!</f>
        <v>#REF!</v>
      </c>
      <c r="AE85" s="283">
        <f>AE38-'Secteur Normandie-BTC'!AD305</f>
        <v>0</v>
      </c>
      <c r="AF85" s="283">
        <f>AF38-'Secteur Normandie-BTC'!AE305</f>
        <v>0</v>
      </c>
      <c r="AH85" s="257"/>
    </row>
    <row r="86" spans="7:34" hidden="1" outlineLevel="1" x14ac:dyDescent="0.2">
      <c r="G86" s="256" t="s">
        <v>481</v>
      </c>
      <c r="H86" s="240"/>
      <c r="I86" s="257">
        <f>I63-'Région IDF NDI (Avec IFC) '!H305</f>
        <v>0</v>
      </c>
      <c r="J86" s="283">
        <f>J63-'Région IDF NDI (Avec IFC) '!I305</f>
        <v>1.2732925824820995E-11</v>
      </c>
      <c r="K86" s="283">
        <f>K63-'Région IDF NDI (Avec IFC) '!J305</f>
        <v>1.2732925824820995E-11</v>
      </c>
      <c r="L86" s="283">
        <f>L63-'Région IDF NDI (Avec IFC) '!K305</f>
        <v>0</v>
      </c>
      <c r="M86" s="283">
        <f>M63-'Région IDF NDI (Avec IFC) '!L305</f>
        <v>1.9099388737231493E-11</v>
      </c>
      <c r="N86" s="283">
        <f>N63-'Région IDF NDI (Avec IFC) '!M305</f>
        <v>1.4779288903810084E-12</v>
      </c>
      <c r="O86" s="283">
        <f>O63-'Région IDF NDI (Avec IFC) '!N305</f>
        <v>4.0358827391173691E-12</v>
      </c>
      <c r="P86" s="283">
        <f>P63-'Région IDF NDI (Avec IFC) '!O305</f>
        <v>1.1311840353300795E-11</v>
      </c>
      <c r="Q86" s="283">
        <f>Q63-'Région IDF NDI (Avec IFC) '!P305</f>
        <v>-2.6943780540022999E-11</v>
      </c>
      <c r="R86" s="283">
        <f>R63-'Région IDF NDI (Avec IFC) '!Q305</f>
        <v>-2.2737367544323206E-12</v>
      </c>
      <c r="S86" s="283">
        <f>S63-'Région IDF NDI (Avec IFC) '!R305</f>
        <v>1.2619238987099379E-11</v>
      </c>
      <c r="T86" s="283">
        <f>T63-'Région IDF NDI (Avec IFC) '!S305</f>
        <v>-1.2732925824820995E-11</v>
      </c>
      <c r="U86" s="283">
        <f>U63-'Région IDF NDI (Avec IFC) '!T305</f>
        <v>2.0236257114447653E-11</v>
      </c>
      <c r="V86" s="283">
        <f>V63-'Région IDF NDI (Avec IFC) '!U305</f>
        <v>-9.7770680440589786E-12</v>
      </c>
      <c r="W86" s="283">
        <f>W63-'Région IDF NDI (Avec IFC) '!V305</f>
        <v>9.2086338554508984E-12</v>
      </c>
      <c r="X86" s="283">
        <f>X63-'Région IDF NDI (Avec IFC) '!W305</f>
        <v>1.1368683772161603E-12</v>
      </c>
      <c r="Y86" s="283">
        <f>Y63-'Région IDF NDI (Avec IFC) '!X305</f>
        <v>1.3869794202037156E-11</v>
      </c>
      <c r="Z86" s="283">
        <f>Z63-'Région IDF NDI (Avec IFC) '!Y305</f>
        <v>2.1827872842550278E-11</v>
      </c>
      <c r="AB86" s="283">
        <f>AB63-'Région IDF NDI (Avec IFC) '!AA305</f>
        <v>0</v>
      </c>
      <c r="AC86" s="283">
        <f>AC63-'Région IDF NDI (Avec IFC) '!AB305</f>
        <v>0</v>
      </c>
      <c r="AE86" s="283">
        <f>AE63-'Région IDF NDI (Avec IFC) '!AD305</f>
        <v>1.9099388737231493E-11</v>
      </c>
      <c r="AF86" s="283">
        <f>AF63-'Région IDF NDI (Avec IFC) '!AE305</f>
        <v>0</v>
      </c>
      <c r="AH86" s="257"/>
    </row>
    <row r="87" spans="7:34" collapsed="1" x14ac:dyDescent="0.2">
      <c r="AC87" s="146"/>
      <c r="AF87" s="146"/>
    </row>
    <row r="88" spans="7:34" x14ac:dyDescent="0.2">
      <c r="AC88" s="146"/>
      <c r="AF88" s="146"/>
    </row>
    <row r="89" spans="7:34" x14ac:dyDescent="0.2">
      <c r="AC89" s="146"/>
      <c r="AF89" s="146"/>
    </row>
    <row r="90" spans="7:34" x14ac:dyDescent="0.2">
      <c r="AC90" s="146"/>
      <c r="AF90" s="146"/>
    </row>
    <row r="91" spans="7:34" x14ac:dyDescent="0.2">
      <c r="AC91" s="146"/>
      <c r="AF91" s="146"/>
    </row>
    <row r="92" spans="7:34" x14ac:dyDescent="0.2">
      <c r="AC92" s="146"/>
      <c r="AF92" s="146"/>
    </row>
    <row r="93" spans="7:34" x14ac:dyDescent="0.2">
      <c r="AC93" s="146"/>
      <c r="AF93" s="146"/>
    </row>
    <row r="94" spans="7:34" x14ac:dyDescent="0.2">
      <c r="AC94" s="146"/>
      <c r="AF94" s="146"/>
    </row>
    <row r="95" spans="7:34" x14ac:dyDescent="0.2">
      <c r="AC95" s="146"/>
      <c r="AF95" s="146"/>
    </row>
    <row r="96" spans="7:34" x14ac:dyDescent="0.2">
      <c r="AC96" s="146"/>
      <c r="AF96" s="146"/>
    </row>
    <row r="97" spans="29:32" x14ac:dyDescent="0.2">
      <c r="AC97" s="146"/>
      <c r="AF97" s="146"/>
    </row>
    <row r="98" spans="29:32" x14ac:dyDescent="0.2">
      <c r="AC98" s="146"/>
      <c r="AF98" s="146"/>
    </row>
    <row r="99" spans="29:32" x14ac:dyDescent="0.2">
      <c r="AC99" s="146"/>
      <c r="AF99" s="146"/>
    </row>
    <row r="100" spans="29:32" x14ac:dyDescent="0.2">
      <c r="AC100" s="146"/>
      <c r="AF100" s="146"/>
    </row>
    <row r="101" spans="29:32" x14ac:dyDescent="0.2">
      <c r="AC101" s="146"/>
      <c r="AF101" s="146"/>
    </row>
    <row r="102" spans="29:32" x14ac:dyDescent="0.2">
      <c r="AC102" s="146"/>
      <c r="AF102" s="146"/>
    </row>
    <row r="103" spans="29:32" x14ac:dyDescent="0.2">
      <c r="AC103" s="146"/>
      <c r="AF103" s="146"/>
    </row>
    <row r="104" spans="29:32" x14ac:dyDescent="0.2">
      <c r="AC104" s="146"/>
      <c r="AF104" s="146"/>
    </row>
    <row r="105" spans="29:32" x14ac:dyDescent="0.2">
      <c r="AC105" s="146"/>
      <c r="AF105" s="146"/>
    </row>
    <row r="106" spans="29:32" x14ac:dyDescent="0.2">
      <c r="AC106" s="146"/>
      <c r="AF106" s="146"/>
    </row>
    <row r="107" spans="29:32" x14ac:dyDescent="0.2">
      <c r="AC107" s="146"/>
      <c r="AF107" s="146"/>
    </row>
    <row r="108" spans="29:32" x14ac:dyDescent="0.2">
      <c r="AC108" s="146"/>
      <c r="AF108" s="146"/>
    </row>
    <row r="109" spans="29:32" x14ac:dyDescent="0.2">
      <c r="AC109" s="146"/>
      <c r="AF109" s="146"/>
    </row>
    <row r="110" spans="29:32" x14ac:dyDescent="0.2">
      <c r="AC110" s="146"/>
      <c r="AF110" s="146"/>
    </row>
    <row r="111" spans="29:32" x14ac:dyDescent="0.2">
      <c r="AC111" s="146"/>
      <c r="AF111" s="146"/>
    </row>
    <row r="112" spans="29:32" x14ac:dyDescent="0.2">
      <c r="AC112" s="146"/>
      <c r="AF112" s="146"/>
    </row>
    <row r="113" spans="29:32" x14ac:dyDescent="0.2">
      <c r="AC113" s="146"/>
      <c r="AF113" s="146"/>
    </row>
    <row r="114" spans="29:32" x14ac:dyDescent="0.2">
      <c r="AC114" s="146"/>
      <c r="AF114" s="146"/>
    </row>
    <row r="115" spans="29:32" x14ac:dyDescent="0.2">
      <c r="AC115" s="146"/>
      <c r="AF115" s="146"/>
    </row>
    <row r="116" spans="29:32" x14ac:dyDescent="0.2">
      <c r="AC116" s="146"/>
      <c r="AF116" s="146"/>
    </row>
    <row r="117" spans="29:32" x14ac:dyDescent="0.2">
      <c r="AC117" s="146"/>
      <c r="AF117" s="146"/>
    </row>
    <row r="118" spans="29:32" x14ac:dyDescent="0.2">
      <c r="AC118" s="146"/>
      <c r="AF118" s="146"/>
    </row>
    <row r="119" spans="29:32" x14ac:dyDescent="0.2">
      <c r="AC119" s="146"/>
      <c r="AF119" s="146"/>
    </row>
    <row r="120" spans="29:32" x14ac:dyDescent="0.2">
      <c r="AC120" s="146"/>
      <c r="AF120" s="146"/>
    </row>
    <row r="121" spans="29:32" x14ac:dyDescent="0.2">
      <c r="AC121" s="146"/>
      <c r="AF121" s="146"/>
    </row>
    <row r="122" spans="29:32" x14ac:dyDescent="0.2">
      <c r="AC122" s="146"/>
      <c r="AF122" s="146"/>
    </row>
    <row r="123" spans="29:32" x14ac:dyDescent="0.2">
      <c r="AC123" s="146"/>
      <c r="AF123" s="146"/>
    </row>
    <row r="124" spans="29:32" x14ac:dyDescent="0.2">
      <c r="AC124" s="146"/>
      <c r="AF124" s="146"/>
    </row>
    <row r="125" spans="29:32" x14ac:dyDescent="0.2">
      <c r="AC125" s="146"/>
      <c r="AF125" s="146"/>
    </row>
    <row r="126" spans="29:32" x14ac:dyDescent="0.2">
      <c r="AC126" s="146"/>
      <c r="AF126" s="146"/>
    </row>
    <row r="127" spans="29:32" x14ac:dyDescent="0.2">
      <c r="AC127" s="146"/>
      <c r="AF127" s="146"/>
    </row>
    <row r="128" spans="29:32" x14ac:dyDescent="0.2">
      <c r="AC128" s="146"/>
      <c r="AF128" s="146"/>
    </row>
    <row r="129" spans="29:32" x14ac:dyDescent="0.2">
      <c r="AC129" s="146"/>
      <c r="AF129" s="146"/>
    </row>
    <row r="130" spans="29:32" x14ac:dyDescent="0.2">
      <c r="AC130" s="146"/>
      <c r="AF130" s="146"/>
    </row>
    <row r="131" spans="29:32" x14ac:dyDescent="0.2">
      <c r="AC131" s="146"/>
      <c r="AF131" s="146"/>
    </row>
    <row r="132" spans="29:32" x14ac:dyDescent="0.2">
      <c r="AC132" s="146"/>
      <c r="AF132" s="146"/>
    </row>
    <row r="133" spans="29:32" x14ac:dyDescent="0.2">
      <c r="AC133" s="146"/>
      <c r="AF133" s="146"/>
    </row>
    <row r="134" spans="29:32" x14ac:dyDescent="0.2">
      <c r="AC134" s="146"/>
      <c r="AF134" s="146"/>
    </row>
    <row r="135" spans="29:32" x14ac:dyDescent="0.2">
      <c r="AC135" s="146"/>
      <c r="AF135" s="146"/>
    </row>
    <row r="136" spans="29:32" x14ac:dyDescent="0.2">
      <c r="AC136" s="146"/>
      <c r="AF136" s="146"/>
    </row>
    <row r="137" spans="29:32" x14ac:dyDescent="0.2">
      <c r="AC137" s="146"/>
      <c r="AF137" s="146"/>
    </row>
    <row r="138" spans="29:32" x14ac:dyDescent="0.2">
      <c r="AC138" s="146"/>
      <c r="AF138" s="146"/>
    </row>
    <row r="139" spans="29:32" x14ac:dyDescent="0.2">
      <c r="AC139" s="146"/>
      <c r="AF139" s="146"/>
    </row>
    <row r="140" spans="29:32" x14ac:dyDescent="0.2">
      <c r="AC140" s="146"/>
      <c r="AF140" s="146"/>
    </row>
    <row r="141" spans="29:32" x14ac:dyDescent="0.2">
      <c r="AC141" s="146"/>
      <c r="AF141" s="146"/>
    </row>
    <row r="142" spans="29:32" x14ac:dyDescent="0.2">
      <c r="AC142" s="146"/>
      <c r="AF142" s="146"/>
    </row>
    <row r="143" spans="29:32" x14ac:dyDescent="0.2">
      <c r="AC143" s="146"/>
      <c r="AF143" s="146"/>
    </row>
    <row r="144" spans="29:32" x14ac:dyDescent="0.2">
      <c r="AC144" s="146"/>
      <c r="AF144" s="146"/>
    </row>
    <row r="145" spans="29:32" x14ac:dyDescent="0.2">
      <c r="AC145" s="146"/>
      <c r="AF145" s="146"/>
    </row>
    <row r="146" spans="29:32" x14ac:dyDescent="0.2">
      <c r="AC146" s="146"/>
      <c r="AF146" s="146"/>
    </row>
    <row r="147" spans="29:32" x14ac:dyDescent="0.2">
      <c r="AC147" s="146"/>
      <c r="AF147" s="146"/>
    </row>
    <row r="148" spans="29:32" x14ac:dyDescent="0.2">
      <c r="AC148" s="146"/>
      <c r="AF148" s="146"/>
    </row>
    <row r="149" spans="29:32" x14ac:dyDescent="0.2">
      <c r="AC149" s="146"/>
      <c r="AF149" s="146"/>
    </row>
    <row r="150" spans="29:32" x14ac:dyDescent="0.2">
      <c r="AC150" s="146"/>
      <c r="AF150" s="146"/>
    </row>
    <row r="151" spans="29:32" x14ac:dyDescent="0.2">
      <c r="AC151" s="146"/>
      <c r="AF151" s="146"/>
    </row>
    <row r="152" spans="29:32" x14ac:dyDescent="0.2">
      <c r="AC152" s="146"/>
      <c r="AF152" s="146"/>
    </row>
    <row r="153" spans="29:32" x14ac:dyDescent="0.2">
      <c r="AC153" s="146"/>
      <c r="AF153" s="146"/>
    </row>
    <row r="154" spans="29:32" x14ac:dyDescent="0.2">
      <c r="AC154" s="146"/>
      <c r="AF154" s="146"/>
    </row>
    <row r="155" spans="29:32" x14ac:dyDescent="0.2">
      <c r="AC155" s="146"/>
      <c r="AF155" s="146"/>
    </row>
    <row r="156" spans="29:32" x14ac:dyDescent="0.2">
      <c r="AC156" s="146"/>
      <c r="AF156" s="146"/>
    </row>
    <row r="157" spans="29:32" x14ac:dyDescent="0.2">
      <c r="AC157" s="146"/>
      <c r="AF157" s="146"/>
    </row>
    <row r="158" spans="29:32" x14ac:dyDescent="0.2">
      <c r="AC158" s="146"/>
      <c r="AF158" s="146"/>
    </row>
    <row r="159" spans="29:32" x14ac:dyDescent="0.2">
      <c r="AC159" s="146"/>
      <c r="AF159" s="146"/>
    </row>
    <row r="160" spans="29:32" x14ac:dyDescent="0.2">
      <c r="AC160" s="146"/>
      <c r="AF160" s="146"/>
    </row>
    <row r="161" spans="29:32" x14ac:dyDescent="0.2">
      <c r="AC161" s="146"/>
      <c r="AF161" s="146"/>
    </row>
    <row r="162" spans="29:32" x14ac:dyDescent="0.2">
      <c r="AC162" s="146"/>
      <c r="AF162" s="146"/>
    </row>
    <row r="163" spans="29:32" x14ac:dyDescent="0.2">
      <c r="AC163" s="146"/>
      <c r="AF163" s="146"/>
    </row>
    <row r="164" spans="29:32" x14ac:dyDescent="0.2">
      <c r="AC164" s="146"/>
      <c r="AF164" s="146"/>
    </row>
    <row r="165" spans="29:32" x14ac:dyDescent="0.2">
      <c r="AC165" s="146"/>
      <c r="AF165" s="146"/>
    </row>
    <row r="166" spans="29:32" x14ac:dyDescent="0.2">
      <c r="AC166" s="146"/>
      <c r="AF166" s="146"/>
    </row>
    <row r="167" spans="29:32" x14ac:dyDescent="0.2">
      <c r="AC167" s="146"/>
      <c r="AF167" s="146"/>
    </row>
    <row r="168" spans="29:32" x14ac:dyDescent="0.2">
      <c r="AC168" s="146"/>
      <c r="AF168" s="146"/>
    </row>
    <row r="169" spans="29:32" x14ac:dyDescent="0.2">
      <c r="AC169" s="146"/>
      <c r="AF169" s="146"/>
    </row>
    <row r="170" spans="29:32" x14ac:dyDescent="0.2">
      <c r="AC170" s="146"/>
      <c r="AF170" s="146"/>
    </row>
    <row r="171" spans="29:32" x14ac:dyDescent="0.2">
      <c r="AC171" s="146"/>
      <c r="AF171" s="146"/>
    </row>
    <row r="172" spans="29:32" x14ac:dyDescent="0.2">
      <c r="AC172" s="146"/>
      <c r="AF172" s="146"/>
    </row>
    <row r="173" spans="29:32" x14ac:dyDescent="0.2">
      <c r="AC173" s="146"/>
      <c r="AF173" s="146"/>
    </row>
    <row r="174" spans="29:32" x14ac:dyDescent="0.2">
      <c r="AC174" s="146"/>
      <c r="AF174" s="146"/>
    </row>
    <row r="175" spans="29:32" x14ac:dyDescent="0.2">
      <c r="AC175" s="146"/>
      <c r="AF175" s="146"/>
    </row>
    <row r="176" spans="29:32" x14ac:dyDescent="0.2">
      <c r="AC176" s="146"/>
      <c r="AF176" s="146"/>
    </row>
    <row r="177" spans="29:32" x14ac:dyDescent="0.2">
      <c r="AC177" s="146"/>
      <c r="AF177" s="146"/>
    </row>
    <row r="178" spans="29:32" x14ac:dyDescent="0.2">
      <c r="AC178" s="146"/>
      <c r="AF178" s="146"/>
    </row>
    <row r="179" spans="29:32" x14ac:dyDescent="0.2">
      <c r="AC179" s="146"/>
      <c r="AF179" s="146"/>
    </row>
    <row r="180" spans="29:32" x14ac:dyDescent="0.2">
      <c r="AC180" s="146"/>
      <c r="AF180" s="146"/>
    </row>
    <row r="181" spans="29:32" x14ac:dyDescent="0.2">
      <c r="AC181" s="146"/>
      <c r="AF181" s="146"/>
    </row>
    <row r="182" spans="29:32" x14ac:dyDescent="0.2">
      <c r="AC182" s="146"/>
      <c r="AF182" s="146"/>
    </row>
    <row r="183" spans="29:32" x14ac:dyDescent="0.2">
      <c r="AC183" s="146"/>
      <c r="AF183" s="146"/>
    </row>
    <row r="184" spans="29:32" x14ac:dyDescent="0.2">
      <c r="AC184" s="146"/>
      <c r="AF184" s="146"/>
    </row>
    <row r="185" spans="29:32" x14ac:dyDescent="0.2">
      <c r="AC185" s="146"/>
      <c r="AF185" s="146"/>
    </row>
    <row r="186" spans="29:32" x14ac:dyDescent="0.2">
      <c r="AC186" s="146"/>
      <c r="AF186" s="146"/>
    </row>
    <row r="187" spans="29:32" x14ac:dyDescent="0.2">
      <c r="AC187" s="146"/>
      <c r="AF187" s="146"/>
    </row>
    <row r="188" spans="29:32" x14ac:dyDescent="0.2">
      <c r="AC188" s="146"/>
      <c r="AF188" s="146"/>
    </row>
    <row r="189" spans="29:32" x14ac:dyDescent="0.2">
      <c r="AC189" s="146"/>
      <c r="AF189" s="146"/>
    </row>
    <row r="190" spans="29:32" x14ac:dyDescent="0.2">
      <c r="AC190" s="146"/>
      <c r="AF190" s="146"/>
    </row>
    <row r="191" spans="29:32" x14ac:dyDescent="0.2">
      <c r="AC191" s="146"/>
      <c r="AF191" s="146"/>
    </row>
    <row r="192" spans="29:32" x14ac:dyDescent="0.2">
      <c r="AC192" s="146"/>
      <c r="AF192" s="146"/>
    </row>
    <row r="193" spans="27:32" x14ac:dyDescent="0.2">
      <c r="AC193" s="146"/>
      <c r="AF193" s="146"/>
    </row>
    <row r="194" spans="27:32" x14ac:dyDescent="0.2">
      <c r="AC194" s="146"/>
      <c r="AF194" s="146"/>
    </row>
    <row r="195" spans="27:32" x14ac:dyDescent="0.2">
      <c r="AC195" s="146"/>
      <c r="AF195" s="146"/>
    </row>
    <row r="196" spans="27:32" x14ac:dyDescent="0.2">
      <c r="AC196" s="146"/>
      <c r="AF196" s="146"/>
    </row>
    <row r="197" spans="27:32" x14ac:dyDescent="0.2">
      <c r="AA197" s="236"/>
      <c r="AD197" s="236"/>
    </row>
    <row r="208" spans="27:32" x14ac:dyDescent="0.2">
      <c r="AA208" s="236"/>
      <c r="AD208" s="236"/>
    </row>
    <row r="209" spans="27:30" x14ac:dyDescent="0.2">
      <c r="AA209" s="236"/>
      <c r="AD209" s="236"/>
    </row>
    <row r="210" spans="27:30" x14ac:dyDescent="0.2">
      <c r="AA210" s="236"/>
      <c r="AD210" s="236"/>
    </row>
    <row r="212" spans="27:30" x14ac:dyDescent="0.2">
      <c r="AA212" s="236"/>
      <c r="AD212" s="236"/>
    </row>
    <row r="216" spans="27:30" x14ac:dyDescent="0.2">
      <c r="AA216" s="246"/>
      <c r="AD216" s="246"/>
    </row>
    <row r="229" spans="27:30" x14ac:dyDescent="0.2">
      <c r="AA229" s="236"/>
      <c r="AD229" s="236"/>
    </row>
    <row r="230" spans="27:30" x14ac:dyDescent="0.2">
      <c r="AA230" s="236"/>
      <c r="AD230" s="236"/>
    </row>
    <row r="231" spans="27:30" x14ac:dyDescent="0.2">
      <c r="AA231" s="236"/>
      <c r="AD231" s="236"/>
    </row>
    <row r="234" spans="27:30" x14ac:dyDescent="0.2">
      <c r="AA234" s="236"/>
      <c r="AD234" s="236"/>
    </row>
    <row r="235" spans="27:30" x14ac:dyDescent="0.2">
      <c r="AA235" s="236"/>
      <c r="AD235" s="236"/>
    </row>
    <row r="236" spans="27:30" x14ac:dyDescent="0.2">
      <c r="AA236" s="236"/>
      <c r="AD236" s="236"/>
    </row>
    <row r="238" spans="27:30" x14ac:dyDescent="0.2">
      <c r="AA238" s="236"/>
      <c r="AD238" s="236"/>
    </row>
    <row r="239" spans="27:30" x14ac:dyDescent="0.2">
      <c r="AA239" s="236"/>
      <c r="AD239" s="236"/>
    </row>
    <row r="240" spans="27:30" x14ac:dyDescent="0.2">
      <c r="AA240" s="236"/>
      <c r="AD240" s="236"/>
    </row>
    <row r="241" spans="27:30" x14ac:dyDescent="0.2">
      <c r="AA241" s="236"/>
      <c r="AD241" s="236"/>
    </row>
    <row r="242" spans="27:30" x14ac:dyDescent="0.2">
      <c r="AA242" s="236"/>
      <c r="AD242" s="236"/>
    </row>
    <row r="243" spans="27:30" x14ac:dyDescent="0.2">
      <c r="AA243" s="236"/>
      <c r="AD243" s="236"/>
    </row>
    <row r="244" spans="27:30" x14ac:dyDescent="0.2">
      <c r="AA244" s="236"/>
      <c r="AD244" s="236"/>
    </row>
    <row r="245" spans="27:30" x14ac:dyDescent="0.2">
      <c r="AA245" s="236"/>
      <c r="AD245" s="236"/>
    </row>
    <row r="257" spans="27:30" x14ac:dyDescent="0.2">
      <c r="AA257" s="246"/>
      <c r="AD257" s="246"/>
    </row>
    <row r="273" spans="27:30" x14ac:dyDescent="0.2">
      <c r="AA273" s="236"/>
      <c r="AD273" s="236"/>
    </row>
    <row r="274" spans="27:30" x14ac:dyDescent="0.2">
      <c r="AA274" s="236"/>
      <c r="AD274" s="236"/>
    </row>
    <row r="275" spans="27:30" x14ac:dyDescent="0.2">
      <c r="AA275" s="236"/>
      <c r="AD275" s="236"/>
    </row>
    <row r="276" spans="27:30" x14ac:dyDescent="0.2">
      <c r="AA276" s="236"/>
      <c r="AD276" s="236"/>
    </row>
    <row r="277" spans="27:30" x14ac:dyDescent="0.2">
      <c r="AA277" s="236"/>
      <c r="AD277" s="236"/>
    </row>
    <row r="278" spans="27:30" x14ac:dyDescent="0.2">
      <c r="AA278" s="236"/>
      <c r="AD278" s="236"/>
    </row>
    <row r="279" spans="27:30" x14ac:dyDescent="0.2">
      <c r="AA279" s="236"/>
      <c r="AD279" s="236"/>
    </row>
    <row r="280" spans="27:30" x14ac:dyDescent="0.2">
      <c r="AA280" s="236"/>
      <c r="AD280" s="236"/>
    </row>
    <row r="281" spans="27:30" x14ac:dyDescent="0.2">
      <c r="AA281" s="236"/>
      <c r="AD281" s="236"/>
    </row>
    <row r="282" spans="27:30" x14ac:dyDescent="0.2">
      <c r="AA282" s="236"/>
      <c r="AD282" s="236"/>
    </row>
    <row r="283" spans="27:30" x14ac:dyDescent="0.2">
      <c r="AA283" s="236"/>
      <c r="AD283" s="236"/>
    </row>
    <row r="284" spans="27:30" x14ac:dyDescent="0.2">
      <c r="AA284" s="236"/>
      <c r="AD284" s="236"/>
    </row>
    <row r="285" spans="27:30" x14ac:dyDescent="0.2">
      <c r="AA285" s="236"/>
      <c r="AD285" s="236"/>
    </row>
    <row r="286" spans="27:30" x14ac:dyDescent="0.2">
      <c r="AA286" s="246"/>
      <c r="AD286" s="246"/>
    </row>
    <row r="287" spans="27:30" x14ac:dyDescent="0.2">
      <c r="AA287" s="236"/>
      <c r="AD287" s="236"/>
    </row>
    <row r="288" spans="27:30" x14ac:dyDescent="0.2">
      <c r="AA288" s="236"/>
      <c r="AD288" s="236"/>
    </row>
    <row r="289" spans="27:30" x14ac:dyDescent="0.2">
      <c r="AA289" s="236"/>
      <c r="AD289" s="236"/>
    </row>
    <row r="291" spans="27:30" x14ac:dyDescent="0.2">
      <c r="AA291" s="246"/>
      <c r="AD291" s="246"/>
    </row>
    <row r="292" spans="27:30" x14ac:dyDescent="0.2">
      <c r="AA292" s="246"/>
      <c r="AD292" s="246"/>
    </row>
    <row r="296" spans="27:30" x14ac:dyDescent="0.2">
      <c r="AA296" s="246"/>
      <c r="AD296" s="246"/>
    </row>
    <row r="304" spans="27:30" x14ac:dyDescent="0.2">
      <c r="AA304" s="215"/>
      <c r="AD304" s="215"/>
    </row>
    <row r="305" spans="27:30" x14ac:dyDescent="0.2">
      <c r="AA305" s="215"/>
      <c r="AD305" s="215"/>
    </row>
    <row r="306" spans="27:30" x14ac:dyDescent="0.2">
      <c r="AA306" s="215"/>
      <c r="AD306" s="215"/>
    </row>
    <row r="307" spans="27:30" x14ac:dyDescent="0.2">
      <c r="AA307" s="215"/>
      <c r="AD307" s="215"/>
    </row>
    <row r="308" spans="27:30" x14ac:dyDescent="0.2">
      <c r="AA308" s="215"/>
      <c r="AD308" s="215"/>
    </row>
    <row r="309" spans="27:30" x14ac:dyDescent="0.2">
      <c r="AA309" s="215"/>
      <c r="AD309" s="215"/>
    </row>
    <row r="310" spans="27:30" x14ac:dyDescent="0.2">
      <c r="AA310" s="215"/>
      <c r="AD310" s="215"/>
    </row>
    <row r="311" spans="27:30" x14ac:dyDescent="0.2">
      <c r="AA311" s="215"/>
      <c r="AD311" s="215"/>
    </row>
    <row r="312" spans="27:30" x14ac:dyDescent="0.2">
      <c r="AA312" s="215"/>
      <c r="AD312" s="215"/>
    </row>
    <row r="313" spans="27:30" x14ac:dyDescent="0.2">
      <c r="AA313" s="215"/>
      <c r="AD313" s="215"/>
    </row>
    <row r="314" spans="27:30" x14ac:dyDescent="0.2">
      <c r="AA314" s="215"/>
      <c r="AD314" s="215"/>
    </row>
    <row r="315" spans="27:30" x14ac:dyDescent="0.2">
      <c r="AA315" s="215"/>
      <c r="AD315" s="215"/>
    </row>
    <row r="316" spans="27:30" x14ac:dyDescent="0.2">
      <c r="AA316" s="215"/>
      <c r="AD316" s="215"/>
    </row>
    <row r="317" spans="27:30" x14ac:dyDescent="0.2">
      <c r="AA317" s="215"/>
      <c r="AD317" s="215"/>
    </row>
    <row r="318" spans="27:30" x14ac:dyDescent="0.2">
      <c r="AA318" s="215"/>
      <c r="AD318" s="215"/>
    </row>
    <row r="319" spans="27:30" x14ac:dyDescent="0.2">
      <c r="AA319" s="215"/>
      <c r="AD319" s="215"/>
    </row>
    <row r="320" spans="27:30" x14ac:dyDescent="0.2">
      <c r="AA320" s="215"/>
      <c r="AD320" s="215"/>
    </row>
    <row r="321" spans="27:30" x14ac:dyDescent="0.2">
      <c r="AA321" s="215"/>
      <c r="AD321" s="215"/>
    </row>
    <row r="322" spans="27:30" x14ac:dyDescent="0.2">
      <c r="AA322" s="215"/>
      <c r="AD322" s="215"/>
    </row>
    <row r="323" spans="27:30" x14ac:dyDescent="0.2">
      <c r="AA323" s="215"/>
      <c r="AD323" s="215"/>
    </row>
    <row r="324" spans="27:30" x14ac:dyDescent="0.2">
      <c r="AA324" s="215"/>
      <c r="AD324" s="215"/>
    </row>
    <row r="325" spans="27:30" x14ac:dyDescent="0.2">
      <c r="AA325" s="215"/>
      <c r="AD325" s="215"/>
    </row>
    <row r="326" spans="27:30" x14ac:dyDescent="0.2">
      <c r="AA326" s="215"/>
      <c r="AD326" s="215"/>
    </row>
    <row r="327" spans="27:30" x14ac:dyDescent="0.2">
      <c r="AA327" s="215"/>
      <c r="AD327" s="215"/>
    </row>
    <row r="328" spans="27:30" x14ac:dyDescent="0.2">
      <c r="AA328" s="215"/>
      <c r="AD328" s="215"/>
    </row>
    <row r="329" spans="27:30" x14ac:dyDescent="0.2">
      <c r="AA329" s="215"/>
      <c r="AD329" s="215"/>
    </row>
    <row r="330" spans="27:30" x14ac:dyDescent="0.2">
      <c r="AA330" s="215"/>
      <c r="AD330" s="215"/>
    </row>
    <row r="331" spans="27:30" x14ac:dyDescent="0.2">
      <c r="AA331" s="215"/>
      <c r="AD331" s="215"/>
    </row>
    <row r="332" spans="27:30" x14ac:dyDescent="0.2">
      <c r="AA332" s="215"/>
      <c r="AD332" s="215"/>
    </row>
    <row r="333" spans="27:30" x14ac:dyDescent="0.2">
      <c r="AA333" s="215"/>
      <c r="AD333" s="215"/>
    </row>
    <row r="334" spans="27:30" x14ac:dyDescent="0.2">
      <c r="AA334" s="215"/>
      <c r="AD334" s="215"/>
    </row>
    <row r="335" spans="27:30" x14ac:dyDescent="0.2">
      <c r="AA335" s="215"/>
      <c r="AD335" s="215"/>
    </row>
    <row r="336" spans="27:30" x14ac:dyDescent="0.2">
      <c r="AA336" s="215"/>
      <c r="AD336" s="215"/>
    </row>
    <row r="337" spans="27:30" x14ac:dyDescent="0.2">
      <c r="AA337" s="215"/>
      <c r="AD337" s="215"/>
    </row>
    <row r="338" spans="27:30" x14ac:dyDescent="0.2">
      <c r="AA338" s="215"/>
      <c r="AD338" s="215"/>
    </row>
    <row r="339" spans="27:30" x14ac:dyDescent="0.2">
      <c r="AA339" s="215"/>
      <c r="AD339" s="215"/>
    </row>
    <row r="340" spans="27:30" x14ac:dyDescent="0.2">
      <c r="AA340" s="215"/>
      <c r="AD340" s="215"/>
    </row>
    <row r="341" spans="27:30" x14ac:dyDescent="0.2">
      <c r="AA341" s="215"/>
      <c r="AD341" s="215"/>
    </row>
    <row r="342" spans="27:30" x14ac:dyDescent="0.2">
      <c r="AA342" s="215"/>
      <c r="AD342" s="215"/>
    </row>
    <row r="343" spans="27:30" x14ac:dyDescent="0.2">
      <c r="AA343" s="215"/>
      <c r="AD343" s="215"/>
    </row>
    <row r="344" spans="27:30" x14ac:dyDescent="0.2">
      <c r="AA344" s="215"/>
      <c r="AD344" s="215"/>
    </row>
    <row r="345" spans="27:30" x14ac:dyDescent="0.2">
      <c r="AA345" s="215"/>
      <c r="AD345" s="215"/>
    </row>
    <row r="346" spans="27:30" x14ac:dyDescent="0.2">
      <c r="AA346" s="215"/>
      <c r="AD346" s="215"/>
    </row>
    <row r="347" spans="27:30" x14ac:dyDescent="0.2">
      <c r="AA347" s="215"/>
      <c r="AD347" s="215"/>
    </row>
    <row r="348" spans="27:30" x14ac:dyDescent="0.2">
      <c r="AA348" s="215"/>
      <c r="AD348" s="215"/>
    </row>
    <row r="378" spans="27:30" x14ac:dyDescent="0.2">
      <c r="AA378" s="215"/>
      <c r="AD378" s="215"/>
    </row>
    <row r="380" spans="27:30" x14ac:dyDescent="0.2">
      <c r="AA380" s="247"/>
      <c r="AD380" s="247"/>
    </row>
    <row r="381" spans="27:30" x14ac:dyDescent="0.2">
      <c r="AA381" s="215"/>
      <c r="AD381" s="215"/>
    </row>
    <row r="382" spans="27:30" x14ac:dyDescent="0.2">
      <c r="AA382" s="215"/>
      <c r="AD382" s="215"/>
    </row>
    <row r="383" spans="27:30" x14ac:dyDescent="0.2">
      <c r="AA383" s="215"/>
      <c r="AD383" s="215"/>
    </row>
    <row r="384" spans="27:30" x14ac:dyDescent="0.2">
      <c r="AA384" s="215"/>
      <c r="AD384" s="215"/>
    </row>
    <row r="385" spans="27:30" x14ac:dyDescent="0.2">
      <c r="AA385" s="215"/>
      <c r="AD385" s="215"/>
    </row>
    <row r="386" spans="27:30" x14ac:dyDescent="0.2">
      <c r="AA386" s="215"/>
      <c r="AD386" s="215"/>
    </row>
    <row r="387" spans="27:30" x14ac:dyDescent="0.2">
      <c r="AA387" s="215"/>
      <c r="AD387" s="215"/>
    </row>
    <row r="388" spans="27:30" x14ac:dyDescent="0.2">
      <c r="AA388" s="215"/>
      <c r="AD388" s="215"/>
    </row>
    <row r="389" spans="27:30" x14ac:dyDescent="0.2">
      <c r="AA389" s="247"/>
      <c r="AD389" s="247"/>
    </row>
    <row r="390" spans="27:30" x14ac:dyDescent="0.2">
      <c r="AA390" s="247"/>
      <c r="AD390" s="247"/>
    </row>
    <row r="391" spans="27:30" x14ac:dyDescent="0.2">
      <c r="AA391" s="247"/>
      <c r="AD391" s="247"/>
    </row>
    <row r="392" spans="27:30" x14ac:dyDescent="0.2">
      <c r="AA392" s="247"/>
      <c r="AD392" s="247"/>
    </row>
    <row r="393" spans="27:30" x14ac:dyDescent="0.2">
      <c r="AA393" s="247"/>
      <c r="AD393" s="247"/>
    </row>
    <row r="394" spans="27:30" x14ac:dyDescent="0.2">
      <c r="AA394" s="247"/>
      <c r="AD394" s="247"/>
    </row>
    <row r="395" spans="27:30" x14ac:dyDescent="0.2">
      <c r="AA395" s="247"/>
      <c r="AD395" s="247"/>
    </row>
    <row r="396" spans="27:30" x14ac:dyDescent="0.2">
      <c r="AA396" s="247"/>
      <c r="AD396" s="247"/>
    </row>
    <row r="397" spans="27:30" x14ac:dyDescent="0.2">
      <c r="AA397" s="247"/>
      <c r="AD397" s="247"/>
    </row>
    <row r="398" spans="27:30" x14ac:dyDescent="0.2">
      <c r="AA398" s="247"/>
      <c r="AD398" s="247"/>
    </row>
    <row r="399" spans="27:30" x14ac:dyDescent="0.2">
      <c r="AA399" s="247"/>
      <c r="AD399" s="247"/>
    </row>
    <row r="400" spans="27:30" x14ac:dyDescent="0.2">
      <c r="AA400" s="247"/>
      <c r="AD400" s="247"/>
    </row>
    <row r="401" spans="27:30" x14ac:dyDescent="0.2">
      <c r="AA401" s="247"/>
      <c r="AD401" s="247"/>
    </row>
    <row r="402" spans="27:30" x14ac:dyDescent="0.2">
      <c r="AA402" s="247"/>
      <c r="AD402" s="247"/>
    </row>
    <row r="403" spans="27:30" x14ac:dyDescent="0.2">
      <c r="AA403" s="247"/>
      <c r="AD403" s="247"/>
    </row>
    <row r="404" spans="27:30" x14ac:dyDescent="0.2">
      <c r="AA404" s="247"/>
      <c r="AD404" s="247"/>
    </row>
    <row r="405" spans="27:30" x14ac:dyDescent="0.2">
      <c r="AA405" s="247"/>
      <c r="AD405" s="247"/>
    </row>
    <row r="406" spans="27:30" x14ac:dyDescent="0.2">
      <c r="AA406" s="247"/>
      <c r="AD406" s="247"/>
    </row>
    <row r="407" spans="27:30" x14ac:dyDescent="0.2">
      <c r="AA407" s="247"/>
      <c r="AD407" s="247"/>
    </row>
    <row r="408" spans="27:30" x14ac:dyDescent="0.2">
      <c r="AA408" s="247"/>
      <c r="AD408" s="247"/>
    </row>
    <row r="409" spans="27:30" x14ac:dyDescent="0.2">
      <c r="AA409" s="247"/>
      <c r="AD409" s="247"/>
    </row>
    <row r="410" spans="27:30" x14ac:dyDescent="0.2">
      <c r="AA410" s="247"/>
      <c r="AD410" s="247"/>
    </row>
    <row r="411" spans="27:30" x14ac:dyDescent="0.2">
      <c r="AA411" s="247"/>
      <c r="AD411" s="247"/>
    </row>
    <row r="412" spans="27:30" x14ac:dyDescent="0.2">
      <c r="AA412" s="247"/>
      <c r="AD412" s="247"/>
    </row>
    <row r="413" spans="27:30" x14ac:dyDescent="0.2">
      <c r="AA413" s="247"/>
      <c r="AD413" s="247"/>
    </row>
    <row r="414" spans="27:30" x14ac:dyDescent="0.2">
      <c r="AA414" s="247"/>
      <c r="AD414" s="247"/>
    </row>
    <row r="415" spans="27:30" x14ac:dyDescent="0.2">
      <c r="AA415" s="247"/>
      <c r="AD415" s="247"/>
    </row>
    <row r="416" spans="27:30" x14ac:dyDescent="0.2">
      <c r="AA416" s="247"/>
      <c r="AD416" s="247"/>
    </row>
    <row r="417" spans="27:30" x14ac:dyDescent="0.2">
      <c r="AA417" s="247"/>
      <c r="AD417" s="247"/>
    </row>
    <row r="418" spans="27:30" x14ac:dyDescent="0.2">
      <c r="AA418" s="247"/>
      <c r="AD418" s="247"/>
    </row>
    <row r="419" spans="27:30" x14ac:dyDescent="0.2">
      <c r="AA419" s="247"/>
      <c r="AD419" s="247"/>
    </row>
    <row r="420" spans="27:30" x14ac:dyDescent="0.2">
      <c r="AA420" s="247"/>
      <c r="AD420" s="247"/>
    </row>
    <row r="421" spans="27:30" x14ac:dyDescent="0.2">
      <c r="AA421" s="247"/>
      <c r="AD421" s="247"/>
    </row>
    <row r="422" spans="27:30" x14ac:dyDescent="0.2">
      <c r="AA422" s="247"/>
      <c r="AD422" s="247"/>
    </row>
    <row r="423" spans="27:30" x14ac:dyDescent="0.2">
      <c r="AA423" s="247"/>
      <c r="AD423" s="247"/>
    </row>
    <row r="424" spans="27:30" x14ac:dyDescent="0.2">
      <c r="AA424" s="247"/>
      <c r="AD424" s="247"/>
    </row>
    <row r="425" spans="27:30" x14ac:dyDescent="0.2">
      <c r="AA425" s="247"/>
      <c r="AD425" s="247"/>
    </row>
    <row r="426" spans="27:30" x14ac:dyDescent="0.2">
      <c r="AA426" s="247"/>
      <c r="AD426" s="247"/>
    </row>
    <row r="427" spans="27:30" x14ac:dyDescent="0.2">
      <c r="AA427" s="247"/>
      <c r="AD427" s="247"/>
    </row>
    <row r="428" spans="27:30" x14ac:dyDescent="0.2">
      <c r="AA428" s="247"/>
      <c r="AD428" s="247"/>
    </row>
    <row r="429" spans="27:30" x14ac:dyDescent="0.2">
      <c r="AA429" s="247"/>
      <c r="AD429" s="247"/>
    </row>
    <row r="430" spans="27:30" x14ac:dyDescent="0.2">
      <c r="AA430" s="247"/>
      <c r="AD430" s="247"/>
    </row>
    <row r="431" spans="27:30" x14ac:dyDescent="0.2">
      <c r="AA431" s="247"/>
      <c r="AD431" s="247"/>
    </row>
    <row r="432" spans="27:30" x14ac:dyDescent="0.2">
      <c r="AA432" s="247"/>
      <c r="AD432" s="247"/>
    </row>
  </sheetData>
  <mergeCells count="8">
    <mergeCell ref="AJ8:AJ9"/>
    <mergeCell ref="AK8:AK9"/>
    <mergeCell ref="G8:G9"/>
    <mergeCell ref="AB8:AB9"/>
    <mergeCell ref="AC8:AC9"/>
    <mergeCell ref="AE8:AE9"/>
    <mergeCell ref="AF8:AF9"/>
    <mergeCell ref="AH8:AH9"/>
  </mergeCells>
  <conditionalFormatting sqref="AC1:AC63 AC197:AC1048576">
    <cfRule type="expression" dxfId="278" priority="142" stopIfTrue="1">
      <formula>($D1&gt;0)</formula>
    </cfRule>
    <cfRule type="expression" dxfId="277" priority="143" stopIfTrue="1">
      <formula>AND($D1&lt;0,$D1&gt;=$AC$2)</formula>
    </cfRule>
    <cfRule type="expression" dxfId="276" priority="144" stopIfTrue="1">
      <formula>($D1&lt;$AC$2)</formula>
    </cfRule>
  </conditionalFormatting>
  <conditionalFormatting sqref="AF1:AF63 AF197:AF1048576">
    <cfRule type="expression" dxfId="275" priority="139" stopIfTrue="1">
      <formula>($E1&gt;0)</formula>
    </cfRule>
    <cfRule type="expression" dxfId="274" priority="140" stopIfTrue="1">
      <formula>AND($E1&lt;0,$E1&gt;=$AF$2)</formula>
    </cfRule>
    <cfRule type="expression" dxfId="273" priority="141" stopIfTrue="1">
      <formula>($E1&lt;$AF$2)</formula>
    </cfRule>
  </conditionalFormatting>
  <printOptions horizontalCentered="1"/>
  <pageMargins left="0" right="0" top="0.39370078740157483" bottom="0" header="0.11811023622047245" footer="7.874015748031496E-2"/>
  <pageSetup paperSize="9" scale="66" orientation="landscape" r:id="rId1"/>
  <headerFooter alignWithMargins="0">
    <oddHeader>&amp;CTABLEAU DE BORD REGION&amp;R&amp;D - &amp;T</oddHeader>
  </headerFooter>
  <ignoredErrors>
    <ignoredError sqref="J64:AF64 J87:AF87 L72:O72 Q72:U72 L71 J65:O65 Q65:AA65 J66:O66 Q66:AA66 J67:O67 Q67:AA67 J68:O68 Q68:AA68 AA69 AA70 AA71:AD71 AA80:AA83 AD80:AD86 AD72:AF72 AD65:AF65 AD66:AF66 AD67:AF67 AD68:AF68 AD69:AF69 AD70:AF70 AA85:AA86 AA84 AA72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AK440"/>
  <sheetViews>
    <sheetView showGridLines="0" zoomScale="70" zoomScaleNormal="70" zoomScaleSheetLayoutView="75" workbookViewId="0">
      <pane ySplit="10" topLeftCell="A11" activePane="bottomLeft" state="frozen"/>
      <selection activeCell="G8" sqref="G8:G9"/>
      <selection pane="bottomLeft" activeCell="W27" sqref="W27"/>
    </sheetView>
  </sheetViews>
  <sheetFormatPr baseColWidth="10" defaultRowHeight="14.25" outlineLevelRow="2" outlineLevelCol="1" x14ac:dyDescent="0.2"/>
  <cols>
    <col min="1" max="1" width="24.85546875" style="17" hidden="1" customWidth="1" outlineLevel="1"/>
    <col min="2" max="2" width="30.42578125" style="17" hidden="1" customWidth="1" outlineLevel="1"/>
    <col min="3" max="4" width="12.5703125" style="17" hidden="1" customWidth="1" outlineLevel="1"/>
    <col min="5" max="5" width="2.7109375" style="17" customWidth="1" collapsed="1"/>
    <col min="6" max="6" width="35.5703125" style="16" customWidth="1"/>
    <col min="7" max="7" width="1.140625" style="17" customWidth="1"/>
    <col min="8" max="8" width="11.5703125" style="17" customWidth="1"/>
    <col min="9" max="10" width="10.140625" style="17" customWidth="1"/>
    <col min="11" max="11" width="10.140625" style="18" customWidth="1" outlineLevel="1"/>
    <col min="12" max="12" width="11.140625" style="18" customWidth="1"/>
    <col min="13" max="13" width="9.7109375" style="17" customWidth="1"/>
    <col min="14" max="14" width="9.28515625" style="17" customWidth="1"/>
    <col min="15" max="15" width="10.140625" style="17" customWidth="1"/>
    <col min="16" max="16" width="9.28515625" style="17" customWidth="1"/>
    <col min="17" max="18" width="10.140625" style="17" customWidth="1"/>
    <col min="19" max="19" width="10.140625" style="17" bestFit="1" customWidth="1"/>
    <col min="20" max="20" width="10.28515625" style="17" customWidth="1"/>
    <col min="21" max="21" width="9.28515625" style="17" customWidth="1"/>
    <col min="22" max="22" width="10" style="17" customWidth="1"/>
    <col min="23" max="23" width="11.42578125" style="17" customWidth="1"/>
    <col min="24" max="24" width="8.7109375" style="17" customWidth="1"/>
    <col min="25" max="25" width="13.42578125" style="17" bestFit="1" customWidth="1"/>
    <col min="26" max="26" width="1.140625" style="17" customWidth="1"/>
    <col min="27" max="27" width="10.140625" style="17" customWidth="1"/>
    <col min="28" max="28" width="8.7109375" style="20" customWidth="1"/>
    <col min="29" max="29" width="4.140625" style="17" customWidth="1"/>
    <col min="30" max="30" width="10.140625" style="17" customWidth="1" outlineLevel="1"/>
    <col min="31" max="31" width="9.7109375" style="20" customWidth="1" outlineLevel="1"/>
    <col min="32" max="32" width="16" style="17" bestFit="1" customWidth="1"/>
    <col min="33" max="33" width="16.7109375" style="17" bestFit="1" customWidth="1"/>
    <col min="34" max="16384" width="11.42578125" style="17"/>
  </cols>
  <sheetData>
    <row r="1" spans="1:31" hidden="1" outlineLevel="1" x14ac:dyDescent="0.2">
      <c r="A1" s="16" t="s">
        <v>4</v>
      </c>
      <c r="B1" s="16"/>
      <c r="I1" s="19" t="s">
        <v>16</v>
      </c>
      <c r="M1" s="19" t="s">
        <v>6</v>
      </c>
      <c r="N1" s="19" t="s">
        <v>7</v>
      </c>
      <c r="O1" s="19" t="s">
        <v>8</v>
      </c>
      <c r="P1" s="19" t="s">
        <v>9</v>
      </c>
      <c r="Q1" s="19" t="s">
        <v>10</v>
      </c>
      <c r="R1" s="19" t="s">
        <v>11</v>
      </c>
      <c r="S1" s="19" t="s">
        <v>320</v>
      </c>
      <c r="T1" s="19" t="s">
        <v>12</v>
      </c>
      <c r="U1" s="19" t="s">
        <v>13</v>
      </c>
      <c r="V1" s="19" t="s">
        <v>14</v>
      </c>
      <c r="W1" s="19" t="s">
        <v>15</v>
      </c>
      <c r="X1" s="19" t="s">
        <v>16</v>
      </c>
      <c r="Y1" s="19" t="s">
        <v>16</v>
      </c>
      <c r="AB1" s="66"/>
      <c r="AE1" s="66"/>
    </row>
    <row r="2" spans="1:31" ht="12.75" hidden="1" outlineLevel="1" x14ac:dyDescent="0.2">
      <c r="A2" s="16" t="s">
        <v>5</v>
      </c>
      <c r="B2" s="16"/>
      <c r="H2" s="21" t="s">
        <v>28</v>
      </c>
      <c r="I2" s="21" t="s">
        <v>29</v>
      </c>
      <c r="J2" s="21" t="s">
        <v>30</v>
      </c>
      <c r="K2" s="22" t="s">
        <v>33</v>
      </c>
      <c r="L2" s="22" t="s">
        <v>34</v>
      </c>
      <c r="M2" s="23" t="b">
        <v>1</v>
      </c>
      <c r="N2" s="23" t="b">
        <v>1</v>
      </c>
      <c r="O2" s="23" t="b">
        <v>1</v>
      </c>
      <c r="P2" s="23" t="b">
        <v>1</v>
      </c>
      <c r="Q2" s="23" t="b">
        <v>1</v>
      </c>
      <c r="R2" s="23" t="b">
        <v>1</v>
      </c>
      <c r="S2" s="23" t="b">
        <v>1</v>
      </c>
      <c r="T2" s="23" t="b">
        <v>1</v>
      </c>
      <c r="U2" s="23" t="b">
        <v>1</v>
      </c>
      <c r="V2" s="23" t="b">
        <v>1</v>
      </c>
      <c r="W2" s="23" t="b">
        <v>1</v>
      </c>
      <c r="X2" s="23" t="b">
        <v>1</v>
      </c>
      <c r="Y2" s="21" t="s">
        <v>34</v>
      </c>
      <c r="AA2" s="146"/>
      <c r="AB2" s="147">
        <v>-0.15</v>
      </c>
      <c r="AD2" s="146"/>
      <c r="AE2" s="147">
        <v>-0.15</v>
      </c>
    </row>
    <row r="3" spans="1:31" hidden="1" outlineLevel="1" x14ac:dyDescent="0.15">
      <c r="A3" s="16" t="s">
        <v>593</v>
      </c>
      <c r="B3" s="16"/>
      <c r="H3" s="145" t="s">
        <v>643</v>
      </c>
      <c r="I3" s="145" t="s">
        <v>643</v>
      </c>
      <c r="J3" s="145" t="s">
        <v>643</v>
      </c>
      <c r="K3" s="279" t="s">
        <v>644</v>
      </c>
      <c r="L3" s="279" t="s">
        <v>645</v>
      </c>
      <c r="M3" s="145" t="s">
        <v>643</v>
      </c>
      <c r="N3" s="145" t="s">
        <v>643</v>
      </c>
      <c r="O3" s="145" t="s">
        <v>643</v>
      </c>
      <c r="P3" s="145" t="s">
        <v>643</v>
      </c>
      <c r="Q3" s="145" t="s">
        <v>643</v>
      </c>
      <c r="R3" s="145" t="s">
        <v>643</v>
      </c>
      <c r="S3" s="145" t="s">
        <v>643</v>
      </c>
      <c r="T3" s="145" t="s">
        <v>643</v>
      </c>
      <c r="U3" s="145" t="s">
        <v>643</v>
      </c>
      <c r="V3" s="145" t="s">
        <v>643</v>
      </c>
      <c r="W3" s="145" t="s">
        <v>643</v>
      </c>
      <c r="X3" s="145" t="s">
        <v>643</v>
      </c>
      <c r="Y3" s="145" t="s">
        <v>643</v>
      </c>
      <c r="AB3" s="66"/>
      <c r="AE3" s="66"/>
    </row>
    <row r="4" spans="1:31" hidden="1" outlineLevel="1" x14ac:dyDescent="0.15">
      <c r="A4" s="26" t="s">
        <v>646</v>
      </c>
      <c r="B4" s="16"/>
      <c r="H4" s="145" t="s">
        <v>647</v>
      </c>
      <c r="I4" s="145" t="s">
        <v>647</v>
      </c>
      <c r="J4" s="145" t="s">
        <v>647</v>
      </c>
      <c r="K4" s="279" t="s">
        <v>648</v>
      </c>
      <c r="L4" s="279" t="s">
        <v>649</v>
      </c>
      <c r="M4" s="145" t="s">
        <v>647</v>
      </c>
      <c r="N4" s="145" t="s">
        <v>647</v>
      </c>
      <c r="O4" s="145" t="s">
        <v>647</v>
      </c>
      <c r="P4" s="145" t="s">
        <v>647</v>
      </c>
      <c r="Q4" s="145" t="s">
        <v>647</v>
      </c>
      <c r="R4" s="145" t="s">
        <v>647</v>
      </c>
      <c r="S4" s="145" t="s">
        <v>647</v>
      </c>
      <c r="T4" s="145" t="s">
        <v>647</v>
      </c>
      <c r="U4" s="145" t="s">
        <v>647</v>
      </c>
      <c r="V4" s="145" t="s">
        <v>647</v>
      </c>
      <c r="W4" s="145" t="s">
        <v>647</v>
      </c>
      <c r="X4" s="145" t="s">
        <v>647</v>
      </c>
      <c r="Y4" s="145" t="s">
        <v>647</v>
      </c>
      <c r="AA4" s="146"/>
      <c r="AB4" s="148"/>
      <c r="AD4" s="146"/>
      <c r="AE4" s="148"/>
    </row>
    <row r="5" spans="1:31" hidden="1" outlineLevel="1" x14ac:dyDescent="0.15">
      <c r="B5" s="16"/>
      <c r="H5" s="145" t="s">
        <v>650</v>
      </c>
      <c r="I5" s="145" t="s">
        <v>651</v>
      </c>
      <c r="J5" s="145" t="s">
        <v>651</v>
      </c>
      <c r="K5" s="279" t="s">
        <v>652</v>
      </c>
      <c r="L5" s="279" t="s">
        <v>653</v>
      </c>
      <c r="M5" s="145" t="s">
        <v>652</v>
      </c>
      <c r="N5" s="145" t="s">
        <v>654</v>
      </c>
      <c r="O5" s="145" t="s">
        <v>653</v>
      </c>
      <c r="P5" s="145" t="s">
        <v>655</v>
      </c>
      <c r="Q5" s="145" t="s">
        <v>656</v>
      </c>
      <c r="R5" s="145" t="s">
        <v>657</v>
      </c>
      <c r="S5" s="145" t="s">
        <v>658</v>
      </c>
      <c r="T5" s="145" t="s">
        <v>659</v>
      </c>
      <c r="U5" s="145" t="s">
        <v>660</v>
      </c>
      <c r="V5" s="145" t="s">
        <v>661</v>
      </c>
      <c r="W5" s="145" t="s">
        <v>662</v>
      </c>
      <c r="X5" s="145" t="s">
        <v>663</v>
      </c>
      <c r="Y5" s="145" t="s">
        <v>663</v>
      </c>
      <c r="AA5" s="146"/>
      <c r="AB5" s="148"/>
      <c r="AD5" s="146"/>
      <c r="AE5" s="148"/>
    </row>
    <row r="6" spans="1:31" hidden="1" outlineLevel="1" x14ac:dyDescent="0.2">
      <c r="G6" s="16"/>
      <c r="H6" s="16"/>
      <c r="I6" s="28" t="s">
        <v>664</v>
      </c>
      <c r="J6" s="28" t="s">
        <v>664</v>
      </c>
      <c r="K6" s="28" t="s">
        <v>664</v>
      </c>
      <c r="L6" s="28" t="s">
        <v>664</v>
      </c>
    </row>
    <row r="7" spans="1:31" s="29" customFormat="1" ht="15.75" collapsed="1" x14ac:dyDescent="0.2">
      <c r="F7" s="277" t="s">
        <v>610</v>
      </c>
      <c r="K7" s="31"/>
      <c r="L7" s="31"/>
      <c r="M7" s="32"/>
      <c r="AB7" s="33"/>
      <c r="AE7" s="33"/>
    </row>
    <row r="8" spans="1:31" s="34" customFormat="1" ht="7.5" customHeight="1" x14ac:dyDescent="0.2">
      <c r="F8" s="10"/>
      <c r="G8" s="29"/>
      <c r="J8" s="37"/>
      <c r="K8" s="36"/>
      <c r="L8" s="36"/>
      <c r="AA8" s="37"/>
      <c r="AB8" s="35"/>
      <c r="AD8" s="37"/>
      <c r="AE8" s="35"/>
    </row>
    <row r="9" spans="1:31" ht="12.75" customHeight="1" x14ac:dyDescent="0.2">
      <c r="F9" s="310" t="s">
        <v>594</v>
      </c>
      <c r="G9" s="29"/>
      <c r="H9" s="152" t="s">
        <v>2</v>
      </c>
      <c r="I9" s="39" t="s">
        <v>2</v>
      </c>
      <c r="J9" s="39" t="s">
        <v>2</v>
      </c>
      <c r="K9" s="153" t="s">
        <v>415</v>
      </c>
      <c r="L9" s="153" t="s">
        <v>642</v>
      </c>
      <c r="M9" s="40" t="s">
        <v>2</v>
      </c>
      <c r="N9" s="40" t="s">
        <v>2</v>
      </c>
      <c r="O9" s="40" t="s">
        <v>2</v>
      </c>
      <c r="P9" s="40" t="s">
        <v>2</v>
      </c>
      <c r="Q9" s="40" t="s">
        <v>2</v>
      </c>
      <c r="R9" s="40" t="s">
        <v>2</v>
      </c>
      <c r="S9" s="40" t="s">
        <v>2</v>
      </c>
      <c r="T9" s="40" t="s">
        <v>2</v>
      </c>
      <c r="U9" s="40" t="s">
        <v>2</v>
      </c>
      <c r="V9" s="40" t="s">
        <v>2</v>
      </c>
      <c r="W9" s="40" t="s">
        <v>2</v>
      </c>
      <c r="X9" s="40" t="s">
        <v>2</v>
      </c>
      <c r="Y9" s="159" t="s">
        <v>2</v>
      </c>
      <c r="Z9" s="38"/>
      <c r="AA9" s="311" t="s">
        <v>665</v>
      </c>
      <c r="AB9" s="313" t="s">
        <v>666</v>
      </c>
      <c r="AC9" s="38"/>
      <c r="AD9" s="311" t="s">
        <v>667</v>
      </c>
      <c r="AE9" s="313" t="s">
        <v>668</v>
      </c>
    </row>
    <row r="10" spans="1:31" ht="12.75" customHeight="1" x14ac:dyDescent="0.2">
      <c r="F10" s="310"/>
      <c r="G10" s="29"/>
      <c r="H10" s="41" t="s">
        <v>669</v>
      </c>
      <c r="I10" s="41" t="s">
        <v>670</v>
      </c>
      <c r="J10" s="41" t="s">
        <v>670</v>
      </c>
      <c r="K10" s="154" t="s">
        <v>629</v>
      </c>
      <c r="L10" s="154" t="s">
        <v>629</v>
      </c>
      <c r="M10" s="42" t="s">
        <v>6</v>
      </c>
      <c r="N10" s="42" t="s">
        <v>7</v>
      </c>
      <c r="O10" s="42" t="s">
        <v>8</v>
      </c>
      <c r="P10" s="42" t="s">
        <v>9</v>
      </c>
      <c r="Q10" s="42" t="s">
        <v>10</v>
      </c>
      <c r="R10" s="42" t="s">
        <v>11</v>
      </c>
      <c r="S10" s="42" t="s">
        <v>320</v>
      </c>
      <c r="T10" s="42" t="s">
        <v>12</v>
      </c>
      <c r="U10" s="42" t="s">
        <v>13</v>
      </c>
      <c r="V10" s="42" t="s">
        <v>14</v>
      </c>
      <c r="W10" s="42" t="s">
        <v>15</v>
      </c>
      <c r="X10" s="42" t="s">
        <v>16</v>
      </c>
      <c r="Y10" s="160" t="s">
        <v>671</v>
      </c>
      <c r="Z10" s="38"/>
      <c r="AA10" s="312"/>
      <c r="AB10" s="314"/>
      <c r="AC10" s="38"/>
      <c r="AD10" s="312"/>
      <c r="AE10" s="314"/>
    </row>
    <row r="11" spans="1:31" ht="18" hidden="1" customHeight="1" outlineLevel="1" x14ac:dyDescent="0.2">
      <c r="A11" s="43" t="s">
        <v>3</v>
      </c>
      <c r="B11" s="43" t="s">
        <v>231</v>
      </c>
      <c r="C11" s="9">
        <v>5.0933492666942609E-2</v>
      </c>
      <c r="D11" s="9">
        <v>1.6234068652429299E-2</v>
      </c>
      <c r="F11" s="107" t="s">
        <v>279</v>
      </c>
      <c r="G11" s="29"/>
      <c r="H11" s="72">
        <v>16098.273999999999</v>
      </c>
      <c r="I11" s="72">
        <v>17799.061000000002</v>
      </c>
      <c r="J11" s="72">
        <v>17799.061000000002</v>
      </c>
      <c r="K11" s="99">
        <v>17648.505000000001</v>
      </c>
      <c r="L11" s="99">
        <v>18251.124</v>
      </c>
      <c r="M11" s="72">
        <v>1655.8340000000001</v>
      </c>
      <c r="N11" s="72">
        <v>1334.2609999999997</v>
      </c>
      <c r="O11" s="72">
        <v>1531.4160000000006</v>
      </c>
      <c r="P11" s="72">
        <v>1420.2099999999991</v>
      </c>
      <c r="Q11" s="72">
        <v>1497.768</v>
      </c>
      <c r="R11" s="72">
        <v>1480.3140000000003</v>
      </c>
      <c r="S11" s="72">
        <v>1726.8119999999999</v>
      </c>
      <c r="T11" s="72">
        <v>1575.6059999999998</v>
      </c>
      <c r="U11" s="72">
        <v>1550.9420000000009</v>
      </c>
      <c r="V11" s="72">
        <v>1600.3179999999993</v>
      </c>
      <c r="W11" s="72">
        <v>1574.4439999999995</v>
      </c>
      <c r="X11" s="72">
        <v>1599.4850000000006</v>
      </c>
      <c r="Y11" s="72">
        <v>18547.41</v>
      </c>
      <c r="Z11" s="44"/>
      <c r="AA11" s="72">
        <v>17648.505000000001</v>
      </c>
      <c r="AB11" s="73">
        <v>898.9</v>
      </c>
      <c r="AC11" s="44"/>
      <c r="AD11" s="72">
        <v>18251.124</v>
      </c>
      <c r="AE11" s="73">
        <v>296.29000000000002</v>
      </c>
    </row>
    <row r="12" spans="1:31" ht="18" hidden="1" customHeight="1" outlineLevel="1" x14ac:dyDescent="0.2">
      <c r="A12" s="43" t="s">
        <v>3</v>
      </c>
      <c r="B12" s="43" t="s">
        <v>234</v>
      </c>
      <c r="C12" s="9">
        <v>3.8338251173394063E-3</v>
      </c>
      <c r="D12" s="9">
        <v>1.6982582494659754E-2</v>
      </c>
      <c r="F12" s="107" t="s">
        <v>280</v>
      </c>
      <c r="G12" s="29"/>
      <c r="H12" s="72">
        <v>12499.965</v>
      </c>
      <c r="I12" s="72">
        <v>12894.222</v>
      </c>
      <c r="J12" s="72">
        <v>12894.222</v>
      </c>
      <c r="K12" s="99">
        <v>12152.353999999999</v>
      </c>
      <c r="L12" s="99">
        <v>11995.231</v>
      </c>
      <c r="M12" s="72">
        <v>848.60400000000004</v>
      </c>
      <c r="N12" s="72">
        <v>900.62400000000002</v>
      </c>
      <c r="O12" s="72">
        <v>1024.2019999999998</v>
      </c>
      <c r="P12" s="72">
        <v>1079.047</v>
      </c>
      <c r="Q12" s="72">
        <v>1052.9220000000005</v>
      </c>
      <c r="R12" s="72">
        <v>1067.6909999999998</v>
      </c>
      <c r="S12" s="72">
        <v>890.48199999999997</v>
      </c>
      <c r="T12" s="72">
        <v>1029.768</v>
      </c>
      <c r="U12" s="72">
        <v>1011.3330000000005</v>
      </c>
      <c r="V12" s="72">
        <v>1005.7889999999989</v>
      </c>
      <c r="W12" s="72">
        <v>982.5510000000013</v>
      </c>
      <c r="X12" s="72">
        <v>1305.9279999999999</v>
      </c>
      <c r="Y12" s="72">
        <v>12198.941000000001</v>
      </c>
      <c r="Z12" s="44"/>
      <c r="AA12" s="72">
        <v>12152.353999999999</v>
      </c>
      <c r="AB12" s="73">
        <v>46.59</v>
      </c>
      <c r="AC12" s="44"/>
      <c r="AD12" s="72">
        <v>11995.231</v>
      </c>
      <c r="AE12" s="73">
        <v>203.71</v>
      </c>
    </row>
    <row r="13" spans="1:31" ht="18" hidden="1" customHeight="1" outlineLevel="1" x14ac:dyDescent="0.2">
      <c r="A13" s="43" t="s">
        <v>3</v>
      </c>
      <c r="B13" s="43" t="s">
        <v>230</v>
      </c>
      <c r="C13" s="9">
        <v>6.5378541992022393E-2</v>
      </c>
      <c r="D13" s="9">
        <v>9.993664871713652E-3</v>
      </c>
      <c r="F13" s="107" t="s">
        <v>281</v>
      </c>
      <c r="G13" s="29"/>
      <c r="H13" s="72">
        <v>3279.11</v>
      </c>
      <c r="I13" s="72">
        <v>3205.627</v>
      </c>
      <c r="J13" s="72">
        <v>3205.627</v>
      </c>
      <c r="K13" s="99">
        <v>2992.8780000000002</v>
      </c>
      <c r="L13" s="99">
        <v>3157</v>
      </c>
      <c r="M13" s="72">
        <v>248.626</v>
      </c>
      <c r="N13" s="72">
        <v>261.95899999999995</v>
      </c>
      <c r="O13" s="72">
        <v>205.43100000000004</v>
      </c>
      <c r="P13" s="72">
        <v>324.99000000000012</v>
      </c>
      <c r="Q13" s="72">
        <v>274.62899999999991</v>
      </c>
      <c r="R13" s="72">
        <v>260.67699999999991</v>
      </c>
      <c r="S13" s="72">
        <v>262.39900000000011</v>
      </c>
      <c r="T13" s="72">
        <v>257.27499999999986</v>
      </c>
      <c r="U13" s="72">
        <v>272.43100000000004</v>
      </c>
      <c r="V13" s="72">
        <v>263.45400000000018</v>
      </c>
      <c r="W13" s="72">
        <v>282.93100000000004</v>
      </c>
      <c r="X13" s="72">
        <v>273.7489999999998</v>
      </c>
      <c r="Y13" s="72">
        <v>3188.5509999999999</v>
      </c>
      <c r="Z13" s="44"/>
      <c r="AA13" s="72">
        <v>2992.8780000000002</v>
      </c>
      <c r="AB13" s="73">
        <v>195.67</v>
      </c>
      <c r="AC13" s="44"/>
      <c r="AD13" s="72">
        <v>3157</v>
      </c>
      <c r="AE13" s="73">
        <v>31.55</v>
      </c>
    </row>
    <row r="14" spans="1:31" ht="18" hidden="1" customHeight="1" outlineLevel="1" x14ac:dyDescent="0.2">
      <c r="A14" s="43" t="s">
        <v>3</v>
      </c>
      <c r="B14" s="43" t="s">
        <v>233</v>
      </c>
      <c r="C14" s="9">
        <v>0.11575885910944618</v>
      </c>
      <c r="D14" s="9">
        <v>-2.6345641256696056E-3</v>
      </c>
      <c r="F14" s="107" t="s">
        <v>282</v>
      </c>
      <c r="G14" s="29"/>
      <c r="H14" s="72">
        <v>7614.1540000000005</v>
      </c>
      <c r="I14" s="72">
        <v>8884.2309999999998</v>
      </c>
      <c r="J14" s="72">
        <v>8884.2309999999998</v>
      </c>
      <c r="K14" s="99">
        <v>8967.5210000000006</v>
      </c>
      <c r="L14" s="99">
        <v>10032.02</v>
      </c>
      <c r="M14" s="72">
        <v>756.125</v>
      </c>
      <c r="N14" s="72">
        <v>801.82199999999989</v>
      </c>
      <c r="O14" s="72">
        <v>824.61200000000031</v>
      </c>
      <c r="P14" s="72">
        <v>775.23799999999983</v>
      </c>
      <c r="Q14" s="72">
        <v>960.67099999999982</v>
      </c>
      <c r="R14" s="72">
        <v>843.70399999999972</v>
      </c>
      <c r="S14" s="72">
        <v>826.00300000000061</v>
      </c>
      <c r="T14" s="72">
        <v>840.09999999999945</v>
      </c>
      <c r="U14" s="72">
        <v>857.10600000000068</v>
      </c>
      <c r="V14" s="72">
        <v>882.63499999999931</v>
      </c>
      <c r="W14" s="72">
        <v>858.31600000000071</v>
      </c>
      <c r="X14" s="72">
        <v>779.25699999999961</v>
      </c>
      <c r="Y14" s="72">
        <v>10005.589</v>
      </c>
      <c r="Z14" s="44"/>
      <c r="AA14" s="72">
        <v>8967.5210000000006</v>
      </c>
      <c r="AB14" s="73">
        <v>1038.07</v>
      </c>
      <c r="AC14" s="44"/>
      <c r="AD14" s="72">
        <v>10032.02</v>
      </c>
      <c r="AE14" s="73">
        <v>-26.43</v>
      </c>
    </row>
    <row r="15" spans="1:31" ht="18" hidden="1" customHeight="1" outlineLevel="1" x14ac:dyDescent="0.2">
      <c r="A15" s="43" t="s">
        <v>3</v>
      </c>
      <c r="B15" s="43" t="s">
        <v>232</v>
      </c>
      <c r="C15" s="9">
        <v>-0.97867001254705133</v>
      </c>
      <c r="D15" s="9">
        <v>-0.22388059701492535</v>
      </c>
      <c r="F15" s="107" t="s">
        <v>283</v>
      </c>
      <c r="G15" s="29"/>
      <c r="H15" s="72">
        <v>3.9550000000000001</v>
      </c>
      <c r="I15" s="72">
        <v>6.7000000000000004E-2</v>
      </c>
      <c r="J15" s="72">
        <v>6.7000000000000004E-2</v>
      </c>
      <c r="K15" s="99">
        <v>4.782</v>
      </c>
      <c r="L15" s="99">
        <v>0.13400000000000001</v>
      </c>
      <c r="M15" s="72">
        <v>-3.3000000000000002E-2</v>
      </c>
      <c r="N15" s="72">
        <v>0.05</v>
      </c>
      <c r="O15" s="72">
        <v>8.9999999999999976E-3</v>
      </c>
      <c r="P15" s="72">
        <v>3.0000000000000027E-3</v>
      </c>
      <c r="Q15" s="72">
        <v>2.9999999999999992E-3</v>
      </c>
      <c r="R15" s="72">
        <v>1.9999999999999997E-2</v>
      </c>
      <c r="S15" s="72">
        <v>3.0000000000000027E-3</v>
      </c>
      <c r="T15" s="72">
        <v>3.0000000000000027E-3</v>
      </c>
      <c r="U15" s="72">
        <v>1.9999999999999997E-2</v>
      </c>
      <c r="V15" s="72">
        <v>3.0000000000000027E-3</v>
      </c>
      <c r="W15" s="72">
        <v>3.0000000000000027E-3</v>
      </c>
      <c r="X15" s="72">
        <v>2.0999999999999991E-2</v>
      </c>
      <c r="Y15" s="72">
        <v>0.105</v>
      </c>
      <c r="Z15" s="44"/>
      <c r="AA15" s="72">
        <v>4.782</v>
      </c>
      <c r="AB15" s="73">
        <v>-4.68</v>
      </c>
      <c r="AC15" s="44"/>
      <c r="AD15" s="72">
        <v>0.13400000000000001</v>
      </c>
      <c r="AE15" s="73">
        <v>-0.03</v>
      </c>
    </row>
    <row r="16" spans="1:31" ht="18" customHeight="1" collapsed="1" x14ac:dyDescent="0.2">
      <c r="A16" s="43" t="s">
        <v>3</v>
      </c>
      <c r="B16" s="43" t="s">
        <v>204</v>
      </c>
      <c r="C16" s="9">
        <v>5.2484318810357353E-2</v>
      </c>
      <c r="D16" s="9">
        <v>1.2049127823044506E-2</v>
      </c>
      <c r="E16" s="18"/>
      <c r="F16" s="64" t="s">
        <v>284</v>
      </c>
      <c r="G16" s="29"/>
      <c r="H16" s="74">
        <v>39495.457999999999</v>
      </c>
      <c r="I16" s="74">
        <v>42783.207999999999</v>
      </c>
      <c r="J16" s="74">
        <v>42783.207999999999</v>
      </c>
      <c r="K16" s="99">
        <v>41766.760999999999</v>
      </c>
      <c r="L16" s="99">
        <v>43435.508999999998</v>
      </c>
      <c r="M16" s="74">
        <v>3509.1559999999999</v>
      </c>
      <c r="N16" s="74">
        <v>3298.7160000000003</v>
      </c>
      <c r="O16" s="74">
        <v>3585.6699999999992</v>
      </c>
      <c r="P16" s="74">
        <v>3599.4880000000012</v>
      </c>
      <c r="Q16" s="74">
        <v>3785.9930000000004</v>
      </c>
      <c r="R16" s="74">
        <v>3652.405999999999</v>
      </c>
      <c r="S16" s="74">
        <v>3705.6990000000005</v>
      </c>
      <c r="T16" s="74">
        <v>3702.7520000000004</v>
      </c>
      <c r="U16" s="74">
        <v>3691.8319999999985</v>
      </c>
      <c r="V16" s="74">
        <v>3745.2980000000025</v>
      </c>
      <c r="W16" s="74">
        <v>3705.1460000000006</v>
      </c>
      <c r="X16" s="74">
        <v>3976.7089999999953</v>
      </c>
      <c r="Y16" s="74">
        <v>43958.864999999998</v>
      </c>
      <c r="AA16" s="74">
        <v>41766.760999999999</v>
      </c>
      <c r="AB16" s="73">
        <v>2192.1</v>
      </c>
      <c r="AD16" s="74">
        <v>43435.508999999998</v>
      </c>
      <c r="AE16" s="73">
        <v>523.36</v>
      </c>
    </row>
    <row r="17" spans="1:33" ht="18" customHeight="1" x14ac:dyDescent="0.2">
      <c r="A17" s="43" t="s">
        <v>3</v>
      </c>
      <c r="B17" s="43" t="s">
        <v>32</v>
      </c>
      <c r="C17" s="9">
        <v>-9.4835942078776325E-2</v>
      </c>
      <c r="D17" s="9">
        <v>-1.1335649173384619E-2</v>
      </c>
      <c r="F17" s="64" t="s">
        <v>285</v>
      </c>
      <c r="G17" s="29"/>
      <c r="H17" s="74">
        <v>2841.8270000000002</v>
      </c>
      <c r="I17" s="74">
        <v>3322.0039999999999</v>
      </c>
      <c r="J17" s="74">
        <v>3322.0039999999999</v>
      </c>
      <c r="K17" s="99">
        <v>3632.5889999999999</v>
      </c>
      <c r="L17" s="99">
        <v>3325.7910000000002</v>
      </c>
      <c r="M17" s="74">
        <v>2268.6610000000001</v>
      </c>
      <c r="N17" s="74">
        <v>61.518999999999778</v>
      </c>
      <c r="O17" s="74">
        <v>68.206000000000131</v>
      </c>
      <c r="P17" s="74">
        <v>146.69500000000016</v>
      </c>
      <c r="Q17" s="74">
        <v>59.187999999999647</v>
      </c>
      <c r="R17" s="74">
        <v>100.16600000000017</v>
      </c>
      <c r="S17" s="74">
        <v>18.347999999999956</v>
      </c>
      <c r="T17" s="74">
        <v>85.480000000000018</v>
      </c>
      <c r="U17" s="74">
        <v>102.44200000000001</v>
      </c>
      <c r="V17" s="74">
        <v>175.0010000000002</v>
      </c>
      <c r="W17" s="74">
        <v>80.105999999999767</v>
      </c>
      <c r="X17" s="74">
        <v>122.279</v>
      </c>
      <c r="Y17" s="74">
        <v>3288.0909999999999</v>
      </c>
      <c r="AA17" s="74">
        <v>3632.5889999999999</v>
      </c>
      <c r="AB17" s="73">
        <v>-344.5</v>
      </c>
      <c r="AD17" s="74">
        <v>3325.7909999999997</v>
      </c>
      <c r="AE17" s="73">
        <v>-37.700000000000003</v>
      </c>
    </row>
    <row r="18" spans="1:33" s="16" customFormat="1" ht="18" customHeight="1" x14ac:dyDescent="0.2">
      <c r="A18" s="45"/>
      <c r="B18" s="45"/>
      <c r="C18" s="9">
        <v>4.0696838170590548E-2</v>
      </c>
      <c r="D18" s="9">
        <v>1.038593879981951E-2</v>
      </c>
      <c r="E18" s="17"/>
      <c r="F18" s="58" t="s">
        <v>218</v>
      </c>
      <c r="G18" s="29"/>
      <c r="H18" s="75">
        <v>42337.284999999996</v>
      </c>
      <c r="I18" s="75">
        <v>46105.212</v>
      </c>
      <c r="J18" s="75">
        <v>46105.212</v>
      </c>
      <c r="K18" s="121">
        <v>45399.35</v>
      </c>
      <c r="L18" s="121">
        <v>46761.299999999996</v>
      </c>
      <c r="M18" s="75">
        <v>5777.817</v>
      </c>
      <c r="N18" s="75">
        <v>3360.2350000000001</v>
      </c>
      <c r="O18" s="75">
        <v>3653.8759999999993</v>
      </c>
      <c r="P18" s="75">
        <v>3746.1830000000014</v>
      </c>
      <c r="Q18" s="75">
        <v>3845.181</v>
      </c>
      <c r="R18" s="75">
        <v>3752.5719999999992</v>
      </c>
      <c r="S18" s="75">
        <v>3724.0470000000005</v>
      </c>
      <c r="T18" s="75">
        <v>3788.2320000000004</v>
      </c>
      <c r="U18" s="75">
        <v>3794.2739999999985</v>
      </c>
      <c r="V18" s="75">
        <v>3920.2990000000027</v>
      </c>
      <c r="W18" s="75">
        <v>3785.2520000000004</v>
      </c>
      <c r="X18" s="75">
        <v>4098.9879999999957</v>
      </c>
      <c r="Y18" s="75">
        <v>47246.955999999998</v>
      </c>
      <c r="Z18" s="17"/>
      <c r="AA18" s="75">
        <v>45399.35</v>
      </c>
      <c r="AB18" s="73">
        <v>1847.61</v>
      </c>
      <c r="AD18" s="75">
        <v>46761.299999999996</v>
      </c>
      <c r="AE18" s="73">
        <v>485.66</v>
      </c>
    </row>
    <row r="19" spans="1:33" ht="8.25" customHeight="1" x14ac:dyDescent="0.2">
      <c r="A19" s="137"/>
      <c r="F19" s="17"/>
      <c r="G19" s="29"/>
      <c r="K19" s="17"/>
      <c r="L19" s="17"/>
      <c r="AB19" s="17"/>
      <c r="AE19" s="17"/>
    </row>
    <row r="20" spans="1:33" s="16" customFormat="1" ht="18" customHeight="1" x14ac:dyDescent="0.2">
      <c r="A20" s="138" t="s">
        <v>309</v>
      </c>
      <c r="B20" s="138" t="s">
        <v>204</v>
      </c>
      <c r="C20" s="14">
        <v>-0.15966458453624482</v>
      </c>
      <c r="D20" s="14">
        <v>9.7918506370632021E-3</v>
      </c>
      <c r="F20" s="139" t="s">
        <v>363</v>
      </c>
      <c r="G20" s="29"/>
      <c r="H20" s="140">
        <v>23367.005000000001</v>
      </c>
      <c r="I20" s="140">
        <v>17254.418000000001</v>
      </c>
      <c r="J20" s="140">
        <v>17254.418000000001</v>
      </c>
      <c r="K20" s="141">
        <v>19051</v>
      </c>
      <c r="L20" s="141">
        <v>15854</v>
      </c>
      <c r="M20" s="140">
        <v>1510.386</v>
      </c>
      <c r="N20" s="140">
        <v>1421.7289999999998</v>
      </c>
      <c r="O20" s="140">
        <v>1656.29</v>
      </c>
      <c r="P20" s="140">
        <v>1274.2960000000003</v>
      </c>
      <c r="Q20" s="140">
        <v>1066.6469999999999</v>
      </c>
      <c r="R20" s="140">
        <v>1401.8400000000001</v>
      </c>
      <c r="S20" s="140">
        <v>1004.6599999999999</v>
      </c>
      <c r="T20" s="140">
        <v>981.31500000000051</v>
      </c>
      <c r="U20" s="140">
        <v>1288.223</v>
      </c>
      <c r="V20" s="140">
        <v>1466.7780000000002</v>
      </c>
      <c r="W20" s="140">
        <v>1383.777</v>
      </c>
      <c r="X20" s="140">
        <v>1553.2939999999999</v>
      </c>
      <c r="Y20" s="140">
        <v>16009.235000000001</v>
      </c>
      <c r="Z20" s="17"/>
      <c r="AA20" s="140">
        <v>19051</v>
      </c>
      <c r="AB20" s="73">
        <v>-3041.77</v>
      </c>
      <c r="AC20" s="47"/>
      <c r="AD20" s="140">
        <v>15854</v>
      </c>
      <c r="AE20" s="73">
        <v>155.24</v>
      </c>
    </row>
    <row r="21" spans="1:33" ht="8.25" customHeight="1" x14ac:dyDescent="0.2">
      <c r="A21" s="137"/>
      <c r="F21" s="17"/>
      <c r="G21" s="29"/>
      <c r="K21" s="17"/>
      <c r="L21" s="17"/>
      <c r="AB21" s="17"/>
      <c r="AE21" s="17"/>
    </row>
    <row r="22" spans="1:33" ht="18" customHeight="1" x14ac:dyDescent="0.2">
      <c r="A22" s="43" t="s">
        <v>309</v>
      </c>
      <c r="B22" s="43" t="s">
        <v>116</v>
      </c>
      <c r="C22" s="9">
        <v>-5.2837741243745531E-2</v>
      </c>
      <c r="D22" s="9">
        <v>5.9509848656071028E-2</v>
      </c>
      <c r="F22" s="64" t="s">
        <v>364</v>
      </c>
      <c r="G22" s="29"/>
      <c r="H22" s="74">
        <v>736.28</v>
      </c>
      <c r="I22" s="74">
        <v>517.94899999999996</v>
      </c>
      <c r="J22" s="74">
        <v>517.94899999999996</v>
      </c>
      <c r="K22" s="99">
        <v>524.625</v>
      </c>
      <c r="L22" s="99">
        <v>468.99799999999999</v>
      </c>
      <c r="M22" s="74">
        <v>70.096999999999994</v>
      </c>
      <c r="N22" s="74">
        <v>50.538000000000011</v>
      </c>
      <c r="O22" s="74">
        <v>60.289000000000001</v>
      </c>
      <c r="P22" s="74">
        <v>35.489000000000004</v>
      </c>
      <c r="Q22" s="74">
        <v>31.954999999999984</v>
      </c>
      <c r="R22" s="74">
        <v>25.506000000000029</v>
      </c>
      <c r="S22" s="74">
        <v>13.787999999999954</v>
      </c>
      <c r="T22" s="74">
        <v>39.946000000000026</v>
      </c>
      <c r="U22" s="74">
        <v>33.95799999999997</v>
      </c>
      <c r="V22" s="74">
        <v>37.135000000000048</v>
      </c>
      <c r="W22" s="74">
        <v>47.578999999999951</v>
      </c>
      <c r="X22" s="74">
        <v>50.624000000000024</v>
      </c>
      <c r="Y22" s="74">
        <v>496.904</v>
      </c>
      <c r="AA22" s="74">
        <v>524.625</v>
      </c>
      <c r="AB22" s="73">
        <v>-27.72</v>
      </c>
      <c r="AC22" s="47"/>
      <c r="AD22" s="74">
        <v>468.99799999999999</v>
      </c>
      <c r="AE22" s="73">
        <v>27.91</v>
      </c>
    </row>
    <row r="23" spans="1:33" ht="18" customHeight="1" x14ac:dyDescent="0.2">
      <c r="A23" s="43" t="s">
        <v>309</v>
      </c>
      <c r="B23" s="43" t="s">
        <v>117</v>
      </c>
      <c r="C23" s="9">
        <v>5.0562099940831585E-2</v>
      </c>
      <c r="D23" s="9">
        <v>4.4348827115061613E-2</v>
      </c>
      <c r="F23" s="64" t="s">
        <v>365</v>
      </c>
      <c r="G23" s="29"/>
      <c r="H23" s="74">
        <v>305.327</v>
      </c>
      <c r="I23" s="74">
        <v>312.39600000000002</v>
      </c>
      <c r="J23" s="74">
        <v>312.39600000000002</v>
      </c>
      <c r="K23" s="99">
        <v>316.04700000000003</v>
      </c>
      <c r="L23" s="99">
        <v>317.93400000000003</v>
      </c>
      <c r="M23" s="74">
        <v>30.952000000000002</v>
      </c>
      <c r="N23" s="74">
        <v>32.176000000000002</v>
      </c>
      <c r="O23" s="74">
        <v>33.927999999999997</v>
      </c>
      <c r="P23" s="74">
        <v>20.469000000000008</v>
      </c>
      <c r="Q23" s="74">
        <v>22.405000000000001</v>
      </c>
      <c r="R23" s="74">
        <v>20.510999999999996</v>
      </c>
      <c r="S23" s="74">
        <v>8.632000000000005</v>
      </c>
      <c r="T23" s="74">
        <v>12.462999999999994</v>
      </c>
      <c r="U23" s="74">
        <v>22.663000000000011</v>
      </c>
      <c r="V23" s="74">
        <v>26.436999999999983</v>
      </c>
      <c r="W23" s="74">
        <v>72.551000000000016</v>
      </c>
      <c r="X23" s="74">
        <v>28.841999999999985</v>
      </c>
      <c r="Y23" s="74">
        <v>332.029</v>
      </c>
      <c r="AA23" s="74">
        <v>316.04700000000003</v>
      </c>
      <c r="AB23" s="73">
        <v>15.98</v>
      </c>
      <c r="AC23" s="47"/>
      <c r="AD23" s="74">
        <v>317.93400000000003</v>
      </c>
      <c r="AE23" s="73">
        <v>14.1</v>
      </c>
    </row>
    <row r="24" spans="1:33" ht="18" hidden="1" customHeight="1" outlineLevel="1" x14ac:dyDescent="0.2">
      <c r="A24" s="59" t="s">
        <v>297</v>
      </c>
      <c r="B24" s="59" t="s">
        <v>118</v>
      </c>
      <c r="C24" s="60">
        <v>-0.15073806977582035</v>
      </c>
      <c r="D24" s="60">
        <v>-1.9296720939270068E-2</v>
      </c>
      <c r="E24" s="44"/>
      <c r="F24" s="107" t="s">
        <v>366</v>
      </c>
      <c r="G24" s="29"/>
      <c r="H24" s="72">
        <v>5535.9570000000003</v>
      </c>
      <c r="I24" s="72">
        <v>4333.9520000000002</v>
      </c>
      <c r="J24" s="72">
        <v>4333.9520000000002</v>
      </c>
      <c r="K24" s="72">
        <v>5431.9390000000003</v>
      </c>
      <c r="L24" s="72">
        <v>4703.9080000000004</v>
      </c>
      <c r="M24" s="72">
        <v>480.88099999999997</v>
      </c>
      <c r="N24" s="72">
        <v>399.197</v>
      </c>
      <c r="O24" s="72">
        <v>435.36300000000006</v>
      </c>
      <c r="P24" s="72">
        <v>324.87999999999988</v>
      </c>
      <c r="Q24" s="72">
        <v>384.15300000000002</v>
      </c>
      <c r="R24" s="72">
        <v>431.93700000000013</v>
      </c>
      <c r="S24" s="72">
        <v>255.97400000000016</v>
      </c>
      <c r="T24" s="72">
        <v>183.57699999999977</v>
      </c>
      <c r="U24" s="72">
        <v>403.61700000000019</v>
      </c>
      <c r="V24" s="72">
        <v>422.26899999999978</v>
      </c>
      <c r="W24" s="72">
        <v>483.25399999999991</v>
      </c>
      <c r="X24" s="72">
        <v>408.03300000000036</v>
      </c>
      <c r="Y24" s="72">
        <v>4613.1350000000002</v>
      </c>
      <c r="AA24" s="72">
        <v>5431.9390000000003</v>
      </c>
      <c r="AB24" s="76">
        <v>-818.8</v>
      </c>
      <c r="AC24" s="44"/>
      <c r="AD24" s="72">
        <v>4703.9080000000004</v>
      </c>
      <c r="AE24" s="76">
        <v>-90.77</v>
      </c>
    </row>
    <row r="25" spans="1:33" ht="18" customHeight="1" collapsed="1" x14ac:dyDescent="0.2">
      <c r="A25" s="45"/>
      <c r="B25" s="45"/>
      <c r="C25" s="9">
        <v>-9.213071922802038E-2</v>
      </c>
      <c r="D25" s="9">
        <v>-3.1329328899853404E-2</v>
      </c>
      <c r="F25" s="64" t="s">
        <v>407</v>
      </c>
      <c r="G25" s="29"/>
      <c r="H25" s="74">
        <v>3294.1370000000006</v>
      </c>
      <c r="I25" s="74">
        <v>2831.152</v>
      </c>
      <c r="J25" s="74">
        <v>2831.152</v>
      </c>
      <c r="K25" s="99">
        <v>3819.7900000000004</v>
      </c>
      <c r="L25" s="99">
        <v>3580.0320000000002</v>
      </c>
      <c r="M25" s="74">
        <v>388.44299999999998</v>
      </c>
      <c r="N25" s="74">
        <v>293.887</v>
      </c>
      <c r="O25" s="74">
        <v>338.40200000000004</v>
      </c>
      <c r="P25" s="74">
        <v>263.46199999999988</v>
      </c>
      <c r="Q25" s="74">
        <v>286.64500000000004</v>
      </c>
      <c r="R25" s="74">
        <v>326.99000000000012</v>
      </c>
      <c r="S25" s="74">
        <v>206.12800000000016</v>
      </c>
      <c r="T25" s="74">
        <v>97.510999999999797</v>
      </c>
      <c r="U25" s="74">
        <v>260.30500000000018</v>
      </c>
      <c r="V25" s="74">
        <v>297.93199999999979</v>
      </c>
      <c r="W25" s="74">
        <v>390.36799999999994</v>
      </c>
      <c r="X25" s="74">
        <v>317.80000000000041</v>
      </c>
      <c r="Y25" s="74">
        <v>3467.8730000000005</v>
      </c>
      <c r="AA25" s="74">
        <v>3819.7900000000004</v>
      </c>
      <c r="AB25" s="73">
        <v>-351.92</v>
      </c>
      <c r="AC25" s="47"/>
      <c r="AD25" s="74">
        <v>3580.0320000000006</v>
      </c>
      <c r="AE25" s="73">
        <v>-112.16</v>
      </c>
      <c r="AG25" s="61"/>
    </row>
    <row r="26" spans="1:33" ht="18" customHeight="1" x14ac:dyDescent="0.2">
      <c r="A26" s="43" t="s">
        <v>309</v>
      </c>
      <c r="B26" s="43" t="s">
        <v>367</v>
      </c>
      <c r="C26" s="9">
        <v>-0.23466028135288838</v>
      </c>
      <c r="D26" s="9">
        <v>0.16181818181818183</v>
      </c>
      <c r="F26" s="64" t="s">
        <v>368</v>
      </c>
      <c r="G26" s="29"/>
      <c r="H26" s="74">
        <v>16.809999999999999</v>
      </c>
      <c r="I26" s="74">
        <v>14.494</v>
      </c>
      <c r="J26" s="74">
        <v>14.494</v>
      </c>
      <c r="K26" s="99">
        <v>16.704999999999998</v>
      </c>
      <c r="L26" s="99">
        <v>11</v>
      </c>
      <c r="M26" s="74">
        <v>0.5</v>
      </c>
      <c r="N26" s="74">
        <v>0.19299999999999995</v>
      </c>
      <c r="O26" s="74">
        <v>0</v>
      </c>
      <c r="P26" s="74">
        <v>1.85</v>
      </c>
      <c r="Q26" s="74">
        <v>3.5709999999999997</v>
      </c>
      <c r="R26" s="74">
        <v>1.9669999999999996</v>
      </c>
      <c r="S26" s="74">
        <v>1.7940000000000005</v>
      </c>
      <c r="T26" s="74">
        <v>-1.7940000000000005</v>
      </c>
      <c r="U26" s="74">
        <v>0.54499999999999993</v>
      </c>
      <c r="V26" s="74">
        <v>0</v>
      </c>
      <c r="W26" s="74">
        <v>3.3160000000000007</v>
      </c>
      <c r="X26" s="74">
        <v>0.83999999999999986</v>
      </c>
      <c r="Y26" s="74">
        <v>12.782</v>
      </c>
      <c r="AA26" s="74">
        <v>16.704999999999998</v>
      </c>
      <c r="AB26" s="73">
        <v>-3.92</v>
      </c>
      <c r="AC26" s="47"/>
      <c r="AD26" s="74">
        <v>11</v>
      </c>
      <c r="AE26" s="73">
        <v>1.78</v>
      </c>
    </row>
    <row r="27" spans="1:33" ht="18" customHeight="1" x14ac:dyDescent="0.2">
      <c r="A27" s="43" t="s">
        <v>309</v>
      </c>
      <c r="B27" s="43" t="s">
        <v>369</v>
      </c>
      <c r="C27" s="9">
        <v>0.13812037033451693</v>
      </c>
      <c r="D27" s="9">
        <v>0.33830469733567975</v>
      </c>
      <c r="F27" s="64" t="s">
        <v>370</v>
      </c>
      <c r="G27" s="29"/>
      <c r="H27" s="74">
        <v>408.9</v>
      </c>
      <c r="I27" s="74">
        <v>757.548</v>
      </c>
      <c r="J27" s="74">
        <v>757.548</v>
      </c>
      <c r="K27" s="99">
        <v>516.50599999999997</v>
      </c>
      <c r="L27" s="99">
        <v>439.24900000000002</v>
      </c>
      <c r="M27" s="74">
        <v>73.055000000000007</v>
      </c>
      <c r="N27" s="74">
        <v>60.47999999999999</v>
      </c>
      <c r="O27" s="74">
        <v>62.616000000000014</v>
      </c>
      <c r="P27" s="74">
        <v>136.24799999999999</v>
      </c>
      <c r="Q27" s="74">
        <v>36.495999999999981</v>
      </c>
      <c r="R27" s="74">
        <v>-16.717999999999961</v>
      </c>
      <c r="S27" s="74">
        <v>16.415999999999997</v>
      </c>
      <c r="T27" s="74">
        <v>145.74700000000001</v>
      </c>
      <c r="U27" s="74">
        <v>-77.145000000000039</v>
      </c>
      <c r="V27" s="74">
        <v>41.379999999999995</v>
      </c>
      <c r="W27" s="74">
        <v>63.049000000000035</v>
      </c>
      <c r="X27" s="74">
        <v>46.225000000000023</v>
      </c>
      <c r="Y27" s="74">
        <v>587.84900000000005</v>
      </c>
      <c r="AA27" s="74">
        <v>516.50599999999997</v>
      </c>
      <c r="AB27" s="73">
        <v>71.34</v>
      </c>
      <c r="AC27" s="47"/>
      <c r="AD27" s="74">
        <v>439.24900000000002</v>
      </c>
      <c r="AE27" s="73">
        <v>148.6</v>
      </c>
    </row>
    <row r="28" spans="1:33" ht="18" customHeight="1" x14ac:dyDescent="0.2">
      <c r="A28" s="43" t="s">
        <v>309</v>
      </c>
      <c r="B28" s="43" t="s">
        <v>372</v>
      </c>
      <c r="C28" s="9">
        <v>0.14848872720740142</v>
      </c>
      <c r="D28" s="9">
        <v>-0.25848101174056931</v>
      </c>
      <c r="F28" s="64" t="s">
        <v>373</v>
      </c>
      <c r="G28" s="29"/>
      <c r="H28" s="74">
        <v>444.41899999999998</v>
      </c>
      <c r="I28" s="74">
        <v>185.78800000000001</v>
      </c>
      <c r="J28" s="74">
        <v>185.78800000000001</v>
      </c>
      <c r="K28" s="99">
        <v>178.12799999999999</v>
      </c>
      <c r="L28" s="99">
        <v>275.88099999999997</v>
      </c>
      <c r="M28" s="74">
        <v>16.472999999999999</v>
      </c>
      <c r="N28" s="74">
        <v>21.779000000000003</v>
      </c>
      <c r="O28" s="74">
        <v>21.570999999999998</v>
      </c>
      <c r="P28" s="74">
        <v>23.401000000000003</v>
      </c>
      <c r="Q28" s="74">
        <v>57.02300000000001</v>
      </c>
      <c r="R28" s="74">
        <v>18.373999999999995</v>
      </c>
      <c r="S28" s="74">
        <v>5.518999999999977</v>
      </c>
      <c r="T28" s="74">
        <v>11.102000000000004</v>
      </c>
      <c r="U28" s="74">
        <v>7.5160000000000196</v>
      </c>
      <c r="V28" s="74">
        <v>10.667000000000002</v>
      </c>
      <c r="W28" s="74">
        <v>7.7309999999999945</v>
      </c>
      <c r="X28" s="74">
        <v>3.4189999999999827</v>
      </c>
      <c r="Y28" s="74">
        <v>204.57499999999999</v>
      </c>
      <c r="AA28" s="74">
        <v>178.12800000000001</v>
      </c>
      <c r="AB28" s="73">
        <v>26.45</v>
      </c>
      <c r="AC28" s="47"/>
      <c r="AD28" s="74">
        <v>275.88099999999997</v>
      </c>
      <c r="AE28" s="73">
        <v>-71.31</v>
      </c>
    </row>
    <row r="29" spans="1:33" ht="18" customHeight="1" x14ac:dyDescent="0.2">
      <c r="A29" s="43" t="s">
        <v>309</v>
      </c>
      <c r="B29" s="43" t="s">
        <v>374</v>
      </c>
      <c r="C29" s="9">
        <v>13.35</v>
      </c>
      <c r="D29" s="9">
        <v>2.5938908362543813</v>
      </c>
      <c r="F29" s="64" t="s">
        <v>375</v>
      </c>
      <c r="G29" s="29"/>
      <c r="H29" s="74">
        <v>16.375</v>
      </c>
      <c r="I29" s="74">
        <v>1.7090000000000001</v>
      </c>
      <c r="J29" s="74">
        <v>1.7090000000000001</v>
      </c>
      <c r="K29" s="99">
        <v>2</v>
      </c>
      <c r="L29" s="99">
        <v>7.9880000000000004</v>
      </c>
      <c r="M29" s="74">
        <v>0</v>
      </c>
      <c r="N29" s="74">
        <v>3.4980000000000002</v>
      </c>
      <c r="O29" s="74">
        <v>2.4470000000000001</v>
      </c>
      <c r="P29" s="74">
        <v>1.79</v>
      </c>
      <c r="Q29" s="74">
        <v>2.1979999999999995</v>
      </c>
      <c r="R29" s="74">
        <v>1.7010000000000005</v>
      </c>
      <c r="S29" s="74">
        <v>2.6839999999999993</v>
      </c>
      <c r="T29" s="74">
        <v>2.1440000000000001</v>
      </c>
      <c r="U29" s="74">
        <v>3.0949999999999989</v>
      </c>
      <c r="V29" s="74">
        <v>1.0460000000000029</v>
      </c>
      <c r="W29" s="74">
        <v>3.5769999999999982</v>
      </c>
      <c r="X29" s="74">
        <v>4.5240000000000009</v>
      </c>
      <c r="Y29" s="74">
        <v>28.704000000000001</v>
      </c>
      <c r="AA29" s="74">
        <v>2</v>
      </c>
      <c r="AB29" s="73">
        <v>26.7</v>
      </c>
      <c r="AC29" s="47"/>
      <c r="AD29" s="74">
        <v>7.9880000000000004</v>
      </c>
      <c r="AE29" s="73">
        <v>20.72</v>
      </c>
    </row>
    <row r="30" spans="1:33" ht="18" customHeight="1" x14ac:dyDescent="0.2">
      <c r="A30" s="43" t="s">
        <v>309</v>
      </c>
      <c r="B30" s="43" t="s">
        <v>641</v>
      </c>
      <c r="C30" s="9">
        <v>-0.2960730143068574</v>
      </c>
      <c r="D30" s="9">
        <v>6.7689314576474105E-2</v>
      </c>
      <c r="F30" s="64" t="s">
        <v>619</v>
      </c>
      <c r="G30" s="29"/>
      <c r="H30" s="74">
        <v>144.46299999999999</v>
      </c>
      <c r="I30" s="74">
        <v>311.36799999999999</v>
      </c>
      <c r="J30" s="74">
        <v>311.36799999999999</v>
      </c>
      <c r="K30" s="99">
        <v>1013.5</v>
      </c>
      <c r="L30" s="99">
        <v>668.2</v>
      </c>
      <c r="M30" s="74">
        <v>49.098999999999997</v>
      </c>
      <c r="N30" s="74">
        <v>49.103000000000002</v>
      </c>
      <c r="O30" s="74">
        <v>72.856999999999999</v>
      </c>
      <c r="P30" s="74">
        <v>48.925000000000011</v>
      </c>
      <c r="Q30" s="74">
        <v>42.587000000000018</v>
      </c>
      <c r="R30" s="74">
        <v>92.345999999999947</v>
      </c>
      <c r="S30" s="74">
        <v>97.844000000000051</v>
      </c>
      <c r="T30" s="74">
        <v>-31.423000000000002</v>
      </c>
      <c r="U30" s="74">
        <v>101.34199999999993</v>
      </c>
      <c r="V30" s="74">
        <v>194.2170000000001</v>
      </c>
      <c r="W30" s="74">
        <v>-55.190000000000055</v>
      </c>
      <c r="X30" s="74">
        <v>51.725999999999999</v>
      </c>
      <c r="Y30" s="74">
        <v>713.43299999999999</v>
      </c>
      <c r="AA30" s="74">
        <v>1013.5</v>
      </c>
      <c r="AB30" s="73">
        <v>-300.07</v>
      </c>
      <c r="AC30" s="47"/>
      <c r="AD30" s="74">
        <v>668.2</v>
      </c>
      <c r="AE30" s="73">
        <v>45.23</v>
      </c>
    </row>
    <row r="31" spans="1:33" ht="18" customHeight="1" x14ac:dyDescent="0.2">
      <c r="A31" s="43" t="s">
        <v>309</v>
      </c>
      <c r="B31" s="43" t="s">
        <v>376</v>
      </c>
      <c r="C31" s="9">
        <v>1</v>
      </c>
      <c r="D31" s="9">
        <v>1</v>
      </c>
      <c r="F31" s="64" t="s">
        <v>377</v>
      </c>
      <c r="G31" s="29"/>
      <c r="H31" s="74">
        <v>0.73499999999999999</v>
      </c>
      <c r="I31" s="74">
        <v>0.46899999999999997</v>
      </c>
      <c r="J31" s="74">
        <v>0.46899999999999997</v>
      </c>
      <c r="K31" s="99">
        <v>0</v>
      </c>
      <c r="L31" s="99">
        <v>0</v>
      </c>
      <c r="M31" s="74">
        <v>0</v>
      </c>
      <c r="N31" s="74">
        <v>0</v>
      </c>
      <c r="O31" s="74">
        <v>0</v>
      </c>
      <c r="P31" s="74">
        <v>0</v>
      </c>
      <c r="Q31" s="74">
        <v>0.13</v>
      </c>
      <c r="R31" s="74">
        <v>0</v>
      </c>
      <c r="S31" s="74">
        <v>0</v>
      </c>
      <c r="T31" s="74">
        <v>0.65</v>
      </c>
      <c r="U31" s="74">
        <v>0.37999999999999989</v>
      </c>
      <c r="V31" s="74">
        <v>0</v>
      </c>
      <c r="W31" s="74">
        <v>0</v>
      </c>
      <c r="X31" s="74">
        <v>0</v>
      </c>
      <c r="Y31" s="74">
        <v>1.1599999999999999</v>
      </c>
      <c r="AA31" s="74">
        <v>0</v>
      </c>
      <c r="AB31" s="73">
        <v>1.1599999999999999</v>
      </c>
      <c r="AC31" s="47"/>
      <c r="AD31" s="74">
        <v>0</v>
      </c>
      <c r="AE31" s="73">
        <v>1.1599999999999999</v>
      </c>
    </row>
    <row r="32" spans="1:33" ht="18" customHeight="1" x14ac:dyDescent="0.2">
      <c r="A32" s="45"/>
      <c r="B32" s="45"/>
      <c r="C32" s="9">
        <v>1.0000000000000526</v>
      </c>
      <c r="D32" s="9">
        <v>1.0000000000000526</v>
      </c>
      <c r="F32" s="64" t="s">
        <v>378</v>
      </c>
      <c r="G32" s="29"/>
      <c r="H32" s="74">
        <v>48.134999999996708</v>
      </c>
      <c r="I32" s="74">
        <v>21.761999999998118</v>
      </c>
      <c r="J32" s="74">
        <v>21.761999999998118</v>
      </c>
      <c r="K32" s="99">
        <v>0</v>
      </c>
      <c r="L32" s="99">
        <v>0</v>
      </c>
      <c r="M32" s="74">
        <v>-2.8421709430404007E-14</v>
      </c>
      <c r="N32" s="74">
        <v>9.9620000000002733</v>
      </c>
      <c r="O32" s="74">
        <v>1.939999999999773</v>
      </c>
      <c r="P32" s="74">
        <v>0.51600000000028512</v>
      </c>
      <c r="Q32" s="74">
        <v>0.1950000000006753</v>
      </c>
      <c r="R32" s="74">
        <v>-1.8758328224066645E-12</v>
      </c>
      <c r="S32" s="74">
        <v>1.4948042803553108E-12</v>
      </c>
      <c r="T32" s="74">
        <v>-7.9580786405131221E-13</v>
      </c>
      <c r="U32" s="74">
        <v>1.4340000000009354</v>
      </c>
      <c r="V32" s="74">
        <v>0.23399999999668353</v>
      </c>
      <c r="W32" s="74">
        <v>0.99100000000265709</v>
      </c>
      <c r="X32" s="74">
        <v>1.4780000000004065</v>
      </c>
      <c r="Y32" s="74">
        <v>16.749999999999119</v>
      </c>
      <c r="AA32" s="74">
        <v>0</v>
      </c>
      <c r="AB32" s="73">
        <v>16.75</v>
      </c>
      <c r="AC32" s="47"/>
      <c r="AD32" s="74">
        <v>0</v>
      </c>
      <c r="AE32" s="73">
        <v>16.75</v>
      </c>
    </row>
    <row r="33" spans="1:33" s="16" customFormat="1" ht="18" customHeight="1" x14ac:dyDescent="0.2">
      <c r="A33" s="45"/>
      <c r="B33" s="45"/>
      <c r="C33" s="14">
        <v>-8.2231916109793482E-2</v>
      </c>
      <c r="D33" s="14">
        <v>1.6081723860958783E-2</v>
      </c>
      <c r="F33" s="139" t="s">
        <v>408</v>
      </c>
      <c r="G33" s="29"/>
      <c r="H33" s="140">
        <v>5415.5809999999965</v>
      </c>
      <c r="I33" s="140">
        <v>4954.6349999999993</v>
      </c>
      <c r="J33" s="140">
        <v>4954.6349999999993</v>
      </c>
      <c r="K33" s="141">
        <v>6387.3010000000004</v>
      </c>
      <c r="L33" s="141">
        <v>5769.2820000000002</v>
      </c>
      <c r="M33" s="140">
        <v>628.61900000000003</v>
      </c>
      <c r="N33" s="140">
        <v>521.61600000000021</v>
      </c>
      <c r="O33" s="140">
        <v>594.04999999999984</v>
      </c>
      <c r="P33" s="140">
        <v>532.15000000000032</v>
      </c>
      <c r="Q33" s="140">
        <v>483.20500000000067</v>
      </c>
      <c r="R33" s="140">
        <v>470.67699999999832</v>
      </c>
      <c r="S33" s="140">
        <v>352.80500000000166</v>
      </c>
      <c r="T33" s="140">
        <v>276.34599999999898</v>
      </c>
      <c r="U33" s="140">
        <v>354.09300000000104</v>
      </c>
      <c r="V33" s="140">
        <v>609.04799999999659</v>
      </c>
      <c r="W33" s="140">
        <v>533.97200000000271</v>
      </c>
      <c r="X33" s="140">
        <v>505.4780000000008</v>
      </c>
      <c r="Y33" s="140">
        <v>5862.0589999999993</v>
      </c>
      <c r="Z33" s="17"/>
      <c r="AA33" s="140">
        <v>6387.3010000000004</v>
      </c>
      <c r="AB33" s="73">
        <v>-525.24</v>
      </c>
      <c r="AC33" s="47"/>
      <c r="AD33" s="140">
        <v>5769.2820000000002</v>
      </c>
      <c r="AE33" s="73">
        <v>92.78</v>
      </c>
    </row>
    <row r="34" spans="1:33" ht="8.25" customHeight="1" x14ac:dyDescent="0.2">
      <c r="A34" s="137"/>
      <c r="B34" s="137"/>
      <c r="C34" s="9"/>
      <c r="D34" s="9"/>
      <c r="F34" s="17"/>
      <c r="G34" s="29"/>
      <c r="K34" s="17"/>
      <c r="L34" s="17"/>
      <c r="AB34" s="17"/>
      <c r="AE34" s="17"/>
    </row>
    <row r="35" spans="1:33" ht="18" hidden="1" customHeight="1" outlineLevel="1" x14ac:dyDescent="0.2">
      <c r="A35" s="59" t="s">
        <v>302</v>
      </c>
      <c r="B35" s="59" t="s">
        <v>18</v>
      </c>
      <c r="C35" s="60">
        <v>-0.38564926414615575</v>
      </c>
      <c r="D35" s="60">
        <v>-1.6107624705230469E-3</v>
      </c>
      <c r="E35" s="44"/>
      <c r="F35" s="107" t="s">
        <v>381</v>
      </c>
      <c r="G35" s="29"/>
      <c r="H35" s="72">
        <v>301.34699999999998</v>
      </c>
      <c r="I35" s="72">
        <v>231.642</v>
      </c>
      <c r="J35" s="72">
        <v>231.642</v>
      </c>
      <c r="K35" s="72">
        <v>252.22399999999999</v>
      </c>
      <c r="L35" s="72">
        <v>155.20599999999999</v>
      </c>
      <c r="M35" s="72">
        <v>11.94</v>
      </c>
      <c r="N35" s="72">
        <v>5.5490000000000013</v>
      </c>
      <c r="O35" s="72">
        <v>6.9499999999999993</v>
      </c>
      <c r="P35" s="72">
        <v>6.5530000000000008</v>
      </c>
      <c r="Q35" s="72">
        <v>11.593999999999998</v>
      </c>
      <c r="R35" s="72">
        <v>15.655999999999999</v>
      </c>
      <c r="S35" s="72">
        <v>2.5530000000000044</v>
      </c>
      <c r="T35" s="72">
        <v>16.423999999999992</v>
      </c>
      <c r="U35" s="72">
        <v>13.864000000000004</v>
      </c>
      <c r="V35" s="72">
        <v>5.8990000000000009</v>
      </c>
      <c r="W35" s="72">
        <v>20.197000000000003</v>
      </c>
      <c r="X35" s="72">
        <v>37.778999999999996</v>
      </c>
      <c r="Y35" s="72">
        <v>154.958</v>
      </c>
      <c r="AA35" s="72">
        <v>252.22400000000002</v>
      </c>
      <c r="AB35" s="76">
        <v>-97.27</v>
      </c>
      <c r="AC35" s="44"/>
      <c r="AD35" s="72">
        <v>155.20599999999999</v>
      </c>
      <c r="AE35" s="76">
        <v>-0.25</v>
      </c>
    </row>
    <row r="36" spans="1:33" ht="18" hidden="1" customHeight="1" outlineLevel="1" x14ac:dyDescent="0.2">
      <c r="A36" s="59" t="s">
        <v>300</v>
      </c>
      <c r="B36" s="59" t="s">
        <v>303</v>
      </c>
      <c r="C36" s="60">
        <v>1.0000460214459939</v>
      </c>
      <c r="D36" s="60">
        <v>1.0000460214459939</v>
      </c>
      <c r="E36" s="44"/>
      <c r="F36" s="107" t="s">
        <v>382</v>
      </c>
      <c r="G36" s="29"/>
      <c r="H36" s="72">
        <v>56.749000000000002</v>
      </c>
      <c r="I36" s="72">
        <v>47.401000000000003</v>
      </c>
      <c r="J36" s="72">
        <v>47.401000000000003</v>
      </c>
      <c r="K36" s="72">
        <v>0</v>
      </c>
      <c r="L36" s="72">
        <v>0</v>
      </c>
      <c r="M36" s="72">
        <v>5.851</v>
      </c>
      <c r="N36" s="72">
        <v>9.4840000000000018</v>
      </c>
      <c r="O36" s="72">
        <v>12.882999999999999</v>
      </c>
      <c r="P36" s="72">
        <v>0.97299999999999898</v>
      </c>
      <c r="Q36" s="72">
        <v>2.2510000000000012</v>
      </c>
      <c r="R36" s="72">
        <v>17.345999999999997</v>
      </c>
      <c r="S36" s="72">
        <v>3.0050000000000026</v>
      </c>
      <c r="T36" s="72">
        <v>3.7109999999999985</v>
      </c>
      <c r="U36" s="72">
        <v>1.2809999999999988</v>
      </c>
      <c r="V36" s="72">
        <v>1.8510000000000062</v>
      </c>
      <c r="W36" s="72">
        <v>17.023999999999994</v>
      </c>
      <c r="X36" s="72">
        <v>11.256</v>
      </c>
      <c r="Y36" s="72">
        <v>86.915999999999997</v>
      </c>
      <c r="AA36" s="72">
        <v>0</v>
      </c>
      <c r="AB36" s="76">
        <v>86.92</v>
      </c>
      <c r="AC36" s="44"/>
      <c r="AD36" s="72">
        <v>0</v>
      </c>
      <c r="AE36" s="76">
        <v>86.92</v>
      </c>
    </row>
    <row r="37" spans="1:33" ht="18" customHeight="1" collapsed="1" x14ac:dyDescent="0.2">
      <c r="A37" s="45"/>
      <c r="B37" s="45"/>
      <c r="C37" s="9">
        <v>-4.1034953057599591E-2</v>
      </c>
      <c r="D37" s="9">
        <v>0.55841913328092996</v>
      </c>
      <c r="F37" s="64" t="s">
        <v>322</v>
      </c>
      <c r="G37" s="29"/>
      <c r="H37" s="74">
        <v>358.096</v>
      </c>
      <c r="I37" s="74">
        <v>279.04300000000001</v>
      </c>
      <c r="J37" s="74">
        <v>279.04300000000001</v>
      </c>
      <c r="K37" s="99">
        <v>252.22399999999999</v>
      </c>
      <c r="L37" s="99">
        <v>155.20599999999999</v>
      </c>
      <c r="M37" s="74">
        <v>17.791</v>
      </c>
      <c r="N37" s="74">
        <v>15.033000000000003</v>
      </c>
      <c r="O37" s="74">
        <v>19.832999999999998</v>
      </c>
      <c r="P37" s="74">
        <v>7.5259999999999998</v>
      </c>
      <c r="Q37" s="74">
        <v>13.844999999999999</v>
      </c>
      <c r="R37" s="74">
        <v>33.001999999999995</v>
      </c>
      <c r="S37" s="74">
        <v>5.5580000000000069</v>
      </c>
      <c r="T37" s="74">
        <v>20.134999999999991</v>
      </c>
      <c r="U37" s="74">
        <v>15.145000000000003</v>
      </c>
      <c r="V37" s="74">
        <v>7.7500000000000071</v>
      </c>
      <c r="W37" s="74">
        <v>37.220999999999997</v>
      </c>
      <c r="X37" s="74">
        <v>49.034999999999997</v>
      </c>
      <c r="Y37" s="74">
        <v>241.874</v>
      </c>
      <c r="AA37" s="74">
        <v>252.22400000000002</v>
      </c>
      <c r="AB37" s="73">
        <v>-10.35</v>
      </c>
      <c r="AC37" s="47"/>
      <c r="AD37" s="74">
        <v>155.20599999999999</v>
      </c>
      <c r="AE37" s="73">
        <v>86.67</v>
      </c>
      <c r="AG37" s="61"/>
    </row>
    <row r="38" spans="1:33" ht="18" hidden="1" customHeight="1" outlineLevel="1" x14ac:dyDescent="0.2">
      <c r="A38" s="59" t="s">
        <v>299</v>
      </c>
      <c r="B38" s="59" t="s">
        <v>18</v>
      </c>
      <c r="C38" s="60">
        <v>-0.51740875067999292</v>
      </c>
      <c r="D38" s="60">
        <v>-0.30773857614185196</v>
      </c>
      <c r="E38" s="44"/>
      <c r="F38" s="107" t="s">
        <v>379</v>
      </c>
      <c r="G38" s="29"/>
      <c r="H38" s="72">
        <v>1766.3019999999999</v>
      </c>
      <c r="I38" s="72">
        <v>1124.479</v>
      </c>
      <c r="J38" s="72">
        <v>1124.479</v>
      </c>
      <c r="K38" s="72">
        <v>1612.1489999999999</v>
      </c>
      <c r="L38" s="72">
        <v>1123.876</v>
      </c>
      <c r="M38" s="72">
        <v>59.655999999999999</v>
      </c>
      <c r="N38" s="72">
        <v>62.064</v>
      </c>
      <c r="O38" s="72">
        <v>81.510999999999996</v>
      </c>
      <c r="P38" s="72">
        <v>45.650000000000006</v>
      </c>
      <c r="Q38" s="72">
        <v>76.489000000000004</v>
      </c>
      <c r="R38" s="72">
        <v>88.096000000000004</v>
      </c>
      <c r="S38" s="72">
        <v>20.980000000000018</v>
      </c>
      <c r="T38" s="72">
        <v>51.974999999999966</v>
      </c>
      <c r="U38" s="72">
        <v>112.21800000000002</v>
      </c>
      <c r="V38" s="72">
        <v>82.697000000000003</v>
      </c>
      <c r="W38" s="72">
        <v>42.836999999999989</v>
      </c>
      <c r="X38" s="72">
        <v>53.838999999999942</v>
      </c>
      <c r="Y38" s="72">
        <v>778.01199999999994</v>
      </c>
      <c r="AA38" s="72">
        <v>1612.1490000000001</v>
      </c>
      <c r="AB38" s="76">
        <v>-834.14</v>
      </c>
      <c r="AC38" s="44"/>
      <c r="AD38" s="72">
        <v>1123.876</v>
      </c>
      <c r="AE38" s="76">
        <v>-345.86</v>
      </c>
    </row>
    <row r="39" spans="1:33" ht="18" hidden="1" customHeight="1" outlineLevel="1" x14ac:dyDescent="0.2">
      <c r="A39" s="59" t="s">
        <v>300</v>
      </c>
      <c r="B39" s="59" t="s">
        <v>301</v>
      </c>
      <c r="C39" s="60">
        <v>1</v>
      </c>
      <c r="D39" s="60">
        <v>1</v>
      </c>
      <c r="E39" s="44"/>
      <c r="F39" s="107" t="s">
        <v>380</v>
      </c>
      <c r="G39" s="29"/>
      <c r="H39" s="72">
        <v>475.51799999999997</v>
      </c>
      <c r="I39" s="72">
        <v>378.32100000000003</v>
      </c>
      <c r="J39" s="72">
        <v>378.32100000000003</v>
      </c>
      <c r="K39" s="72">
        <v>0</v>
      </c>
      <c r="L39" s="72">
        <v>0</v>
      </c>
      <c r="M39" s="72">
        <v>32.781999999999996</v>
      </c>
      <c r="N39" s="72">
        <v>43.246000000000009</v>
      </c>
      <c r="O39" s="72">
        <v>15.449999999999989</v>
      </c>
      <c r="P39" s="72">
        <v>15.768000000000001</v>
      </c>
      <c r="Q39" s="72">
        <v>21.018999999999991</v>
      </c>
      <c r="R39" s="72">
        <v>16.851000000000028</v>
      </c>
      <c r="S39" s="72">
        <v>28.865999999999985</v>
      </c>
      <c r="T39" s="72">
        <v>34.091000000000008</v>
      </c>
      <c r="U39" s="72">
        <v>31.093999999999994</v>
      </c>
      <c r="V39" s="72">
        <v>41.640000000000015</v>
      </c>
      <c r="W39" s="72">
        <v>50.048999999999978</v>
      </c>
      <c r="X39" s="72">
        <v>36.394000000000005</v>
      </c>
      <c r="Y39" s="72">
        <v>367.25</v>
      </c>
      <c r="AA39" s="72">
        <v>0</v>
      </c>
      <c r="AB39" s="76">
        <v>367.25</v>
      </c>
      <c r="AC39" s="44"/>
      <c r="AD39" s="72">
        <v>0</v>
      </c>
      <c r="AE39" s="76">
        <v>367.25</v>
      </c>
    </row>
    <row r="40" spans="1:33" ht="18" customHeight="1" collapsed="1" x14ac:dyDescent="0.2">
      <c r="A40" s="45"/>
      <c r="B40" s="45"/>
      <c r="C40" s="9">
        <v>-0.28960722613108336</v>
      </c>
      <c r="D40" s="9">
        <v>1.9032348764454442E-2</v>
      </c>
      <c r="F40" s="64" t="s">
        <v>321</v>
      </c>
      <c r="G40" s="29"/>
      <c r="H40" s="74">
        <v>2241.8199999999997</v>
      </c>
      <c r="I40" s="74">
        <v>1502.8000000000002</v>
      </c>
      <c r="J40" s="74">
        <v>1502.8000000000002</v>
      </c>
      <c r="K40" s="99">
        <v>1612.1489999999999</v>
      </c>
      <c r="L40" s="99">
        <v>1123.876</v>
      </c>
      <c r="M40" s="74">
        <v>92.437999999999988</v>
      </c>
      <c r="N40" s="74">
        <v>105.31</v>
      </c>
      <c r="O40" s="74">
        <v>96.960999999999984</v>
      </c>
      <c r="P40" s="74">
        <v>61.418000000000006</v>
      </c>
      <c r="Q40" s="74">
        <v>97.507999999999996</v>
      </c>
      <c r="R40" s="74">
        <v>104.94700000000003</v>
      </c>
      <c r="S40" s="74">
        <v>49.846000000000004</v>
      </c>
      <c r="T40" s="74">
        <v>86.065999999999974</v>
      </c>
      <c r="U40" s="74">
        <v>143.31200000000001</v>
      </c>
      <c r="V40" s="74">
        <v>124.33700000000002</v>
      </c>
      <c r="W40" s="74">
        <v>92.885999999999967</v>
      </c>
      <c r="X40" s="74">
        <v>90.232999999999947</v>
      </c>
      <c r="Y40" s="74">
        <v>1145.2619999999999</v>
      </c>
      <c r="AA40" s="74">
        <v>1612.1490000000001</v>
      </c>
      <c r="AB40" s="73">
        <v>-466.89</v>
      </c>
      <c r="AC40" s="47"/>
      <c r="AD40" s="74">
        <v>1123.876</v>
      </c>
      <c r="AE40" s="73">
        <v>21.39</v>
      </c>
      <c r="AG40" s="61"/>
    </row>
    <row r="41" spans="1:33" ht="18" hidden="1" customHeight="1" outlineLevel="1" x14ac:dyDescent="0.2">
      <c r="A41" s="59" t="s">
        <v>308</v>
      </c>
      <c r="B41" s="59" t="s">
        <v>18</v>
      </c>
      <c r="C41" s="60">
        <v>2.92</v>
      </c>
      <c r="D41" s="60">
        <v>2.92</v>
      </c>
      <c r="E41" s="44"/>
      <c r="F41" s="107" t="s">
        <v>383</v>
      </c>
      <c r="G41" s="29"/>
      <c r="H41" s="72">
        <v>30.015999999999998</v>
      </c>
      <c r="I41" s="72">
        <v>9.5429999999999993</v>
      </c>
      <c r="J41" s="72">
        <v>9.5429999999999993</v>
      </c>
      <c r="K41" s="72">
        <v>3</v>
      </c>
      <c r="L41" s="72">
        <v>3</v>
      </c>
      <c r="M41" s="72">
        <v>1.5449999999999999</v>
      </c>
      <c r="N41" s="72">
        <v>1.0880000000000001</v>
      </c>
      <c r="O41" s="72">
        <v>0</v>
      </c>
      <c r="P41" s="72">
        <v>0.68900000000000006</v>
      </c>
      <c r="Q41" s="72">
        <v>0</v>
      </c>
      <c r="R41" s="72">
        <v>0.2799999999999998</v>
      </c>
      <c r="S41" s="72">
        <v>0</v>
      </c>
      <c r="T41" s="72">
        <v>0</v>
      </c>
      <c r="U41" s="72">
        <v>0.72699999999999987</v>
      </c>
      <c r="V41" s="72">
        <v>3.1240000000000006</v>
      </c>
      <c r="W41" s="72">
        <v>0</v>
      </c>
      <c r="X41" s="72">
        <v>4.3020000000000005</v>
      </c>
      <c r="Y41" s="72">
        <v>11.755000000000001</v>
      </c>
      <c r="AA41" s="72">
        <v>3</v>
      </c>
      <c r="AB41" s="76">
        <v>8.76</v>
      </c>
      <c r="AC41" s="44"/>
      <c r="AD41" s="72">
        <v>3</v>
      </c>
      <c r="AE41" s="76">
        <v>8.76</v>
      </c>
    </row>
    <row r="42" spans="1:33" ht="18" hidden="1" customHeight="1" outlineLevel="1" x14ac:dyDescent="0.2">
      <c r="A42" s="59" t="s">
        <v>300</v>
      </c>
      <c r="B42" s="59" t="s">
        <v>307</v>
      </c>
      <c r="C42" s="60">
        <v>0.99882491186839006</v>
      </c>
      <c r="D42" s="60">
        <v>0.99882491186839006</v>
      </c>
      <c r="E42" s="44"/>
      <c r="F42" s="107" t="s">
        <v>384</v>
      </c>
      <c r="G42" s="29"/>
      <c r="H42" s="72">
        <v>0.73499999999999999</v>
      </c>
      <c r="I42" s="72">
        <v>4.2210000000000001</v>
      </c>
      <c r="J42" s="72">
        <v>4.2210000000000001</v>
      </c>
      <c r="K42" s="72">
        <v>0</v>
      </c>
      <c r="L42" s="72">
        <v>0</v>
      </c>
      <c r="M42" s="72">
        <v>0</v>
      </c>
      <c r="N42" s="72">
        <v>0</v>
      </c>
      <c r="O42" s="72">
        <v>1.794</v>
      </c>
      <c r="P42" s="72">
        <v>0.48399999999999999</v>
      </c>
      <c r="Q42" s="72">
        <v>0</v>
      </c>
      <c r="R42" s="72">
        <v>0</v>
      </c>
      <c r="S42" s="72">
        <v>0</v>
      </c>
      <c r="T42" s="72">
        <v>0</v>
      </c>
      <c r="U42" s="72">
        <v>0</v>
      </c>
      <c r="V42" s="72">
        <v>0</v>
      </c>
      <c r="W42" s="72">
        <v>0</v>
      </c>
      <c r="X42" s="72">
        <v>0.27499999999999991</v>
      </c>
      <c r="Y42" s="72">
        <v>2.5529999999999999</v>
      </c>
      <c r="AA42" s="72">
        <v>0</v>
      </c>
      <c r="AB42" s="76">
        <v>2.5499999999999998</v>
      </c>
      <c r="AC42" s="44"/>
      <c r="AD42" s="72">
        <v>0</v>
      </c>
      <c r="AE42" s="76">
        <v>2.5499999999999998</v>
      </c>
    </row>
    <row r="43" spans="1:33" ht="18" customHeight="1" collapsed="1" x14ac:dyDescent="0.2">
      <c r="A43" s="45"/>
      <c r="B43" s="45"/>
      <c r="C43" s="9">
        <v>3.77</v>
      </c>
      <c r="D43" s="9">
        <v>3.77</v>
      </c>
      <c r="F43" s="64" t="s">
        <v>323</v>
      </c>
      <c r="G43" s="29"/>
      <c r="H43" s="74">
        <v>30.750999999999998</v>
      </c>
      <c r="I43" s="74">
        <v>13.763999999999999</v>
      </c>
      <c r="J43" s="74">
        <v>13.763999999999999</v>
      </c>
      <c r="K43" s="99">
        <v>3</v>
      </c>
      <c r="L43" s="99">
        <v>3</v>
      </c>
      <c r="M43" s="74">
        <v>1.5449999999999999</v>
      </c>
      <c r="N43" s="74">
        <v>1.0880000000000001</v>
      </c>
      <c r="O43" s="74">
        <v>1.794</v>
      </c>
      <c r="P43" s="74">
        <v>1.173</v>
      </c>
      <c r="Q43" s="74">
        <v>0</v>
      </c>
      <c r="R43" s="74">
        <v>0.2799999999999998</v>
      </c>
      <c r="S43" s="74">
        <v>0</v>
      </c>
      <c r="T43" s="74">
        <v>0</v>
      </c>
      <c r="U43" s="74">
        <v>0.72699999999999987</v>
      </c>
      <c r="V43" s="74">
        <v>3.1240000000000006</v>
      </c>
      <c r="W43" s="74">
        <v>0</v>
      </c>
      <c r="X43" s="74">
        <v>4.577</v>
      </c>
      <c r="Y43" s="74">
        <v>14.308</v>
      </c>
      <c r="AA43" s="74">
        <v>3</v>
      </c>
      <c r="AB43" s="73">
        <v>11.31</v>
      </c>
      <c r="AC43" s="47"/>
      <c r="AD43" s="74">
        <v>3</v>
      </c>
      <c r="AE43" s="73">
        <v>11.31</v>
      </c>
      <c r="AG43" s="61"/>
    </row>
    <row r="44" spans="1:33" ht="18" hidden="1" customHeight="1" outlineLevel="1" x14ac:dyDescent="0.2">
      <c r="A44" s="59" t="s">
        <v>618</v>
      </c>
      <c r="B44" s="59" t="s">
        <v>18</v>
      </c>
      <c r="C44" s="60">
        <v>-0.45991935559950287</v>
      </c>
      <c r="D44" s="60">
        <v>-0.18193509570187641</v>
      </c>
      <c r="E44" s="44"/>
      <c r="F44" s="107" t="s">
        <v>617</v>
      </c>
      <c r="G44" s="29"/>
      <c r="H44" s="72">
        <v>43.295000000000002</v>
      </c>
      <c r="I44" s="72">
        <v>208.304</v>
      </c>
      <c r="J44" s="72">
        <v>208.304</v>
      </c>
      <c r="K44" s="72">
        <v>2014.027</v>
      </c>
      <c r="L44" s="72">
        <v>1329.65</v>
      </c>
      <c r="M44" s="72">
        <v>52.523000000000003</v>
      </c>
      <c r="N44" s="72">
        <v>56.54699999999999</v>
      </c>
      <c r="O44" s="72">
        <v>96.94</v>
      </c>
      <c r="P44" s="72">
        <v>103.084</v>
      </c>
      <c r="Q44" s="72">
        <v>91.643000000000029</v>
      </c>
      <c r="R44" s="72">
        <v>86.976999999999975</v>
      </c>
      <c r="S44" s="72">
        <v>26.272999999999968</v>
      </c>
      <c r="T44" s="72">
        <v>108.04399999999998</v>
      </c>
      <c r="U44" s="72">
        <v>127.55000000000007</v>
      </c>
      <c r="V44" s="72">
        <v>102.00900000000001</v>
      </c>
      <c r="W44" s="72">
        <v>136.88099999999997</v>
      </c>
      <c r="X44" s="72">
        <v>99.2650000000001</v>
      </c>
      <c r="Y44" s="72">
        <v>1087.7360000000001</v>
      </c>
      <c r="AA44" s="72">
        <v>2014.027</v>
      </c>
      <c r="AB44" s="76">
        <v>-926.29</v>
      </c>
      <c r="AC44" s="44"/>
      <c r="AD44" s="72">
        <v>1329.65</v>
      </c>
      <c r="AE44" s="76">
        <v>-241.91</v>
      </c>
    </row>
    <row r="45" spans="1:33" ht="18" hidden="1" customHeight="1" outlineLevel="1" x14ac:dyDescent="0.2">
      <c r="A45" s="59" t="s">
        <v>300</v>
      </c>
      <c r="B45" s="59" t="s">
        <v>630</v>
      </c>
      <c r="C45" s="60">
        <v>0.99997577773651025</v>
      </c>
      <c r="D45" s="60">
        <v>0.99997577773651025</v>
      </c>
      <c r="E45" s="44"/>
      <c r="F45" s="107" t="s">
        <v>616</v>
      </c>
      <c r="G45" s="29"/>
      <c r="H45" s="72">
        <v>37.826000000000001</v>
      </c>
      <c r="I45" s="72">
        <v>123.58199999999999</v>
      </c>
      <c r="J45" s="72">
        <v>123.58199999999999</v>
      </c>
      <c r="K45" s="72">
        <v>0</v>
      </c>
      <c r="L45" s="72">
        <v>0</v>
      </c>
      <c r="M45" s="72">
        <v>16.347000000000001</v>
      </c>
      <c r="N45" s="72">
        <v>16.356000000000002</v>
      </c>
      <c r="O45" s="72">
        <v>45.468000000000004</v>
      </c>
      <c r="P45" s="72">
        <v>-16.020000000000003</v>
      </c>
      <c r="Q45" s="72">
        <v>0</v>
      </c>
      <c r="R45" s="72">
        <v>0</v>
      </c>
      <c r="S45" s="72">
        <v>14.582000000000001</v>
      </c>
      <c r="T45" s="72">
        <v>2.0450000000000017</v>
      </c>
      <c r="U45" s="72">
        <v>30.814999999999998</v>
      </c>
      <c r="V45" s="72">
        <v>-16.430999999999997</v>
      </c>
      <c r="W45" s="72">
        <v>56.329000000000008</v>
      </c>
      <c r="X45" s="72">
        <v>-25.638000000000019</v>
      </c>
      <c r="Y45" s="72">
        <v>123.85299999999999</v>
      </c>
      <c r="AA45" s="72">
        <v>0</v>
      </c>
      <c r="AB45" s="76">
        <v>123.85</v>
      </c>
      <c r="AC45" s="44"/>
      <c r="AD45" s="72">
        <v>0</v>
      </c>
      <c r="AE45" s="76">
        <v>123.85</v>
      </c>
    </row>
    <row r="46" spans="1:33" ht="18" customHeight="1" collapsed="1" x14ac:dyDescent="0.2">
      <c r="A46" s="45"/>
      <c r="B46" s="45"/>
      <c r="C46" s="9">
        <v>-0.39842564176150569</v>
      </c>
      <c r="D46" s="9">
        <v>-8.8790283157221817E-2</v>
      </c>
      <c r="F46" s="64" t="s">
        <v>615</v>
      </c>
      <c r="G46" s="29"/>
      <c r="H46" s="74">
        <v>81.121000000000009</v>
      </c>
      <c r="I46" s="74">
        <v>331.88599999999997</v>
      </c>
      <c r="J46" s="74">
        <v>331.88599999999997</v>
      </c>
      <c r="K46" s="99">
        <v>2014.027</v>
      </c>
      <c r="L46" s="99">
        <v>1329.65</v>
      </c>
      <c r="M46" s="74">
        <v>68.87</v>
      </c>
      <c r="N46" s="74">
        <v>72.902999999999992</v>
      </c>
      <c r="O46" s="74">
        <v>142.40800000000002</v>
      </c>
      <c r="P46" s="74">
        <v>87.063999999999993</v>
      </c>
      <c r="Q46" s="74">
        <v>91.643000000000029</v>
      </c>
      <c r="R46" s="74">
        <v>86.976999999999975</v>
      </c>
      <c r="S46" s="74">
        <v>40.854999999999968</v>
      </c>
      <c r="T46" s="74">
        <v>110.08899999999998</v>
      </c>
      <c r="U46" s="74">
        <v>158.36500000000007</v>
      </c>
      <c r="V46" s="74">
        <v>85.578000000000017</v>
      </c>
      <c r="W46" s="74">
        <v>193.20999999999998</v>
      </c>
      <c r="X46" s="74">
        <v>73.627000000000081</v>
      </c>
      <c r="Y46" s="74">
        <v>1211.5890000000002</v>
      </c>
      <c r="AA46" s="74">
        <v>2014.027</v>
      </c>
      <c r="AB46" s="73">
        <v>-802.44</v>
      </c>
      <c r="AC46" s="47"/>
      <c r="AD46" s="74">
        <v>1329.65</v>
      </c>
      <c r="AE46" s="73">
        <v>-118.06</v>
      </c>
      <c r="AG46" s="61"/>
    </row>
    <row r="47" spans="1:33" ht="18" hidden="1" customHeight="1" outlineLevel="1" x14ac:dyDescent="0.2">
      <c r="A47" s="59" t="s">
        <v>305</v>
      </c>
      <c r="B47" s="59" t="s">
        <v>18</v>
      </c>
      <c r="C47" s="60">
        <v>0</v>
      </c>
      <c r="D47" s="60">
        <v>0</v>
      </c>
      <c r="E47" s="44"/>
      <c r="F47" s="107" t="s">
        <v>385</v>
      </c>
      <c r="G47" s="29"/>
      <c r="H47" s="72">
        <v>0</v>
      </c>
      <c r="I47" s="72">
        <v>0</v>
      </c>
      <c r="J47" s="72">
        <v>0</v>
      </c>
      <c r="K47" s="72">
        <v>0</v>
      </c>
      <c r="L47" s="72">
        <v>0</v>
      </c>
      <c r="M47" s="72">
        <v>0</v>
      </c>
      <c r="N47" s="72">
        <v>0</v>
      </c>
      <c r="O47" s="72">
        <v>0</v>
      </c>
      <c r="P47" s="72">
        <v>0</v>
      </c>
      <c r="Q47" s="72">
        <v>0</v>
      </c>
      <c r="R47" s="72">
        <v>0</v>
      </c>
      <c r="S47" s="72">
        <v>0</v>
      </c>
      <c r="T47" s="72">
        <v>0</v>
      </c>
      <c r="U47" s="72">
        <v>0</v>
      </c>
      <c r="V47" s="72">
        <v>0</v>
      </c>
      <c r="W47" s="72">
        <v>0</v>
      </c>
      <c r="X47" s="72">
        <v>0</v>
      </c>
      <c r="Y47" s="72">
        <v>0</v>
      </c>
      <c r="AA47" s="72">
        <v>0</v>
      </c>
      <c r="AB47" s="76">
        <v>0</v>
      </c>
      <c r="AC47" s="44"/>
      <c r="AD47" s="72">
        <v>0</v>
      </c>
      <c r="AE47" s="76">
        <v>0</v>
      </c>
    </row>
    <row r="48" spans="1:33" ht="18" hidden="1" customHeight="1" outlineLevel="1" x14ac:dyDescent="0.2">
      <c r="A48" s="59" t="s">
        <v>300</v>
      </c>
      <c r="B48" s="59" t="s">
        <v>306</v>
      </c>
      <c r="C48" s="60">
        <v>0</v>
      </c>
      <c r="D48" s="60">
        <v>0</v>
      </c>
      <c r="E48" s="44"/>
      <c r="F48" s="107" t="s">
        <v>386</v>
      </c>
      <c r="G48" s="29"/>
      <c r="H48" s="72">
        <v>0</v>
      </c>
      <c r="I48" s="72">
        <v>0</v>
      </c>
      <c r="J48" s="72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2">
        <v>0</v>
      </c>
      <c r="R48" s="72">
        <v>0</v>
      </c>
      <c r="S48" s="72">
        <v>0</v>
      </c>
      <c r="T48" s="72">
        <v>0</v>
      </c>
      <c r="U48" s="72">
        <v>0</v>
      </c>
      <c r="V48" s="72">
        <v>0</v>
      </c>
      <c r="W48" s="72">
        <v>0</v>
      </c>
      <c r="X48" s="72">
        <v>0</v>
      </c>
      <c r="Y48" s="72">
        <v>0</v>
      </c>
      <c r="AA48" s="72">
        <v>0</v>
      </c>
      <c r="AB48" s="76">
        <v>0</v>
      </c>
      <c r="AC48" s="44"/>
      <c r="AD48" s="72">
        <v>0</v>
      </c>
      <c r="AE48" s="76">
        <v>0</v>
      </c>
    </row>
    <row r="49" spans="1:34" ht="18" customHeight="1" collapsed="1" x14ac:dyDescent="0.2">
      <c r="A49" s="45"/>
      <c r="B49" s="45"/>
      <c r="C49" s="9">
        <v>0</v>
      </c>
      <c r="D49" s="9">
        <v>0</v>
      </c>
      <c r="F49" s="64" t="s">
        <v>324</v>
      </c>
      <c r="G49" s="29"/>
      <c r="H49" s="74">
        <v>0</v>
      </c>
      <c r="I49" s="74">
        <v>0</v>
      </c>
      <c r="J49" s="74">
        <v>0</v>
      </c>
      <c r="K49" s="99">
        <v>0</v>
      </c>
      <c r="L49" s="99">
        <v>0</v>
      </c>
      <c r="M49" s="74">
        <v>0</v>
      </c>
      <c r="N49" s="74">
        <v>0</v>
      </c>
      <c r="O49" s="74">
        <v>0</v>
      </c>
      <c r="P49" s="74">
        <v>0</v>
      </c>
      <c r="Q49" s="74">
        <v>0</v>
      </c>
      <c r="R49" s="74">
        <v>0</v>
      </c>
      <c r="S49" s="74">
        <v>0</v>
      </c>
      <c r="T49" s="74">
        <v>0</v>
      </c>
      <c r="U49" s="74">
        <v>0</v>
      </c>
      <c r="V49" s="74">
        <v>0</v>
      </c>
      <c r="W49" s="74">
        <v>0</v>
      </c>
      <c r="X49" s="74">
        <v>0</v>
      </c>
      <c r="Y49" s="74">
        <v>0</v>
      </c>
      <c r="AA49" s="74">
        <v>0</v>
      </c>
      <c r="AB49" s="73">
        <v>0</v>
      </c>
      <c r="AC49" s="47"/>
      <c r="AD49" s="74">
        <v>0</v>
      </c>
      <c r="AE49" s="73">
        <v>0</v>
      </c>
      <c r="AG49" s="61"/>
    </row>
    <row r="50" spans="1:34" ht="18" hidden="1" customHeight="1" outlineLevel="1" x14ac:dyDescent="0.2">
      <c r="A50" s="59" t="s">
        <v>304</v>
      </c>
      <c r="B50" s="59" t="s">
        <v>18</v>
      </c>
      <c r="C50" s="60">
        <v>0</v>
      </c>
      <c r="D50" s="60">
        <v>-1</v>
      </c>
      <c r="E50" s="44"/>
      <c r="F50" s="107" t="s">
        <v>388</v>
      </c>
      <c r="G50" s="29"/>
      <c r="H50" s="72">
        <v>49.896999999999998</v>
      </c>
      <c r="I50" s="72">
        <v>34.956000000000003</v>
      </c>
      <c r="J50" s="72">
        <v>34.956000000000003</v>
      </c>
      <c r="K50" s="72">
        <v>0</v>
      </c>
      <c r="L50" s="72">
        <v>5</v>
      </c>
      <c r="M50" s="72">
        <v>0</v>
      </c>
      <c r="N50" s="72">
        <v>0</v>
      </c>
      <c r="O50" s="72">
        <v>0</v>
      </c>
      <c r="P50" s="72">
        <v>0</v>
      </c>
      <c r="Q50" s="72">
        <v>0</v>
      </c>
      <c r="R50" s="72">
        <v>0</v>
      </c>
      <c r="S50" s="72">
        <v>0</v>
      </c>
      <c r="T50" s="72">
        <v>0</v>
      </c>
      <c r="U50" s="72">
        <v>0</v>
      </c>
      <c r="V50" s="72">
        <v>0</v>
      </c>
      <c r="W50" s="72">
        <v>0</v>
      </c>
      <c r="X50" s="72">
        <v>0</v>
      </c>
      <c r="Y50" s="72">
        <v>0</v>
      </c>
      <c r="AA50" s="72">
        <v>0</v>
      </c>
      <c r="AB50" s="76">
        <v>0</v>
      </c>
      <c r="AC50" s="44"/>
      <c r="AD50" s="72">
        <v>5</v>
      </c>
      <c r="AE50" s="76">
        <v>-5</v>
      </c>
    </row>
    <row r="51" spans="1:34" ht="18" hidden="1" customHeight="1" outlineLevel="1" x14ac:dyDescent="0.2">
      <c r="A51" s="59" t="s">
        <v>300</v>
      </c>
      <c r="B51" s="59" t="s">
        <v>387</v>
      </c>
      <c r="C51" s="60">
        <v>-1</v>
      </c>
      <c r="D51" s="60">
        <v>-1</v>
      </c>
      <c r="E51" s="44"/>
      <c r="F51" s="107" t="s">
        <v>389</v>
      </c>
      <c r="G51" s="29"/>
      <c r="H51" s="72">
        <v>253.04</v>
      </c>
      <c r="I51" s="72">
        <v>0.84</v>
      </c>
      <c r="J51" s="72">
        <v>0.84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2">
        <v>0</v>
      </c>
      <c r="R51" s="72">
        <v>0</v>
      </c>
      <c r="S51" s="72">
        <v>0</v>
      </c>
      <c r="T51" s="72">
        <v>0</v>
      </c>
      <c r="U51" s="72">
        <v>0</v>
      </c>
      <c r="V51" s="72">
        <v>-4.3099999999999996</v>
      </c>
      <c r="W51" s="72">
        <v>0</v>
      </c>
      <c r="X51" s="72">
        <v>0</v>
      </c>
      <c r="Y51" s="72">
        <v>-4.3099999999999996</v>
      </c>
      <c r="AA51" s="72">
        <v>0</v>
      </c>
      <c r="AB51" s="76">
        <v>-4.3099999999999996</v>
      </c>
      <c r="AC51" s="44"/>
      <c r="AD51" s="72">
        <v>0</v>
      </c>
      <c r="AE51" s="76">
        <v>-4.3099999999999996</v>
      </c>
    </row>
    <row r="52" spans="1:34" ht="18" hidden="1" customHeight="1" outlineLevel="1" x14ac:dyDescent="0.2">
      <c r="A52" s="59" t="s">
        <v>309</v>
      </c>
      <c r="B52" s="59" t="s">
        <v>371</v>
      </c>
      <c r="C52" s="60">
        <v>0.9989858012170385</v>
      </c>
      <c r="D52" s="60">
        <v>0.9989858012170385</v>
      </c>
      <c r="E52" s="44"/>
      <c r="F52" s="107" t="s">
        <v>390</v>
      </c>
      <c r="G52" s="29"/>
      <c r="H52" s="72">
        <v>94.930999999999997</v>
      </c>
      <c r="I52" s="72">
        <v>4.3760000000000003</v>
      </c>
      <c r="J52" s="72">
        <v>4.3760000000000003</v>
      </c>
      <c r="K52" s="72">
        <v>0</v>
      </c>
      <c r="L52" s="72">
        <v>0</v>
      </c>
      <c r="M52" s="72">
        <v>1.788</v>
      </c>
      <c r="N52" s="72">
        <v>0</v>
      </c>
      <c r="O52" s="72">
        <v>0</v>
      </c>
      <c r="P52" s="72">
        <v>0</v>
      </c>
      <c r="Q52" s="72">
        <v>2.0389999999999997</v>
      </c>
      <c r="R52" s="72">
        <v>1.1980000000000004</v>
      </c>
      <c r="S52" s="72">
        <v>0</v>
      </c>
      <c r="T52" s="72">
        <v>-0.88200000000000056</v>
      </c>
      <c r="U52" s="72">
        <v>1.3900000000000006</v>
      </c>
      <c r="V52" s="72">
        <v>-2.4990000000000006</v>
      </c>
      <c r="W52" s="72">
        <v>0</v>
      </c>
      <c r="X52" s="72">
        <v>-1.0619999999999998</v>
      </c>
      <c r="Y52" s="72">
        <v>1.972</v>
      </c>
      <c r="AA52" s="72">
        <v>0</v>
      </c>
      <c r="AB52" s="73">
        <v>1.97</v>
      </c>
      <c r="AC52" s="44"/>
      <c r="AD52" s="72">
        <v>0</v>
      </c>
      <c r="AE52" s="73">
        <v>1.97</v>
      </c>
    </row>
    <row r="53" spans="1:34" ht="18" customHeight="1" collapsed="1" x14ac:dyDescent="0.2">
      <c r="A53" s="45"/>
      <c r="B53" s="45"/>
      <c r="C53" s="9">
        <v>-1.0008554319931566</v>
      </c>
      <c r="D53" s="9">
        <v>-1.468</v>
      </c>
      <c r="F53" s="64" t="s">
        <v>398</v>
      </c>
      <c r="G53" s="29"/>
      <c r="H53" s="74">
        <v>397.86799999999999</v>
      </c>
      <c r="I53" s="74">
        <v>40.172000000000004</v>
      </c>
      <c r="J53" s="74">
        <v>40.172000000000004</v>
      </c>
      <c r="K53" s="99">
        <v>0</v>
      </c>
      <c r="L53" s="99">
        <v>5</v>
      </c>
      <c r="M53" s="74">
        <v>1.788</v>
      </c>
      <c r="N53" s="74">
        <v>0</v>
      </c>
      <c r="O53" s="74">
        <v>0</v>
      </c>
      <c r="P53" s="74">
        <v>0</v>
      </c>
      <c r="Q53" s="74">
        <v>2.0389999999999997</v>
      </c>
      <c r="R53" s="74">
        <v>1.1980000000000004</v>
      </c>
      <c r="S53" s="74">
        <v>0</v>
      </c>
      <c r="T53" s="74">
        <v>-0.88200000000000056</v>
      </c>
      <c r="U53" s="74">
        <v>1.3900000000000006</v>
      </c>
      <c r="V53" s="74">
        <v>-6.8090000000000002</v>
      </c>
      <c r="W53" s="74">
        <v>0</v>
      </c>
      <c r="X53" s="74">
        <v>-1.0619999999999998</v>
      </c>
      <c r="Y53" s="74">
        <v>-2.3379999999999996</v>
      </c>
      <c r="AA53" s="74">
        <v>0</v>
      </c>
      <c r="AB53" s="73">
        <v>-2.34</v>
      </c>
      <c r="AC53" s="47"/>
      <c r="AD53" s="74">
        <v>5</v>
      </c>
      <c r="AE53" s="73">
        <v>-7.34</v>
      </c>
      <c r="AG53" s="61"/>
    </row>
    <row r="54" spans="1:34" ht="18" customHeight="1" x14ac:dyDescent="0.2">
      <c r="A54" s="43" t="s">
        <v>310</v>
      </c>
      <c r="B54" s="43" t="s">
        <v>18</v>
      </c>
      <c r="C54" s="9">
        <v>0</v>
      </c>
      <c r="D54" s="9">
        <v>0</v>
      </c>
      <c r="F54" s="64" t="s">
        <v>409</v>
      </c>
      <c r="G54" s="29"/>
      <c r="H54" s="74">
        <v>0</v>
      </c>
      <c r="I54" s="74">
        <v>0</v>
      </c>
      <c r="J54" s="74">
        <v>0</v>
      </c>
      <c r="K54" s="99">
        <v>0</v>
      </c>
      <c r="L54" s="99">
        <v>0</v>
      </c>
      <c r="M54" s="74">
        <v>0</v>
      </c>
      <c r="N54" s="74">
        <v>0</v>
      </c>
      <c r="O54" s="74">
        <v>0</v>
      </c>
      <c r="P54" s="74">
        <v>0</v>
      </c>
      <c r="Q54" s="74">
        <v>0</v>
      </c>
      <c r="R54" s="74">
        <v>0</v>
      </c>
      <c r="S54" s="74">
        <v>0</v>
      </c>
      <c r="T54" s="74">
        <v>0</v>
      </c>
      <c r="U54" s="74">
        <v>0</v>
      </c>
      <c r="V54" s="74">
        <v>0</v>
      </c>
      <c r="W54" s="74">
        <v>0</v>
      </c>
      <c r="X54" s="74">
        <v>0</v>
      </c>
      <c r="Y54" s="74">
        <v>0</v>
      </c>
      <c r="AA54" s="74">
        <v>0</v>
      </c>
      <c r="AB54" s="73">
        <v>0</v>
      </c>
      <c r="AD54" s="74">
        <v>0</v>
      </c>
      <c r="AE54" s="73">
        <v>0</v>
      </c>
    </row>
    <row r="55" spans="1:34" ht="18" customHeight="1" x14ac:dyDescent="0.2">
      <c r="A55" s="45"/>
      <c r="B55" s="45"/>
      <c r="C55" s="14">
        <v>-0.32738444891018709</v>
      </c>
      <c r="D55" s="14">
        <v>-2.3082226227217765E-3</v>
      </c>
      <c r="F55" s="139" t="s">
        <v>410</v>
      </c>
      <c r="G55" s="29"/>
      <c r="H55" s="140">
        <v>3109.6559999999999</v>
      </c>
      <c r="I55" s="140">
        <v>2167.665</v>
      </c>
      <c r="J55" s="140">
        <v>2167.665</v>
      </c>
      <c r="K55" s="141">
        <v>3881.3999999999996</v>
      </c>
      <c r="L55" s="141">
        <v>2616.732</v>
      </c>
      <c r="M55" s="140">
        <v>182.43199999999999</v>
      </c>
      <c r="N55" s="140">
        <v>194.334</v>
      </c>
      <c r="O55" s="140">
        <v>260.99599999999998</v>
      </c>
      <c r="P55" s="140">
        <v>157.18099999999998</v>
      </c>
      <c r="Q55" s="140">
        <v>205.03500000000003</v>
      </c>
      <c r="R55" s="140">
        <v>226.404</v>
      </c>
      <c r="S55" s="140">
        <v>96.258999999999986</v>
      </c>
      <c r="T55" s="140">
        <v>215.40799999999996</v>
      </c>
      <c r="U55" s="140">
        <v>318.93900000000008</v>
      </c>
      <c r="V55" s="140">
        <v>213.98000000000002</v>
      </c>
      <c r="W55" s="140">
        <v>323.31699999999995</v>
      </c>
      <c r="X55" s="140">
        <v>216.41000000000003</v>
      </c>
      <c r="Y55" s="140">
        <v>2610.6950000000002</v>
      </c>
      <c r="AA55" s="140">
        <v>3881.3999999999996</v>
      </c>
      <c r="AB55" s="73">
        <v>-1270.71</v>
      </c>
      <c r="AD55" s="140">
        <v>2616.732</v>
      </c>
      <c r="AE55" s="73">
        <v>-6.04</v>
      </c>
    </row>
    <row r="56" spans="1:34" ht="8.25" customHeight="1" x14ac:dyDescent="0.2">
      <c r="A56" s="137"/>
      <c r="F56" s="17"/>
      <c r="G56" s="29"/>
      <c r="K56" s="17"/>
      <c r="L56" s="17"/>
      <c r="AB56" s="17"/>
      <c r="AE56" s="17"/>
    </row>
    <row r="57" spans="1:34" ht="18" customHeight="1" x14ac:dyDescent="0.2">
      <c r="A57" s="43" t="s">
        <v>312</v>
      </c>
      <c r="B57" s="43" t="s">
        <v>18</v>
      </c>
      <c r="C57" s="9">
        <v>1.0004977600796416</v>
      </c>
      <c r="D57" s="9">
        <v>1.0004977600796416</v>
      </c>
      <c r="F57" s="64" t="s">
        <v>311</v>
      </c>
      <c r="G57" s="29"/>
      <c r="H57" s="74">
        <v>15.36</v>
      </c>
      <c r="I57" s="74">
        <v>2.3849999999999998</v>
      </c>
      <c r="J57" s="74">
        <v>2.3849999999999998</v>
      </c>
      <c r="K57" s="99">
        <v>0</v>
      </c>
      <c r="L57" s="99">
        <v>0</v>
      </c>
      <c r="M57" s="74">
        <v>0</v>
      </c>
      <c r="N57" s="74">
        <v>0</v>
      </c>
      <c r="O57" s="74">
        <v>5.31</v>
      </c>
      <c r="P57" s="74">
        <v>-1.9859999999999998</v>
      </c>
      <c r="Q57" s="74">
        <v>0</v>
      </c>
      <c r="R57" s="74">
        <v>0</v>
      </c>
      <c r="S57" s="74">
        <v>0.69399999999999995</v>
      </c>
      <c r="T57" s="74">
        <v>0</v>
      </c>
      <c r="U57" s="74">
        <v>0</v>
      </c>
      <c r="V57" s="74">
        <v>0</v>
      </c>
      <c r="W57" s="74">
        <v>0</v>
      </c>
      <c r="X57" s="74">
        <v>0</v>
      </c>
      <c r="Y57" s="74">
        <v>4.0179999999999998</v>
      </c>
      <c r="AA57" s="74">
        <v>0</v>
      </c>
      <c r="AB57" s="73">
        <v>4.0199999999999996</v>
      </c>
      <c r="AD57" s="74">
        <v>0</v>
      </c>
      <c r="AE57" s="73">
        <v>4.0199999999999996</v>
      </c>
    </row>
    <row r="58" spans="1:34" ht="8.25" customHeight="1" x14ac:dyDescent="0.2">
      <c r="A58" s="137"/>
      <c r="F58" s="17"/>
      <c r="G58" s="29"/>
      <c r="K58" s="17"/>
      <c r="L58" s="17"/>
      <c r="AB58" s="17"/>
      <c r="AE58" s="17"/>
    </row>
    <row r="59" spans="1:34" s="16" customFormat="1" ht="18" customHeight="1" x14ac:dyDescent="0.2">
      <c r="A59" s="43" t="s">
        <v>298</v>
      </c>
      <c r="B59" s="43" t="s">
        <v>18</v>
      </c>
      <c r="C59" s="9">
        <v>-0.16486150387413567</v>
      </c>
      <c r="D59" s="9">
        <v>1.0148096449119213E-2</v>
      </c>
      <c r="E59" s="17"/>
      <c r="F59" s="58" t="s">
        <v>411</v>
      </c>
      <c r="G59" s="29"/>
      <c r="H59" s="75">
        <v>31907.601999999999</v>
      </c>
      <c r="I59" s="75">
        <v>24379.102999999999</v>
      </c>
      <c r="J59" s="75">
        <v>24379.102999999999</v>
      </c>
      <c r="K59" s="121">
        <v>29319.701000000001</v>
      </c>
      <c r="L59" s="121">
        <v>24240.013999999999</v>
      </c>
      <c r="M59" s="75">
        <v>2321.4369999999999</v>
      </c>
      <c r="N59" s="75">
        <v>2137.6790000000001</v>
      </c>
      <c r="O59" s="75">
        <v>2516.6459999999997</v>
      </c>
      <c r="P59" s="75">
        <v>1961.6410000000005</v>
      </c>
      <c r="Q59" s="75">
        <v>1754.8870000000006</v>
      </c>
      <c r="R59" s="75">
        <v>2098.9209999999985</v>
      </c>
      <c r="S59" s="75">
        <v>1454.4180000000015</v>
      </c>
      <c r="T59" s="75">
        <v>1473.0689999999995</v>
      </c>
      <c r="U59" s="75">
        <v>1961.255000000001</v>
      </c>
      <c r="V59" s="75">
        <v>2289.8059999999969</v>
      </c>
      <c r="W59" s="75">
        <v>2241.0660000000025</v>
      </c>
      <c r="X59" s="75">
        <v>2275.1820000000007</v>
      </c>
      <c r="Y59" s="297">
        <v>24486.007000000001</v>
      </c>
      <c r="AA59" s="75">
        <v>29319.701000000001</v>
      </c>
      <c r="AB59" s="73">
        <v>-4833.6899999999996</v>
      </c>
      <c r="AD59" s="75">
        <v>24240.013999999999</v>
      </c>
      <c r="AE59" s="73">
        <v>245.99</v>
      </c>
      <c r="AF59" s="284"/>
      <c r="AG59" s="285"/>
    </row>
    <row r="60" spans="1:34" ht="8.25" customHeight="1" x14ac:dyDescent="0.2">
      <c r="A60" s="137"/>
      <c r="F60" s="17"/>
      <c r="G60" s="29"/>
      <c r="K60" s="17"/>
      <c r="L60" s="17"/>
      <c r="AB60" s="17"/>
      <c r="AE60" s="17"/>
    </row>
    <row r="61" spans="1:34" ht="18" customHeight="1" x14ac:dyDescent="0.2">
      <c r="A61" s="48"/>
      <c r="B61" s="45"/>
      <c r="C61" s="9">
        <v>-3.9964238839168338E-2</v>
      </c>
      <c r="D61" s="9">
        <v>1.0304738867227161E-2</v>
      </c>
      <c r="F61" s="108" t="s">
        <v>235</v>
      </c>
      <c r="G61" s="29"/>
      <c r="H61" s="77">
        <v>74244.886999999988</v>
      </c>
      <c r="I61" s="77">
        <v>70484.315000000002</v>
      </c>
      <c r="J61" s="77">
        <v>70484.315000000002</v>
      </c>
      <c r="K61" s="102">
        <v>74719.051000000007</v>
      </c>
      <c r="L61" s="102">
        <v>71001.313999999998</v>
      </c>
      <c r="M61" s="77">
        <v>8099.2539999999999</v>
      </c>
      <c r="N61" s="77">
        <v>5497.9140000000007</v>
      </c>
      <c r="O61" s="77">
        <v>6170.521999999999</v>
      </c>
      <c r="P61" s="77">
        <v>5707.8240000000023</v>
      </c>
      <c r="Q61" s="77">
        <v>5600.0680000000011</v>
      </c>
      <c r="R61" s="77">
        <v>5851.4929999999977</v>
      </c>
      <c r="S61" s="77">
        <v>5178.465000000002</v>
      </c>
      <c r="T61" s="77">
        <v>5261.3009999999995</v>
      </c>
      <c r="U61" s="77">
        <v>5755.5289999999995</v>
      </c>
      <c r="V61" s="77">
        <v>6210.1049999999996</v>
      </c>
      <c r="W61" s="77">
        <v>6026.3180000000029</v>
      </c>
      <c r="X61" s="77">
        <v>6374.1699999999964</v>
      </c>
      <c r="Y61" s="77">
        <v>71732.963000000003</v>
      </c>
      <c r="AA61" s="77">
        <v>74719.051000000007</v>
      </c>
      <c r="AB61" s="73">
        <v>-2986.09</v>
      </c>
      <c r="AD61" s="77">
        <v>71001.313999999998</v>
      </c>
      <c r="AE61" s="73">
        <v>731.65</v>
      </c>
      <c r="AH61" s="61"/>
    </row>
    <row r="62" spans="1:34" ht="6.95" customHeight="1" x14ac:dyDescent="0.2">
      <c r="C62" s="9"/>
      <c r="D62" s="9"/>
      <c r="F62" s="109"/>
      <c r="G62" s="29"/>
      <c r="H62" s="29"/>
      <c r="I62" s="29"/>
      <c r="J62" s="29"/>
      <c r="K62" s="98"/>
      <c r="L62" s="98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AA62" s="29"/>
      <c r="AB62" s="33"/>
      <c r="AD62" s="29"/>
      <c r="AE62" s="33"/>
    </row>
    <row r="63" spans="1:34" s="49" customFormat="1" ht="18" customHeight="1" x14ac:dyDescent="0.2">
      <c r="A63" s="43" t="s">
        <v>22</v>
      </c>
      <c r="B63" s="43" t="s">
        <v>18</v>
      </c>
      <c r="C63" s="9">
        <v>-0.16947030497592294</v>
      </c>
      <c r="D63" s="9">
        <v>2.538198925043692E-3</v>
      </c>
      <c r="E63" s="17"/>
      <c r="F63" s="117" t="s">
        <v>25</v>
      </c>
      <c r="G63" s="29"/>
      <c r="H63" s="78">
        <v>398.09899999999999</v>
      </c>
      <c r="I63" s="78">
        <v>450.55599999999998</v>
      </c>
      <c r="J63" s="78">
        <v>450.55599999999998</v>
      </c>
      <c r="K63" s="78">
        <v>623</v>
      </c>
      <c r="L63" s="78">
        <v>516.11400000000003</v>
      </c>
      <c r="M63" s="78">
        <v>-1843.771</v>
      </c>
      <c r="N63" s="78">
        <v>136.10699999999997</v>
      </c>
      <c r="O63" s="78">
        <v>1.3509999999998854</v>
      </c>
      <c r="P63" s="78">
        <v>149.45500000000015</v>
      </c>
      <c r="Q63" s="78">
        <v>139.17499999999995</v>
      </c>
      <c r="R63" s="78">
        <v>486.75300000000004</v>
      </c>
      <c r="S63" s="78">
        <v>-261.75699999999995</v>
      </c>
      <c r="T63" s="78">
        <v>197.60399999999993</v>
      </c>
      <c r="U63" s="78">
        <v>164.90499999999997</v>
      </c>
      <c r="V63" s="78">
        <v>444.61799999999999</v>
      </c>
      <c r="W63" s="78">
        <v>359.62999999999982</v>
      </c>
      <c r="X63" s="78">
        <v>543.35300000000018</v>
      </c>
      <c r="Y63" s="78">
        <v>517.423</v>
      </c>
      <c r="AA63" s="78">
        <v>623</v>
      </c>
      <c r="AB63" s="73">
        <v>-105.58</v>
      </c>
      <c r="AD63" s="78">
        <v>516.11400000000003</v>
      </c>
      <c r="AE63" s="73">
        <v>1.31</v>
      </c>
    </row>
    <row r="64" spans="1:34" s="49" customFormat="1" ht="18" hidden="1" customHeight="1" outlineLevel="1" x14ac:dyDescent="0.2">
      <c r="A64" s="43" t="s">
        <v>120</v>
      </c>
      <c r="B64" s="43" t="s">
        <v>18</v>
      </c>
      <c r="C64" s="9">
        <v>0.72243750000000007</v>
      </c>
      <c r="D64" s="9">
        <v>0.69366075739808242</v>
      </c>
      <c r="E64" s="17"/>
      <c r="F64" s="51" t="s">
        <v>122</v>
      </c>
      <c r="G64" s="29"/>
      <c r="H64" s="79">
        <v>-160.83099999999999</v>
      </c>
      <c r="I64" s="79">
        <v>-467.67500000000001</v>
      </c>
      <c r="J64" s="79">
        <v>-467.67500000000001</v>
      </c>
      <c r="K64" s="79">
        <v>-160</v>
      </c>
      <c r="L64" s="79">
        <v>-144.97</v>
      </c>
      <c r="M64" s="79">
        <v>-20.622</v>
      </c>
      <c r="N64" s="79">
        <v>-3.7890000000000015</v>
      </c>
      <c r="O64" s="79">
        <v>-9.7759999999999962</v>
      </c>
      <c r="P64" s="79">
        <v>0</v>
      </c>
      <c r="Q64" s="79">
        <v>-18.5</v>
      </c>
      <c r="R64" s="79">
        <v>-70.942999999999998</v>
      </c>
      <c r="S64" s="79">
        <v>6.7599999999999909</v>
      </c>
      <c r="T64" s="79">
        <v>2.5570000000000022</v>
      </c>
      <c r="U64" s="79">
        <v>20.129000000000005</v>
      </c>
      <c r="V64" s="79">
        <v>0.34999999999999432</v>
      </c>
      <c r="W64" s="79">
        <v>8.8670000000000044</v>
      </c>
      <c r="X64" s="79">
        <v>40.555999999999997</v>
      </c>
      <c r="Y64" s="79">
        <v>-44.411000000000001</v>
      </c>
      <c r="Z64" s="47"/>
      <c r="AA64" s="79">
        <v>-160</v>
      </c>
      <c r="AB64" s="73">
        <v>115.59</v>
      </c>
      <c r="AC64" s="47"/>
      <c r="AD64" s="79">
        <v>-144.97</v>
      </c>
      <c r="AE64" s="73">
        <v>100.56</v>
      </c>
    </row>
    <row r="65" spans="1:31" s="49" customFormat="1" ht="18" hidden="1" customHeight="1" outlineLevel="1" x14ac:dyDescent="0.2">
      <c r="A65" s="43" t="s">
        <v>121</v>
      </c>
      <c r="B65" s="43" t="s">
        <v>18</v>
      </c>
      <c r="C65" s="9">
        <v>-0.17166666666666666</v>
      </c>
      <c r="D65" s="9">
        <v>-0.37618270799347475</v>
      </c>
      <c r="E65" s="17"/>
      <c r="F65" s="51" t="s">
        <v>123</v>
      </c>
      <c r="G65" s="29"/>
      <c r="H65" s="79">
        <v>-50.015000000000001</v>
      </c>
      <c r="I65" s="79">
        <v>-532.11199999999997</v>
      </c>
      <c r="J65" s="79">
        <v>-532.11199999999997</v>
      </c>
      <c r="K65" s="79">
        <v>-72</v>
      </c>
      <c r="L65" s="79">
        <v>-61.3</v>
      </c>
      <c r="M65" s="79">
        <v>64.674999999999997</v>
      </c>
      <c r="N65" s="79">
        <v>-29.038999999999994</v>
      </c>
      <c r="O65" s="79">
        <v>79.588999999999999</v>
      </c>
      <c r="P65" s="79">
        <v>-9.1529999999999916</v>
      </c>
      <c r="Q65" s="79">
        <v>12.74499999999999</v>
      </c>
      <c r="R65" s="79">
        <v>16.495000000000019</v>
      </c>
      <c r="S65" s="79">
        <v>2.0229999999999961</v>
      </c>
      <c r="T65" s="79">
        <v>-12.559000000000012</v>
      </c>
      <c r="U65" s="79">
        <v>-81.578999999999994</v>
      </c>
      <c r="V65" s="79">
        <v>-71.352000000000004</v>
      </c>
      <c r="W65" s="79">
        <v>-70.739000000000004</v>
      </c>
      <c r="X65" s="79">
        <v>14.530000000000001</v>
      </c>
      <c r="Y65" s="79">
        <v>-84.364000000000004</v>
      </c>
      <c r="Z65" s="47"/>
      <c r="AA65" s="79">
        <v>-72</v>
      </c>
      <c r="AB65" s="73">
        <v>-12.36</v>
      </c>
      <c r="AC65" s="47"/>
      <c r="AD65" s="79">
        <v>-61.29999999999999</v>
      </c>
      <c r="AE65" s="73">
        <v>-23.06</v>
      </c>
    </row>
    <row r="66" spans="1:31" s="49" customFormat="1" ht="18" customHeight="1" collapsed="1" x14ac:dyDescent="0.2">
      <c r="A66" s="48"/>
      <c r="B66" s="48"/>
      <c r="C66" s="9">
        <v>0.44495689655172416</v>
      </c>
      <c r="D66" s="9">
        <v>0.37572114219227232</v>
      </c>
      <c r="E66" s="17"/>
      <c r="F66" s="117" t="s">
        <v>0</v>
      </c>
      <c r="G66" s="29"/>
      <c r="H66" s="78">
        <v>-210.846</v>
      </c>
      <c r="I66" s="78">
        <v>-999.78700000000003</v>
      </c>
      <c r="J66" s="78">
        <v>-999.78700000000003</v>
      </c>
      <c r="K66" s="78">
        <v>-232</v>
      </c>
      <c r="L66" s="78">
        <v>-206.26999999999998</v>
      </c>
      <c r="M66" s="78">
        <v>44.052999999999997</v>
      </c>
      <c r="N66" s="78">
        <v>-32.827999999999996</v>
      </c>
      <c r="O66" s="78">
        <v>69.813000000000002</v>
      </c>
      <c r="P66" s="78">
        <v>-9.1529999999999916</v>
      </c>
      <c r="Q66" s="78">
        <v>-5.7550000000000097</v>
      </c>
      <c r="R66" s="78">
        <v>-54.447999999999979</v>
      </c>
      <c r="S66" s="78">
        <v>8.782999999999987</v>
      </c>
      <c r="T66" s="78">
        <v>-10.00200000000001</v>
      </c>
      <c r="U66" s="78">
        <v>-61.449999999999989</v>
      </c>
      <c r="V66" s="78">
        <v>-71.00200000000001</v>
      </c>
      <c r="W66" s="78">
        <v>-61.872</v>
      </c>
      <c r="X66" s="78">
        <v>55.085999999999999</v>
      </c>
      <c r="Y66" s="78">
        <v>-128.77500000000001</v>
      </c>
      <c r="AA66" s="78">
        <v>-232</v>
      </c>
      <c r="AB66" s="73">
        <v>103.23</v>
      </c>
      <c r="AD66" s="78">
        <v>-206.26999999999998</v>
      </c>
      <c r="AE66" s="73">
        <v>77.5</v>
      </c>
    </row>
    <row r="67" spans="1:31" s="49" customFormat="1" ht="18" hidden="1" customHeight="1" outlineLevel="1" x14ac:dyDescent="0.2">
      <c r="A67" s="43" t="s">
        <v>132</v>
      </c>
      <c r="B67" s="43" t="s">
        <v>18</v>
      </c>
      <c r="C67" s="9">
        <v>-0.22</v>
      </c>
      <c r="D67" s="9">
        <v>0.25702811244979917</v>
      </c>
      <c r="E67" s="17"/>
      <c r="F67" s="51" t="s">
        <v>133</v>
      </c>
      <c r="G67" s="29"/>
      <c r="H67" s="79">
        <v>1.72</v>
      </c>
      <c r="I67" s="79">
        <v>2.4500000000000002</v>
      </c>
      <c r="J67" s="79">
        <v>2.4500000000000002</v>
      </c>
      <c r="K67" s="99">
        <v>4</v>
      </c>
      <c r="L67" s="99">
        <v>2.4900000000000002</v>
      </c>
      <c r="M67" s="79">
        <v>0</v>
      </c>
      <c r="N67" s="79">
        <v>1.51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1.615</v>
      </c>
      <c r="W67" s="79">
        <v>0</v>
      </c>
      <c r="X67" s="79">
        <v>0</v>
      </c>
      <c r="Y67" s="79">
        <v>3.125</v>
      </c>
      <c r="Z67" s="47"/>
      <c r="AA67" s="79">
        <v>4</v>
      </c>
      <c r="AB67" s="73">
        <v>-0.88</v>
      </c>
      <c r="AC67" s="47"/>
      <c r="AD67" s="79">
        <v>2.4900000000000002</v>
      </c>
      <c r="AE67" s="73">
        <v>0.64</v>
      </c>
    </row>
    <row r="68" spans="1:31" s="49" customFormat="1" ht="18" hidden="1" customHeight="1" outlineLevel="1" x14ac:dyDescent="0.2">
      <c r="A68" s="43" t="s">
        <v>135</v>
      </c>
      <c r="B68" s="43" t="s">
        <v>18</v>
      </c>
      <c r="C68" s="9">
        <v>0</v>
      </c>
      <c r="D68" s="9">
        <v>0</v>
      </c>
      <c r="E68" s="17"/>
      <c r="F68" s="51" t="s">
        <v>134</v>
      </c>
      <c r="G68" s="29"/>
      <c r="H68" s="79">
        <v>0</v>
      </c>
      <c r="I68" s="79">
        <v>0</v>
      </c>
      <c r="J68" s="79">
        <v>0</v>
      </c>
      <c r="K68" s="99">
        <v>0</v>
      </c>
      <c r="L68" s="99">
        <v>0</v>
      </c>
      <c r="M68" s="79">
        <v>0</v>
      </c>
      <c r="N68" s="79">
        <v>0</v>
      </c>
      <c r="O68" s="79">
        <v>0</v>
      </c>
      <c r="P68" s="79">
        <v>0</v>
      </c>
      <c r="Q68" s="79">
        <v>0</v>
      </c>
      <c r="R68" s="79">
        <v>0</v>
      </c>
      <c r="S68" s="79">
        <v>0</v>
      </c>
      <c r="T68" s="79">
        <v>0</v>
      </c>
      <c r="U68" s="79">
        <v>0</v>
      </c>
      <c r="V68" s="79">
        <v>0</v>
      </c>
      <c r="W68" s="79">
        <v>0</v>
      </c>
      <c r="X68" s="79">
        <v>0</v>
      </c>
      <c r="Y68" s="79">
        <v>0</v>
      </c>
      <c r="Z68" s="47"/>
      <c r="AA68" s="79">
        <v>0</v>
      </c>
      <c r="AB68" s="73">
        <v>0</v>
      </c>
      <c r="AC68" s="47"/>
      <c r="AD68" s="79">
        <v>0</v>
      </c>
      <c r="AE68" s="73">
        <v>0</v>
      </c>
    </row>
    <row r="69" spans="1:31" s="49" customFormat="1" ht="18" hidden="1" customHeight="1" outlineLevel="1" x14ac:dyDescent="0.2">
      <c r="A69" s="43" t="s">
        <v>136</v>
      </c>
      <c r="B69" s="43" t="s">
        <v>18</v>
      </c>
      <c r="C69" s="9">
        <v>0.99989635694667567</v>
      </c>
      <c r="D69" s="9">
        <v>2.1839933993399341</v>
      </c>
      <c r="E69" s="17"/>
      <c r="F69" s="51" t="s">
        <v>137</v>
      </c>
      <c r="G69" s="29"/>
      <c r="H69" s="79">
        <v>0</v>
      </c>
      <c r="I69" s="79">
        <v>188.667</v>
      </c>
      <c r="J69" s="79">
        <v>188.667</v>
      </c>
      <c r="K69" s="99">
        <v>0</v>
      </c>
      <c r="L69" s="99">
        <v>12.12</v>
      </c>
      <c r="M69" s="79">
        <v>12.125999999999999</v>
      </c>
      <c r="N69" s="79">
        <v>0</v>
      </c>
      <c r="O69" s="79">
        <v>0</v>
      </c>
      <c r="P69" s="79">
        <v>0</v>
      </c>
      <c r="Q69" s="79">
        <v>0</v>
      </c>
      <c r="R69" s="79">
        <v>0</v>
      </c>
      <c r="S69" s="79">
        <v>0</v>
      </c>
      <c r="T69" s="79">
        <v>0</v>
      </c>
      <c r="U69" s="79">
        <v>0</v>
      </c>
      <c r="V69" s="79">
        <v>0</v>
      </c>
      <c r="W69" s="79">
        <v>13.468000000000002</v>
      </c>
      <c r="X69" s="79">
        <v>13</v>
      </c>
      <c r="Y69" s="79">
        <v>38.594000000000001</v>
      </c>
      <c r="Z69" s="47"/>
      <c r="AA69" s="79">
        <v>0</v>
      </c>
      <c r="AB69" s="73">
        <v>38.590000000000003</v>
      </c>
      <c r="AC69" s="47"/>
      <c r="AD69" s="79">
        <v>12.12</v>
      </c>
      <c r="AE69" s="73">
        <v>26.47</v>
      </c>
    </row>
    <row r="70" spans="1:31" s="49" customFormat="1" ht="18" hidden="1" customHeight="1" outlineLevel="1" x14ac:dyDescent="0.2">
      <c r="A70" s="43" t="s">
        <v>138</v>
      </c>
      <c r="B70" s="43" t="s">
        <v>18</v>
      </c>
      <c r="C70" s="9">
        <v>1.2347988774555658E-2</v>
      </c>
      <c r="D70" s="9">
        <v>5.7455540355677161E-2</v>
      </c>
      <c r="E70" s="17"/>
      <c r="F70" s="51" t="s">
        <v>139</v>
      </c>
      <c r="G70" s="29"/>
      <c r="H70" s="79">
        <v>0</v>
      </c>
      <c r="I70" s="79">
        <v>149.24299999999999</v>
      </c>
      <c r="J70" s="79">
        <v>149.24299999999999</v>
      </c>
      <c r="K70" s="99">
        <v>53.45</v>
      </c>
      <c r="L70" s="99">
        <v>51.17</v>
      </c>
      <c r="M70" s="79">
        <v>4.5860000000000003</v>
      </c>
      <c r="N70" s="79">
        <v>2.0329999999999995</v>
      </c>
      <c r="O70" s="79">
        <v>0.90800000000000036</v>
      </c>
      <c r="P70" s="79">
        <v>2.6559999999999997</v>
      </c>
      <c r="Q70" s="79">
        <v>10.835000000000001</v>
      </c>
      <c r="R70" s="79">
        <v>0.7240000000000002</v>
      </c>
      <c r="S70" s="79">
        <v>0.82499999999999929</v>
      </c>
      <c r="T70" s="79">
        <v>3.7429999999999986</v>
      </c>
      <c r="U70" s="79">
        <v>17.256000000000004</v>
      </c>
      <c r="V70" s="79">
        <v>5.046999999999997</v>
      </c>
      <c r="W70" s="79">
        <v>1.375</v>
      </c>
      <c r="X70" s="79">
        <v>4.1219999999999999</v>
      </c>
      <c r="Y70" s="79">
        <v>54.11</v>
      </c>
      <c r="Z70" s="47"/>
      <c r="AA70" s="79">
        <v>53.45000000000001</v>
      </c>
      <c r="AB70" s="73">
        <v>0.66</v>
      </c>
      <c r="AC70" s="47"/>
      <c r="AD70" s="79">
        <v>51.169999999999995</v>
      </c>
      <c r="AE70" s="73">
        <v>2.94</v>
      </c>
    </row>
    <row r="71" spans="1:31" s="50" customFormat="1" ht="18" customHeight="1" collapsed="1" x14ac:dyDescent="0.2">
      <c r="A71" s="48"/>
      <c r="B71" s="48"/>
      <c r="C71" s="9">
        <v>0.66805918189730196</v>
      </c>
      <c r="D71" s="9">
        <v>0.45682578291273945</v>
      </c>
      <c r="E71" s="17"/>
      <c r="F71" s="118" t="s">
        <v>273</v>
      </c>
      <c r="G71" s="29"/>
      <c r="H71" s="80">
        <v>1.72</v>
      </c>
      <c r="I71" s="80">
        <v>340.36</v>
      </c>
      <c r="J71" s="80">
        <v>340.36</v>
      </c>
      <c r="K71" s="80">
        <v>57.45</v>
      </c>
      <c r="L71" s="80">
        <v>65.78</v>
      </c>
      <c r="M71" s="80">
        <v>16.712</v>
      </c>
      <c r="N71" s="80">
        <v>3.5429999999999993</v>
      </c>
      <c r="O71" s="80">
        <v>0.90800000000000036</v>
      </c>
      <c r="P71" s="80">
        <v>2.6559999999999997</v>
      </c>
      <c r="Q71" s="80">
        <v>10.835000000000001</v>
      </c>
      <c r="R71" s="80">
        <v>0.7240000000000002</v>
      </c>
      <c r="S71" s="80">
        <v>0.82499999999999929</v>
      </c>
      <c r="T71" s="80">
        <v>3.7429999999999986</v>
      </c>
      <c r="U71" s="80">
        <v>17.256000000000004</v>
      </c>
      <c r="V71" s="80">
        <v>6.6619999999999973</v>
      </c>
      <c r="W71" s="80">
        <v>14.843000000000002</v>
      </c>
      <c r="X71" s="80">
        <v>17.122</v>
      </c>
      <c r="Y71" s="80">
        <v>95.829000000000008</v>
      </c>
      <c r="AA71" s="80">
        <v>57.45000000000001</v>
      </c>
      <c r="AB71" s="73">
        <v>38.380000000000003</v>
      </c>
      <c r="AD71" s="80">
        <v>65.78</v>
      </c>
      <c r="AE71" s="73">
        <v>30.05</v>
      </c>
    </row>
    <row r="72" spans="1:31" ht="6.95" customHeight="1" x14ac:dyDescent="0.2">
      <c r="C72" s="9"/>
      <c r="D72" s="9"/>
      <c r="F72" s="109"/>
      <c r="G72" s="29"/>
      <c r="H72" s="29"/>
      <c r="I72" s="29"/>
      <c r="J72" s="29"/>
      <c r="K72" s="98"/>
      <c r="L72" s="98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AA72" s="29"/>
      <c r="AB72" s="33"/>
      <c r="AD72" s="29"/>
      <c r="AE72" s="33"/>
    </row>
    <row r="73" spans="1:31" ht="18" customHeight="1" x14ac:dyDescent="0.2">
      <c r="C73" s="9"/>
      <c r="D73" s="9"/>
      <c r="F73" s="288" t="s">
        <v>627</v>
      </c>
      <c r="G73" s="29"/>
      <c r="H73" s="75">
        <v>74433.859999999986</v>
      </c>
      <c r="I73" s="75">
        <v>70275.444000000003</v>
      </c>
      <c r="J73" s="75">
        <v>70275.444000000003</v>
      </c>
      <c r="K73" s="121">
        <v>75167.501000000004</v>
      </c>
      <c r="L73" s="121">
        <v>71376.937999999995</v>
      </c>
      <c r="M73" s="75">
        <v>6316.2480000000005</v>
      </c>
      <c r="N73" s="75">
        <v>5604.7359999999999</v>
      </c>
      <c r="O73" s="75">
        <v>6242.5939999999991</v>
      </c>
      <c r="P73" s="75">
        <v>5850.782000000002</v>
      </c>
      <c r="Q73" s="75">
        <v>5744.3230000000012</v>
      </c>
      <c r="R73" s="75">
        <v>6284.5219999999972</v>
      </c>
      <c r="S73" s="75">
        <v>4926.3160000000025</v>
      </c>
      <c r="T73" s="75">
        <v>5452.6459999999997</v>
      </c>
      <c r="U73" s="75">
        <v>5876.24</v>
      </c>
      <c r="V73" s="75">
        <v>6590.3829999999998</v>
      </c>
      <c r="W73" s="75">
        <v>6338.9190000000026</v>
      </c>
      <c r="X73" s="75">
        <v>6989.730999999997</v>
      </c>
      <c r="Y73" s="297">
        <v>72217.440000000002</v>
      </c>
      <c r="Z73" s="16"/>
      <c r="AA73" s="75">
        <v>75167.501000000004</v>
      </c>
      <c r="AB73" s="73">
        <v>-2950.06</v>
      </c>
      <c r="AC73" s="16"/>
      <c r="AD73" s="75">
        <v>71376.937999999995</v>
      </c>
      <c r="AE73" s="73">
        <v>840.5</v>
      </c>
    </row>
    <row r="74" spans="1:31" ht="6.95" customHeight="1" x14ac:dyDescent="0.2">
      <c r="C74" s="9"/>
      <c r="D74" s="9"/>
      <c r="F74" s="109"/>
      <c r="G74" s="29"/>
      <c r="H74" s="29"/>
      <c r="I74" s="29"/>
      <c r="J74" s="29"/>
      <c r="K74" s="98"/>
      <c r="L74" s="98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29"/>
      <c r="AB74" s="33"/>
      <c r="AD74" s="29"/>
      <c r="AE74" s="33"/>
    </row>
    <row r="75" spans="1:31" ht="18" customHeight="1" x14ac:dyDescent="0.2">
      <c r="A75" s="43" t="s">
        <v>207</v>
      </c>
      <c r="B75" s="43" t="s">
        <v>39</v>
      </c>
      <c r="C75" s="9">
        <v>-9.5235930010184149E-3</v>
      </c>
      <c r="D75" s="9">
        <v>4.4586252721731764E-2</v>
      </c>
      <c r="F75" s="119" t="s">
        <v>412</v>
      </c>
      <c r="G75" s="29"/>
      <c r="H75" s="74">
        <v>-6357.7169999999996</v>
      </c>
      <c r="I75" s="74">
        <v>-5689.3440000000001</v>
      </c>
      <c r="J75" s="74">
        <v>-5689.3440000000001</v>
      </c>
      <c r="K75" s="99">
        <v>-5586.1270000000004</v>
      </c>
      <c r="L75" s="99">
        <v>-5902.4920000000002</v>
      </c>
      <c r="M75" s="74">
        <v>-575.70699999999999</v>
      </c>
      <c r="N75" s="74">
        <v>-571.88</v>
      </c>
      <c r="O75" s="74">
        <v>-614.43399999999997</v>
      </c>
      <c r="P75" s="74">
        <v>-426.65300000000002</v>
      </c>
      <c r="Q75" s="74">
        <v>-382.91800000000012</v>
      </c>
      <c r="R75" s="74">
        <v>-466.77</v>
      </c>
      <c r="S75" s="74">
        <v>-327.1569999999997</v>
      </c>
      <c r="T75" s="74">
        <v>-327.5600000000004</v>
      </c>
      <c r="U75" s="74">
        <v>-442.54399999999941</v>
      </c>
      <c r="V75" s="74">
        <v>-517.48100000000068</v>
      </c>
      <c r="W75" s="74">
        <v>-502.80899999999929</v>
      </c>
      <c r="X75" s="74">
        <v>-483.41200000000026</v>
      </c>
      <c r="Y75" s="74">
        <v>-5639.3249999999998</v>
      </c>
      <c r="AA75" s="74">
        <v>-5586.1270000000004</v>
      </c>
      <c r="AB75" s="73">
        <v>-53.2</v>
      </c>
      <c r="AD75" s="74">
        <v>-5902.4920000000011</v>
      </c>
      <c r="AE75" s="73">
        <v>263.17</v>
      </c>
    </row>
    <row r="76" spans="1:31" ht="18" customHeight="1" x14ac:dyDescent="0.2">
      <c r="A76" s="43" t="s">
        <v>43</v>
      </c>
      <c r="B76" s="43" t="s">
        <v>18</v>
      </c>
      <c r="C76" s="9">
        <v>0</v>
      </c>
      <c r="D76" s="9">
        <v>0</v>
      </c>
      <c r="F76" s="119" t="s">
        <v>208</v>
      </c>
      <c r="H76" s="74">
        <v>0</v>
      </c>
      <c r="I76" s="74">
        <v>0</v>
      </c>
      <c r="J76" s="74">
        <v>0</v>
      </c>
      <c r="K76" s="99">
        <v>0</v>
      </c>
      <c r="L76" s="99">
        <v>0</v>
      </c>
      <c r="M76" s="74">
        <v>0</v>
      </c>
      <c r="N76" s="74">
        <v>0</v>
      </c>
      <c r="O76" s="74">
        <v>0</v>
      </c>
      <c r="P76" s="74">
        <v>0</v>
      </c>
      <c r="Q76" s="74">
        <v>0</v>
      </c>
      <c r="R76" s="74">
        <v>0</v>
      </c>
      <c r="S76" s="74">
        <v>0</v>
      </c>
      <c r="T76" s="74">
        <v>0</v>
      </c>
      <c r="U76" s="74">
        <v>0</v>
      </c>
      <c r="V76" s="74">
        <v>0</v>
      </c>
      <c r="W76" s="74">
        <v>0</v>
      </c>
      <c r="X76" s="74">
        <v>0</v>
      </c>
      <c r="Y76" s="74">
        <v>0</v>
      </c>
      <c r="AA76" s="74">
        <v>0</v>
      </c>
      <c r="AB76" s="73">
        <v>0</v>
      </c>
      <c r="AD76" s="74">
        <v>0</v>
      </c>
      <c r="AE76" s="73">
        <v>0</v>
      </c>
    </row>
    <row r="77" spans="1:31" ht="18" customHeight="1" collapsed="1" x14ac:dyDescent="0.2">
      <c r="A77" s="48"/>
      <c r="B77" s="48"/>
      <c r="C77" s="9">
        <v>-9.5235930010184149E-3</v>
      </c>
      <c r="D77" s="9">
        <v>4.4586252721731764E-2</v>
      </c>
      <c r="F77" s="58" t="s">
        <v>42</v>
      </c>
      <c r="H77" s="75">
        <v>-6357.7169999999996</v>
      </c>
      <c r="I77" s="75">
        <v>-5689.3440000000001</v>
      </c>
      <c r="J77" s="75">
        <v>-5689.3440000000001</v>
      </c>
      <c r="K77" s="121">
        <v>-5586.1270000000004</v>
      </c>
      <c r="L77" s="121">
        <v>-5902.4920000000002</v>
      </c>
      <c r="M77" s="75">
        <v>-575.70699999999999</v>
      </c>
      <c r="N77" s="75">
        <v>-571.88</v>
      </c>
      <c r="O77" s="75">
        <v>-614.43399999999997</v>
      </c>
      <c r="P77" s="75">
        <v>-426.65300000000002</v>
      </c>
      <c r="Q77" s="75">
        <v>-382.91800000000012</v>
      </c>
      <c r="R77" s="75">
        <v>-466.77</v>
      </c>
      <c r="S77" s="75">
        <v>-327.1569999999997</v>
      </c>
      <c r="T77" s="75">
        <v>-327.5600000000004</v>
      </c>
      <c r="U77" s="75">
        <v>-442.54399999999941</v>
      </c>
      <c r="V77" s="75">
        <v>-517.48100000000068</v>
      </c>
      <c r="W77" s="75">
        <v>-502.80899999999929</v>
      </c>
      <c r="X77" s="75">
        <v>-483.41200000000026</v>
      </c>
      <c r="Y77" s="75">
        <v>-5639.3249999999998</v>
      </c>
      <c r="AA77" s="75">
        <v>-5586.1270000000004</v>
      </c>
      <c r="AB77" s="73">
        <v>-53.2</v>
      </c>
      <c r="AD77" s="75">
        <v>-5902.4920000000011</v>
      </c>
      <c r="AE77" s="73">
        <v>263.17</v>
      </c>
    </row>
    <row r="78" spans="1:31" ht="12.95" customHeight="1" x14ac:dyDescent="0.2">
      <c r="A78" s="48"/>
      <c r="B78" s="48"/>
      <c r="C78" s="9"/>
      <c r="D78" s="9"/>
      <c r="F78" s="52" t="s">
        <v>228</v>
      </c>
      <c r="H78" s="69">
        <v>0.17554826345273683</v>
      </c>
      <c r="I78" s="69">
        <v>0.14375168608713099</v>
      </c>
      <c r="J78" s="69">
        <v>0.14375168608713099</v>
      </c>
      <c r="K78" s="122">
        <v>0.14407200011182994</v>
      </c>
      <c r="L78" s="122">
        <v>0.1465419685718754</v>
      </c>
      <c r="M78" s="69">
        <v>0.17656853333660477</v>
      </c>
      <c r="N78" s="69">
        <v>0.1883193156383603</v>
      </c>
      <c r="O78" s="69">
        <v>0.18177235396668692</v>
      </c>
      <c r="P78" s="69">
        <v>0.13029569723359127</v>
      </c>
      <c r="Q78" s="69">
        <v>0.10905106961283423</v>
      </c>
      <c r="R78" s="69">
        <v>0.13762007518879013</v>
      </c>
      <c r="S78" s="69">
        <v>9.5012633229750426E-2</v>
      </c>
      <c r="T78" s="69">
        <v>9.5069565113916149E-2</v>
      </c>
      <c r="U78" s="69">
        <v>0.12942149809279435</v>
      </c>
      <c r="V78" s="69">
        <v>0.14832869699562479</v>
      </c>
      <c r="W78" s="69">
        <v>0.1472218952635099</v>
      </c>
      <c r="X78" s="69">
        <v>0.13119471890587303</v>
      </c>
      <c r="Y78" s="69">
        <v>0.13838139901936208</v>
      </c>
      <c r="AA78" s="69">
        <v>0.14407200011182994</v>
      </c>
      <c r="AB78" s="70"/>
      <c r="AD78" s="69">
        <v>0.14654196857187543</v>
      </c>
      <c r="AE78" s="70"/>
    </row>
    <row r="79" spans="1:31" ht="18" customHeight="1" x14ac:dyDescent="0.2">
      <c r="A79" s="43" t="s">
        <v>40</v>
      </c>
      <c r="B79" s="43" t="s">
        <v>18</v>
      </c>
      <c r="C79" s="9">
        <v>-1.0837479099147451E-4</v>
      </c>
      <c r="D79" s="9">
        <v>1.6029449098756029E-2</v>
      </c>
      <c r="F79" s="58" t="s">
        <v>41</v>
      </c>
      <c r="H79" s="75">
        <v>-2142.4630000000002</v>
      </c>
      <c r="I79" s="75">
        <v>-2043.086</v>
      </c>
      <c r="J79" s="75">
        <v>-2043.086</v>
      </c>
      <c r="K79" s="121">
        <v>-1937.72</v>
      </c>
      <c r="L79" s="121">
        <v>-1969.5</v>
      </c>
      <c r="M79" s="75">
        <v>-162.203</v>
      </c>
      <c r="N79" s="75">
        <v>-151.88000000000002</v>
      </c>
      <c r="O79" s="75">
        <v>-193.04699999999997</v>
      </c>
      <c r="P79" s="75">
        <v>-186.596</v>
      </c>
      <c r="Q79" s="75">
        <v>-133.89300000000003</v>
      </c>
      <c r="R79" s="75">
        <v>-171.03399999999999</v>
      </c>
      <c r="S79" s="75">
        <v>-193.00700000000006</v>
      </c>
      <c r="T79" s="75">
        <v>-163.00199999999995</v>
      </c>
      <c r="U79" s="75">
        <v>-155.46499999999992</v>
      </c>
      <c r="V79" s="75">
        <v>-131.30300000000011</v>
      </c>
      <c r="W79" s="75">
        <v>-138.95000000000005</v>
      </c>
      <c r="X79" s="75">
        <v>-157.54899999999998</v>
      </c>
      <c r="Y79" s="75">
        <v>-1937.9290000000001</v>
      </c>
      <c r="AA79" s="75">
        <v>-1937.72</v>
      </c>
      <c r="AB79" s="73">
        <v>-0.21</v>
      </c>
      <c r="AD79" s="75">
        <v>-1969.5</v>
      </c>
      <c r="AE79" s="73">
        <v>31.57</v>
      </c>
    </row>
    <row r="80" spans="1:31" ht="12.95" customHeight="1" x14ac:dyDescent="0.2">
      <c r="A80" s="48"/>
      <c r="B80" s="48"/>
      <c r="C80" s="9"/>
      <c r="D80" s="9"/>
      <c r="F80" s="52" t="s">
        <v>229</v>
      </c>
      <c r="H80" s="69">
        <v>0.65336722464327213</v>
      </c>
      <c r="I80" s="69">
        <v>0.63734364603242988</v>
      </c>
      <c r="J80" s="69">
        <v>0.63734364603242988</v>
      </c>
      <c r="K80" s="122">
        <v>0.6474436980057322</v>
      </c>
      <c r="L80" s="122">
        <v>0.62385175799809944</v>
      </c>
      <c r="M80" s="69">
        <v>0.65239757708365176</v>
      </c>
      <c r="N80" s="69">
        <v>0.57978538626273601</v>
      </c>
      <c r="O80" s="69">
        <v>0.93971698526512515</v>
      </c>
      <c r="P80" s="69">
        <v>0.57415920489861205</v>
      </c>
      <c r="Q80" s="69">
        <v>0.48754137399910452</v>
      </c>
      <c r="R80" s="69">
        <v>0.65611465530138846</v>
      </c>
      <c r="S80" s="69">
        <v>0.73554777266681648</v>
      </c>
      <c r="T80" s="69">
        <v>0.63357108152754849</v>
      </c>
      <c r="U80" s="69">
        <v>0.57065825842139806</v>
      </c>
      <c r="V80" s="69">
        <v>0.49839061088463271</v>
      </c>
      <c r="W80" s="69">
        <v>0.49110913968423403</v>
      </c>
      <c r="X80" s="69">
        <v>0.57552356355639689</v>
      </c>
      <c r="Y80" s="69">
        <v>0.60777732581351218</v>
      </c>
      <c r="AA80" s="69">
        <v>0.6474436980057322</v>
      </c>
      <c r="AB80" s="70"/>
      <c r="AD80" s="69">
        <v>0.62385175799809944</v>
      </c>
      <c r="AE80" s="70"/>
    </row>
    <row r="81" spans="1:31" ht="18" hidden="1" customHeight="1" outlineLevel="1" x14ac:dyDescent="0.2">
      <c r="A81" s="43" t="s">
        <v>210</v>
      </c>
      <c r="B81" s="43" t="s">
        <v>18</v>
      </c>
      <c r="C81" s="9">
        <v>0</v>
      </c>
      <c r="D81" s="9">
        <v>0</v>
      </c>
      <c r="F81" s="119" t="s">
        <v>211</v>
      </c>
      <c r="H81" s="74">
        <v>0</v>
      </c>
      <c r="I81" s="74">
        <v>0</v>
      </c>
      <c r="J81" s="74">
        <v>0</v>
      </c>
      <c r="K81" s="99">
        <v>0</v>
      </c>
      <c r="L81" s="99">
        <v>0</v>
      </c>
      <c r="M81" s="74">
        <v>0</v>
      </c>
      <c r="N81" s="74">
        <v>0</v>
      </c>
      <c r="O81" s="74">
        <v>0</v>
      </c>
      <c r="P81" s="74">
        <v>0</v>
      </c>
      <c r="Q81" s="74">
        <v>0</v>
      </c>
      <c r="R81" s="74">
        <v>0</v>
      </c>
      <c r="S81" s="74">
        <v>0</v>
      </c>
      <c r="T81" s="74">
        <v>0</v>
      </c>
      <c r="U81" s="74">
        <v>0</v>
      </c>
      <c r="V81" s="74">
        <v>0</v>
      </c>
      <c r="W81" s="74">
        <v>0</v>
      </c>
      <c r="X81" s="74">
        <v>0</v>
      </c>
      <c r="Y81" s="74">
        <v>0</v>
      </c>
      <c r="AA81" s="74">
        <v>0</v>
      </c>
      <c r="AB81" s="73">
        <v>0</v>
      </c>
      <c r="AD81" s="74">
        <v>0</v>
      </c>
      <c r="AE81" s="73">
        <v>0</v>
      </c>
    </row>
    <row r="82" spans="1:31" ht="18" hidden="1" customHeight="1" outlineLevel="1" x14ac:dyDescent="0.2">
      <c r="A82" s="43" t="s">
        <v>207</v>
      </c>
      <c r="B82" s="43" t="s">
        <v>206</v>
      </c>
      <c r="C82" s="9">
        <v>0.17201165440724295</v>
      </c>
      <c r="D82" s="9">
        <v>-1.9245909912741964E-2</v>
      </c>
      <c r="F82" s="119" t="s">
        <v>209</v>
      </c>
      <c r="H82" s="74">
        <v>-12796.823</v>
      </c>
      <c r="I82" s="74">
        <v>-10551.868</v>
      </c>
      <c r="J82" s="74">
        <v>-10551.868</v>
      </c>
      <c r="K82" s="99">
        <v>-13000.746999999999</v>
      </c>
      <c r="L82" s="99">
        <v>-10561.205</v>
      </c>
      <c r="M82" s="74">
        <v>-971.98400000000004</v>
      </c>
      <c r="N82" s="74">
        <v>-866.64700000000005</v>
      </c>
      <c r="O82" s="74">
        <v>-998.15199999999982</v>
      </c>
      <c r="P82" s="74">
        <v>-781.13200000000006</v>
      </c>
      <c r="Q82" s="74">
        <v>-869.48099999999977</v>
      </c>
      <c r="R82" s="74">
        <v>-1007.0590000000002</v>
      </c>
      <c r="S82" s="74">
        <v>-618.31400000000031</v>
      </c>
      <c r="T82" s="74">
        <v>-607.35300000000007</v>
      </c>
      <c r="U82" s="74">
        <v>-967.67699999999968</v>
      </c>
      <c r="V82" s="74">
        <v>-1094.6359999999995</v>
      </c>
      <c r="W82" s="74">
        <v>-1042.9030000000002</v>
      </c>
      <c r="X82" s="74">
        <v>-939.1260000000002</v>
      </c>
      <c r="Y82" s="74">
        <v>-10764.464</v>
      </c>
      <c r="AA82" s="74">
        <v>-13000.746999999998</v>
      </c>
      <c r="AB82" s="73">
        <v>2236.2800000000002</v>
      </c>
      <c r="AD82" s="74">
        <v>-10561.205</v>
      </c>
      <c r="AE82" s="73">
        <v>-203.26</v>
      </c>
    </row>
    <row r="83" spans="1:31" ht="18" customHeight="1" collapsed="1" x14ac:dyDescent="0.2">
      <c r="A83" s="48"/>
      <c r="B83" s="48"/>
      <c r="C83" s="9">
        <v>0.17201165440724295</v>
      </c>
      <c r="D83" s="9">
        <v>-1.9245909912741964E-2</v>
      </c>
      <c r="F83" s="58" t="s">
        <v>313</v>
      </c>
      <c r="H83" s="75">
        <v>-12796.823</v>
      </c>
      <c r="I83" s="75">
        <v>-10551.868</v>
      </c>
      <c r="J83" s="75">
        <v>-10551.868</v>
      </c>
      <c r="K83" s="121">
        <v>-13000.746999999999</v>
      </c>
      <c r="L83" s="121">
        <v>-10561.205</v>
      </c>
      <c r="M83" s="75">
        <v>-971.98400000000004</v>
      </c>
      <c r="N83" s="75">
        <v>-866.64700000000005</v>
      </c>
      <c r="O83" s="75">
        <v>-998.15199999999982</v>
      </c>
      <c r="P83" s="75">
        <v>-781.13200000000006</v>
      </c>
      <c r="Q83" s="75">
        <v>-869.48099999999977</v>
      </c>
      <c r="R83" s="75">
        <v>-1007.0590000000002</v>
      </c>
      <c r="S83" s="75">
        <v>-618.31400000000031</v>
      </c>
      <c r="T83" s="75">
        <v>-607.35300000000007</v>
      </c>
      <c r="U83" s="75">
        <v>-967.67699999999968</v>
      </c>
      <c r="V83" s="75">
        <v>-1094.6359999999995</v>
      </c>
      <c r="W83" s="75">
        <v>-1042.9030000000002</v>
      </c>
      <c r="X83" s="75">
        <v>-939.1260000000002</v>
      </c>
      <c r="Y83" s="75">
        <v>-10764.464</v>
      </c>
      <c r="AA83" s="75">
        <v>-13000.746999999998</v>
      </c>
      <c r="AB83" s="73">
        <v>2236.2800000000002</v>
      </c>
      <c r="AD83" s="75">
        <v>-10561.205</v>
      </c>
      <c r="AE83" s="73">
        <v>-203.26</v>
      </c>
    </row>
    <row r="84" spans="1:31" ht="12.95" customHeight="1" x14ac:dyDescent="0.2">
      <c r="A84" s="48"/>
      <c r="B84" s="48"/>
      <c r="C84" s="9"/>
      <c r="D84" s="9"/>
      <c r="F84" s="52" t="s">
        <v>223</v>
      </c>
      <c r="H84" s="69">
        <v>0.40105875082684062</v>
      </c>
      <c r="I84" s="69">
        <v>0.43282429218170992</v>
      </c>
      <c r="J84" s="69">
        <v>0.43282429218170992</v>
      </c>
      <c r="K84" s="122">
        <v>0.44341335540904731</v>
      </c>
      <c r="L84" s="122">
        <v>0.43569302393967263</v>
      </c>
      <c r="M84" s="69">
        <v>0.41869927979953797</v>
      </c>
      <c r="N84" s="69">
        <v>0.40541493835136144</v>
      </c>
      <c r="O84" s="69">
        <v>0.39661994575319687</v>
      </c>
      <c r="P84" s="69">
        <v>0.39820334097829307</v>
      </c>
      <c r="Q84" s="69">
        <v>0.49546267081584139</v>
      </c>
      <c r="R84" s="69">
        <v>0.47979842976462711</v>
      </c>
      <c r="S84" s="69">
        <v>0.42512812685211521</v>
      </c>
      <c r="T84" s="69">
        <v>0.41230451526710582</v>
      </c>
      <c r="U84" s="69">
        <v>0.49339683009093627</v>
      </c>
      <c r="V84" s="69">
        <v>0.47804748524547541</v>
      </c>
      <c r="W84" s="69">
        <v>0.46536023481682337</v>
      </c>
      <c r="X84" s="69">
        <v>0.41276961579337385</v>
      </c>
      <c r="Y84" s="69">
        <v>0.43961696163853908</v>
      </c>
      <c r="AA84" s="69">
        <v>0.44341335540904719</v>
      </c>
      <c r="AB84" s="70"/>
      <c r="AD84" s="69">
        <v>0.43569302393967263</v>
      </c>
      <c r="AE84" s="70"/>
    </row>
    <row r="85" spans="1:31" ht="18" hidden="1" customHeight="1" outlineLevel="2" x14ac:dyDescent="0.2">
      <c r="A85" s="46" t="s">
        <v>44</v>
      </c>
      <c r="B85" s="46" t="s">
        <v>18</v>
      </c>
      <c r="C85" s="9"/>
      <c r="D85" s="9"/>
      <c r="F85" s="51" t="s">
        <v>45</v>
      </c>
      <c r="H85" s="79">
        <v>0</v>
      </c>
      <c r="I85" s="79">
        <v>0</v>
      </c>
      <c r="J85" s="79">
        <v>0</v>
      </c>
      <c r="K85" s="99"/>
      <c r="L85" s="99"/>
      <c r="M85" s="79">
        <v>0</v>
      </c>
      <c r="N85" s="79">
        <v>0</v>
      </c>
      <c r="O85" s="79">
        <v>0</v>
      </c>
      <c r="P85" s="79">
        <v>0</v>
      </c>
      <c r="Q85" s="79">
        <v>0</v>
      </c>
      <c r="R85" s="79">
        <v>0</v>
      </c>
      <c r="S85" s="79">
        <v>0</v>
      </c>
      <c r="T85" s="79">
        <v>0</v>
      </c>
      <c r="U85" s="79">
        <v>0</v>
      </c>
      <c r="V85" s="79">
        <v>0</v>
      </c>
      <c r="W85" s="79">
        <v>0</v>
      </c>
      <c r="X85" s="79">
        <v>0</v>
      </c>
      <c r="Y85" s="79">
        <v>0</v>
      </c>
      <c r="AA85" s="83"/>
      <c r="AB85" s="84"/>
      <c r="AD85" s="83"/>
      <c r="AE85" s="84"/>
    </row>
    <row r="86" spans="1:31" ht="18" hidden="1" customHeight="1" outlineLevel="2" x14ac:dyDescent="0.2">
      <c r="A86" s="46" t="s">
        <v>44</v>
      </c>
      <c r="B86" s="46" t="s">
        <v>18</v>
      </c>
      <c r="C86" s="9"/>
      <c r="D86" s="9"/>
      <c r="F86" s="51" t="s">
        <v>46</v>
      </c>
      <c r="H86" s="79">
        <v>0</v>
      </c>
      <c r="I86" s="79">
        <v>0</v>
      </c>
      <c r="J86" s="79">
        <v>0</v>
      </c>
      <c r="K86" s="99"/>
      <c r="L86" s="99"/>
      <c r="M86" s="79">
        <v>0</v>
      </c>
      <c r="N86" s="79">
        <v>0</v>
      </c>
      <c r="O86" s="79">
        <v>0</v>
      </c>
      <c r="P86" s="79">
        <v>0</v>
      </c>
      <c r="Q86" s="79">
        <v>0</v>
      </c>
      <c r="R86" s="79">
        <v>0</v>
      </c>
      <c r="S86" s="79">
        <v>0</v>
      </c>
      <c r="T86" s="79">
        <v>0</v>
      </c>
      <c r="U86" s="79">
        <v>0</v>
      </c>
      <c r="V86" s="79">
        <v>0</v>
      </c>
      <c r="W86" s="79">
        <v>0</v>
      </c>
      <c r="X86" s="79">
        <v>0</v>
      </c>
      <c r="Y86" s="79">
        <v>0</v>
      </c>
      <c r="AA86" s="83"/>
      <c r="AB86" s="84"/>
      <c r="AD86" s="83"/>
      <c r="AE86" s="84"/>
    </row>
    <row r="87" spans="1:31" ht="18" hidden="1" customHeight="1" outlineLevel="2" x14ac:dyDescent="0.2">
      <c r="A87" s="46" t="s">
        <v>47</v>
      </c>
      <c r="B87" s="46" t="s">
        <v>18</v>
      </c>
      <c r="C87" s="9">
        <v>1.0000258564964446</v>
      </c>
      <c r="D87" s="9">
        <v>1.0000258564964446</v>
      </c>
      <c r="F87" s="51" t="s">
        <v>48</v>
      </c>
      <c r="H87" s="79">
        <v>272.11599999999999</v>
      </c>
      <c r="I87" s="79">
        <v>-195.14599999999999</v>
      </c>
      <c r="J87" s="79">
        <v>-195.14599999999999</v>
      </c>
      <c r="K87" s="99">
        <v>0</v>
      </c>
      <c r="L87" s="99">
        <v>0</v>
      </c>
      <c r="M87" s="79">
        <v>-24.315000000000001</v>
      </c>
      <c r="N87" s="79">
        <v>15.600000000000001</v>
      </c>
      <c r="O87" s="79">
        <v>0</v>
      </c>
      <c r="P87" s="79">
        <v>-72.135999999999996</v>
      </c>
      <c r="Q87" s="79">
        <v>-19.313000000000002</v>
      </c>
      <c r="R87" s="79">
        <v>108.657</v>
      </c>
      <c r="S87" s="79">
        <v>-391.96800000000002</v>
      </c>
      <c r="T87" s="79">
        <v>402.68</v>
      </c>
      <c r="U87" s="79">
        <v>-98.160999999999987</v>
      </c>
      <c r="V87" s="79">
        <v>-67.993999999999986</v>
      </c>
      <c r="W87" s="79">
        <v>86.249999999999986</v>
      </c>
      <c r="X87" s="79">
        <v>254.07499999999999</v>
      </c>
      <c r="Y87" s="79">
        <v>193.375</v>
      </c>
      <c r="AA87" s="79">
        <v>0</v>
      </c>
      <c r="AB87" s="78">
        <v>193.38</v>
      </c>
      <c r="AD87" s="79">
        <v>0</v>
      </c>
      <c r="AE87" s="78">
        <v>193.38</v>
      </c>
    </row>
    <row r="88" spans="1:31" ht="18" hidden="1" customHeight="1" outlineLevel="1" x14ac:dyDescent="0.2">
      <c r="A88" s="48"/>
      <c r="B88" s="48"/>
      <c r="C88" s="9">
        <v>1.0000258564964446</v>
      </c>
      <c r="D88" s="9">
        <v>1.0000258564964446</v>
      </c>
      <c r="F88" s="119" t="s">
        <v>49</v>
      </c>
      <c r="H88" s="74">
        <v>272.11599999999999</v>
      </c>
      <c r="I88" s="74">
        <v>-195.14599999999999</v>
      </c>
      <c r="J88" s="74">
        <v>-195.14599999999999</v>
      </c>
      <c r="K88" s="99">
        <v>0</v>
      </c>
      <c r="L88" s="99">
        <v>0</v>
      </c>
      <c r="M88" s="74">
        <v>-24.315000000000001</v>
      </c>
      <c r="N88" s="74">
        <v>15.600000000000001</v>
      </c>
      <c r="O88" s="74">
        <v>0</v>
      </c>
      <c r="P88" s="74">
        <v>-72.135999999999996</v>
      </c>
      <c r="Q88" s="74">
        <v>-19.313000000000002</v>
      </c>
      <c r="R88" s="74">
        <v>108.657</v>
      </c>
      <c r="S88" s="74">
        <v>-391.96800000000002</v>
      </c>
      <c r="T88" s="74">
        <v>402.68</v>
      </c>
      <c r="U88" s="74">
        <v>-98.160999999999987</v>
      </c>
      <c r="V88" s="74">
        <v>-67.993999999999986</v>
      </c>
      <c r="W88" s="74">
        <v>86.249999999999986</v>
      </c>
      <c r="X88" s="74">
        <v>254.07499999999999</v>
      </c>
      <c r="Y88" s="74">
        <v>193.375</v>
      </c>
      <c r="AA88" s="74">
        <v>0</v>
      </c>
      <c r="AB88" s="73">
        <v>193.38</v>
      </c>
      <c r="AD88" s="74">
        <v>0</v>
      </c>
      <c r="AE88" s="73">
        <v>193.38</v>
      </c>
    </row>
    <row r="89" spans="1:31" ht="18" hidden="1" customHeight="1" outlineLevel="1" x14ac:dyDescent="0.2">
      <c r="A89" s="43" t="s">
        <v>51</v>
      </c>
      <c r="B89" s="43" t="s">
        <v>18</v>
      </c>
      <c r="C89" s="9">
        <v>-1.0463250883392226</v>
      </c>
      <c r="D89" s="9">
        <v>-1.0182262894943472</v>
      </c>
      <c r="F89" s="119" t="s">
        <v>53</v>
      </c>
      <c r="H89" s="74">
        <v>-8.4079999999999995</v>
      </c>
      <c r="I89" s="74">
        <v>-2.0979999999999999</v>
      </c>
      <c r="J89" s="74">
        <v>-2.0979999999999999</v>
      </c>
      <c r="K89" s="99">
        <v>283</v>
      </c>
      <c r="L89" s="99">
        <v>719.56500000000005</v>
      </c>
      <c r="M89" s="74">
        <v>0</v>
      </c>
      <c r="N89" s="74">
        <v>-5.3999999999999999E-2</v>
      </c>
      <c r="O89" s="74">
        <v>-2.9000000000000005E-2</v>
      </c>
      <c r="P89" s="74">
        <v>-0.28799999999999998</v>
      </c>
      <c r="Q89" s="74">
        <v>-0.126</v>
      </c>
      <c r="R89" s="74">
        <v>5.3999999999999992E-2</v>
      </c>
      <c r="S89" s="74">
        <v>-1.774</v>
      </c>
      <c r="T89" s="74">
        <v>-2.7849999999999997</v>
      </c>
      <c r="U89" s="74">
        <v>-2.9260000000000002</v>
      </c>
      <c r="V89" s="74">
        <v>-2.2269999999999994</v>
      </c>
      <c r="W89" s="74">
        <v>-0.58900000000000041</v>
      </c>
      <c r="X89" s="74">
        <v>-2.3670000000000009</v>
      </c>
      <c r="Y89" s="74">
        <v>-13.111000000000001</v>
      </c>
      <c r="AA89" s="74">
        <v>283</v>
      </c>
      <c r="AB89" s="73">
        <v>-296.11</v>
      </c>
      <c r="AD89" s="74">
        <v>719.56500000000005</v>
      </c>
      <c r="AE89" s="73">
        <v>-732.68</v>
      </c>
    </row>
    <row r="90" spans="1:31" ht="18" hidden="1" customHeight="1" outlineLevel="1" x14ac:dyDescent="0.2">
      <c r="A90" s="43" t="s">
        <v>50</v>
      </c>
      <c r="B90" s="43" t="s">
        <v>18</v>
      </c>
      <c r="C90" s="9">
        <v>0</v>
      </c>
      <c r="D90" s="9">
        <v>0</v>
      </c>
      <c r="F90" s="119" t="s">
        <v>52</v>
      </c>
      <c r="H90" s="74">
        <v>109.879</v>
      </c>
      <c r="I90" s="74">
        <v>112</v>
      </c>
      <c r="J90" s="74">
        <v>112</v>
      </c>
      <c r="K90" s="99">
        <v>112</v>
      </c>
      <c r="L90" s="99">
        <v>112</v>
      </c>
      <c r="M90" s="74">
        <v>0</v>
      </c>
      <c r="N90" s="74">
        <v>0</v>
      </c>
      <c r="O90" s="74">
        <v>0</v>
      </c>
      <c r="P90" s="74">
        <v>0</v>
      </c>
      <c r="Q90" s="74">
        <v>0</v>
      </c>
      <c r="R90" s="74">
        <v>0</v>
      </c>
      <c r="S90" s="74">
        <v>0</v>
      </c>
      <c r="T90" s="74">
        <v>0</v>
      </c>
      <c r="U90" s="74">
        <v>112</v>
      </c>
      <c r="V90" s="74">
        <v>0</v>
      </c>
      <c r="W90" s="74">
        <v>0</v>
      </c>
      <c r="X90" s="74">
        <v>0</v>
      </c>
      <c r="Y90" s="74">
        <v>112</v>
      </c>
      <c r="AA90" s="74">
        <v>112</v>
      </c>
      <c r="AB90" s="73">
        <v>0</v>
      </c>
      <c r="AD90" s="74">
        <v>112</v>
      </c>
      <c r="AE90" s="73">
        <v>0</v>
      </c>
    </row>
    <row r="91" spans="1:31" ht="18" hidden="1" customHeight="1" outlineLevel="1" x14ac:dyDescent="0.2">
      <c r="A91" s="43" t="s">
        <v>214</v>
      </c>
      <c r="B91" s="43" t="s">
        <v>18</v>
      </c>
      <c r="C91" s="9">
        <v>-0.99997935206789046</v>
      </c>
      <c r="D91" s="9">
        <v>-23.215</v>
      </c>
      <c r="F91" s="119" t="s">
        <v>216</v>
      </c>
      <c r="H91" s="74">
        <v>-72.734999999999999</v>
      </c>
      <c r="I91" s="74">
        <v>-55.664999999999999</v>
      </c>
      <c r="J91" s="74">
        <v>-55.664999999999999</v>
      </c>
      <c r="K91" s="99">
        <v>0</v>
      </c>
      <c r="L91" s="99">
        <v>-2</v>
      </c>
      <c r="M91" s="74">
        <v>-3.8610000000000002</v>
      </c>
      <c r="N91" s="74">
        <v>-1.4309999999999996</v>
      </c>
      <c r="O91" s="74">
        <v>-5.8819999999999997</v>
      </c>
      <c r="P91" s="74">
        <v>-4.42</v>
      </c>
      <c r="Q91" s="74">
        <v>-1.3609999999999989</v>
      </c>
      <c r="R91" s="74">
        <v>-8.5800000000000018</v>
      </c>
      <c r="S91" s="74">
        <v>-3.9179999999999993</v>
      </c>
      <c r="T91" s="74">
        <v>-7.4499999999999993</v>
      </c>
      <c r="U91" s="74">
        <v>-1.8719999999999999</v>
      </c>
      <c r="V91" s="74">
        <v>-4.5</v>
      </c>
      <c r="W91" s="74">
        <v>-4.3130000000000024</v>
      </c>
      <c r="X91" s="74">
        <v>-0.84299999999999642</v>
      </c>
      <c r="Y91" s="74">
        <v>-48.430999999999997</v>
      </c>
      <c r="AA91" s="74">
        <v>0</v>
      </c>
      <c r="AB91" s="73">
        <v>-48.43</v>
      </c>
      <c r="AD91" s="74">
        <v>-2</v>
      </c>
      <c r="AE91" s="73">
        <v>-46.43</v>
      </c>
    </row>
    <row r="92" spans="1:31" ht="18" hidden="1" customHeight="1" outlineLevel="1" x14ac:dyDescent="0.2">
      <c r="A92" s="43" t="s">
        <v>215</v>
      </c>
      <c r="B92" s="43" t="s">
        <v>18</v>
      </c>
      <c r="C92" s="9">
        <v>1.0001221150323605</v>
      </c>
      <c r="D92" s="9">
        <v>1.0001221150323605</v>
      </c>
      <c r="F92" s="119" t="s">
        <v>217</v>
      </c>
      <c r="H92" s="74">
        <v>5.673</v>
      </c>
      <c r="I92" s="74">
        <v>14.361000000000001</v>
      </c>
      <c r="J92" s="74">
        <v>14.361000000000001</v>
      </c>
      <c r="K92" s="99">
        <v>0</v>
      </c>
      <c r="L92" s="99">
        <v>0</v>
      </c>
      <c r="M92" s="74">
        <v>5.3819999999999997</v>
      </c>
      <c r="N92" s="74">
        <v>0</v>
      </c>
      <c r="O92" s="74">
        <v>0</v>
      </c>
      <c r="P92" s="74">
        <v>6.3209999999999997</v>
      </c>
      <c r="Q92" s="74">
        <v>0</v>
      </c>
      <c r="R92" s="74">
        <v>1.8990000000000009</v>
      </c>
      <c r="S92" s="74">
        <v>0</v>
      </c>
      <c r="T92" s="74">
        <v>0</v>
      </c>
      <c r="U92" s="74">
        <v>0</v>
      </c>
      <c r="V92" s="74">
        <v>2.7759999999999998</v>
      </c>
      <c r="W92" s="74">
        <v>0</v>
      </c>
      <c r="X92" s="74">
        <v>0</v>
      </c>
      <c r="Y92" s="74">
        <v>16.378</v>
      </c>
      <c r="AA92" s="74">
        <v>0</v>
      </c>
      <c r="AB92" s="73">
        <v>16.38</v>
      </c>
      <c r="AD92" s="74">
        <v>0</v>
      </c>
      <c r="AE92" s="73">
        <v>16.38</v>
      </c>
    </row>
    <row r="93" spans="1:31" ht="18" hidden="1" customHeight="1" outlineLevel="2" x14ac:dyDescent="0.2">
      <c r="A93" s="46" t="s">
        <v>54</v>
      </c>
      <c r="B93" s="46" t="s">
        <v>18</v>
      </c>
      <c r="C93" s="9">
        <v>0.99972229936118584</v>
      </c>
      <c r="D93" s="9">
        <v>0.99972229936118584</v>
      </c>
      <c r="F93" s="51" t="s">
        <v>56</v>
      </c>
      <c r="H93" s="79">
        <v>207.72800000000001</v>
      </c>
      <c r="I93" s="79">
        <v>2.8490000000000602</v>
      </c>
      <c r="J93" s="79">
        <v>2.8490000000000602</v>
      </c>
      <c r="K93" s="99">
        <v>0</v>
      </c>
      <c r="L93" s="99">
        <v>0</v>
      </c>
      <c r="M93" s="79">
        <v>1.00000000001899E-3</v>
      </c>
      <c r="N93" s="79">
        <v>-1.0000000000971497E-3</v>
      </c>
      <c r="O93" s="79">
        <v>-1.0000000000545102E-3</v>
      </c>
      <c r="P93" s="79">
        <v>1.0000000001042482E-3</v>
      </c>
      <c r="Q93" s="79">
        <v>9.9999999949318364E-4</v>
      </c>
      <c r="R93" s="79">
        <v>-9.9999999943634022E-4</v>
      </c>
      <c r="S93" s="79">
        <v>1.0000000003458384E-3</v>
      </c>
      <c r="T93" s="79">
        <v>-2.0000000001800834E-3</v>
      </c>
      <c r="U93" s="79">
        <v>-1.7052960606112055E-13</v>
      </c>
      <c r="V93" s="79">
        <v>2.0000000000663931E-3</v>
      </c>
      <c r="W93" s="79">
        <v>7.2000000000004398</v>
      </c>
      <c r="X93" s="79">
        <v>1.0000000002099441E-3</v>
      </c>
      <c r="Y93" s="79">
        <v>7.2020000000007398</v>
      </c>
      <c r="AA93" s="79">
        <v>0</v>
      </c>
      <c r="AB93" s="73">
        <v>7.2</v>
      </c>
      <c r="AD93" s="79">
        <v>0</v>
      </c>
      <c r="AE93" s="73">
        <v>7.2</v>
      </c>
    </row>
    <row r="94" spans="1:31" ht="18" hidden="1" customHeight="1" outlineLevel="2" x14ac:dyDescent="0.2">
      <c r="A94" s="46" t="s">
        <v>55</v>
      </c>
      <c r="B94" s="46" t="s">
        <v>18</v>
      </c>
      <c r="C94" s="9">
        <v>0</v>
      </c>
      <c r="D94" s="9">
        <v>0</v>
      </c>
      <c r="F94" s="51" t="s">
        <v>57</v>
      </c>
      <c r="H94" s="79">
        <v>0</v>
      </c>
      <c r="I94" s="79">
        <v>0</v>
      </c>
      <c r="J94" s="79">
        <v>0</v>
      </c>
      <c r="K94" s="99">
        <v>0</v>
      </c>
      <c r="L94" s="99">
        <v>0</v>
      </c>
      <c r="M94" s="79">
        <v>0</v>
      </c>
      <c r="N94" s="79">
        <v>0</v>
      </c>
      <c r="O94" s="79">
        <v>0</v>
      </c>
      <c r="P94" s="79">
        <v>0</v>
      </c>
      <c r="Q94" s="79">
        <v>0</v>
      </c>
      <c r="R94" s="79">
        <v>0</v>
      </c>
      <c r="S94" s="79">
        <v>0</v>
      </c>
      <c r="T94" s="79">
        <v>0</v>
      </c>
      <c r="U94" s="79">
        <v>0</v>
      </c>
      <c r="V94" s="79">
        <v>0</v>
      </c>
      <c r="W94" s="79">
        <v>0</v>
      </c>
      <c r="X94" s="79">
        <v>0</v>
      </c>
      <c r="Y94" s="79">
        <v>0</v>
      </c>
      <c r="AA94" s="79">
        <v>0</v>
      </c>
      <c r="AB94" s="73">
        <v>0</v>
      </c>
      <c r="AD94" s="79">
        <v>0</v>
      </c>
      <c r="AE94" s="73">
        <v>0</v>
      </c>
    </row>
    <row r="95" spans="1:31" ht="18" hidden="1" customHeight="1" outlineLevel="1" x14ac:dyDescent="0.2">
      <c r="A95" s="48"/>
      <c r="B95" s="48"/>
      <c r="C95" s="9">
        <v>149390644865925.13</v>
      </c>
      <c r="D95" s="9">
        <v>68.934999999976498</v>
      </c>
      <c r="F95" s="119" t="s">
        <v>59</v>
      </c>
      <c r="H95" s="74">
        <v>2.1030000000006215</v>
      </c>
      <c r="I95" s="74">
        <v>307.45700000000147</v>
      </c>
      <c r="J95" s="74">
        <v>307.45700000000147</v>
      </c>
      <c r="K95" s="99">
        <v>-1.8189894035458565E-12</v>
      </c>
      <c r="L95" s="99">
        <v>-4.0000000000013642</v>
      </c>
      <c r="M95" s="74">
        <v>-13.919000000000077</v>
      </c>
      <c r="N95" s="74">
        <v>-4.5860000000001193</v>
      </c>
      <c r="O95" s="74">
        <v>-65.267000000000337</v>
      </c>
      <c r="P95" s="74">
        <v>-0.6609999999995182</v>
      </c>
      <c r="Q95" s="74">
        <v>122.2000000000001</v>
      </c>
      <c r="R95" s="74">
        <v>-5.1989999999999785</v>
      </c>
      <c r="S95" s="74">
        <v>485.77999999999992</v>
      </c>
      <c r="T95" s="74">
        <v>-537.29599999999925</v>
      </c>
      <c r="U95" s="74">
        <v>178.31399999999888</v>
      </c>
      <c r="V95" s="74">
        <v>132.18900000000079</v>
      </c>
      <c r="W95" s="74">
        <v>6.5689999999987965</v>
      </c>
      <c r="X95" s="74">
        <v>-26.384999999999518</v>
      </c>
      <c r="Y95" s="74">
        <v>271.73900000000071</v>
      </c>
      <c r="AA95" s="74">
        <v>-1.8189894035458565E-12</v>
      </c>
      <c r="AB95" s="73">
        <v>271.74</v>
      </c>
      <c r="AD95" s="74">
        <v>-4.0000000000013642</v>
      </c>
      <c r="AE95" s="73">
        <v>275.74</v>
      </c>
    </row>
    <row r="96" spans="1:31" ht="18" customHeight="1" collapsed="1" x14ac:dyDescent="0.2">
      <c r="A96" s="48"/>
      <c r="B96" s="48"/>
      <c r="C96" s="9">
        <v>0.34670886075949525</v>
      </c>
      <c r="D96" s="9">
        <v>-0.35564734454585706</v>
      </c>
      <c r="F96" s="58" t="s">
        <v>27</v>
      </c>
      <c r="H96" s="75">
        <v>308.62800000000061</v>
      </c>
      <c r="I96" s="75">
        <v>180.90900000000147</v>
      </c>
      <c r="J96" s="75">
        <v>180.90900000000147</v>
      </c>
      <c r="K96" s="121">
        <v>394.99999999999818</v>
      </c>
      <c r="L96" s="121">
        <v>825.56499999999869</v>
      </c>
      <c r="M96" s="75">
        <v>-36.713000000000079</v>
      </c>
      <c r="N96" s="75">
        <v>9.5289999999998827</v>
      </c>
      <c r="O96" s="75">
        <v>-71.178000000000338</v>
      </c>
      <c r="P96" s="75">
        <v>-71.183999999999514</v>
      </c>
      <c r="Q96" s="75">
        <v>101.40000000000009</v>
      </c>
      <c r="R96" s="75">
        <v>96.831000000000017</v>
      </c>
      <c r="S96" s="75">
        <v>88.119999999999891</v>
      </c>
      <c r="T96" s="75">
        <v>-144.8509999999992</v>
      </c>
      <c r="U96" s="75">
        <v>187.35499999999888</v>
      </c>
      <c r="V96" s="75">
        <v>60.244000000000824</v>
      </c>
      <c r="W96" s="75">
        <v>87.916999999998779</v>
      </c>
      <c r="X96" s="75">
        <v>224.48000000000047</v>
      </c>
      <c r="Y96" s="75">
        <v>531.95000000000073</v>
      </c>
      <c r="AA96" s="75">
        <v>394.99999999999818</v>
      </c>
      <c r="AB96" s="73">
        <v>136.94999999999999</v>
      </c>
      <c r="AD96" s="75">
        <v>825.56499999999869</v>
      </c>
      <c r="AE96" s="73">
        <v>-293.61</v>
      </c>
    </row>
    <row r="97" spans="1:33" ht="18" customHeight="1" x14ac:dyDescent="0.2">
      <c r="A97" s="43" t="s">
        <v>17</v>
      </c>
      <c r="B97" s="43" t="s">
        <v>18</v>
      </c>
      <c r="C97" s="9">
        <v>0.1152447486024805</v>
      </c>
      <c r="D97" s="9">
        <v>-1.1480249019288907E-2</v>
      </c>
      <c r="F97" s="108" t="s">
        <v>119</v>
      </c>
      <c r="H97" s="77">
        <v>-20988.375</v>
      </c>
      <c r="I97" s="77">
        <v>-18103.388999999999</v>
      </c>
      <c r="J97" s="77">
        <v>-18103.388999999999</v>
      </c>
      <c r="K97" s="102">
        <v>-20129.594000000001</v>
      </c>
      <c r="L97" s="102">
        <v>-17607.632000000001</v>
      </c>
      <c r="M97" s="77">
        <v>-1746.607</v>
      </c>
      <c r="N97" s="77">
        <v>-1580.8780000000002</v>
      </c>
      <c r="O97" s="77">
        <v>-1876.8110000000001</v>
      </c>
      <c r="P97" s="77">
        <v>-1465.5649999999996</v>
      </c>
      <c r="Q97" s="77">
        <v>-1284.8919999999998</v>
      </c>
      <c r="R97" s="77">
        <v>-1548.0320000000002</v>
      </c>
      <c r="S97" s="77">
        <v>-1050.3580000000002</v>
      </c>
      <c r="T97" s="77">
        <v>-1242.7659999999996</v>
      </c>
      <c r="U97" s="77">
        <v>-1378.3310000000001</v>
      </c>
      <c r="V97" s="77">
        <v>-1683.1759999999995</v>
      </c>
      <c r="W97" s="77">
        <v>-1596.7450000000008</v>
      </c>
      <c r="X97" s="77">
        <v>-1355.607</v>
      </c>
      <c r="Y97" s="281">
        <v>-17809.768</v>
      </c>
      <c r="AA97" s="77">
        <v>-20129.594000000001</v>
      </c>
      <c r="AB97" s="73">
        <v>2319.83</v>
      </c>
      <c r="AD97" s="77">
        <v>-17607.632000000001</v>
      </c>
      <c r="AE97" s="73">
        <v>-202.14</v>
      </c>
      <c r="AF97" s="284"/>
      <c r="AG97" s="285"/>
    </row>
    <row r="98" spans="1:33" ht="12.95" customHeight="1" x14ac:dyDescent="0.2">
      <c r="A98" s="48"/>
      <c r="B98" s="48"/>
      <c r="C98" s="9"/>
      <c r="D98" s="9"/>
      <c r="F98" s="52" t="s">
        <v>224</v>
      </c>
      <c r="H98" s="69">
        <v>0.28269118383869318</v>
      </c>
      <c r="I98" s="69">
        <v>0.2568428025440837</v>
      </c>
      <c r="J98" s="69">
        <v>0.2568428025440837</v>
      </c>
      <c r="K98" s="122">
        <v>0.2694037695955212</v>
      </c>
      <c r="L98" s="122">
        <v>0.24799022733579271</v>
      </c>
      <c r="M98" s="69">
        <v>0.21565035495861717</v>
      </c>
      <c r="N98" s="69">
        <v>0.2875414202550276</v>
      </c>
      <c r="O98" s="69">
        <v>0.30415757370284074</v>
      </c>
      <c r="P98" s="69">
        <v>0.25676422398448145</v>
      </c>
      <c r="Q98" s="69">
        <v>0.2294422139159738</v>
      </c>
      <c r="R98" s="69">
        <v>0.26455333707141082</v>
      </c>
      <c r="S98" s="69">
        <v>0.20283192026980965</v>
      </c>
      <c r="T98" s="69">
        <v>0.23620887685384276</v>
      </c>
      <c r="U98" s="69">
        <v>0.23947946400756565</v>
      </c>
      <c r="V98" s="69">
        <v>0.27103825136612014</v>
      </c>
      <c r="W98" s="69">
        <v>0.26496195521046184</v>
      </c>
      <c r="X98" s="69">
        <v>0.2126719243446599</v>
      </c>
      <c r="Y98" s="69">
        <v>0.24827871671772431</v>
      </c>
      <c r="AA98" s="69">
        <v>0.2694037695955212</v>
      </c>
      <c r="AB98" s="70"/>
      <c r="AD98" s="69">
        <v>0.24799022733579271</v>
      </c>
      <c r="AE98" s="70"/>
    </row>
    <row r="99" spans="1:33" ht="6.95" customHeight="1" x14ac:dyDescent="0.2">
      <c r="C99" s="9"/>
      <c r="D99" s="9"/>
      <c r="F99" s="109"/>
      <c r="K99" s="123"/>
      <c r="L99" s="123"/>
      <c r="AB99" s="16"/>
      <c r="AE99" s="16"/>
    </row>
    <row r="100" spans="1:33" ht="18" hidden="1" customHeight="1" outlineLevel="1" x14ac:dyDescent="0.2">
      <c r="A100" s="43" t="s">
        <v>37</v>
      </c>
      <c r="B100" s="43" t="s">
        <v>60</v>
      </c>
      <c r="C100" s="9"/>
      <c r="D100" s="9"/>
      <c r="F100" s="64" t="s">
        <v>236</v>
      </c>
      <c r="G100" s="47"/>
      <c r="H100" s="85">
        <v>24.31</v>
      </c>
      <c r="I100" s="85">
        <v>27.733999999999998</v>
      </c>
      <c r="J100" s="85">
        <v>27.734000000000002</v>
      </c>
      <c r="K100" s="124">
        <v>35.695</v>
      </c>
      <c r="L100" s="124">
        <v>33.965000000000003</v>
      </c>
      <c r="M100" s="85">
        <v>32.892000000000003</v>
      </c>
      <c r="N100" s="85">
        <v>32.027999999999999</v>
      </c>
      <c r="O100" s="85">
        <v>32.184000000000012</v>
      </c>
      <c r="P100" s="85">
        <v>33.78</v>
      </c>
      <c r="Q100" s="85">
        <v>34.127999999999986</v>
      </c>
      <c r="R100" s="85">
        <v>34.224000000000018</v>
      </c>
      <c r="S100" s="85">
        <v>34.403999999999968</v>
      </c>
      <c r="T100" s="85">
        <v>35.56800000000004</v>
      </c>
      <c r="U100" s="85">
        <v>31.632000000000005</v>
      </c>
      <c r="V100" s="85">
        <v>35.003999999999962</v>
      </c>
      <c r="W100" s="85">
        <v>33.504000000000019</v>
      </c>
      <c r="X100" s="85">
        <v>34.259999999999991</v>
      </c>
      <c r="Y100" s="85">
        <v>33.634</v>
      </c>
      <c r="Z100" s="47"/>
      <c r="AA100" s="85">
        <v>35.695</v>
      </c>
      <c r="AB100" s="86">
        <v>-2.06</v>
      </c>
      <c r="AC100" s="47"/>
      <c r="AD100" s="85">
        <v>33.965000000000003</v>
      </c>
      <c r="AE100" s="86">
        <v>-0.33</v>
      </c>
    </row>
    <row r="101" spans="1:33" ht="18" hidden="1" customHeight="1" outlineLevel="1" x14ac:dyDescent="0.2">
      <c r="A101" s="43" t="s">
        <v>37</v>
      </c>
      <c r="B101" s="43" t="s">
        <v>61</v>
      </c>
      <c r="C101" s="9"/>
      <c r="D101" s="9"/>
      <c r="F101" s="64" t="s">
        <v>237</v>
      </c>
      <c r="G101" s="47"/>
      <c r="H101" s="85">
        <v>14.17</v>
      </c>
      <c r="I101" s="85">
        <v>14.151999999999999</v>
      </c>
      <c r="J101" s="85">
        <v>14.151999999999999</v>
      </c>
      <c r="K101" s="124">
        <v>15.46</v>
      </c>
      <c r="L101" s="124">
        <v>16.257000000000001</v>
      </c>
      <c r="M101" s="85">
        <v>15.96</v>
      </c>
      <c r="N101" s="85">
        <v>15.155999999999999</v>
      </c>
      <c r="O101" s="85">
        <v>16.019999999999996</v>
      </c>
      <c r="P101" s="85">
        <v>16.788000000000004</v>
      </c>
      <c r="Q101" s="85">
        <v>15.18</v>
      </c>
      <c r="R101" s="85">
        <v>14.760000000000005</v>
      </c>
      <c r="S101" s="85">
        <v>14.316000000000003</v>
      </c>
      <c r="T101" s="85">
        <v>14.675999999999988</v>
      </c>
      <c r="U101" s="85">
        <v>16.608000000000004</v>
      </c>
      <c r="V101" s="85">
        <v>15.948000000000008</v>
      </c>
      <c r="W101" s="85">
        <v>16.415999999999997</v>
      </c>
      <c r="X101" s="85">
        <v>16.548000000000002</v>
      </c>
      <c r="Y101" s="85">
        <v>15.698</v>
      </c>
      <c r="Z101" s="47"/>
      <c r="AA101" s="85">
        <v>15.46</v>
      </c>
      <c r="AB101" s="86">
        <v>0.24</v>
      </c>
      <c r="AC101" s="47"/>
      <c r="AD101" s="85">
        <v>16.257000000000001</v>
      </c>
      <c r="AE101" s="86">
        <v>-0.56000000000000005</v>
      </c>
    </row>
    <row r="102" spans="1:33" ht="18" hidden="1" customHeight="1" outlineLevel="1" x14ac:dyDescent="0.2">
      <c r="A102" s="43" t="s">
        <v>37</v>
      </c>
      <c r="B102" s="43" t="s">
        <v>62</v>
      </c>
      <c r="C102" s="9"/>
      <c r="D102" s="9"/>
      <c r="F102" s="64" t="s">
        <v>238</v>
      </c>
      <c r="G102" s="47"/>
      <c r="H102" s="85">
        <v>395.92</v>
      </c>
      <c r="I102" s="85">
        <v>378.94900000000001</v>
      </c>
      <c r="J102" s="85">
        <v>378.94900000000001</v>
      </c>
      <c r="K102" s="124">
        <v>405.55900000000003</v>
      </c>
      <c r="L102" s="124">
        <v>397.44499999999999</v>
      </c>
      <c r="M102" s="85">
        <v>365.83199999999999</v>
      </c>
      <c r="N102" s="85">
        <v>366.74400000000003</v>
      </c>
      <c r="O102" s="85">
        <v>363.44399999999996</v>
      </c>
      <c r="P102" s="85">
        <v>363.52800000000002</v>
      </c>
      <c r="Q102" s="85">
        <v>365.53199999999993</v>
      </c>
      <c r="R102" s="85">
        <v>359.71199999999999</v>
      </c>
      <c r="S102" s="85">
        <v>373.60799999999972</v>
      </c>
      <c r="T102" s="85">
        <v>370.82400000000052</v>
      </c>
      <c r="U102" s="85">
        <v>372.74399999999969</v>
      </c>
      <c r="V102" s="85">
        <v>385.55999999999995</v>
      </c>
      <c r="W102" s="85">
        <v>391.84799999999996</v>
      </c>
      <c r="X102" s="85">
        <v>395.76000000000067</v>
      </c>
      <c r="Y102" s="85">
        <v>372.92800000000005</v>
      </c>
      <c r="Z102" s="47"/>
      <c r="AA102" s="85">
        <v>405.55900000000003</v>
      </c>
      <c r="AB102" s="86">
        <v>-32.630000000000003</v>
      </c>
      <c r="AC102" s="47"/>
      <c r="AD102" s="85">
        <v>397.44499999999999</v>
      </c>
      <c r="AE102" s="86">
        <v>-24.52</v>
      </c>
    </row>
    <row r="103" spans="1:33" ht="18" hidden="1" customHeight="1" outlineLevel="1" x14ac:dyDescent="0.2">
      <c r="A103" s="43" t="s">
        <v>37</v>
      </c>
      <c r="B103" s="43" t="s">
        <v>63</v>
      </c>
      <c r="C103" s="9"/>
      <c r="D103" s="9"/>
      <c r="F103" s="64" t="s">
        <v>239</v>
      </c>
      <c r="G103" s="47"/>
      <c r="H103" s="85">
        <v>34.53</v>
      </c>
      <c r="I103" s="85">
        <v>34.597000000000001</v>
      </c>
      <c r="J103" s="85">
        <v>34.597000000000001</v>
      </c>
      <c r="K103" s="124">
        <v>21.25</v>
      </c>
      <c r="L103" s="124">
        <v>31.33</v>
      </c>
      <c r="M103" s="85">
        <v>33.024000000000001</v>
      </c>
      <c r="N103" s="85">
        <v>32.591999999999999</v>
      </c>
      <c r="O103" s="85">
        <v>33.047999999999988</v>
      </c>
      <c r="P103" s="85">
        <v>32.592000000000013</v>
      </c>
      <c r="Q103" s="85">
        <v>31.355999999999995</v>
      </c>
      <c r="R103" s="85">
        <v>33.912000000000006</v>
      </c>
      <c r="S103" s="85">
        <v>30.444000000000017</v>
      </c>
      <c r="T103" s="85">
        <v>29.099999999999966</v>
      </c>
      <c r="U103" s="85">
        <v>37.644000000000005</v>
      </c>
      <c r="V103" s="85">
        <v>40.572000000000003</v>
      </c>
      <c r="W103" s="85">
        <v>42.324000000000012</v>
      </c>
      <c r="X103" s="85">
        <v>42.69599999999997</v>
      </c>
      <c r="Y103" s="85">
        <v>34.942</v>
      </c>
      <c r="Z103" s="47"/>
      <c r="AA103" s="85">
        <v>21.25</v>
      </c>
      <c r="AB103" s="86">
        <v>13.69</v>
      </c>
      <c r="AC103" s="47"/>
      <c r="AD103" s="85">
        <v>31.33</v>
      </c>
      <c r="AE103" s="86">
        <v>3.61</v>
      </c>
    </row>
    <row r="104" spans="1:33" ht="18" customHeight="1" collapsed="1" x14ac:dyDescent="0.2">
      <c r="A104" s="43" t="s">
        <v>37</v>
      </c>
      <c r="B104" s="43" t="s">
        <v>19</v>
      </c>
      <c r="C104" s="9"/>
      <c r="D104" s="9"/>
      <c r="F104" s="110" t="s">
        <v>240</v>
      </c>
      <c r="H104" s="87">
        <v>468.93</v>
      </c>
      <c r="I104" s="87">
        <v>455.43200000000002</v>
      </c>
      <c r="J104" s="87">
        <v>455.43200000000002</v>
      </c>
      <c r="K104" s="125">
        <v>477.964</v>
      </c>
      <c r="L104" s="125">
        <v>479.327</v>
      </c>
      <c r="M104" s="87">
        <v>447.70799999999997</v>
      </c>
      <c r="N104" s="87">
        <v>446.51999999999896</v>
      </c>
      <c r="O104" s="87">
        <v>444.69600000000105</v>
      </c>
      <c r="P104" s="87">
        <v>446.68799999999987</v>
      </c>
      <c r="Q104" s="87">
        <v>446.19600000000014</v>
      </c>
      <c r="R104" s="87">
        <v>442.60800000000017</v>
      </c>
      <c r="S104" s="87">
        <v>452.77199999999993</v>
      </c>
      <c r="T104" s="87">
        <v>450.16799999999967</v>
      </c>
      <c r="U104" s="87">
        <v>458.62800000000016</v>
      </c>
      <c r="V104" s="87">
        <v>477.08400000000029</v>
      </c>
      <c r="W104" s="87">
        <v>484.09199999999964</v>
      </c>
      <c r="X104" s="87">
        <v>489.26400000000012</v>
      </c>
      <c r="Y104" s="87">
        <v>457.202</v>
      </c>
      <c r="AA104" s="87">
        <v>477.964</v>
      </c>
      <c r="AB104" s="86">
        <v>-20.76</v>
      </c>
      <c r="AD104" s="87">
        <v>479.327</v>
      </c>
      <c r="AE104" s="86">
        <v>-22.13</v>
      </c>
    </row>
    <row r="105" spans="1:33" ht="18" hidden="1" customHeight="1" outlineLevel="1" collapsed="1" x14ac:dyDescent="0.2">
      <c r="A105" s="46" t="s">
        <v>212</v>
      </c>
      <c r="B105" s="46" t="s">
        <v>19</v>
      </c>
      <c r="C105" s="9"/>
      <c r="D105" s="9"/>
      <c r="F105" s="111" t="s">
        <v>213</v>
      </c>
      <c r="G105" s="47"/>
      <c r="H105" s="88">
        <v>516.67499999999995</v>
      </c>
      <c r="I105" s="88">
        <v>503.95</v>
      </c>
      <c r="J105" s="88">
        <v>503.95</v>
      </c>
      <c r="K105" s="125">
        <v>477.964</v>
      </c>
      <c r="L105" s="125">
        <v>479.327</v>
      </c>
      <c r="M105" s="88">
        <v>492.54</v>
      </c>
      <c r="N105" s="88">
        <v>494.73600000000118</v>
      </c>
      <c r="O105" s="88">
        <v>491.03999999999883</v>
      </c>
      <c r="P105" s="88">
        <v>493.12799999999993</v>
      </c>
      <c r="Q105" s="88">
        <v>492.16800000000012</v>
      </c>
      <c r="R105" s="88">
        <v>486</v>
      </c>
      <c r="S105" s="88">
        <v>489.26399999999967</v>
      </c>
      <c r="T105" s="88">
        <v>492.4680000000003</v>
      </c>
      <c r="U105" s="88">
        <v>500.02800000000025</v>
      </c>
      <c r="V105" s="88">
        <v>522.01199999999972</v>
      </c>
      <c r="W105" s="88">
        <v>532.07999999999993</v>
      </c>
      <c r="X105" s="88">
        <v>526.07999999999993</v>
      </c>
      <c r="Y105" s="88">
        <v>500.96199999999999</v>
      </c>
      <c r="Z105" s="47"/>
      <c r="AA105" s="88">
        <v>477.964</v>
      </c>
      <c r="AB105" s="89">
        <v>23</v>
      </c>
      <c r="AC105" s="47"/>
      <c r="AD105" s="88">
        <v>479.327</v>
      </c>
      <c r="AE105" s="89">
        <v>21.64</v>
      </c>
    </row>
    <row r="106" spans="1:33" ht="18" hidden="1" customHeight="1" outlineLevel="1" collapsed="1" x14ac:dyDescent="0.2">
      <c r="A106" s="48"/>
      <c r="B106" s="48"/>
      <c r="C106" s="9"/>
      <c r="D106" s="9"/>
      <c r="F106" s="110" t="s">
        <v>241</v>
      </c>
      <c r="H106" s="87">
        <v>47.744999999999948</v>
      </c>
      <c r="I106" s="87">
        <v>48.517999999999972</v>
      </c>
      <c r="J106" s="87">
        <v>48.517999999999972</v>
      </c>
      <c r="K106" s="125">
        <v>0</v>
      </c>
      <c r="L106" s="125">
        <v>0</v>
      </c>
      <c r="M106" s="87">
        <v>44.83200000000005</v>
      </c>
      <c r="N106" s="87">
        <v>48.216000000002225</v>
      </c>
      <c r="O106" s="87">
        <v>46.343999999997777</v>
      </c>
      <c r="P106" s="87">
        <v>46.440000000000055</v>
      </c>
      <c r="Q106" s="87">
        <v>45.97199999999998</v>
      </c>
      <c r="R106" s="87">
        <v>43.391999999999825</v>
      </c>
      <c r="S106" s="87">
        <v>36.491999999999734</v>
      </c>
      <c r="T106" s="87">
        <v>42.300000000000637</v>
      </c>
      <c r="U106" s="87">
        <v>41.400000000000091</v>
      </c>
      <c r="V106" s="87">
        <v>44.927999999999429</v>
      </c>
      <c r="W106" s="87">
        <v>47.988000000000284</v>
      </c>
      <c r="X106" s="87">
        <v>36.815999999999804</v>
      </c>
      <c r="Y106" s="87">
        <v>43.759999999999991</v>
      </c>
      <c r="AA106" s="87">
        <v>0</v>
      </c>
      <c r="AB106" s="86">
        <v>43.76</v>
      </c>
      <c r="AD106" s="87">
        <v>0</v>
      </c>
      <c r="AE106" s="86">
        <v>43.76</v>
      </c>
    </row>
    <row r="107" spans="1:33" ht="12.95" hidden="1" customHeight="1" outlineLevel="1" x14ac:dyDescent="0.2">
      <c r="A107" s="48"/>
      <c r="B107" s="48"/>
      <c r="C107" s="9"/>
      <c r="D107" s="9"/>
      <c r="F107" s="52" t="s">
        <v>38</v>
      </c>
      <c r="H107" s="81">
        <v>9.2408186964726288E-2</v>
      </c>
      <c r="I107" s="81">
        <v>9.6275424149221106E-2</v>
      </c>
      <c r="J107" s="81">
        <v>9.6275424149221106E-2</v>
      </c>
      <c r="K107" s="126">
        <v>0</v>
      </c>
      <c r="L107" s="126">
        <v>0</v>
      </c>
      <c r="M107" s="81">
        <v>9.1022048970642075E-2</v>
      </c>
      <c r="N107" s="81">
        <v>9.7458038226452312E-2</v>
      </c>
      <c r="O107" s="81">
        <v>9.4379276637336848E-2</v>
      </c>
      <c r="P107" s="81">
        <v>9.4174332019273013E-2</v>
      </c>
      <c r="Q107" s="81">
        <v>9.3407129272931128E-2</v>
      </c>
      <c r="R107" s="81">
        <v>8.9283950617283586E-2</v>
      </c>
      <c r="S107" s="81">
        <v>7.4585499852839687E-2</v>
      </c>
      <c r="T107" s="81">
        <v>8.5893905796926115E-2</v>
      </c>
      <c r="U107" s="81">
        <v>8.2795363459646401E-2</v>
      </c>
      <c r="V107" s="81">
        <v>8.6066986965815828E-2</v>
      </c>
      <c r="W107" s="81">
        <v>9.0189445196211637E-2</v>
      </c>
      <c r="X107" s="81">
        <v>6.9981751824817154E-2</v>
      </c>
      <c r="Y107" s="81">
        <v>8.7351934877296061E-2</v>
      </c>
      <c r="AA107" s="81">
        <v>0</v>
      </c>
      <c r="AB107" s="82"/>
      <c r="AD107" s="81">
        <v>0</v>
      </c>
      <c r="AE107" s="82"/>
    </row>
    <row r="108" spans="1:33" ht="18" customHeight="1" collapsed="1" x14ac:dyDescent="0.2">
      <c r="A108" s="43" t="s">
        <v>221</v>
      </c>
      <c r="B108" s="43" t="s">
        <v>19</v>
      </c>
      <c r="C108" s="9">
        <v>5.198158874680818E-2</v>
      </c>
      <c r="D108" s="9">
        <v>1.6438930122138443E-2</v>
      </c>
      <c r="F108" s="119" t="s">
        <v>67</v>
      </c>
      <c r="H108" s="74">
        <v>-23605.366999999998</v>
      </c>
      <c r="I108" s="74">
        <v>-23807.106</v>
      </c>
      <c r="J108" s="74">
        <v>-23807.106</v>
      </c>
      <c r="K108" s="99">
        <v>-25203.731390000001</v>
      </c>
      <c r="L108" s="99">
        <v>-24292.943459999999</v>
      </c>
      <c r="M108" s="74">
        <v>-1991.9449999999999</v>
      </c>
      <c r="N108" s="74">
        <v>-1929.8350000000003</v>
      </c>
      <c r="O108" s="74">
        <v>-1947.4210000000098</v>
      </c>
      <c r="P108" s="74">
        <v>-1983.9249999999802</v>
      </c>
      <c r="Q108" s="74">
        <v>-1923.4970000000094</v>
      </c>
      <c r="R108" s="74">
        <v>-2288.4269999999997</v>
      </c>
      <c r="S108" s="74">
        <v>-1855.5709999999999</v>
      </c>
      <c r="T108" s="74">
        <v>-1755.7150000000001</v>
      </c>
      <c r="U108" s="74">
        <v>-2046.6260000000002</v>
      </c>
      <c r="V108" s="74">
        <v>-2035.9089999999997</v>
      </c>
      <c r="W108" s="74">
        <v>-1983.2030000000013</v>
      </c>
      <c r="X108" s="74">
        <v>-2151.5240000000013</v>
      </c>
      <c r="Y108" s="74">
        <v>-23893.598000000002</v>
      </c>
      <c r="AA108" s="74">
        <v>-25203.731390000001</v>
      </c>
      <c r="AB108" s="73">
        <v>1310.1300000000001</v>
      </c>
      <c r="AD108" s="74">
        <v>-24292.943459999999</v>
      </c>
      <c r="AE108" s="73">
        <v>399.35</v>
      </c>
    </row>
    <row r="109" spans="1:33" ht="18" customHeight="1" x14ac:dyDescent="0.2">
      <c r="A109" s="43" t="s">
        <v>219</v>
      </c>
      <c r="B109" s="43" t="s">
        <v>19</v>
      </c>
      <c r="C109" s="9">
        <v>-1.0000409517179245</v>
      </c>
      <c r="D109" s="9">
        <v>-1.0000409517179245</v>
      </c>
      <c r="F109" s="117" t="s">
        <v>220</v>
      </c>
      <c r="G109" s="49"/>
      <c r="H109" s="78">
        <v>-38.655000000000001</v>
      </c>
      <c r="I109" s="78">
        <v>-38.822000000000003</v>
      </c>
      <c r="J109" s="78">
        <v>-38.822000000000003</v>
      </c>
      <c r="K109" s="78">
        <v>0</v>
      </c>
      <c r="L109" s="78">
        <v>0</v>
      </c>
      <c r="M109" s="78">
        <v>-120.42400000000001</v>
      </c>
      <c r="N109" s="78">
        <v>-102.958</v>
      </c>
      <c r="O109" s="78">
        <v>-85.543000000000006</v>
      </c>
      <c r="P109" s="78">
        <v>-81.192000000000007</v>
      </c>
      <c r="Q109" s="78">
        <v>133.53200000000004</v>
      </c>
      <c r="R109" s="78">
        <v>89.875999999999976</v>
      </c>
      <c r="S109" s="78">
        <v>99.87700000000001</v>
      </c>
      <c r="T109" s="78">
        <v>359.18299999999999</v>
      </c>
      <c r="U109" s="78">
        <v>-73.181000000000012</v>
      </c>
      <c r="V109" s="78">
        <v>-37.69</v>
      </c>
      <c r="W109" s="78">
        <v>-150.45099999999999</v>
      </c>
      <c r="X109" s="78">
        <v>-128.70499999999998</v>
      </c>
      <c r="Y109" s="78">
        <v>-97.676000000000002</v>
      </c>
      <c r="Z109" s="49"/>
      <c r="AA109" s="78">
        <v>0</v>
      </c>
      <c r="AB109" s="73">
        <v>-97.68</v>
      </c>
      <c r="AC109" s="49"/>
      <c r="AD109" s="78">
        <v>0</v>
      </c>
      <c r="AE109" s="73">
        <v>-97.68</v>
      </c>
    </row>
    <row r="110" spans="1:33" ht="18" customHeight="1" x14ac:dyDescent="0.2">
      <c r="A110" s="43" t="s">
        <v>35</v>
      </c>
      <c r="B110" s="43" t="s">
        <v>19</v>
      </c>
      <c r="C110" s="9">
        <v>1.0001604106512674</v>
      </c>
      <c r="D110" s="9">
        <v>1.0001604106512674</v>
      </c>
      <c r="F110" s="119" t="s">
        <v>58</v>
      </c>
      <c r="H110" s="74">
        <v>-37.851999999999997</v>
      </c>
      <c r="I110" s="74">
        <v>12.468</v>
      </c>
      <c r="J110" s="74">
        <v>12.468</v>
      </c>
      <c r="K110" s="99">
        <v>0</v>
      </c>
      <c r="L110" s="99">
        <v>0</v>
      </c>
      <c r="M110" s="74">
        <v>1.0389999999999999</v>
      </c>
      <c r="N110" s="74">
        <v>1.0389999999999999</v>
      </c>
      <c r="O110" s="74">
        <v>1.0390000000000001</v>
      </c>
      <c r="P110" s="74">
        <v>1.0389999999999997</v>
      </c>
      <c r="Q110" s="74">
        <v>1.0390000000000006</v>
      </c>
      <c r="R110" s="74">
        <v>1.0389999999999997</v>
      </c>
      <c r="S110" s="74">
        <v>1.0389999999999997</v>
      </c>
      <c r="T110" s="74">
        <v>1.0389999999999997</v>
      </c>
      <c r="U110" s="74">
        <v>1.0390000000000015</v>
      </c>
      <c r="V110" s="74">
        <v>1.0389999999999997</v>
      </c>
      <c r="W110" s="74">
        <v>1.0389999999999997</v>
      </c>
      <c r="X110" s="74">
        <v>1.0389999999999997</v>
      </c>
      <c r="Y110" s="74">
        <v>12.468</v>
      </c>
      <c r="AA110" s="74">
        <v>0</v>
      </c>
      <c r="AB110" s="73">
        <v>12.47</v>
      </c>
      <c r="AD110" s="74">
        <v>0</v>
      </c>
      <c r="AE110" s="73">
        <v>12.47</v>
      </c>
    </row>
    <row r="111" spans="1:33" ht="18" customHeight="1" x14ac:dyDescent="0.2">
      <c r="A111" s="43" t="s">
        <v>222</v>
      </c>
      <c r="B111" s="43" t="s">
        <v>19</v>
      </c>
      <c r="C111" s="9">
        <v>1.0000371346875117</v>
      </c>
      <c r="D111" s="9">
        <v>0.67405719021964361</v>
      </c>
      <c r="F111" s="119" t="s">
        <v>414</v>
      </c>
      <c r="H111" s="74">
        <v>46.701000000000001</v>
      </c>
      <c r="I111" s="74">
        <v>85.924000000000007</v>
      </c>
      <c r="J111" s="74">
        <v>85.924000000000007</v>
      </c>
      <c r="K111" s="99">
        <v>0</v>
      </c>
      <c r="L111" s="99">
        <v>48.26</v>
      </c>
      <c r="M111" s="74">
        <v>6.06</v>
      </c>
      <c r="N111" s="74">
        <v>9.4080000000000013</v>
      </c>
      <c r="O111" s="74">
        <v>11.655999999999999</v>
      </c>
      <c r="P111" s="74">
        <v>5.8480000000000025</v>
      </c>
      <c r="Q111" s="74">
        <v>5.6820000000000022</v>
      </c>
      <c r="R111" s="74">
        <v>7.3729999999999976</v>
      </c>
      <c r="S111" s="74">
        <v>0</v>
      </c>
      <c r="T111" s="74">
        <v>10.615000000000002</v>
      </c>
      <c r="U111" s="74">
        <v>4.3219999999999956</v>
      </c>
      <c r="V111" s="74">
        <v>-1.5360000000000014</v>
      </c>
      <c r="W111" s="74">
        <v>11.159999999999997</v>
      </c>
      <c r="X111" s="74">
        <v>10.199000000000012</v>
      </c>
      <c r="Y111" s="74">
        <v>80.787000000000006</v>
      </c>
      <c r="AA111" s="74">
        <v>0</v>
      </c>
      <c r="AB111" s="73">
        <v>80.790000000000006</v>
      </c>
      <c r="AD111" s="74">
        <v>48.26</v>
      </c>
      <c r="AE111" s="73">
        <v>32.53</v>
      </c>
    </row>
    <row r="112" spans="1:33" ht="18" customHeight="1" x14ac:dyDescent="0.2">
      <c r="A112" s="43" t="s">
        <v>597</v>
      </c>
      <c r="B112" s="43" t="s">
        <v>19</v>
      </c>
      <c r="C112" s="9">
        <v>0</v>
      </c>
      <c r="D112" s="9">
        <v>0</v>
      </c>
      <c r="F112" s="119" t="s">
        <v>598</v>
      </c>
      <c r="H112" s="74">
        <v>-31.498999999999999</v>
      </c>
      <c r="I112" s="74">
        <v>-0.63600000000000001</v>
      </c>
      <c r="J112" s="74">
        <v>-0.63600000000000001</v>
      </c>
      <c r="K112" s="99">
        <v>0</v>
      </c>
      <c r="L112" s="99">
        <v>0</v>
      </c>
      <c r="M112" s="74">
        <v>0</v>
      </c>
      <c r="N112" s="74">
        <v>0</v>
      </c>
      <c r="O112" s="74">
        <v>0</v>
      </c>
      <c r="P112" s="74">
        <v>0</v>
      </c>
      <c r="Q112" s="74">
        <v>0</v>
      </c>
      <c r="R112" s="74">
        <v>0</v>
      </c>
      <c r="S112" s="74">
        <v>0</v>
      </c>
      <c r="T112" s="74">
        <v>0</v>
      </c>
      <c r="U112" s="74">
        <v>0</v>
      </c>
      <c r="V112" s="74">
        <v>0</v>
      </c>
      <c r="W112" s="74">
        <v>0</v>
      </c>
      <c r="X112" s="74">
        <v>0</v>
      </c>
      <c r="Y112" s="74">
        <v>0</v>
      </c>
      <c r="AA112" s="74">
        <v>0</v>
      </c>
      <c r="AB112" s="73">
        <v>0</v>
      </c>
      <c r="AD112" s="74">
        <v>0</v>
      </c>
      <c r="AE112" s="73">
        <v>0</v>
      </c>
    </row>
    <row r="113" spans="1:33" ht="18" customHeight="1" x14ac:dyDescent="0.2">
      <c r="A113" s="43" t="s">
        <v>36</v>
      </c>
      <c r="B113" s="43" t="s">
        <v>19</v>
      </c>
      <c r="C113" s="9">
        <v>-4.7532846715328478</v>
      </c>
      <c r="D113" s="9">
        <v>-0.4004975124378109</v>
      </c>
      <c r="F113" s="119" t="s">
        <v>68</v>
      </c>
      <c r="H113" s="74">
        <v>-6.774</v>
      </c>
      <c r="I113" s="74">
        <v>-50.898000000000003</v>
      </c>
      <c r="J113" s="74">
        <v>-50.898000000000003</v>
      </c>
      <c r="K113" s="99">
        <v>-13.7</v>
      </c>
      <c r="L113" s="99">
        <v>-56.28</v>
      </c>
      <c r="M113" s="74">
        <v>-11.313000000000001</v>
      </c>
      <c r="N113" s="74">
        <v>-3.7159999999999993</v>
      </c>
      <c r="O113" s="74">
        <v>-7.1000000000000014</v>
      </c>
      <c r="P113" s="74">
        <v>-7.857999999999997</v>
      </c>
      <c r="Q113" s="74">
        <v>-1.8640000000000008</v>
      </c>
      <c r="R113" s="74">
        <v>-11.381</v>
      </c>
      <c r="S113" s="74">
        <v>-4.8100000000000023</v>
      </c>
      <c r="T113" s="74">
        <v>-4.6370000000000005</v>
      </c>
      <c r="U113" s="74">
        <v>-5.2669999999999959</v>
      </c>
      <c r="V113" s="74">
        <v>-6.1680000000000064</v>
      </c>
      <c r="W113" s="74">
        <v>-5.2879999999999967</v>
      </c>
      <c r="X113" s="74">
        <v>-9.4140000000000015</v>
      </c>
      <c r="Y113" s="74">
        <v>-78.816000000000003</v>
      </c>
      <c r="AA113" s="74">
        <v>-13.699999999999998</v>
      </c>
      <c r="AB113" s="73">
        <v>-65.12</v>
      </c>
      <c r="AD113" s="74">
        <v>-56.28</v>
      </c>
      <c r="AE113" s="73">
        <v>-22.54</v>
      </c>
    </row>
    <row r="114" spans="1:33" ht="18" hidden="1" customHeight="1" outlineLevel="1" collapsed="1" x14ac:dyDescent="0.2">
      <c r="A114" s="48"/>
      <c r="B114" s="48"/>
      <c r="C114" s="9"/>
      <c r="D114" s="9"/>
      <c r="F114" s="110" t="s">
        <v>633</v>
      </c>
      <c r="H114" s="87">
        <v>17.862840909090909</v>
      </c>
      <c r="I114" s="87">
        <v>13.359409090909089</v>
      </c>
      <c r="J114" s="87">
        <v>13.359409090909089</v>
      </c>
      <c r="K114" s="125">
        <v>0.90909090909090906</v>
      </c>
      <c r="L114" s="125">
        <v>6.0893181818181823</v>
      </c>
      <c r="M114" s="87">
        <v>15.765545454545457</v>
      </c>
      <c r="N114" s="87">
        <v>15.683454545454545</v>
      </c>
      <c r="O114" s="87">
        <v>22.975363636363639</v>
      </c>
      <c r="P114" s="87">
        <v>19.639636363636356</v>
      </c>
      <c r="Q114" s="87">
        <v>15.460363636363635</v>
      </c>
      <c r="R114" s="87">
        <v>21.313363636363636</v>
      </c>
      <c r="S114" s="87">
        <v>21.933545454545456</v>
      </c>
      <c r="T114" s="87">
        <v>18.75272727272727</v>
      </c>
      <c r="U114" s="87">
        <v>15.367090909090908</v>
      </c>
      <c r="V114" s="87">
        <v>25.774636363636382</v>
      </c>
      <c r="W114" s="87">
        <v>14.655545454545445</v>
      </c>
      <c r="X114" s="87">
        <v>31.758545454545448</v>
      </c>
      <c r="Y114" s="87">
        <v>19.923318181818182</v>
      </c>
      <c r="AA114" s="87">
        <v>0.90909090909090906</v>
      </c>
      <c r="AB114" s="86">
        <v>19.010000000000002</v>
      </c>
      <c r="AD114" s="87">
        <v>6.0893181818181823</v>
      </c>
      <c r="AE114" s="86">
        <v>13.83</v>
      </c>
    </row>
    <row r="115" spans="1:33" ht="18" customHeight="1" collapsed="1" x14ac:dyDescent="0.2">
      <c r="A115" s="43" t="s">
        <v>21</v>
      </c>
      <c r="B115" s="43" t="s">
        <v>19</v>
      </c>
      <c r="C115" s="9">
        <v>-20.915749999999999</v>
      </c>
      <c r="D115" s="9">
        <v>-2.2718620535214424</v>
      </c>
      <c r="F115" s="119" t="s">
        <v>69</v>
      </c>
      <c r="H115" s="74">
        <v>-785.96500000000003</v>
      </c>
      <c r="I115" s="74">
        <v>-587.81399999999996</v>
      </c>
      <c r="J115" s="74">
        <v>-587.81399999999996</v>
      </c>
      <c r="K115" s="99">
        <v>-40</v>
      </c>
      <c r="L115" s="99">
        <v>-267.93</v>
      </c>
      <c r="M115" s="74">
        <v>-57.807000000000002</v>
      </c>
      <c r="N115" s="74">
        <v>-57.506</v>
      </c>
      <c r="O115" s="74">
        <v>-84.243000000000009</v>
      </c>
      <c r="P115" s="74">
        <v>-72.011999999999972</v>
      </c>
      <c r="Q115" s="74">
        <v>-56.687999999999988</v>
      </c>
      <c r="R115" s="74">
        <v>-78.149000000000001</v>
      </c>
      <c r="S115" s="74">
        <v>-80.423000000000002</v>
      </c>
      <c r="T115" s="74">
        <v>-68.759999999999991</v>
      </c>
      <c r="U115" s="74">
        <v>-56.346000000000004</v>
      </c>
      <c r="V115" s="74">
        <v>-94.507000000000062</v>
      </c>
      <c r="W115" s="74">
        <v>-53.736999999999966</v>
      </c>
      <c r="X115" s="74">
        <v>-116.44799999999998</v>
      </c>
      <c r="Y115" s="74">
        <v>-876.62599999999998</v>
      </c>
      <c r="AA115" s="74">
        <v>-40</v>
      </c>
      <c r="AB115" s="73">
        <v>-836.63</v>
      </c>
      <c r="AD115" s="74">
        <v>-267.93</v>
      </c>
      <c r="AE115" s="73">
        <v>-608.70000000000005</v>
      </c>
    </row>
    <row r="116" spans="1:33" ht="18" customHeight="1" x14ac:dyDescent="0.2">
      <c r="A116" s="48"/>
      <c r="B116" s="48"/>
      <c r="C116" s="9">
        <v>1.599410461666902E-2</v>
      </c>
      <c r="D116" s="9">
        <v>-1.1582532215514762E-2</v>
      </c>
      <c r="F116" s="108" t="s">
        <v>274</v>
      </c>
      <c r="H116" s="77">
        <v>-24459.410999999996</v>
      </c>
      <c r="I116" s="77">
        <v>-24386.883999999998</v>
      </c>
      <c r="J116" s="77">
        <v>-24386.883999999998</v>
      </c>
      <c r="K116" s="102">
        <v>-25257.431390000002</v>
      </c>
      <c r="L116" s="102">
        <v>-24568.893459999999</v>
      </c>
      <c r="M116" s="77">
        <v>-2174.39</v>
      </c>
      <c r="N116" s="77">
        <v>-2083.5680000000002</v>
      </c>
      <c r="O116" s="77">
        <v>-2111.6120000000101</v>
      </c>
      <c r="P116" s="77">
        <v>-2138.0999999999804</v>
      </c>
      <c r="Q116" s="77">
        <v>-1841.7960000000094</v>
      </c>
      <c r="R116" s="77">
        <v>-2279.668999999999</v>
      </c>
      <c r="S116" s="77">
        <v>-1839.8879999999999</v>
      </c>
      <c r="T116" s="77">
        <v>-1458.2750000000001</v>
      </c>
      <c r="U116" s="77">
        <v>-2176.0589999999997</v>
      </c>
      <c r="V116" s="77">
        <v>-2174.7709999999997</v>
      </c>
      <c r="W116" s="77">
        <v>-2180.4800000000014</v>
      </c>
      <c r="X116" s="77">
        <v>-2394.853000000001</v>
      </c>
      <c r="Y116" s="77">
        <v>-24853.460999999999</v>
      </c>
      <c r="AA116" s="77">
        <v>-25257.431390000002</v>
      </c>
      <c r="AB116" s="73">
        <v>403.97</v>
      </c>
      <c r="AD116" s="77">
        <v>-24568.893460000003</v>
      </c>
      <c r="AE116" s="73">
        <v>-284.57</v>
      </c>
      <c r="AG116" s="285"/>
    </row>
    <row r="117" spans="1:33" ht="12.95" customHeight="1" x14ac:dyDescent="0.2">
      <c r="A117" s="48"/>
      <c r="B117" s="48"/>
      <c r="C117" s="9"/>
      <c r="D117" s="9"/>
      <c r="F117" s="52" t="s">
        <v>224</v>
      </c>
      <c r="H117" s="69">
        <v>0.32944236281213546</v>
      </c>
      <c r="I117" s="69">
        <v>0.34599022491741599</v>
      </c>
      <c r="J117" s="69">
        <v>0.34599022491741599</v>
      </c>
      <c r="K117" s="122">
        <v>0.33803201528884513</v>
      </c>
      <c r="L117" s="122">
        <v>0.3460343488854305</v>
      </c>
      <c r="M117" s="69">
        <v>0.26846793544195552</v>
      </c>
      <c r="N117" s="69">
        <v>0.3789742800633113</v>
      </c>
      <c r="O117" s="69">
        <v>0.34220962181157616</v>
      </c>
      <c r="P117" s="69">
        <v>0.37459108760185661</v>
      </c>
      <c r="Q117" s="69">
        <v>0.32888814921533255</v>
      </c>
      <c r="R117" s="69">
        <v>0.3895875804687795</v>
      </c>
      <c r="S117" s="69">
        <v>0.35529601918715281</v>
      </c>
      <c r="T117" s="69">
        <v>0.27717003836123427</v>
      </c>
      <c r="U117" s="69">
        <v>0.37808149346480574</v>
      </c>
      <c r="V117" s="69">
        <v>0.35019874865239797</v>
      </c>
      <c r="W117" s="69">
        <v>0.36182624282356163</v>
      </c>
      <c r="X117" s="69">
        <v>0.37571213193247155</v>
      </c>
      <c r="Y117" s="69">
        <v>0.34647196993661056</v>
      </c>
      <c r="AA117" s="69">
        <v>0.33803201528884513</v>
      </c>
      <c r="AB117" s="70"/>
      <c r="AD117" s="69">
        <v>0.34603434888543055</v>
      </c>
      <c r="AE117" s="70"/>
    </row>
    <row r="118" spans="1:33" ht="6.95" customHeight="1" x14ac:dyDescent="0.2">
      <c r="C118" s="9"/>
      <c r="D118" s="9"/>
      <c r="F118" s="112"/>
      <c r="H118" s="29"/>
      <c r="I118" s="29"/>
      <c r="J118" s="29"/>
      <c r="K118" s="98"/>
      <c r="L118" s="98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AA118" s="29"/>
      <c r="AB118" s="33"/>
      <c r="AD118" s="29"/>
      <c r="AE118" s="33"/>
    </row>
    <row r="119" spans="1:33" ht="18" customHeight="1" x14ac:dyDescent="0.2">
      <c r="A119" s="43" t="s">
        <v>71</v>
      </c>
      <c r="B119" s="43" t="s">
        <v>19</v>
      </c>
      <c r="C119" s="9"/>
      <c r="D119" s="9"/>
      <c r="F119" s="110" t="s">
        <v>226</v>
      </c>
      <c r="H119" s="87">
        <v>487.88299999999998</v>
      </c>
      <c r="I119" s="87">
        <v>491.33699999999999</v>
      </c>
      <c r="J119" s="87">
        <v>491.33699999999999</v>
      </c>
      <c r="K119" s="125">
        <v>504.25</v>
      </c>
      <c r="L119" s="125">
        <v>506.05</v>
      </c>
      <c r="M119" s="87">
        <v>455.83199999999999</v>
      </c>
      <c r="N119" s="87">
        <v>460.76400000000001</v>
      </c>
      <c r="O119" s="87">
        <v>477.07199999999989</v>
      </c>
      <c r="P119" s="87">
        <v>478.17600000000016</v>
      </c>
      <c r="Q119" s="87">
        <v>480.88799999999992</v>
      </c>
      <c r="R119" s="87">
        <v>482.00399999999991</v>
      </c>
      <c r="S119" s="87">
        <v>480.80400000000009</v>
      </c>
      <c r="T119" s="87">
        <v>473.25600000000031</v>
      </c>
      <c r="U119" s="87">
        <v>455.43599999999969</v>
      </c>
      <c r="V119" s="87">
        <v>472.70399999999972</v>
      </c>
      <c r="W119" s="87">
        <v>481.75200000000041</v>
      </c>
      <c r="X119" s="87">
        <v>466.71600000000035</v>
      </c>
      <c r="Y119" s="87">
        <v>472.11700000000002</v>
      </c>
      <c r="AA119" s="87">
        <v>504.25</v>
      </c>
      <c r="AB119" s="86">
        <v>-32.130000000000003</v>
      </c>
      <c r="AD119" s="87">
        <v>506.05</v>
      </c>
      <c r="AE119" s="86">
        <v>-33.93</v>
      </c>
    </row>
    <row r="120" spans="1:33" ht="12.95" customHeight="1" x14ac:dyDescent="0.2">
      <c r="A120" s="48"/>
      <c r="B120" s="48"/>
      <c r="C120" s="9"/>
      <c r="D120" s="9"/>
      <c r="F120" s="52" t="s">
        <v>72</v>
      </c>
      <c r="H120" s="149">
        <v>-6982.100216650304</v>
      </c>
      <c r="I120" s="149">
        <v>-7232.2235044378931</v>
      </c>
      <c r="J120" s="149">
        <v>-7232.2235044378931</v>
      </c>
      <c r="K120" s="150">
        <v>-7494.8924144769453</v>
      </c>
      <c r="L120" s="150">
        <v>-7867.5017290781534</v>
      </c>
      <c r="M120" s="149">
        <v>-699.0448235314766</v>
      </c>
      <c r="N120" s="149">
        <v>-766.93708709881844</v>
      </c>
      <c r="O120" s="149">
        <v>-832.49907770734819</v>
      </c>
      <c r="P120" s="149">
        <v>-678.31718865020389</v>
      </c>
      <c r="Q120" s="149">
        <v>-778.18743657566858</v>
      </c>
      <c r="R120" s="149">
        <v>-651.55060953851023</v>
      </c>
      <c r="S120" s="149">
        <v>-611.2053976256434</v>
      </c>
      <c r="T120" s="149">
        <v>-514.96230370032242</v>
      </c>
      <c r="U120" s="149">
        <v>-757.35558893016855</v>
      </c>
      <c r="V120" s="149">
        <v>-745.11110546980819</v>
      </c>
      <c r="W120" s="149">
        <v>-880.87646756007189</v>
      </c>
      <c r="X120" s="149">
        <v>-708.71793553252905</v>
      </c>
      <c r="Y120" s="149">
        <v>-8624.279574766424</v>
      </c>
      <c r="AA120" s="149">
        <v>-7494.8924144769453</v>
      </c>
      <c r="AB120" s="151">
        <v>-1129.3900000000001</v>
      </c>
      <c r="AD120" s="149">
        <v>-7867.5017290781534</v>
      </c>
      <c r="AE120" s="151">
        <v>-756.78</v>
      </c>
    </row>
    <row r="121" spans="1:33" ht="18" customHeight="1" x14ac:dyDescent="0.2">
      <c r="A121" s="43" t="s">
        <v>64</v>
      </c>
      <c r="B121" s="43" t="s">
        <v>19</v>
      </c>
      <c r="C121" s="9">
        <v>0.10279083243948246</v>
      </c>
      <c r="D121" s="9">
        <v>6.2665210774166619E-2</v>
      </c>
      <c r="F121" s="119" t="s">
        <v>488</v>
      </c>
      <c r="H121" s="74">
        <v>-1008.226</v>
      </c>
      <c r="I121" s="74">
        <v>-998.24</v>
      </c>
      <c r="J121" s="74">
        <v>-998.24</v>
      </c>
      <c r="K121" s="99">
        <v>-1239.021</v>
      </c>
      <c r="L121" s="99">
        <v>-1185.9849999999999</v>
      </c>
      <c r="M121" s="74">
        <v>-96.388000000000005</v>
      </c>
      <c r="N121" s="74">
        <v>-87.144000000000005</v>
      </c>
      <c r="O121" s="74">
        <v>-89.023999999999972</v>
      </c>
      <c r="P121" s="74">
        <v>-84.259000000000015</v>
      </c>
      <c r="Q121" s="74">
        <v>-97.869000000000028</v>
      </c>
      <c r="R121" s="74">
        <v>-100.04599999999999</v>
      </c>
      <c r="S121" s="74">
        <v>-91.348999999999933</v>
      </c>
      <c r="T121" s="74">
        <v>-91.350999999999999</v>
      </c>
      <c r="U121" s="74">
        <v>-95.33400000000006</v>
      </c>
      <c r="V121" s="74">
        <v>-90.597999999999956</v>
      </c>
      <c r="W121" s="74">
        <v>-90.548999999999978</v>
      </c>
      <c r="X121" s="74">
        <v>-97.754999999999995</v>
      </c>
      <c r="Y121" s="74">
        <v>-1111.6659999999999</v>
      </c>
      <c r="AA121" s="74">
        <v>-1239.021</v>
      </c>
      <c r="AB121" s="73">
        <v>127.36</v>
      </c>
      <c r="AD121" s="74">
        <v>-1185.9849999999999</v>
      </c>
      <c r="AE121" s="73">
        <v>74.319999999999993</v>
      </c>
    </row>
    <row r="122" spans="1:33" ht="18" customHeight="1" x14ac:dyDescent="0.2">
      <c r="A122" s="43" t="s">
        <v>149</v>
      </c>
      <c r="B122" s="43" t="s">
        <v>19</v>
      </c>
      <c r="C122" s="9">
        <v>-1.0000445652658319</v>
      </c>
      <c r="D122" s="9">
        <v>-9.5187499999999989</v>
      </c>
      <c r="F122" s="119" t="s">
        <v>150</v>
      </c>
      <c r="H122" s="74">
        <v>-24.922000000000001</v>
      </c>
      <c r="I122" s="74">
        <v>-26.908999999999999</v>
      </c>
      <c r="J122" s="74">
        <v>-26.908999999999999</v>
      </c>
      <c r="K122" s="99">
        <v>0</v>
      </c>
      <c r="L122" s="99">
        <v>-6.4</v>
      </c>
      <c r="M122" s="74">
        <v>-0.38</v>
      </c>
      <c r="N122" s="74">
        <v>-1.3210000000000002</v>
      </c>
      <c r="O122" s="74">
        <v>-3.6179999999999999</v>
      </c>
      <c r="P122" s="74">
        <v>-0.13499999999999979</v>
      </c>
      <c r="Q122" s="74">
        <v>-2.0460000000000003</v>
      </c>
      <c r="R122" s="74">
        <v>-2.3900000000000006</v>
      </c>
      <c r="S122" s="74">
        <v>-0.96699999999999875</v>
      </c>
      <c r="T122" s="74">
        <v>-1.1780000000000008</v>
      </c>
      <c r="U122" s="74">
        <v>-0.96799999999999997</v>
      </c>
      <c r="V122" s="74">
        <v>-6.4450000000000003</v>
      </c>
      <c r="W122" s="74">
        <v>-25.435000000000002</v>
      </c>
      <c r="X122" s="74">
        <v>-22.43399999999999</v>
      </c>
      <c r="Y122" s="74">
        <v>-67.316999999999993</v>
      </c>
      <c r="AA122" s="74">
        <v>0</v>
      </c>
      <c r="AB122" s="73">
        <v>-67.319999999999993</v>
      </c>
      <c r="AD122" s="74">
        <v>-6.4000000000000012</v>
      </c>
      <c r="AE122" s="73">
        <v>-60.92</v>
      </c>
    </row>
    <row r="123" spans="1:33" ht="18" customHeight="1" x14ac:dyDescent="0.2">
      <c r="A123" s="43" t="s">
        <v>65</v>
      </c>
      <c r="B123" s="43" t="s">
        <v>19</v>
      </c>
      <c r="C123" s="9">
        <v>-8.7965968354923041E-3</v>
      </c>
      <c r="D123" s="9">
        <v>-2.5308463703284958E-2</v>
      </c>
      <c r="F123" s="119" t="s">
        <v>203</v>
      </c>
      <c r="H123" s="74">
        <v>-1079.241</v>
      </c>
      <c r="I123" s="74">
        <v>-1357.223</v>
      </c>
      <c r="J123" s="74">
        <v>-1357.223</v>
      </c>
      <c r="K123" s="99">
        <v>-1323.239</v>
      </c>
      <c r="L123" s="99">
        <v>-1301.9359999999999</v>
      </c>
      <c r="M123" s="74">
        <v>-123.435</v>
      </c>
      <c r="N123" s="74">
        <v>-124.471</v>
      </c>
      <c r="O123" s="74">
        <v>-112.54199999999997</v>
      </c>
      <c r="P123" s="74">
        <v>-111.50100000000003</v>
      </c>
      <c r="Q123" s="74">
        <v>-82.934000000000026</v>
      </c>
      <c r="R123" s="74">
        <v>-110.33100000000002</v>
      </c>
      <c r="S123" s="74">
        <v>-116.82799999999997</v>
      </c>
      <c r="T123" s="74">
        <v>-47.615999999999985</v>
      </c>
      <c r="U123" s="74">
        <v>-118.03999999999996</v>
      </c>
      <c r="V123" s="74">
        <v>-130.29699999999991</v>
      </c>
      <c r="W123" s="74">
        <v>-128.48700000000008</v>
      </c>
      <c r="X123" s="74">
        <v>-128.40000000000009</v>
      </c>
      <c r="Y123" s="74">
        <v>-1334.8820000000001</v>
      </c>
      <c r="AA123" s="74">
        <v>-1323.239</v>
      </c>
      <c r="AB123" s="73">
        <v>-11.64</v>
      </c>
      <c r="AD123" s="74">
        <v>-1301.9359999999999</v>
      </c>
      <c r="AE123" s="73">
        <v>-32.950000000000003</v>
      </c>
    </row>
    <row r="124" spans="1:33" ht="18" hidden="1" customHeight="1" outlineLevel="1" x14ac:dyDescent="0.2">
      <c r="A124" s="43" t="s">
        <v>151</v>
      </c>
      <c r="B124" s="43" t="s">
        <v>19</v>
      </c>
      <c r="C124" s="9">
        <v>-7.2510713049958753</v>
      </c>
      <c r="D124" s="9">
        <v>-0.58943266593175581</v>
      </c>
      <c r="F124" s="51" t="s">
        <v>152</v>
      </c>
      <c r="G124" s="47"/>
      <c r="H124" s="79">
        <v>-274.48099999999999</v>
      </c>
      <c r="I124" s="79">
        <v>-280.12700000000001</v>
      </c>
      <c r="J124" s="79">
        <v>-280.12700000000001</v>
      </c>
      <c r="K124" s="99">
        <v>-37.570999999999998</v>
      </c>
      <c r="L124" s="99">
        <v>-195.035</v>
      </c>
      <c r="M124" s="79">
        <v>-37.200000000000003</v>
      </c>
      <c r="N124" s="79">
        <v>-23.238999999999997</v>
      </c>
      <c r="O124" s="79">
        <v>-20.952000000000005</v>
      </c>
      <c r="P124" s="79">
        <v>-14.590999999999994</v>
      </c>
      <c r="Q124" s="79">
        <v>-22.394999999999996</v>
      </c>
      <c r="R124" s="79">
        <v>-16.870000000000019</v>
      </c>
      <c r="S124" s="79">
        <v>-5.6799999999999784</v>
      </c>
      <c r="T124" s="79">
        <v>-9.1270000000000095</v>
      </c>
      <c r="U124" s="79">
        <v>-25.994</v>
      </c>
      <c r="V124" s="79">
        <v>-38.371000000000009</v>
      </c>
      <c r="W124" s="79">
        <v>-58.450000000000017</v>
      </c>
      <c r="X124" s="79">
        <v>-37.129999999999995</v>
      </c>
      <c r="Y124" s="79">
        <v>-309.99900000000002</v>
      </c>
      <c r="Z124" s="47"/>
      <c r="AA124" s="79">
        <v>-37.570999999999998</v>
      </c>
      <c r="AB124" s="73">
        <v>-272.43</v>
      </c>
      <c r="AC124" s="47"/>
      <c r="AD124" s="79">
        <v>-195.035</v>
      </c>
      <c r="AE124" s="73">
        <v>-114.96</v>
      </c>
    </row>
    <row r="125" spans="1:33" ht="18" hidden="1" customHeight="1" outlineLevel="1" x14ac:dyDescent="0.2">
      <c r="A125" s="43" t="s">
        <v>169</v>
      </c>
      <c r="B125" s="43" t="s">
        <v>19</v>
      </c>
      <c r="C125" s="9">
        <v>0.10997318079610183</v>
      </c>
      <c r="D125" s="9">
        <v>0.12967752132986721</v>
      </c>
      <c r="F125" s="51" t="s">
        <v>170</v>
      </c>
      <c r="G125" s="47"/>
      <c r="H125" s="79">
        <v>-294.24799999999999</v>
      </c>
      <c r="I125" s="79">
        <v>-303.10700000000003</v>
      </c>
      <c r="J125" s="79">
        <v>-303.10700000000003</v>
      </c>
      <c r="K125" s="99">
        <v>-363.45224999999999</v>
      </c>
      <c r="L125" s="99">
        <v>-371.69125000000003</v>
      </c>
      <c r="M125" s="79">
        <v>-25.065000000000001</v>
      </c>
      <c r="N125" s="79">
        <v>-25.661999999999995</v>
      </c>
      <c r="O125" s="79">
        <v>-34.414000000000009</v>
      </c>
      <c r="P125" s="79">
        <v>-23.339999999999989</v>
      </c>
      <c r="Q125" s="79">
        <v>-26.012</v>
      </c>
      <c r="R125" s="79">
        <v>-29.329000000000008</v>
      </c>
      <c r="S125" s="79">
        <v>-23.97</v>
      </c>
      <c r="T125" s="79">
        <v>-25.830999999999989</v>
      </c>
      <c r="U125" s="79">
        <v>-26.51600000000002</v>
      </c>
      <c r="V125" s="79">
        <v>-25.194000000000017</v>
      </c>
      <c r="W125" s="79">
        <v>-26.581999999999994</v>
      </c>
      <c r="X125" s="79">
        <v>-31.572000000000003</v>
      </c>
      <c r="Y125" s="79">
        <v>-323.48700000000002</v>
      </c>
      <c r="Z125" s="47"/>
      <c r="AA125" s="79">
        <v>-363.45224999999999</v>
      </c>
      <c r="AB125" s="73">
        <v>39.97</v>
      </c>
      <c r="AC125" s="47"/>
      <c r="AD125" s="79">
        <v>-371.69125000000003</v>
      </c>
      <c r="AE125" s="73">
        <v>48.2</v>
      </c>
    </row>
    <row r="126" spans="1:33" ht="18" hidden="1" customHeight="1" outlineLevel="1" x14ac:dyDescent="0.2">
      <c r="A126" s="43" t="s">
        <v>171</v>
      </c>
      <c r="B126" s="43" t="s">
        <v>19</v>
      </c>
      <c r="C126" s="9">
        <v>-0.23378547289477339</v>
      </c>
      <c r="D126" s="9">
        <v>-0.22051751774673695</v>
      </c>
      <c r="F126" s="51" t="s">
        <v>172</v>
      </c>
      <c r="G126" s="47"/>
      <c r="H126" s="79">
        <v>-85.748000000000005</v>
      </c>
      <c r="I126" s="79">
        <v>-98.08</v>
      </c>
      <c r="J126" s="79">
        <v>-98.08</v>
      </c>
      <c r="K126" s="99">
        <v>-86.403999999999996</v>
      </c>
      <c r="L126" s="99">
        <v>-87.34</v>
      </c>
      <c r="M126" s="79">
        <v>-13.137</v>
      </c>
      <c r="N126" s="79">
        <v>-8.2059999999999995</v>
      </c>
      <c r="O126" s="79">
        <v>-8.4770000000000003</v>
      </c>
      <c r="P126" s="79">
        <v>-6.3269999999999982</v>
      </c>
      <c r="Q126" s="79">
        <v>-9.740000000000002</v>
      </c>
      <c r="R126" s="79">
        <v>-9.9990000000000023</v>
      </c>
      <c r="S126" s="79">
        <v>-6.8219999999999956</v>
      </c>
      <c r="T126" s="79">
        <v>0</v>
      </c>
      <c r="U126" s="79">
        <v>-16.748999999999995</v>
      </c>
      <c r="V126" s="79">
        <v>-6.6530000000000058</v>
      </c>
      <c r="W126" s="79">
        <v>-12.293999999999997</v>
      </c>
      <c r="X126" s="79">
        <v>-8.1989999999999981</v>
      </c>
      <c r="Y126" s="79">
        <v>-106.60299999999999</v>
      </c>
      <c r="Z126" s="47"/>
      <c r="AA126" s="79">
        <v>-86.403999999999996</v>
      </c>
      <c r="AB126" s="73">
        <v>-20.2</v>
      </c>
      <c r="AC126" s="47"/>
      <c r="AD126" s="79">
        <v>-87.339999999999989</v>
      </c>
      <c r="AE126" s="73">
        <v>-19.260000000000002</v>
      </c>
    </row>
    <row r="127" spans="1:33" ht="18" customHeight="1" collapsed="1" x14ac:dyDescent="0.2">
      <c r="A127" s="48"/>
      <c r="B127" s="48"/>
      <c r="C127" s="9">
        <v>-0.51835427748448615</v>
      </c>
      <c r="D127" s="9">
        <v>-0.13151572948458964</v>
      </c>
      <c r="F127" s="119" t="s">
        <v>152</v>
      </c>
      <c r="H127" s="74">
        <v>-654.47700000000009</v>
      </c>
      <c r="I127" s="74">
        <v>-681.31400000000008</v>
      </c>
      <c r="J127" s="74">
        <v>-681.31400000000008</v>
      </c>
      <c r="K127" s="99">
        <v>-487.42724999999996</v>
      </c>
      <c r="L127" s="99">
        <v>-654.06625000000008</v>
      </c>
      <c r="M127" s="74">
        <v>-75.402000000000001</v>
      </c>
      <c r="N127" s="74">
        <v>-57.106999999999999</v>
      </c>
      <c r="O127" s="74">
        <v>-63.843000000000018</v>
      </c>
      <c r="P127" s="74">
        <v>-44.257999999999981</v>
      </c>
      <c r="Q127" s="74">
        <v>-58.146999999999998</v>
      </c>
      <c r="R127" s="74">
        <v>-56.198000000000029</v>
      </c>
      <c r="S127" s="74">
        <v>-36.471999999999973</v>
      </c>
      <c r="T127" s="74">
        <v>-34.957999999999998</v>
      </c>
      <c r="U127" s="74">
        <v>-69.259000000000015</v>
      </c>
      <c r="V127" s="74">
        <v>-70.218000000000032</v>
      </c>
      <c r="W127" s="74">
        <v>-97.326000000000008</v>
      </c>
      <c r="X127" s="74">
        <v>-76.900999999999996</v>
      </c>
      <c r="Y127" s="74">
        <v>-740.08900000000006</v>
      </c>
      <c r="AA127" s="74">
        <v>-487.42724999999996</v>
      </c>
      <c r="AB127" s="73">
        <v>-252.66</v>
      </c>
      <c r="AD127" s="74">
        <v>-654.06625000000008</v>
      </c>
      <c r="AE127" s="73">
        <v>-86.02</v>
      </c>
    </row>
    <row r="128" spans="1:33" ht="18" customHeight="1" collapsed="1" x14ac:dyDescent="0.2">
      <c r="A128" s="43" t="s">
        <v>147</v>
      </c>
      <c r="B128" s="43" t="s">
        <v>19</v>
      </c>
      <c r="C128" s="9">
        <v>0.15646435682899226</v>
      </c>
      <c r="D128" s="9">
        <v>3.9470591129503997E-2</v>
      </c>
      <c r="F128" s="119" t="s">
        <v>148</v>
      </c>
      <c r="H128" s="74">
        <v>-191.739</v>
      </c>
      <c r="I128" s="74">
        <v>-156.27099999999999</v>
      </c>
      <c r="J128" s="74">
        <v>-156.27099999999999</v>
      </c>
      <c r="K128" s="99">
        <v>-208.29024999999999</v>
      </c>
      <c r="L128" s="99">
        <v>-182.92099999999999</v>
      </c>
      <c r="M128" s="74">
        <v>-10.91</v>
      </c>
      <c r="N128" s="74">
        <v>-18.914000000000001</v>
      </c>
      <c r="O128" s="74">
        <v>-17.176999999999996</v>
      </c>
      <c r="P128" s="74">
        <v>-14.908000000000001</v>
      </c>
      <c r="Q128" s="74">
        <v>-13.068000000000005</v>
      </c>
      <c r="R128" s="74">
        <v>-8.9769999999999897</v>
      </c>
      <c r="S128" s="74">
        <v>-10.701000000000008</v>
      </c>
      <c r="T128" s="74">
        <v>-16.652000000000001</v>
      </c>
      <c r="U128" s="74">
        <v>-10.652999999999992</v>
      </c>
      <c r="V128" s="74">
        <v>-27.52300000000001</v>
      </c>
      <c r="W128" s="74">
        <v>-34.062999999999988</v>
      </c>
      <c r="X128" s="74">
        <v>7.84699999999998</v>
      </c>
      <c r="Y128" s="74">
        <v>-175.69900000000001</v>
      </c>
      <c r="AA128" s="74">
        <v>-208.29024999999999</v>
      </c>
      <c r="AB128" s="73">
        <v>32.590000000000003</v>
      </c>
      <c r="AD128" s="74">
        <v>-182.92099999999996</v>
      </c>
      <c r="AE128" s="73">
        <v>7.22</v>
      </c>
    </row>
    <row r="129" spans="1:33" ht="18" hidden="1" customHeight="1" outlineLevel="1" x14ac:dyDescent="0.2">
      <c r="A129" s="43" t="s">
        <v>155</v>
      </c>
      <c r="B129" s="43" t="s">
        <v>19</v>
      </c>
      <c r="C129" s="9">
        <v>4.8076703572651522E-2</v>
      </c>
      <c r="D129" s="9">
        <v>0.14360002300229199</v>
      </c>
      <c r="F129" s="51" t="s">
        <v>156</v>
      </c>
      <c r="G129" s="47"/>
      <c r="H129" s="79">
        <v>-161.45500000000001</v>
      </c>
      <c r="I129" s="79">
        <v>-129.119</v>
      </c>
      <c r="J129" s="79">
        <v>-129.119</v>
      </c>
      <c r="K129" s="99">
        <v>-219.02500000000001</v>
      </c>
      <c r="L129" s="99">
        <v>-243.45400000000001</v>
      </c>
      <c r="M129" s="79">
        <v>12.662000000000001</v>
      </c>
      <c r="N129" s="79">
        <v>-20.957000000000001</v>
      </c>
      <c r="O129" s="79">
        <v>-27.330999999999996</v>
      </c>
      <c r="P129" s="79">
        <v>-8.6660000000000039</v>
      </c>
      <c r="Q129" s="79">
        <v>-24.441000000000003</v>
      </c>
      <c r="R129" s="79">
        <v>-3.9159999999999968</v>
      </c>
      <c r="S129" s="79">
        <v>-33.977999999999994</v>
      </c>
      <c r="T129" s="79">
        <v>-25.462000000000003</v>
      </c>
      <c r="U129" s="79">
        <v>-36.538999999999987</v>
      </c>
      <c r="V129" s="79">
        <v>-20.00200000000001</v>
      </c>
      <c r="W129" s="79">
        <v>-23.40100000000001</v>
      </c>
      <c r="X129" s="79">
        <v>3.5390000000000157</v>
      </c>
      <c r="Y129" s="79">
        <v>-208.49199999999999</v>
      </c>
      <c r="Z129" s="47"/>
      <c r="AA129" s="79">
        <v>-219.02500000000001</v>
      </c>
      <c r="AB129" s="73">
        <v>10.53</v>
      </c>
      <c r="AC129" s="47"/>
      <c r="AD129" s="79">
        <v>-243.45400000000004</v>
      </c>
      <c r="AE129" s="73">
        <v>34.96</v>
      </c>
    </row>
    <row r="130" spans="1:33" ht="18" hidden="1" customHeight="1" outlineLevel="1" x14ac:dyDescent="0.2">
      <c r="A130" s="43" t="s">
        <v>157</v>
      </c>
      <c r="B130" s="43" t="s">
        <v>19</v>
      </c>
      <c r="C130" s="9">
        <v>-0.98979858180710845</v>
      </c>
      <c r="D130" s="9">
        <v>1.0251499856641295E-2</v>
      </c>
      <c r="F130" s="51" t="s">
        <v>158</v>
      </c>
      <c r="G130" s="47"/>
      <c r="H130" s="79">
        <v>-257.79300000000001</v>
      </c>
      <c r="I130" s="79">
        <v>-150.43</v>
      </c>
      <c r="J130" s="79">
        <v>-150.43</v>
      </c>
      <c r="K130" s="99">
        <v>-183.89599999999999</v>
      </c>
      <c r="L130" s="99">
        <v>-369.702</v>
      </c>
      <c r="M130" s="79">
        <v>-22.202000000000002</v>
      </c>
      <c r="N130" s="79">
        <v>-32.69</v>
      </c>
      <c r="O130" s="79">
        <v>-81.146000000000015</v>
      </c>
      <c r="P130" s="79">
        <v>-54.98599999999999</v>
      </c>
      <c r="Q130" s="79">
        <v>-82.838999999999999</v>
      </c>
      <c r="R130" s="79">
        <v>-29.49799999999999</v>
      </c>
      <c r="S130" s="79">
        <v>-0.67000000000001592</v>
      </c>
      <c r="T130" s="79">
        <v>-16.981999999999971</v>
      </c>
      <c r="U130" s="79">
        <v>-11</v>
      </c>
      <c r="V130" s="79">
        <v>-7.4980000000000473</v>
      </c>
      <c r="W130" s="79">
        <v>-15.617999999999995</v>
      </c>
      <c r="X130" s="79">
        <v>-10.782999999999959</v>
      </c>
      <c r="Y130" s="79">
        <v>-365.91199999999998</v>
      </c>
      <c r="Z130" s="47"/>
      <c r="AA130" s="79">
        <v>-183.89599999999999</v>
      </c>
      <c r="AB130" s="73">
        <v>-182.02</v>
      </c>
      <c r="AC130" s="47"/>
      <c r="AD130" s="79">
        <v>-369.702</v>
      </c>
      <c r="AE130" s="73">
        <v>3.79</v>
      </c>
    </row>
    <row r="131" spans="1:33" ht="18" hidden="1" customHeight="1" outlineLevel="1" x14ac:dyDescent="0.2">
      <c r="A131" s="43" t="s">
        <v>161</v>
      </c>
      <c r="B131" s="43" t="s">
        <v>19</v>
      </c>
      <c r="C131" s="9">
        <v>1.000101224820326</v>
      </c>
      <c r="D131" s="9">
        <v>1.000101224820326</v>
      </c>
      <c r="F131" s="51" t="s">
        <v>162</v>
      </c>
      <c r="G131" s="47"/>
      <c r="H131" s="79">
        <v>45.716999999999999</v>
      </c>
      <c r="I131" s="79">
        <v>13.353</v>
      </c>
      <c r="J131" s="79">
        <v>13.353</v>
      </c>
      <c r="K131" s="99">
        <v>0</v>
      </c>
      <c r="L131" s="99">
        <v>0</v>
      </c>
      <c r="M131" s="79">
        <v>0</v>
      </c>
      <c r="N131" s="79">
        <v>0</v>
      </c>
      <c r="O131" s="79">
        <v>0</v>
      </c>
      <c r="P131" s="79">
        <v>0</v>
      </c>
      <c r="Q131" s="79">
        <v>0</v>
      </c>
      <c r="R131" s="79">
        <v>0</v>
      </c>
      <c r="S131" s="79">
        <v>0</v>
      </c>
      <c r="T131" s="79">
        <v>0</v>
      </c>
      <c r="U131" s="79">
        <v>0.44</v>
      </c>
      <c r="V131" s="79">
        <v>3.5220000000000002</v>
      </c>
      <c r="W131" s="79">
        <v>5.9169999999999998</v>
      </c>
      <c r="X131" s="79">
        <v>0</v>
      </c>
      <c r="Y131" s="79">
        <v>9.8789999999999996</v>
      </c>
      <c r="Z131" s="47"/>
      <c r="AA131" s="79">
        <v>0</v>
      </c>
      <c r="AB131" s="73">
        <v>9.8800000000000008</v>
      </c>
      <c r="AC131" s="47"/>
      <c r="AD131" s="79">
        <v>0</v>
      </c>
      <c r="AE131" s="73">
        <v>9.8800000000000008</v>
      </c>
    </row>
    <row r="132" spans="1:33" ht="18" customHeight="1" collapsed="1" x14ac:dyDescent="0.2">
      <c r="A132" s="48"/>
      <c r="B132" s="48"/>
      <c r="C132" s="9">
        <v>-0.40107117772466561</v>
      </c>
      <c r="D132" s="9">
        <v>7.9310974694857442E-2</v>
      </c>
      <c r="F132" s="119" t="s">
        <v>413</v>
      </c>
      <c r="H132" s="74">
        <v>-373.53100000000006</v>
      </c>
      <c r="I132" s="74">
        <v>-266.19599999999997</v>
      </c>
      <c r="J132" s="74">
        <v>-266.19599999999997</v>
      </c>
      <c r="K132" s="99">
        <v>-402.92099999999999</v>
      </c>
      <c r="L132" s="99">
        <v>-613.15599999999995</v>
      </c>
      <c r="M132" s="74">
        <v>-9.5400000000000009</v>
      </c>
      <c r="N132" s="74">
        <v>-53.646999999999998</v>
      </c>
      <c r="O132" s="74">
        <v>-108.477</v>
      </c>
      <c r="P132" s="74">
        <v>-63.651999999999994</v>
      </c>
      <c r="Q132" s="74">
        <v>-107.28</v>
      </c>
      <c r="R132" s="74">
        <v>-33.413999999999987</v>
      </c>
      <c r="S132" s="74">
        <v>-34.64800000000001</v>
      </c>
      <c r="T132" s="74">
        <v>-42.443999999999974</v>
      </c>
      <c r="U132" s="74">
        <v>-47.09899999999999</v>
      </c>
      <c r="V132" s="74">
        <v>-23.978000000000058</v>
      </c>
      <c r="W132" s="74">
        <v>-33.102000000000004</v>
      </c>
      <c r="X132" s="74">
        <v>-7.2439999999999429</v>
      </c>
      <c r="Y132" s="74">
        <v>-564.52499999999998</v>
      </c>
      <c r="AA132" s="74">
        <v>-402.92099999999999</v>
      </c>
      <c r="AB132" s="73">
        <v>-161.6</v>
      </c>
      <c r="AD132" s="74">
        <v>-613.15599999999995</v>
      </c>
      <c r="AE132" s="73">
        <v>48.63</v>
      </c>
    </row>
    <row r="133" spans="1:33" ht="18" hidden="1" customHeight="1" outlineLevel="1" x14ac:dyDescent="0.2">
      <c r="A133" s="43" t="s">
        <v>159</v>
      </c>
      <c r="B133" s="43" t="s">
        <v>19</v>
      </c>
      <c r="C133" s="9">
        <v>0.76696987356525714</v>
      </c>
      <c r="D133" s="9">
        <v>0.16116770564086971</v>
      </c>
      <c r="F133" s="51" t="s">
        <v>160</v>
      </c>
      <c r="G133" s="47"/>
      <c r="H133" s="79">
        <v>-29.19</v>
      </c>
      <c r="I133" s="79">
        <v>-28.247</v>
      </c>
      <c r="J133" s="79">
        <v>-28.247</v>
      </c>
      <c r="K133" s="99">
        <v>-118.401</v>
      </c>
      <c r="L133" s="99">
        <v>-32.884999999999998</v>
      </c>
      <c r="M133" s="79">
        <v>-2.5920000000000001</v>
      </c>
      <c r="N133" s="79">
        <v>-2.3349999999999995</v>
      </c>
      <c r="O133" s="79">
        <v>-2.0360000000000005</v>
      </c>
      <c r="P133" s="79">
        <v>-2.5590000000000002</v>
      </c>
      <c r="Q133" s="79">
        <v>1.5499999999999998</v>
      </c>
      <c r="R133" s="79">
        <v>-2.2729999999999988</v>
      </c>
      <c r="S133" s="79">
        <v>-2.3560000000000016</v>
      </c>
      <c r="T133" s="79">
        <v>-0.80899999999999928</v>
      </c>
      <c r="U133" s="79">
        <v>-2.9239999999999995</v>
      </c>
      <c r="V133" s="79">
        <v>-3.4540000000000006</v>
      </c>
      <c r="W133" s="79">
        <v>-3.8180000000000014</v>
      </c>
      <c r="X133" s="79">
        <v>-3.9819999999999993</v>
      </c>
      <c r="Y133" s="79">
        <v>-27.588000000000001</v>
      </c>
      <c r="Z133" s="47"/>
      <c r="AA133" s="79">
        <v>-118.401</v>
      </c>
      <c r="AB133" s="73">
        <v>90.81</v>
      </c>
      <c r="AC133" s="47"/>
      <c r="AD133" s="79">
        <v>-32.884999999999998</v>
      </c>
      <c r="AE133" s="73">
        <v>5.3</v>
      </c>
    </row>
    <row r="134" spans="1:33" ht="18" hidden="1" customHeight="1" outlineLevel="1" x14ac:dyDescent="0.2">
      <c r="A134" s="43" t="s">
        <v>153</v>
      </c>
      <c r="B134" s="43" t="s">
        <v>19</v>
      </c>
      <c r="C134" s="9">
        <v>-1.0003417051084915</v>
      </c>
      <c r="D134" s="9">
        <v>-1.0003417051084915</v>
      </c>
      <c r="F134" s="51" t="s">
        <v>154</v>
      </c>
      <c r="G134" s="47"/>
      <c r="H134" s="79">
        <v>-10.454000000000001</v>
      </c>
      <c r="I134" s="79">
        <v>-0.92700000000000005</v>
      </c>
      <c r="J134" s="79">
        <v>-0.92700000000000005</v>
      </c>
      <c r="K134" s="99">
        <v>0</v>
      </c>
      <c r="L134" s="99">
        <v>0</v>
      </c>
      <c r="M134" s="79">
        <v>0</v>
      </c>
      <c r="N134" s="79">
        <v>-0.1</v>
      </c>
      <c r="O134" s="79">
        <v>-0.44500000000000006</v>
      </c>
      <c r="P134" s="79">
        <v>-3.0830000000000002</v>
      </c>
      <c r="Q134" s="79">
        <v>-5.3699999999999992</v>
      </c>
      <c r="R134" s="79">
        <v>-0.42100000000000115</v>
      </c>
      <c r="S134" s="79">
        <v>-0.54899999999999949</v>
      </c>
      <c r="T134" s="79">
        <v>-0.75</v>
      </c>
      <c r="U134" s="79">
        <v>-0.65000000000000036</v>
      </c>
      <c r="V134" s="79">
        <v>0.35700000000000109</v>
      </c>
      <c r="W134" s="79">
        <v>-0.29400000000000048</v>
      </c>
      <c r="X134" s="79">
        <v>-0.4009999999999998</v>
      </c>
      <c r="Y134" s="79">
        <v>-11.706</v>
      </c>
      <c r="Z134" s="47"/>
      <c r="AA134" s="79">
        <v>0</v>
      </c>
      <c r="AB134" s="73">
        <v>-11.71</v>
      </c>
      <c r="AC134" s="47"/>
      <c r="AD134" s="79">
        <v>0</v>
      </c>
      <c r="AE134" s="73">
        <v>-11.71</v>
      </c>
    </row>
    <row r="135" spans="1:33" ht="18" hidden="1" customHeight="1" outlineLevel="1" x14ac:dyDescent="0.2">
      <c r="A135" s="43" t="s">
        <v>268</v>
      </c>
      <c r="B135" s="43" t="s">
        <v>19</v>
      </c>
      <c r="C135" s="9">
        <v>0</v>
      </c>
      <c r="D135" s="9">
        <v>0</v>
      </c>
      <c r="F135" s="51" t="s">
        <v>270</v>
      </c>
      <c r="G135" s="47"/>
      <c r="H135" s="79">
        <v>0</v>
      </c>
      <c r="I135" s="79">
        <v>0</v>
      </c>
      <c r="J135" s="79">
        <v>0</v>
      </c>
      <c r="K135" s="99">
        <v>0</v>
      </c>
      <c r="L135" s="99">
        <v>0</v>
      </c>
      <c r="M135" s="79">
        <v>0</v>
      </c>
      <c r="N135" s="79">
        <v>0</v>
      </c>
      <c r="O135" s="79">
        <v>0</v>
      </c>
      <c r="P135" s="79">
        <v>0</v>
      </c>
      <c r="Q135" s="79">
        <v>0</v>
      </c>
      <c r="R135" s="79">
        <v>0</v>
      </c>
      <c r="S135" s="79">
        <v>0</v>
      </c>
      <c r="T135" s="79">
        <v>0</v>
      </c>
      <c r="U135" s="79">
        <v>0</v>
      </c>
      <c r="V135" s="79">
        <v>0</v>
      </c>
      <c r="W135" s="79">
        <v>0</v>
      </c>
      <c r="X135" s="79">
        <v>0</v>
      </c>
      <c r="Y135" s="79">
        <v>0</v>
      </c>
      <c r="Z135" s="47"/>
      <c r="AA135" s="79">
        <v>0</v>
      </c>
      <c r="AB135" s="73">
        <v>0</v>
      </c>
      <c r="AC135" s="47"/>
      <c r="AD135" s="79">
        <v>0</v>
      </c>
      <c r="AE135" s="73">
        <v>0</v>
      </c>
    </row>
    <row r="136" spans="1:33" ht="18" hidden="1" customHeight="1" outlineLevel="1" x14ac:dyDescent="0.2">
      <c r="A136" s="43" t="s">
        <v>269</v>
      </c>
      <c r="B136" s="43" t="s">
        <v>19</v>
      </c>
      <c r="C136" s="9">
        <v>0</v>
      </c>
      <c r="D136" s="9">
        <v>1</v>
      </c>
      <c r="F136" s="51" t="s">
        <v>271</v>
      </c>
      <c r="G136" s="47"/>
      <c r="H136" s="79">
        <v>-2.65</v>
      </c>
      <c r="I136" s="79">
        <v>0</v>
      </c>
      <c r="J136" s="79">
        <v>0</v>
      </c>
      <c r="K136" s="99">
        <v>0</v>
      </c>
      <c r="L136" s="99">
        <v>-1</v>
      </c>
      <c r="M136" s="79">
        <v>0</v>
      </c>
      <c r="N136" s="79">
        <v>0</v>
      </c>
      <c r="O136" s="79">
        <v>0</v>
      </c>
      <c r="P136" s="79">
        <v>0</v>
      </c>
      <c r="Q136" s="79">
        <v>0</v>
      </c>
      <c r="R136" s="79">
        <v>0</v>
      </c>
      <c r="S136" s="79">
        <v>0</v>
      </c>
      <c r="T136" s="79">
        <v>0</v>
      </c>
      <c r="U136" s="79">
        <v>0</v>
      </c>
      <c r="V136" s="79">
        <v>0</v>
      </c>
      <c r="W136" s="79">
        <v>0</v>
      </c>
      <c r="X136" s="79">
        <v>0</v>
      </c>
      <c r="Y136" s="79">
        <v>0</v>
      </c>
      <c r="Z136" s="47"/>
      <c r="AA136" s="79">
        <v>0</v>
      </c>
      <c r="AB136" s="73">
        <v>0</v>
      </c>
      <c r="AC136" s="47"/>
      <c r="AD136" s="79">
        <v>-1</v>
      </c>
      <c r="AE136" s="73">
        <v>1</v>
      </c>
    </row>
    <row r="137" spans="1:33" ht="18" hidden="1" customHeight="1" outlineLevel="1" x14ac:dyDescent="0.2">
      <c r="A137" s="43" t="s">
        <v>163</v>
      </c>
      <c r="B137" s="43" t="s">
        <v>19</v>
      </c>
      <c r="C137" s="9">
        <v>-0.9993593850096093</v>
      </c>
      <c r="D137" s="9">
        <v>-0.56000000000000005</v>
      </c>
      <c r="F137" s="51" t="s">
        <v>164</v>
      </c>
      <c r="G137" s="47"/>
      <c r="H137" s="79">
        <v>-0.94099999999999995</v>
      </c>
      <c r="I137" s="79">
        <v>-1.671</v>
      </c>
      <c r="J137" s="79">
        <v>-1.671</v>
      </c>
      <c r="K137" s="99">
        <v>0</v>
      </c>
      <c r="L137" s="99">
        <v>-1</v>
      </c>
      <c r="M137" s="79">
        <v>0</v>
      </c>
      <c r="N137" s="79">
        <v>0</v>
      </c>
      <c r="O137" s="79">
        <v>0</v>
      </c>
      <c r="P137" s="79">
        <v>0</v>
      </c>
      <c r="Q137" s="79">
        <v>0</v>
      </c>
      <c r="R137" s="79">
        <v>0</v>
      </c>
      <c r="S137" s="79">
        <v>0</v>
      </c>
      <c r="T137" s="79">
        <v>0</v>
      </c>
      <c r="U137" s="79">
        <v>0</v>
      </c>
      <c r="V137" s="79">
        <v>-6.0999999999999999E-2</v>
      </c>
      <c r="W137" s="79">
        <v>0</v>
      </c>
      <c r="X137" s="79">
        <v>-1.5</v>
      </c>
      <c r="Y137" s="79">
        <v>-1.5609999999999999</v>
      </c>
      <c r="Z137" s="47"/>
      <c r="AA137" s="79">
        <v>0</v>
      </c>
      <c r="AB137" s="73">
        <v>-1.56</v>
      </c>
      <c r="AC137" s="47"/>
      <c r="AD137" s="79">
        <v>-1</v>
      </c>
      <c r="AE137" s="73">
        <v>-0.56000000000000005</v>
      </c>
    </row>
    <row r="138" spans="1:33" ht="18" hidden="1" customHeight="1" outlineLevel="1" x14ac:dyDescent="0.2">
      <c r="A138" s="43" t="s">
        <v>165</v>
      </c>
      <c r="B138" s="43" t="s">
        <v>19</v>
      </c>
      <c r="C138" s="9">
        <v>-1.0014992503748126</v>
      </c>
      <c r="D138" s="9">
        <v>-0.67</v>
      </c>
      <c r="F138" s="51" t="s">
        <v>166</v>
      </c>
      <c r="G138" s="47"/>
      <c r="H138" s="79">
        <v>0</v>
      </c>
      <c r="I138" s="79">
        <v>-14.82</v>
      </c>
      <c r="J138" s="79">
        <v>-14.82</v>
      </c>
      <c r="K138" s="99">
        <v>0</v>
      </c>
      <c r="L138" s="99">
        <v>-2</v>
      </c>
      <c r="M138" s="79">
        <v>0</v>
      </c>
      <c r="N138" s="79">
        <v>0</v>
      </c>
      <c r="O138" s="79">
        <v>0</v>
      </c>
      <c r="P138" s="79">
        <v>0</v>
      </c>
      <c r="Q138" s="79">
        <v>0</v>
      </c>
      <c r="R138" s="79">
        <v>0</v>
      </c>
      <c r="S138" s="79">
        <v>0</v>
      </c>
      <c r="T138" s="79">
        <v>0</v>
      </c>
      <c r="U138" s="79">
        <v>0</v>
      </c>
      <c r="V138" s="79">
        <v>0</v>
      </c>
      <c r="W138" s="79">
        <v>-3.335</v>
      </c>
      <c r="X138" s="79">
        <v>0</v>
      </c>
      <c r="Y138" s="79">
        <v>-3.335</v>
      </c>
      <c r="Z138" s="47"/>
      <c r="AA138" s="79">
        <v>0</v>
      </c>
      <c r="AB138" s="73">
        <v>-3.34</v>
      </c>
      <c r="AC138" s="47"/>
      <c r="AD138" s="79">
        <v>-2</v>
      </c>
      <c r="AE138" s="73">
        <v>-1.34</v>
      </c>
    </row>
    <row r="139" spans="1:33" ht="18" hidden="1" customHeight="1" outlineLevel="1" x14ac:dyDescent="0.2">
      <c r="A139" s="43" t="s">
        <v>167</v>
      </c>
      <c r="B139" s="43" t="s">
        <v>19</v>
      </c>
      <c r="C139" s="9">
        <v>0</v>
      </c>
      <c r="D139" s="9">
        <v>0</v>
      </c>
      <c r="F139" s="51" t="s">
        <v>168</v>
      </c>
      <c r="G139" s="47"/>
      <c r="H139" s="79">
        <v>1.8320000000000001</v>
      </c>
      <c r="I139" s="79">
        <v>11.712</v>
      </c>
      <c r="J139" s="79">
        <v>11.712</v>
      </c>
      <c r="K139" s="99">
        <v>0</v>
      </c>
      <c r="L139" s="99">
        <v>0</v>
      </c>
      <c r="M139" s="79">
        <v>0</v>
      </c>
      <c r="N139" s="79">
        <v>0</v>
      </c>
      <c r="O139" s="79">
        <v>0</v>
      </c>
      <c r="P139" s="79">
        <v>0</v>
      </c>
      <c r="Q139" s="79">
        <v>0</v>
      </c>
      <c r="R139" s="79">
        <v>0</v>
      </c>
      <c r="S139" s="79">
        <v>0</v>
      </c>
      <c r="T139" s="79">
        <v>0</v>
      </c>
      <c r="U139" s="79">
        <v>0</v>
      </c>
      <c r="V139" s="79">
        <v>0</v>
      </c>
      <c r="W139" s="79">
        <v>0</v>
      </c>
      <c r="X139" s="79">
        <v>0</v>
      </c>
      <c r="Y139" s="79">
        <v>0</v>
      </c>
      <c r="Z139" s="47"/>
      <c r="AA139" s="79">
        <v>0</v>
      </c>
      <c r="AB139" s="73">
        <v>0</v>
      </c>
      <c r="AC139" s="47"/>
      <c r="AD139" s="79">
        <v>0</v>
      </c>
      <c r="AE139" s="73">
        <v>0</v>
      </c>
    </row>
    <row r="140" spans="1:33" ht="18" customHeight="1" collapsed="1" x14ac:dyDescent="0.2">
      <c r="A140" s="43" t="s">
        <v>521</v>
      </c>
      <c r="B140" s="43" t="s">
        <v>19</v>
      </c>
      <c r="C140" s="9"/>
      <c r="D140" s="9"/>
      <c r="F140" s="119" t="s">
        <v>522</v>
      </c>
      <c r="G140" s="47"/>
      <c r="H140" s="74">
        <v>-32.908999999999999</v>
      </c>
      <c r="I140" s="74">
        <v>-33.353000000000002</v>
      </c>
      <c r="J140" s="74">
        <v>-33.353000000000002</v>
      </c>
      <c r="K140" s="99">
        <v>0</v>
      </c>
      <c r="L140" s="99">
        <v>0</v>
      </c>
      <c r="M140" s="74">
        <v>0</v>
      </c>
      <c r="N140" s="74">
        <v>-8.3379999999999992</v>
      </c>
      <c r="O140" s="74">
        <v>0</v>
      </c>
      <c r="P140" s="74">
        <v>0</v>
      </c>
      <c r="Q140" s="74">
        <v>-9.0570000000000004</v>
      </c>
      <c r="R140" s="74">
        <v>0</v>
      </c>
      <c r="S140" s="74">
        <v>0</v>
      </c>
      <c r="T140" s="74">
        <v>-7.9510000000000005</v>
      </c>
      <c r="U140" s="74">
        <v>0</v>
      </c>
      <c r="V140" s="74">
        <v>0</v>
      </c>
      <c r="W140" s="74">
        <v>-7.9550000000000018</v>
      </c>
      <c r="X140" s="74">
        <v>0</v>
      </c>
      <c r="Y140" s="74">
        <v>-33.301000000000002</v>
      </c>
      <c r="AA140" s="74">
        <v>0</v>
      </c>
      <c r="AB140" s="73">
        <v>-33.299999999999997</v>
      </c>
      <c r="AD140" s="74">
        <v>0</v>
      </c>
      <c r="AE140" s="73">
        <v>-33.299999999999997</v>
      </c>
    </row>
    <row r="141" spans="1:33" ht="18" customHeight="1" x14ac:dyDescent="0.2">
      <c r="A141" s="48"/>
      <c r="B141" s="48"/>
      <c r="C141" s="9">
        <v>0.62676835499700168</v>
      </c>
      <c r="D141" s="9">
        <v>-0.19818354344584518</v>
      </c>
      <c r="F141" s="119" t="s">
        <v>190</v>
      </c>
      <c r="H141" s="74">
        <v>-41.403000000000006</v>
      </c>
      <c r="I141" s="74">
        <v>-33.953000000000003</v>
      </c>
      <c r="J141" s="74">
        <v>-33.953000000000003</v>
      </c>
      <c r="K141" s="99">
        <v>-118.401</v>
      </c>
      <c r="L141" s="99">
        <v>-36.884999999999998</v>
      </c>
      <c r="M141" s="74">
        <v>-2.5920000000000001</v>
      </c>
      <c r="N141" s="74">
        <v>-2.4349999999999996</v>
      </c>
      <c r="O141" s="74">
        <v>-2.4810000000000008</v>
      </c>
      <c r="P141" s="74">
        <v>-5.6420000000000003</v>
      </c>
      <c r="Q141" s="74">
        <v>-3.8199999999999994</v>
      </c>
      <c r="R141" s="74">
        <v>-2.694</v>
      </c>
      <c r="S141" s="74">
        <v>-2.9050000000000011</v>
      </c>
      <c r="T141" s="74">
        <v>-1.5589999999999993</v>
      </c>
      <c r="U141" s="74">
        <v>-3.5739999999999998</v>
      </c>
      <c r="V141" s="74">
        <v>-3.1579999999999995</v>
      </c>
      <c r="W141" s="74">
        <v>-7.4470000000000018</v>
      </c>
      <c r="X141" s="74">
        <v>-5.8829999999999991</v>
      </c>
      <c r="Y141" s="74">
        <v>-44.19</v>
      </c>
      <c r="AA141" s="74">
        <v>-118.401</v>
      </c>
      <c r="AB141" s="73">
        <v>74.209999999999994</v>
      </c>
      <c r="AD141" s="74">
        <v>-36.884999999999998</v>
      </c>
      <c r="AE141" s="73">
        <v>-7.31</v>
      </c>
    </row>
    <row r="142" spans="1:33" ht="18" customHeight="1" x14ac:dyDescent="0.2">
      <c r="A142" s="48"/>
      <c r="B142" s="48"/>
      <c r="C142" s="9">
        <v>-7.7360897171552562E-2</v>
      </c>
      <c r="D142" s="9">
        <v>-2.2685776687388075E-2</v>
      </c>
      <c r="F142" s="108" t="s">
        <v>66</v>
      </c>
      <c r="H142" s="77">
        <v>-3406.4479999999999</v>
      </c>
      <c r="I142" s="77">
        <v>-3553.4590000000007</v>
      </c>
      <c r="J142" s="77">
        <v>-3553.4590000000007</v>
      </c>
      <c r="K142" s="102">
        <v>-3779.2994999999996</v>
      </c>
      <c r="L142" s="102">
        <v>-3981.3492499999998</v>
      </c>
      <c r="M142" s="77">
        <v>-318.64700000000005</v>
      </c>
      <c r="N142" s="77">
        <v>-353.37700000000001</v>
      </c>
      <c r="O142" s="77">
        <v>-397.16199999999992</v>
      </c>
      <c r="P142" s="77">
        <v>-324.35500000000002</v>
      </c>
      <c r="Q142" s="77">
        <v>-374.22100000000006</v>
      </c>
      <c r="R142" s="77">
        <v>-314.05</v>
      </c>
      <c r="S142" s="77">
        <v>-293.86999999999989</v>
      </c>
      <c r="T142" s="77">
        <v>-243.70899999999995</v>
      </c>
      <c r="U142" s="77">
        <v>-344.92700000000002</v>
      </c>
      <c r="V142" s="77">
        <v>-352.21699999999998</v>
      </c>
      <c r="W142" s="77">
        <v>-424.36400000000009</v>
      </c>
      <c r="X142" s="77">
        <v>-330.77000000000004</v>
      </c>
      <c r="Y142" s="77">
        <v>-4071.6689999999999</v>
      </c>
      <c r="AA142" s="77">
        <v>-3779.2994999999996</v>
      </c>
      <c r="AB142" s="73">
        <v>-292.37</v>
      </c>
      <c r="AD142" s="77">
        <v>-3981.3492499999998</v>
      </c>
      <c r="AE142" s="73">
        <v>-90.32</v>
      </c>
      <c r="AG142" s="285"/>
    </row>
    <row r="143" spans="1:33" ht="12.95" customHeight="1" x14ac:dyDescent="0.2">
      <c r="A143" s="48"/>
      <c r="B143" s="48"/>
      <c r="C143" s="9"/>
      <c r="D143" s="9"/>
      <c r="F143" s="52" t="s">
        <v>224</v>
      </c>
      <c r="H143" s="69">
        <v>4.5881247014356696E-2</v>
      </c>
      <c r="I143" s="69">
        <v>5.0414890178048843E-2</v>
      </c>
      <c r="J143" s="69">
        <v>5.0414890178048843E-2</v>
      </c>
      <c r="K143" s="122">
        <v>5.058013250195053E-2</v>
      </c>
      <c r="L143" s="122">
        <v>5.607430377978638E-2</v>
      </c>
      <c r="M143" s="69">
        <v>3.9342759222022183E-2</v>
      </c>
      <c r="N143" s="69">
        <v>6.4274741292788498E-2</v>
      </c>
      <c r="O143" s="69">
        <v>6.4364408716150748E-2</v>
      </c>
      <c r="P143" s="69">
        <v>5.682638427533853E-2</v>
      </c>
      <c r="Q143" s="69">
        <v>6.6824367132684817E-2</v>
      </c>
      <c r="R143" s="69">
        <v>5.3670063349644297E-2</v>
      </c>
      <c r="S143" s="69">
        <v>5.6748476623864362E-2</v>
      </c>
      <c r="T143" s="69">
        <v>4.6321052530543298E-2</v>
      </c>
      <c r="U143" s="69">
        <v>5.9929678053919987E-2</v>
      </c>
      <c r="V143" s="69">
        <v>5.6716754386600551E-2</v>
      </c>
      <c r="W143" s="69">
        <v>7.0418454518994825E-2</v>
      </c>
      <c r="X143" s="69">
        <v>5.1892246363055929E-2</v>
      </c>
      <c r="Y143" s="69">
        <v>5.676147798328085E-2</v>
      </c>
      <c r="AA143" s="69">
        <v>5.058013250195053E-2</v>
      </c>
      <c r="AB143" s="70"/>
      <c r="AD143" s="69">
        <v>5.607430377978638E-2</v>
      </c>
      <c r="AE143" s="70"/>
    </row>
    <row r="144" spans="1:33" ht="6.95" customHeight="1" x14ac:dyDescent="0.2">
      <c r="C144" s="9"/>
      <c r="D144" s="9"/>
      <c r="F144" s="109"/>
      <c r="H144" s="29"/>
      <c r="I144" s="29"/>
      <c r="J144" s="29"/>
      <c r="K144" s="98"/>
      <c r="L144" s="98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AA144" s="29"/>
      <c r="AB144" s="33"/>
      <c r="AD144" s="29"/>
      <c r="AE144" s="33"/>
    </row>
    <row r="145" spans="1:33" ht="18" hidden="1" customHeight="1" outlineLevel="1" collapsed="1" x14ac:dyDescent="0.2">
      <c r="A145" s="48"/>
      <c r="B145" s="48"/>
      <c r="C145" s="9"/>
      <c r="D145" s="9"/>
      <c r="F145" s="110" t="s">
        <v>242</v>
      </c>
      <c r="H145" s="87">
        <v>45.681260000000002</v>
      </c>
      <c r="I145" s="87">
        <v>44.052</v>
      </c>
      <c r="J145" s="87">
        <v>44.052</v>
      </c>
      <c r="K145" s="125">
        <v>39.18</v>
      </c>
      <c r="L145" s="125">
        <v>45.47</v>
      </c>
      <c r="M145" s="87">
        <v>43.829280000000004</v>
      </c>
      <c r="N145" s="87">
        <v>44.694720000000004</v>
      </c>
      <c r="O145" s="87">
        <v>70.099440000000016</v>
      </c>
      <c r="P145" s="87">
        <v>38.200799999999994</v>
      </c>
      <c r="Q145" s="87">
        <v>38.547120000000014</v>
      </c>
      <c r="R145" s="87">
        <v>56.770560000000003</v>
      </c>
      <c r="S145" s="87">
        <v>40.291920000000012</v>
      </c>
      <c r="T145" s="87">
        <v>37.510079999999981</v>
      </c>
      <c r="U145" s="87">
        <v>49.034639999999982</v>
      </c>
      <c r="V145" s="87">
        <v>28.945439999999998</v>
      </c>
      <c r="W145" s="87">
        <v>56.21520000000001</v>
      </c>
      <c r="X145" s="87">
        <v>61.035600000000017</v>
      </c>
      <c r="Y145" s="87">
        <v>47.097900000000003</v>
      </c>
      <c r="AA145" s="87">
        <v>39.18</v>
      </c>
      <c r="AB145" s="86">
        <v>7.92</v>
      </c>
      <c r="AD145" s="87">
        <v>45.47</v>
      </c>
      <c r="AE145" s="86">
        <v>1.63</v>
      </c>
    </row>
    <row r="146" spans="1:33" ht="18" customHeight="1" collapsed="1" x14ac:dyDescent="0.2">
      <c r="A146" s="43" t="s">
        <v>80</v>
      </c>
      <c r="B146" s="43" t="s">
        <v>19</v>
      </c>
      <c r="C146" s="9">
        <v>-0.20209290454313425</v>
      </c>
      <c r="D146" s="9">
        <v>-3.5803826698922368E-2</v>
      </c>
      <c r="F146" s="119" t="s">
        <v>84</v>
      </c>
      <c r="H146" s="74">
        <v>-2284.0630000000001</v>
      </c>
      <c r="I146" s="74">
        <v>-2202.6</v>
      </c>
      <c r="J146" s="74">
        <v>-2202.6</v>
      </c>
      <c r="K146" s="99">
        <v>-1959</v>
      </c>
      <c r="L146" s="99">
        <v>-2273.5</v>
      </c>
      <c r="M146" s="74">
        <v>-182.62200000000001</v>
      </c>
      <c r="N146" s="74">
        <v>-186.22800000000001</v>
      </c>
      <c r="O146" s="74">
        <v>-292.08100000000002</v>
      </c>
      <c r="P146" s="74">
        <v>-159.16999999999996</v>
      </c>
      <c r="Q146" s="74">
        <v>-160.61300000000006</v>
      </c>
      <c r="R146" s="74">
        <v>-236.54399999999998</v>
      </c>
      <c r="S146" s="74">
        <v>-167.88300000000004</v>
      </c>
      <c r="T146" s="74">
        <v>-156.29199999999992</v>
      </c>
      <c r="U146" s="74">
        <v>-204.31099999999992</v>
      </c>
      <c r="V146" s="74">
        <v>-120.60599999999999</v>
      </c>
      <c r="W146" s="74">
        <v>-234.23000000000002</v>
      </c>
      <c r="X146" s="74">
        <v>-254.31500000000005</v>
      </c>
      <c r="Y146" s="74">
        <v>-2354.895</v>
      </c>
      <c r="AA146" s="74">
        <v>-1959</v>
      </c>
      <c r="AB146" s="73">
        <v>-395.9</v>
      </c>
      <c r="AD146" s="74">
        <v>-2273.5</v>
      </c>
      <c r="AE146" s="73">
        <v>-81.400000000000006</v>
      </c>
    </row>
    <row r="147" spans="1:33" ht="18" customHeight="1" x14ac:dyDescent="0.2">
      <c r="A147" s="43" t="s">
        <v>81</v>
      </c>
      <c r="B147" s="43" t="s">
        <v>19</v>
      </c>
      <c r="C147" s="9">
        <v>0.44315789473684214</v>
      </c>
      <c r="D147" s="9">
        <v>0.34231247409863241</v>
      </c>
      <c r="F147" s="119" t="s">
        <v>85</v>
      </c>
      <c r="H147" s="74">
        <v>-11.738</v>
      </c>
      <c r="I147" s="74">
        <v>-28.567</v>
      </c>
      <c r="J147" s="74">
        <v>-28.567</v>
      </c>
      <c r="K147" s="99">
        <v>-28.5</v>
      </c>
      <c r="L147" s="99">
        <v>-24.13</v>
      </c>
      <c r="M147" s="74">
        <v>-3.5000000000000003E-2</v>
      </c>
      <c r="N147" s="74">
        <v>-4.4589999999999996</v>
      </c>
      <c r="O147" s="74">
        <v>-2.048</v>
      </c>
      <c r="P147" s="74">
        <v>-0.50400000000000045</v>
      </c>
      <c r="Q147" s="74">
        <v>-4.0040000000000004</v>
      </c>
      <c r="R147" s="74">
        <v>-0.66499999999999915</v>
      </c>
      <c r="S147" s="74">
        <v>-0.32399999999999984</v>
      </c>
      <c r="T147" s="74">
        <v>-0.66500000000000092</v>
      </c>
      <c r="U147" s="74">
        <v>-0.92099999999999937</v>
      </c>
      <c r="V147" s="74">
        <v>-0.53100000000000058</v>
      </c>
      <c r="W147" s="74">
        <v>-4.9999999999990052E-3</v>
      </c>
      <c r="X147" s="74">
        <v>-1.7119999999999997</v>
      </c>
      <c r="Y147" s="74">
        <v>-15.872999999999999</v>
      </c>
      <c r="AA147" s="74">
        <v>-28.5</v>
      </c>
      <c r="AB147" s="73">
        <v>12.63</v>
      </c>
      <c r="AD147" s="74">
        <v>-24.13</v>
      </c>
      <c r="AE147" s="73">
        <v>8.26</v>
      </c>
    </row>
    <row r="148" spans="1:33" ht="18" customHeight="1" x14ac:dyDescent="0.2">
      <c r="A148" s="43" t="s">
        <v>82</v>
      </c>
      <c r="B148" s="43" t="s">
        <v>19</v>
      </c>
      <c r="C148" s="9">
        <v>-0.29222389181066871</v>
      </c>
      <c r="D148" s="9">
        <v>-2.3779761904761904E-2</v>
      </c>
      <c r="F148" s="119" t="s">
        <v>86</v>
      </c>
      <c r="H148" s="74">
        <v>-326.99799999999999</v>
      </c>
      <c r="I148" s="74">
        <v>-319.423</v>
      </c>
      <c r="J148" s="74">
        <v>-319.423</v>
      </c>
      <c r="K148" s="99">
        <v>-266.2</v>
      </c>
      <c r="L148" s="99">
        <v>-336</v>
      </c>
      <c r="M148" s="74">
        <v>-36.75</v>
      </c>
      <c r="N148" s="74">
        <v>-32.754999999999995</v>
      </c>
      <c r="O148" s="74">
        <v>-40.26700000000001</v>
      </c>
      <c r="P148" s="74">
        <v>-22.112999999999985</v>
      </c>
      <c r="Q148" s="74">
        <v>-19.253000000000014</v>
      </c>
      <c r="R148" s="74">
        <v>-37.467999999999989</v>
      </c>
      <c r="S148" s="74">
        <v>-11.989000000000004</v>
      </c>
      <c r="T148" s="74">
        <v>-26.467999999999989</v>
      </c>
      <c r="U148" s="74">
        <v>-26.303000000000026</v>
      </c>
      <c r="V148" s="74">
        <v>-33.691000000000003</v>
      </c>
      <c r="W148" s="74">
        <v>-32.935999999999979</v>
      </c>
      <c r="X148" s="74">
        <v>-23.99799999999999</v>
      </c>
      <c r="Y148" s="74">
        <v>-343.99099999999999</v>
      </c>
      <c r="AA148" s="74">
        <v>-266.2</v>
      </c>
      <c r="AB148" s="73">
        <v>-77.790000000000006</v>
      </c>
      <c r="AD148" s="74">
        <v>-336</v>
      </c>
      <c r="AE148" s="73">
        <v>-7.99</v>
      </c>
    </row>
    <row r="149" spans="1:33" ht="18" customHeight="1" x14ac:dyDescent="0.2">
      <c r="A149" s="43" t="s">
        <v>205</v>
      </c>
      <c r="B149" s="43" t="s">
        <v>19</v>
      </c>
      <c r="C149" s="9">
        <v>0.97042654028436015</v>
      </c>
      <c r="D149" s="9">
        <v>0.95537757437070936</v>
      </c>
      <c r="F149" s="117" t="s">
        <v>140</v>
      </c>
      <c r="G149" s="49"/>
      <c r="H149" s="78">
        <v>-160.649</v>
      </c>
      <c r="I149" s="78">
        <v>49.411000000000001</v>
      </c>
      <c r="J149" s="78">
        <v>49.411000000000001</v>
      </c>
      <c r="K149" s="78">
        <v>-105.5</v>
      </c>
      <c r="L149" s="78">
        <v>-69.92</v>
      </c>
      <c r="M149" s="78">
        <v>-0.17699999999999999</v>
      </c>
      <c r="N149" s="78">
        <v>-15.179</v>
      </c>
      <c r="O149" s="78">
        <v>-12.014999999999999</v>
      </c>
      <c r="P149" s="78">
        <v>-5.3730000000000011</v>
      </c>
      <c r="Q149" s="78">
        <v>-0.94299999999999784</v>
      </c>
      <c r="R149" s="78">
        <v>-6.2980000000000018</v>
      </c>
      <c r="S149" s="78">
        <v>-16.350999999999999</v>
      </c>
      <c r="T149" s="78">
        <v>-16.628</v>
      </c>
      <c r="U149" s="78">
        <v>14.902999999999999</v>
      </c>
      <c r="V149" s="78">
        <v>-1.3710000000000022</v>
      </c>
      <c r="W149" s="78">
        <v>-7.2609999999999957</v>
      </c>
      <c r="X149" s="78">
        <v>63.576999999999991</v>
      </c>
      <c r="Y149" s="78">
        <v>-3.1160000000000099</v>
      </c>
      <c r="Z149" s="49"/>
      <c r="AA149" s="78">
        <v>-105.5</v>
      </c>
      <c r="AB149" s="73">
        <v>102.38</v>
      </c>
      <c r="AC149" s="49"/>
      <c r="AD149" s="78">
        <v>-69.92</v>
      </c>
      <c r="AE149" s="73">
        <v>66.8</v>
      </c>
    </row>
    <row r="150" spans="1:33" ht="18" customHeight="1" x14ac:dyDescent="0.2">
      <c r="A150" s="43" t="s">
        <v>83</v>
      </c>
      <c r="B150" s="43" t="s">
        <v>19</v>
      </c>
      <c r="C150" s="9">
        <v>-0.44717488789237669</v>
      </c>
      <c r="D150" s="9">
        <v>2.0042514424536896E-2</v>
      </c>
      <c r="F150" s="119" t="s">
        <v>87</v>
      </c>
      <c r="H150" s="74">
        <v>-119.48399999999999</v>
      </c>
      <c r="I150" s="74">
        <v>-51.866999999999997</v>
      </c>
      <c r="J150" s="74">
        <v>-51.866999999999997</v>
      </c>
      <c r="K150" s="99">
        <v>-111.5</v>
      </c>
      <c r="L150" s="99">
        <v>-164.65</v>
      </c>
      <c r="M150" s="74">
        <v>-26.225999999999999</v>
      </c>
      <c r="N150" s="74">
        <v>-47.376000000000005</v>
      </c>
      <c r="O150" s="74">
        <v>-11.710999999999999</v>
      </c>
      <c r="P150" s="74">
        <v>-7.9620000000000033</v>
      </c>
      <c r="Q150" s="74">
        <v>-3.833999999999989</v>
      </c>
      <c r="R150" s="74">
        <v>-10.623000000000005</v>
      </c>
      <c r="S150" s="74">
        <v>-2.4710000000000036</v>
      </c>
      <c r="T150" s="74">
        <v>-12.36699999999999</v>
      </c>
      <c r="U150" s="74">
        <v>-6.1189999999999998</v>
      </c>
      <c r="V150" s="74">
        <v>-14.098000000000013</v>
      </c>
      <c r="W150" s="74">
        <v>-12.912999999999982</v>
      </c>
      <c r="X150" s="74">
        <v>-5.6550000000000011</v>
      </c>
      <c r="Y150" s="74">
        <v>-161.35499999999999</v>
      </c>
      <c r="AA150" s="74">
        <v>-111.5</v>
      </c>
      <c r="AB150" s="73">
        <v>-49.86</v>
      </c>
      <c r="AD150" s="74">
        <v>-164.65</v>
      </c>
      <c r="AE150" s="73">
        <v>3.3</v>
      </c>
    </row>
    <row r="151" spans="1:33" ht="18" hidden="1" customHeight="1" outlineLevel="1" x14ac:dyDescent="0.2">
      <c r="A151" s="43" t="s">
        <v>141</v>
      </c>
      <c r="B151" s="43" t="s">
        <v>19</v>
      </c>
      <c r="C151" s="9">
        <v>0</v>
      </c>
      <c r="D151" s="9">
        <v>0</v>
      </c>
      <c r="F151" s="51" t="s">
        <v>142</v>
      </c>
      <c r="G151" s="47"/>
      <c r="H151" s="79">
        <v>0</v>
      </c>
      <c r="I151" s="79">
        <v>0</v>
      </c>
      <c r="J151" s="79">
        <v>0</v>
      </c>
      <c r="K151" s="99">
        <v>0</v>
      </c>
      <c r="L151" s="99">
        <v>0</v>
      </c>
      <c r="M151" s="79">
        <v>0</v>
      </c>
      <c r="N151" s="79">
        <v>0</v>
      </c>
      <c r="O151" s="79">
        <v>0</v>
      </c>
      <c r="P151" s="79">
        <v>0</v>
      </c>
      <c r="Q151" s="79">
        <v>0</v>
      </c>
      <c r="R151" s="79">
        <v>0</v>
      </c>
      <c r="S151" s="79">
        <v>0</v>
      </c>
      <c r="T151" s="79">
        <v>0</v>
      </c>
      <c r="U151" s="79">
        <v>0</v>
      </c>
      <c r="V151" s="79">
        <v>0</v>
      </c>
      <c r="W151" s="79">
        <v>0</v>
      </c>
      <c r="X151" s="79">
        <v>0</v>
      </c>
      <c r="Y151" s="79">
        <v>0</v>
      </c>
      <c r="Z151" s="47"/>
      <c r="AA151" s="79">
        <v>0</v>
      </c>
      <c r="AB151" s="73">
        <v>0</v>
      </c>
      <c r="AC151" s="47"/>
      <c r="AD151" s="79">
        <v>0</v>
      </c>
      <c r="AE151" s="73">
        <v>0</v>
      </c>
    </row>
    <row r="152" spans="1:33" ht="18" hidden="1" customHeight="1" outlineLevel="1" x14ac:dyDescent="0.2">
      <c r="A152" s="43" t="s">
        <v>124</v>
      </c>
      <c r="B152" s="43" t="s">
        <v>19</v>
      </c>
      <c r="C152" s="9">
        <v>0</v>
      </c>
      <c r="D152" s="9">
        <v>0</v>
      </c>
      <c r="F152" s="51" t="s">
        <v>143</v>
      </c>
      <c r="G152" s="47"/>
      <c r="H152" s="79">
        <v>0</v>
      </c>
      <c r="I152" s="79">
        <v>0</v>
      </c>
      <c r="J152" s="79">
        <v>0</v>
      </c>
      <c r="K152" s="99">
        <v>0</v>
      </c>
      <c r="L152" s="99">
        <v>0</v>
      </c>
      <c r="M152" s="79">
        <v>0</v>
      </c>
      <c r="N152" s="79">
        <v>0</v>
      </c>
      <c r="O152" s="79">
        <v>0</v>
      </c>
      <c r="P152" s="79">
        <v>0</v>
      </c>
      <c r="Q152" s="79">
        <v>0</v>
      </c>
      <c r="R152" s="79">
        <v>0</v>
      </c>
      <c r="S152" s="79">
        <v>0</v>
      </c>
      <c r="T152" s="79">
        <v>0</v>
      </c>
      <c r="U152" s="79">
        <v>0</v>
      </c>
      <c r="V152" s="79">
        <v>0</v>
      </c>
      <c r="W152" s="79">
        <v>0</v>
      </c>
      <c r="X152" s="79">
        <v>0</v>
      </c>
      <c r="Y152" s="79">
        <v>0</v>
      </c>
      <c r="Z152" s="47"/>
      <c r="AA152" s="79">
        <v>0</v>
      </c>
      <c r="AB152" s="73">
        <v>0</v>
      </c>
      <c r="AC152" s="47"/>
      <c r="AD152" s="79">
        <v>0</v>
      </c>
      <c r="AE152" s="73">
        <v>0</v>
      </c>
    </row>
    <row r="153" spans="1:33" ht="18" hidden="1" customHeight="1" outlineLevel="1" x14ac:dyDescent="0.2">
      <c r="A153" s="43" t="s">
        <v>125</v>
      </c>
      <c r="B153" s="43" t="s">
        <v>19</v>
      </c>
      <c r="C153" s="9">
        <v>0</v>
      </c>
      <c r="D153" s="9">
        <v>0</v>
      </c>
      <c r="F153" s="51" t="s">
        <v>144</v>
      </c>
      <c r="G153" s="47"/>
      <c r="H153" s="79">
        <v>0</v>
      </c>
      <c r="I153" s="79">
        <v>0</v>
      </c>
      <c r="J153" s="79">
        <v>0</v>
      </c>
      <c r="K153" s="99">
        <v>0</v>
      </c>
      <c r="L153" s="99">
        <v>0</v>
      </c>
      <c r="M153" s="79">
        <v>0</v>
      </c>
      <c r="N153" s="79">
        <v>0</v>
      </c>
      <c r="O153" s="79">
        <v>0</v>
      </c>
      <c r="P153" s="79">
        <v>0</v>
      </c>
      <c r="Q153" s="79">
        <v>0</v>
      </c>
      <c r="R153" s="79">
        <v>0</v>
      </c>
      <c r="S153" s="79">
        <v>0</v>
      </c>
      <c r="T153" s="79">
        <v>0</v>
      </c>
      <c r="U153" s="79">
        <v>0</v>
      </c>
      <c r="V153" s="79">
        <v>0</v>
      </c>
      <c r="W153" s="79">
        <v>0</v>
      </c>
      <c r="X153" s="79">
        <v>0</v>
      </c>
      <c r="Y153" s="79">
        <v>0</v>
      </c>
      <c r="Z153" s="47"/>
      <c r="AA153" s="79">
        <v>0</v>
      </c>
      <c r="AB153" s="73">
        <v>0</v>
      </c>
      <c r="AC153" s="47"/>
      <c r="AD153" s="79">
        <v>0</v>
      </c>
      <c r="AE153" s="73">
        <v>0</v>
      </c>
    </row>
    <row r="154" spans="1:33" ht="18" hidden="1" customHeight="1" outlineLevel="1" x14ac:dyDescent="0.2">
      <c r="A154" s="43" t="s">
        <v>264</v>
      </c>
      <c r="B154" s="43" t="s">
        <v>19</v>
      </c>
      <c r="C154" s="9">
        <v>0</v>
      </c>
      <c r="D154" s="9">
        <v>0</v>
      </c>
      <c r="F154" s="51" t="s">
        <v>265</v>
      </c>
      <c r="G154" s="47"/>
      <c r="H154" s="79">
        <v>0</v>
      </c>
      <c r="I154" s="79">
        <v>0</v>
      </c>
      <c r="J154" s="79">
        <v>0</v>
      </c>
      <c r="K154" s="99">
        <v>0</v>
      </c>
      <c r="L154" s="99">
        <v>0</v>
      </c>
      <c r="M154" s="79">
        <v>0</v>
      </c>
      <c r="N154" s="79">
        <v>0</v>
      </c>
      <c r="O154" s="79">
        <v>0</v>
      </c>
      <c r="P154" s="79">
        <v>0</v>
      </c>
      <c r="Q154" s="79">
        <v>0</v>
      </c>
      <c r="R154" s="79">
        <v>0</v>
      </c>
      <c r="S154" s="79">
        <v>0</v>
      </c>
      <c r="T154" s="79">
        <v>0</v>
      </c>
      <c r="U154" s="79">
        <v>0</v>
      </c>
      <c r="V154" s="79">
        <v>0</v>
      </c>
      <c r="W154" s="79">
        <v>0</v>
      </c>
      <c r="X154" s="79">
        <v>0</v>
      </c>
      <c r="Y154" s="79">
        <v>0</v>
      </c>
      <c r="Z154" s="47"/>
      <c r="AA154" s="79">
        <v>0</v>
      </c>
      <c r="AB154" s="73">
        <v>0</v>
      </c>
      <c r="AC154" s="47"/>
      <c r="AD154" s="79">
        <v>0</v>
      </c>
      <c r="AE154" s="73">
        <v>0</v>
      </c>
    </row>
    <row r="155" spans="1:33" ht="18" hidden="1" customHeight="1" outlineLevel="1" x14ac:dyDescent="0.2">
      <c r="A155" s="43" t="s">
        <v>145</v>
      </c>
      <c r="B155" s="43" t="s">
        <v>19</v>
      </c>
      <c r="C155" s="9">
        <v>0</v>
      </c>
      <c r="D155" s="9">
        <v>0</v>
      </c>
      <c r="F155" s="51" t="s">
        <v>146</v>
      </c>
      <c r="G155" s="47"/>
      <c r="H155" s="79">
        <v>0.40600000000000003</v>
      </c>
      <c r="I155" s="79">
        <v>0</v>
      </c>
      <c r="J155" s="79">
        <v>0</v>
      </c>
      <c r="K155" s="99">
        <v>0</v>
      </c>
      <c r="L155" s="99">
        <v>0</v>
      </c>
      <c r="M155" s="79">
        <v>0</v>
      </c>
      <c r="N155" s="79">
        <v>0</v>
      </c>
      <c r="O155" s="79">
        <v>0</v>
      </c>
      <c r="P155" s="79">
        <v>0</v>
      </c>
      <c r="Q155" s="79">
        <v>0</v>
      </c>
      <c r="R155" s="79">
        <v>0</v>
      </c>
      <c r="S155" s="79">
        <v>0</v>
      </c>
      <c r="T155" s="79">
        <v>0</v>
      </c>
      <c r="U155" s="79">
        <v>0</v>
      </c>
      <c r="V155" s="79">
        <v>0</v>
      </c>
      <c r="W155" s="79">
        <v>0</v>
      </c>
      <c r="X155" s="79">
        <v>0</v>
      </c>
      <c r="Y155" s="79">
        <v>0</v>
      </c>
      <c r="Z155" s="47"/>
      <c r="AA155" s="79">
        <v>0</v>
      </c>
      <c r="AB155" s="73">
        <v>0</v>
      </c>
      <c r="AC155" s="47"/>
      <c r="AD155" s="79">
        <v>0</v>
      </c>
      <c r="AE155" s="73">
        <v>0</v>
      </c>
    </row>
    <row r="156" spans="1:33" ht="18" customHeight="1" collapsed="1" x14ac:dyDescent="0.2">
      <c r="A156" s="48"/>
      <c r="B156" s="48"/>
      <c r="C156" s="9">
        <v>0</v>
      </c>
      <c r="D156" s="9">
        <v>0</v>
      </c>
      <c r="F156" s="119" t="s">
        <v>70</v>
      </c>
      <c r="H156" s="74">
        <v>0.40600000000000003</v>
      </c>
      <c r="I156" s="74">
        <v>0</v>
      </c>
      <c r="J156" s="74">
        <v>0</v>
      </c>
      <c r="K156" s="99">
        <v>0</v>
      </c>
      <c r="L156" s="99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AA156" s="74">
        <v>0</v>
      </c>
      <c r="AB156" s="73">
        <v>0</v>
      </c>
      <c r="AD156" s="74">
        <v>0</v>
      </c>
      <c r="AE156" s="73">
        <v>0</v>
      </c>
    </row>
    <row r="157" spans="1:33" ht="18" customHeight="1" x14ac:dyDescent="0.2">
      <c r="A157" s="48"/>
      <c r="B157" s="48"/>
      <c r="C157" s="9">
        <v>-0.16534990083781925</v>
      </c>
      <c r="D157" s="9">
        <v>-3.8456174604281426E-3</v>
      </c>
      <c r="F157" s="108" t="s">
        <v>275</v>
      </c>
      <c r="H157" s="77">
        <v>-2902.5259999999998</v>
      </c>
      <c r="I157" s="77">
        <v>-2553.0460000000003</v>
      </c>
      <c r="J157" s="77">
        <v>-2553.0460000000003</v>
      </c>
      <c r="K157" s="102">
        <v>-2470.6999999999998</v>
      </c>
      <c r="L157" s="102">
        <v>-2868.2000000000003</v>
      </c>
      <c r="M157" s="77">
        <v>-245.81</v>
      </c>
      <c r="N157" s="77">
        <v>-285.99700000000001</v>
      </c>
      <c r="O157" s="77">
        <v>-358.12200000000001</v>
      </c>
      <c r="P157" s="77">
        <v>-195.1219999999999</v>
      </c>
      <c r="Q157" s="77">
        <v>-188.64700000000005</v>
      </c>
      <c r="R157" s="77">
        <v>-291.59799999999996</v>
      </c>
      <c r="S157" s="77">
        <v>-199.01800000000006</v>
      </c>
      <c r="T157" s="77">
        <v>-212.41999999999987</v>
      </c>
      <c r="U157" s="77">
        <v>-222.75099999999995</v>
      </c>
      <c r="V157" s="77">
        <v>-170.29700000000003</v>
      </c>
      <c r="W157" s="77">
        <v>-287.34500000000003</v>
      </c>
      <c r="X157" s="77">
        <v>-222.10300000000004</v>
      </c>
      <c r="Y157" s="77">
        <v>-2879.23</v>
      </c>
      <c r="AA157" s="77">
        <v>-2470.6999999999998</v>
      </c>
      <c r="AB157" s="73">
        <v>-408.53</v>
      </c>
      <c r="AD157" s="77">
        <v>-2868.2000000000003</v>
      </c>
      <c r="AE157" s="73">
        <v>-11.03</v>
      </c>
      <c r="AG157" s="285"/>
    </row>
    <row r="158" spans="1:33" ht="12.95" customHeight="1" x14ac:dyDescent="0.2">
      <c r="A158" s="48"/>
      <c r="B158" s="48"/>
      <c r="C158" s="9"/>
      <c r="D158" s="9"/>
      <c r="F158" s="52" t="s">
        <v>224</v>
      </c>
      <c r="H158" s="69">
        <v>3.9093951345093976E-2</v>
      </c>
      <c r="I158" s="69">
        <v>3.6221477076140984E-2</v>
      </c>
      <c r="J158" s="69">
        <v>3.6221477076140984E-2</v>
      </c>
      <c r="K158" s="122">
        <v>3.3066533460121166E-2</v>
      </c>
      <c r="L158" s="122">
        <v>4.0396435480053235E-2</v>
      </c>
      <c r="M158" s="69">
        <v>3.0349708750954101E-2</v>
      </c>
      <c r="N158" s="69">
        <v>5.2019184003241951E-2</v>
      </c>
      <c r="O158" s="69">
        <v>5.803755338689337E-2</v>
      </c>
      <c r="P158" s="69">
        <v>3.4185006405243017E-2</v>
      </c>
      <c r="Q158" s="69">
        <v>3.3686555234686437E-2</v>
      </c>
      <c r="R158" s="69">
        <v>4.9833093878775908E-2</v>
      </c>
      <c r="S158" s="69">
        <v>3.8431851909784071E-2</v>
      </c>
      <c r="T158" s="69">
        <v>4.0374044366592955E-2</v>
      </c>
      <c r="U158" s="69">
        <v>3.8702089764468213E-2</v>
      </c>
      <c r="V158" s="69">
        <v>2.7422563708665158E-2</v>
      </c>
      <c r="W158" s="69">
        <v>4.7681685566543265E-2</v>
      </c>
      <c r="X158" s="69">
        <v>3.4844222855681631E-2</v>
      </c>
      <c r="Y158" s="69">
        <v>4.0138171902922785E-2</v>
      </c>
      <c r="AA158" s="69">
        <v>3.3066533460121166E-2</v>
      </c>
      <c r="AB158" s="70"/>
      <c r="AD158" s="69">
        <v>4.0396435480053235E-2</v>
      </c>
      <c r="AE158" s="70"/>
    </row>
    <row r="159" spans="1:33" ht="6.95" customHeight="1" x14ac:dyDescent="0.2">
      <c r="C159" s="9"/>
      <c r="D159" s="9"/>
      <c r="F159" s="109"/>
      <c r="H159" s="29"/>
      <c r="I159" s="29"/>
      <c r="J159" s="29"/>
      <c r="K159" s="98"/>
      <c r="L159" s="98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AA159" s="29"/>
      <c r="AB159" s="33"/>
      <c r="AD159" s="29"/>
      <c r="AE159" s="33"/>
    </row>
    <row r="160" spans="1:33" ht="18" customHeight="1" x14ac:dyDescent="0.2">
      <c r="A160" s="43" t="s">
        <v>90</v>
      </c>
      <c r="B160" s="43" t="s">
        <v>19</v>
      </c>
      <c r="C160" s="9">
        <v>6.9721115537848587E-3</v>
      </c>
      <c r="D160" s="9">
        <v>-0.13038548752834467</v>
      </c>
      <c r="F160" s="119" t="s">
        <v>188</v>
      </c>
      <c r="H160" s="74">
        <v>-57.1</v>
      </c>
      <c r="I160" s="74">
        <v>-61.1</v>
      </c>
      <c r="J160" s="74">
        <v>-61.1</v>
      </c>
      <c r="K160" s="99">
        <v>-50.2</v>
      </c>
      <c r="L160" s="99">
        <v>-44.1</v>
      </c>
      <c r="M160" s="74">
        <v>-2.2189999999999999</v>
      </c>
      <c r="N160" s="74">
        <v>-2.5480000000000005</v>
      </c>
      <c r="O160" s="74">
        <v>-3.8679999999999994</v>
      </c>
      <c r="P160" s="74">
        <v>-4.0750000000000011</v>
      </c>
      <c r="Q160" s="74">
        <v>-7.8719999999999999</v>
      </c>
      <c r="R160" s="74">
        <v>-9.070999999999998</v>
      </c>
      <c r="S160" s="74">
        <v>-2.820999999999998</v>
      </c>
      <c r="T160" s="74">
        <v>-6.1810000000000045</v>
      </c>
      <c r="U160" s="74">
        <v>-2.8369999999999962</v>
      </c>
      <c r="V160" s="74">
        <v>-3.5399999999999991</v>
      </c>
      <c r="W160" s="74">
        <v>-3.4710000000000036</v>
      </c>
      <c r="X160" s="74">
        <v>-1.347999999999999</v>
      </c>
      <c r="Y160" s="74">
        <v>-49.850999999999999</v>
      </c>
      <c r="AA160" s="74">
        <v>-50.20000000000001</v>
      </c>
      <c r="AB160" s="73">
        <v>0.35</v>
      </c>
      <c r="AD160" s="74">
        <v>-44.1</v>
      </c>
      <c r="AE160" s="73">
        <v>-5.75</v>
      </c>
    </row>
    <row r="161" spans="1:31" ht="18" customHeight="1" x14ac:dyDescent="0.2">
      <c r="A161" s="43" t="s">
        <v>76</v>
      </c>
      <c r="B161" s="43" t="s">
        <v>19</v>
      </c>
      <c r="C161" s="9">
        <v>0.15894206549118389</v>
      </c>
      <c r="D161" s="9">
        <v>1.6900247320692501E-2</v>
      </c>
      <c r="F161" s="119" t="s">
        <v>95</v>
      </c>
      <c r="H161" s="74">
        <v>-193.23</v>
      </c>
      <c r="I161" s="74">
        <v>-201.452</v>
      </c>
      <c r="J161" s="74">
        <v>-201.452</v>
      </c>
      <c r="K161" s="99">
        <v>-198.5</v>
      </c>
      <c r="L161" s="99">
        <v>-169.82</v>
      </c>
      <c r="M161" s="74">
        <v>-14.933</v>
      </c>
      <c r="N161" s="74">
        <v>-20.927</v>
      </c>
      <c r="O161" s="74">
        <v>-4.9260000000000019</v>
      </c>
      <c r="P161" s="74">
        <v>-18.320999999999998</v>
      </c>
      <c r="Q161" s="74">
        <v>-14.322000000000003</v>
      </c>
      <c r="R161" s="74">
        <v>-10.183999999999997</v>
      </c>
      <c r="S161" s="74">
        <v>-13.361999999999995</v>
      </c>
      <c r="T161" s="74">
        <v>-13.899000000000001</v>
      </c>
      <c r="U161" s="74">
        <v>-15.465000000000003</v>
      </c>
      <c r="V161" s="74">
        <v>-14.581999999999994</v>
      </c>
      <c r="W161" s="74">
        <v>-12.451999999999998</v>
      </c>
      <c r="X161" s="74">
        <v>-13.578000000000003</v>
      </c>
      <c r="Y161" s="74">
        <v>-166.95099999999999</v>
      </c>
      <c r="AA161" s="74">
        <v>-198.5</v>
      </c>
      <c r="AB161" s="73">
        <v>31.55</v>
      </c>
      <c r="AD161" s="74">
        <v>-169.82</v>
      </c>
      <c r="AE161" s="73">
        <v>2.87</v>
      </c>
    </row>
    <row r="162" spans="1:31" ht="18" customHeight="1" x14ac:dyDescent="0.2">
      <c r="A162" s="43" t="s">
        <v>92</v>
      </c>
      <c r="B162" s="43" t="s">
        <v>19</v>
      </c>
      <c r="C162" s="9">
        <v>5.9018181818181817E-2</v>
      </c>
      <c r="D162" s="9">
        <v>-4.424950510421923E-3</v>
      </c>
      <c r="F162" s="119" t="s">
        <v>97</v>
      </c>
      <c r="H162" s="74">
        <v>-137.31299999999999</v>
      </c>
      <c r="I162" s="74">
        <v>-271.91699999999997</v>
      </c>
      <c r="J162" s="74">
        <v>-271.91699999999997</v>
      </c>
      <c r="K162" s="99">
        <v>-275</v>
      </c>
      <c r="L162" s="99">
        <v>-257.63</v>
      </c>
      <c r="M162" s="74">
        <v>-17.986999999999998</v>
      </c>
      <c r="N162" s="74">
        <v>-23.279</v>
      </c>
      <c r="O162" s="74">
        <v>-26.315000000000005</v>
      </c>
      <c r="P162" s="74">
        <v>-13.048999999999992</v>
      </c>
      <c r="Q162" s="74">
        <v>-22.701000000000008</v>
      </c>
      <c r="R162" s="74">
        <v>-22.799999999999997</v>
      </c>
      <c r="S162" s="74">
        <v>-21.87299999999999</v>
      </c>
      <c r="T162" s="74">
        <v>-17.075000000000017</v>
      </c>
      <c r="U162" s="74">
        <v>-23.36099999999999</v>
      </c>
      <c r="V162" s="74">
        <v>-26.174000000000007</v>
      </c>
      <c r="W162" s="74">
        <v>-23.813999999999993</v>
      </c>
      <c r="X162" s="74">
        <v>-20.345000000000027</v>
      </c>
      <c r="Y162" s="74">
        <v>-258.77300000000002</v>
      </c>
      <c r="AA162" s="74">
        <v>-275</v>
      </c>
      <c r="AB162" s="73">
        <v>16.23</v>
      </c>
      <c r="AD162" s="74">
        <v>-257.63</v>
      </c>
      <c r="AE162" s="73">
        <v>-1.1399999999999999</v>
      </c>
    </row>
    <row r="163" spans="1:31" ht="18" customHeight="1" x14ac:dyDescent="0.2">
      <c r="A163" s="43" t="s">
        <v>75</v>
      </c>
      <c r="B163" s="43" t="s">
        <v>19</v>
      </c>
      <c r="C163" s="9">
        <v>5.6709108716944186E-2</v>
      </c>
      <c r="D163" s="9">
        <v>6.2037397740553168E-2</v>
      </c>
      <c r="F163" s="119" t="s">
        <v>98</v>
      </c>
      <c r="H163" s="74">
        <v>-88.498000000000005</v>
      </c>
      <c r="I163" s="74">
        <v>-99.393000000000001</v>
      </c>
      <c r="J163" s="74">
        <v>-99.393000000000001</v>
      </c>
      <c r="K163" s="99">
        <v>-102.1</v>
      </c>
      <c r="L163" s="99">
        <v>-102.68</v>
      </c>
      <c r="M163" s="74">
        <v>-6.8689999999999998</v>
      </c>
      <c r="N163" s="74">
        <v>-7.65</v>
      </c>
      <c r="O163" s="74">
        <v>-7.3950000000000014</v>
      </c>
      <c r="P163" s="74">
        <v>-7.661999999999999</v>
      </c>
      <c r="Q163" s="74">
        <v>-8.1439999999999984</v>
      </c>
      <c r="R163" s="74">
        <v>-7.6920000000000002</v>
      </c>
      <c r="S163" s="74">
        <v>-8.3060000000000045</v>
      </c>
      <c r="T163" s="74">
        <v>-8.6189999999999998</v>
      </c>
      <c r="U163" s="74">
        <v>-9.1689999999999969</v>
      </c>
      <c r="V163" s="74">
        <v>-8.5030000000000001</v>
      </c>
      <c r="W163" s="74">
        <v>-7.7079999999999984</v>
      </c>
      <c r="X163" s="74">
        <v>-8.5900000000000034</v>
      </c>
      <c r="Y163" s="74">
        <v>-96.307000000000002</v>
      </c>
      <c r="AA163" s="74">
        <v>-102.09999999999998</v>
      </c>
      <c r="AB163" s="73">
        <v>5.79</v>
      </c>
      <c r="AD163" s="74">
        <v>-102.68</v>
      </c>
      <c r="AE163" s="73">
        <v>6.37</v>
      </c>
    </row>
    <row r="164" spans="1:31" ht="18" customHeight="1" x14ac:dyDescent="0.2">
      <c r="A164" s="43" t="s">
        <v>93</v>
      </c>
      <c r="B164" s="43" t="s">
        <v>19</v>
      </c>
      <c r="C164" s="9">
        <v>0.27751690458302031</v>
      </c>
      <c r="D164" s="9">
        <v>0.32058641702728957</v>
      </c>
      <c r="F164" s="119" t="s">
        <v>99</v>
      </c>
      <c r="H164" s="74">
        <v>-42.790999999999997</v>
      </c>
      <c r="I164" s="74">
        <v>-37.174999999999997</v>
      </c>
      <c r="J164" s="74">
        <v>-37.174999999999997</v>
      </c>
      <c r="K164" s="99">
        <v>-42.591999999999999</v>
      </c>
      <c r="L164" s="99">
        <v>-45.292000000000002</v>
      </c>
      <c r="M164" s="74">
        <v>-2.5209999999999999</v>
      </c>
      <c r="N164" s="74">
        <v>-2.6180000000000003</v>
      </c>
      <c r="O164" s="74">
        <v>-2.8279999999999994</v>
      </c>
      <c r="P164" s="74">
        <v>-2.6979999999999995</v>
      </c>
      <c r="Q164" s="74">
        <v>-2.3280000000000012</v>
      </c>
      <c r="R164" s="74">
        <v>-2.6449999999999996</v>
      </c>
      <c r="S164" s="74">
        <v>-2.3439999999999994</v>
      </c>
      <c r="T164" s="74">
        <v>-3.1950000000000003</v>
      </c>
      <c r="U164" s="74">
        <v>-2.4540000000000006</v>
      </c>
      <c r="V164" s="74">
        <v>-2.4009999999999998</v>
      </c>
      <c r="W164" s="74">
        <v>-2.4229999999999983</v>
      </c>
      <c r="X164" s="74">
        <v>-2.3170000000000002</v>
      </c>
      <c r="Y164" s="74">
        <v>-30.771999999999998</v>
      </c>
      <c r="AA164" s="74">
        <v>-42.591999999999999</v>
      </c>
      <c r="AB164" s="73">
        <v>11.82</v>
      </c>
      <c r="AD164" s="74">
        <v>-45.292000000000002</v>
      </c>
      <c r="AE164" s="73">
        <v>14.52</v>
      </c>
    </row>
    <row r="165" spans="1:31" ht="18" customHeight="1" x14ac:dyDescent="0.2">
      <c r="A165" s="43" t="s">
        <v>126</v>
      </c>
      <c r="B165" s="43" t="s">
        <v>19</v>
      </c>
      <c r="C165" s="9">
        <v>1</v>
      </c>
      <c r="D165" s="9">
        <v>0.99999999999999989</v>
      </c>
      <c r="F165" s="119" t="s">
        <v>127</v>
      </c>
      <c r="H165" s="74">
        <v>-5.6529999999999996</v>
      </c>
      <c r="I165" s="74">
        <v>-10.425000000000001</v>
      </c>
      <c r="J165" s="74">
        <v>-10.425000000000001</v>
      </c>
      <c r="K165" s="99">
        <v>-22.8</v>
      </c>
      <c r="L165" s="99">
        <v>-14.8</v>
      </c>
      <c r="M165" s="74">
        <v>-8.6736173798840393E-19</v>
      </c>
      <c r="N165" s="74">
        <v>0</v>
      </c>
      <c r="O165" s="74">
        <v>0</v>
      </c>
      <c r="P165" s="74">
        <v>0</v>
      </c>
      <c r="Q165" s="74">
        <v>0</v>
      </c>
      <c r="R165" s="74">
        <v>0</v>
      </c>
      <c r="S165" s="74">
        <v>0</v>
      </c>
      <c r="T165" s="74">
        <v>0</v>
      </c>
      <c r="U165" s="74">
        <v>0</v>
      </c>
      <c r="V165" s="74">
        <v>0</v>
      </c>
      <c r="W165" s="74">
        <v>0</v>
      </c>
      <c r="X165" s="74">
        <v>0</v>
      </c>
      <c r="Y165" s="74">
        <v>-8.6736173798840393E-19</v>
      </c>
      <c r="AA165" s="74">
        <v>-22.8</v>
      </c>
      <c r="AB165" s="73">
        <v>22.8</v>
      </c>
      <c r="AD165" s="74">
        <v>-14.800000000000002</v>
      </c>
      <c r="AE165" s="73">
        <v>14.8</v>
      </c>
    </row>
    <row r="166" spans="1:31" ht="18" hidden="1" customHeight="1" outlineLevel="1" x14ac:dyDescent="0.2">
      <c r="A166" s="43" t="s">
        <v>74</v>
      </c>
      <c r="B166" s="43" t="s">
        <v>19</v>
      </c>
      <c r="C166" s="9">
        <v>-0.86956521739130443</v>
      </c>
      <c r="D166" s="9">
        <v>-0.86956521739130443</v>
      </c>
      <c r="F166" s="51" t="s">
        <v>73</v>
      </c>
      <c r="G166" s="47"/>
      <c r="H166" s="79">
        <v>0.35099999999999998</v>
      </c>
      <c r="I166" s="79">
        <v>0</v>
      </c>
      <c r="J166" s="79">
        <v>0</v>
      </c>
      <c r="K166" s="99">
        <v>0</v>
      </c>
      <c r="L166" s="99">
        <v>0</v>
      </c>
      <c r="M166" s="79">
        <v>0</v>
      </c>
      <c r="N166" s="79">
        <v>0</v>
      </c>
      <c r="O166" s="79">
        <v>0</v>
      </c>
      <c r="P166" s="79">
        <v>0</v>
      </c>
      <c r="Q166" s="79">
        <v>-2.3E-2</v>
      </c>
      <c r="R166" s="79">
        <v>-0.75</v>
      </c>
      <c r="S166" s="79">
        <v>0.75</v>
      </c>
      <c r="T166" s="79">
        <v>2.0816681711721685E-17</v>
      </c>
      <c r="U166" s="79">
        <v>0</v>
      </c>
      <c r="V166" s="79">
        <v>0</v>
      </c>
      <c r="W166" s="79">
        <v>0</v>
      </c>
      <c r="X166" s="79">
        <v>0</v>
      </c>
      <c r="Y166" s="79">
        <v>-2.3E-2</v>
      </c>
      <c r="Z166" s="47"/>
      <c r="AA166" s="79">
        <v>0</v>
      </c>
      <c r="AB166" s="73">
        <v>-0.02</v>
      </c>
      <c r="AC166" s="47"/>
      <c r="AD166" s="79">
        <v>0</v>
      </c>
      <c r="AE166" s="73">
        <v>-0.02</v>
      </c>
    </row>
    <row r="167" spans="1:31" ht="18" hidden="1" customHeight="1" outlineLevel="1" x14ac:dyDescent="0.2">
      <c r="A167" s="43" t="s">
        <v>130</v>
      </c>
      <c r="B167" s="43" t="s">
        <v>19</v>
      </c>
      <c r="C167" s="9">
        <v>-1</v>
      </c>
      <c r="D167" s="9">
        <v>1</v>
      </c>
      <c r="F167" s="51" t="s">
        <v>191</v>
      </c>
      <c r="G167" s="47"/>
      <c r="H167" s="79">
        <v>0</v>
      </c>
      <c r="I167" s="79">
        <v>0</v>
      </c>
      <c r="J167" s="79">
        <v>0</v>
      </c>
      <c r="K167" s="99">
        <v>1</v>
      </c>
      <c r="L167" s="99">
        <v>-1.5</v>
      </c>
      <c r="M167" s="79">
        <v>0</v>
      </c>
      <c r="N167" s="79">
        <v>0</v>
      </c>
      <c r="O167" s="79">
        <v>0</v>
      </c>
      <c r="P167" s="79">
        <v>0</v>
      </c>
      <c r="Q167" s="79">
        <v>0</v>
      </c>
      <c r="R167" s="79">
        <v>0</v>
      </c>
      <c r="S167" s="79">
        <v>0</v>
      </c>
      <c r="T167" s="79">
        <v>0</v>
      </c>
      <c r="U167" s="79">
        <v>0</v>
      </c>
      <c r="V167" s="79">
        <v>0</v>
      </c>
      <c r="W167" s="79">
        <v>0</v>
      </c>
      <c r="X167" s="79">
        <v>0</v>
      </c>
      <c r="Y167" s="79">
        <v>0</v>
      </c>
      <c r="Z167" s="47"/>
      <c r="AA167" s="79">
        <v>1</v>
      </c>
      <c r="AB167" s="73">
        <v>-1</v>
      </c>
      <c r="AC167" s="47"/>
      <c r="AD167" s="79">
        <v>-1.5</v>
      </c>
      <c r="AE167" s="73">
        <v>1.5</v>
      </c>
    </row>
    <row r="168" spans="1:31" ht="18" hidden="1" customHeight="1" outlineLevel="1" x14ac:dyDescent="0.2">
      <c r="A168" s="43" t="s">
        <v>173</v>
      </c>
      <c r="B168" s="43" t="s">
        <v>19</v>
      </c>
      <c r="C168" s="9">
        <v>0.32</v>
      </c>
      <c r="D168" s="9">
        <v>0.32</v>
      </c>
      <c r="F168" s="51" t="s">
        <v>174</v>
      </c>
      <c r="G168" s="47"/>
      <c r="H168" s="79">
        <v>-1.7330000000000001</v>
      </c>
      <c r="I168" s="79">
        <v>-0.309</v>
      </c>
      <c r="J168" s="79">
        <v>-0.309</v>
      </c>
      <c r="K168" s="99">
        <v>-0.5</v>
      </c>
      <c r="L168" s="99">
        <v>-0.5</v>
      </c>
      <c r="M168" s="79">
        <v>-0.34499999999999997</v>
      </c>
      <c r="N168" s="79">
        <v>0</v>
      </c>
      <c r="O168" s="79">
        <v>0</v>
      </c>
      <c r="P168" s="79">
        <v>0</v>
      </c>
      <c r="Q168" s="79">
        <v>0</v>
      </c>
      <c r="R168" s="79">
        <v>0</v>
      </c>
      <c r="S168" s="79">
        <v>0</v>
      </c>
      <c r="T168" s="79">
        <v>0</v>
      </c>
      <c r="U168" s="79">
        <v>0</v>
      </c>
      <c r="V168" s="79">
        <v>0</v>
      </c>
      <c r="W168" s="79">
        <v>0</v>
      </c>
      <c r="X168" s="79">
        <v>0</v>
      </c>
      <c r="Y168" s="79">
        <v>-0.34499999999999997</v>
      </c>
      <c r="Z168" s="47"/>
      <c r="AA168" s="79">
        <v>-0.5</v>
      </c>
      <c r="AB168" s="73">
        <v>0.16</v>
      </c>
      <c r="AC168" s="47"/>
      <c r="AD168" s="79">
        <v>-0.5</v>
      </c>
      <c r="AE168" s="73">
        <v>0.16</v>
      </c>
    </row>
    <row r="169" spans="1:31" ht="18" hidden="1" customHeight="1" outlineLevel="1" x14ac:dyDescent="0.2">
      <c r="A169" s="43" t="s">
        <v>89</v>
      </c>
      <c r="B169" s="43" t="s">
        <v>19</v>
      </c>
      <c r="C169" s="9">
        <v>-8.352941176470588E-2</v>
      </c>
      <c r="D169" s="9">
        <v>0.23377703826955076</v>
      </c>
      <c r="F169" s="51" t="s">
        <v>94</v>
      </c>
      <c r="G169" s="47"/>
      <c r="H169" s="79">
        <v>-49.276000000000003</v>
      </c>
      <c r="I169" s="79">
        <v>-42.457999999999998</v>
      </c>
      <c r="J169" s="79">
        <v>-42.457999999999998</v>
      </c>
      <c r="K169" s="99">
        <v>-42.5</v>
      </c>
      <c r="L169" s="99">
        <v>-60.1</v>
      </c>
      <c r="M169" s="79">
        <v>-1.097</v>
      </c>
      <c r="N169" s="79">
        <v>-1.1230000000000002</v>
      </c>
      <c r="O169" s="79">
        <v>-0.11499999999999977</v>
      </c>
      <c r="P169" s="79">
        <v>-1.9340000000000002</v>
      </c>
      <c r="Q169" s="79">
        <v>-14.575999999999999</v>
      </c>
      <c r="R169" s="79">
        <v>3.5199999999999996</v>
      </c>
      <c r="S169" s="79">
        <v>-5.6129999999999995</v>
      </c>
      <c r="T169" s="79">
        <v>-3.5800000000000018</v>
      </c>
      <c r="U169" s="79">
        <v>-6.4079999999999977</v>
      </c>
      <c r="V169" s="79">
        <v>-5.5000000000000036</v>
      </c>
      <c r="W169" s="79">
        <v>-2.9050000000000011</v>
      </c>
      <c r="X169" s="79">
        <v>-6.722999999999999</v>
      </c>
      <c r="Y169" s="79">
        <v>-46.054000000000002</v>
      </c>
      <c r="Z169" s="47"/>
      <c r="AA169" s="79">
        <v>-42.5</v>
      </c>
      <c r="AB169" s="73">
        <v>-3.55</v>
      </c>
      <c r="AC169" s="47"/>
      <c r="AD169" s="79">
        <v>-60.1</v>
      </c>
      <c r="AE169" s="73">
        <v>14.05</v>
      </c>
    </row>
    <row r="170" spans="1:31" ht="18" hidden="1" customHeight="1" outlineLevel="1" x14ac:dyDescent="0.2">
      <c r="A170" s="43" t="s">
        <v>175</v>
      </c>
      <c r="B170" s="43" t="s">
        <v>19</v>
      </c>
      <c r="C170" s="9">
        <v>1.0325</v>
      </c>
      <c r="D170" s="9">
        <v>1.0317460317460319</v>
      </c>
      <c r="F170" s="51" t="s">
        <v>176</v>
      </c>
      <c r="G170" s="47"/>
      <c r="H170" s="79">
        <v>-0.25</v>
      </c>
      <c r="I170" s="79">
        <v>0.126</v>
      </c>
      <c r="J170" s="79">
        <v>0.126</v>
      </c>
      <c r="K170" s="99">
        <v>-4</v>
      </c>
      <c r="L170" s="99">
        <v>0</v>
      </c>
      <c r="M170" s="79">
        <v>-0.5</v>
      </c>
      <c r="N170" s="79">
        <v>0.27400000000000002</v>
      </c>
      <c r="O170" s="79">
        <v>9.9999999999999978E-2</v>
      </c>
      <c r="P170" s="79">
        <v>-0.5</v>
      </c>
      <c r="Q170" s="79">
        <v>-0.25</v>
      </c>
      <c r="R170" s="79">
        <v>0.376</v>
      </c>
      <c r="S170" s="79">
        <v>0.124</v>
      </c>
      <c r="T170" s="79">
        <v>0</v>
      </c>
      <c r="U170" s="79">
        <v>0.502</v>
      </c>
      <c r="V170" s="79">
        <v>0</v>
      </c>
      <c r="W170" s="79">
        <v>0</v>
      </c>
      <c r="X170" s="79">
        <v>0</v>
      </c>
      <c r="Y170" s="79">
        <v>0.126</v>
      </c>
      <c r="Z170" s="47"/>
      <c r="AA170" s="79">
        <v>-4</v>
      </c>
      <c r="AB170" s="73">
        <v>4.13</v>
      </c>
      <c r="AC170" s="47"/>
      <c r="AD170" s="79">
        <v>0</v>
      </c>
      <c r="AE170" s="73">
        <v>0.13</v>
      </c>
    </row>
    <row r="171" spans="1:31" ht="18" hidden="1" customHeight="1" outlineLevel="1" x14ac:dyDescent="0.2">
      <c r="A171" s="43" t="s">
        <v>131</v>
      </c>
      <c r="B171" s="43" t="s">
        <v>19</v>
      </c>
      <c r="C171" s="9">
        <v>-2.105</v>
      </c>
      <c r="D171" s="9">
        <v>-0.88467374810318666</v>
      </c>
      <c r="F171" s="51" t="s">
        <v>177</v>
      </c>
      <c r="G171" s="47"/>
      <c r="H171" s="79">
        <v>-7.1379999999999999</v>
      </c>
      <c r="I171" s="79">
        <v>-6.1289999999999996</v>
      </c>
      <c r="J171" s="79">
        <v>-6.1289999999999996</v>
      </c>
      <c r="K171" s="99">
        <v>-4</v>
      </c>
      <c r="L171" s="99">
        <v>-6.59</v>
      </c>
      <c r="M171" s="79">
        <v>0</v>
      </c>
      <c r="N171" s="79">
        <v>-1.5860000000000001</v>
      </c>
      <c r="O171" s="79">
        <v>-0.65100000000000002</v>
      </c>
      <c r="P171" s="79">
        <v>-0.89999999999999991</v>
      </c>
      <c r="Q171" s="79">
        <v>-3.8829999999999996</v>
      </c>
      <c r="R171" s="79">
        <v>0</v>
      </c>
      <c r="S171" s="79">
        <v>0</v>
      </c>
      <c r="T171" s="79">
        <v>0</v>
      </c>
      <c r="U171" s="79">
        <v>-1.3030000000000008</v>
      </c>
      <c r="V171" s="79">
        <v>0</v>
      </c>
      <c r="W171" s="79">
        <v>-1.7419999999999991</v>
      </c>
      <c r="X171" s="79">
        <v>-2.3580000000000005</v>
      </c>
      <c r="Y171" s="79">
        <v>-12.423</v>
      </c>
      <c r="Z171" s="47"/>
      <c r="AA171" s="79">
        <v>-4</v>
      </c>
      <c r="AB171" s="73">
        <v>-8.42</v>
      </c>
      <c r="AC171" s="47"/>
      <c r="AD171" s="79">
        <v>-6.59</v>
      </c>
      <c r="AE171" s="73">
        <v>-5.83</v>
      </c>
    </row>
    <row r="172" spans="1:31" ht="18" hidden="1" customHeight="1" outlineLevel="1" x14ac:dyDescent="0.2">
      <c r="A172" s="43" t="s">
        <v>178</v>
      </c>
      <c r="B172" s="43" t="s">
        <v>19</v>
      </c>
      <c r="C172" s="9">
        <v>-1.0416666666666667</v>
      </c>
      <c r="D172" s="9">
        <v>-1.0416666666666667</v>
      </c>
      <c r="F172" s="51" t="s">
        <v>179</v>
      </c>
      <c r="G172" s="47"/>
      <c r="H172" s="79">
        <v>-0.64800000000000002</v>
      </c>
      <c r="I172" s="79">
        <v>0</v>
      </c>
      <c r="J172" s="79">
        <v>0</v>
      </c>
      <c r="K172" s="99">
        <v>0</v>
      </c>
      <c r="L172" s="99">
        <v>0</v>
      </c>
      <c r="M172" s="79">
        <v>0</v>
      </c>
      <c r="N172" s="79">
        <v>0</v>
      </c>
      <c r="O172" s="79">
        <v>0</v>
      </c>
      <c r="P172" s="79">
        <v>0</v>
      </c>
      <c r="Q172" s="79">
        <v>0</v>
      </c>
      <c r="R172" s="79">
        <v>-14</v>
      </c>
      <c r="S172" s="79">
        <v>14</v>
      </c>
      <c r="T172" s="79">
        <v>0</v>
      </c>
      <c r="U172" s="79">
        <v>0</v>
      </c>
      <c r="V172" s="79">
        <v>0</v>
      </c>
      <c r="W172" s="79">
        <v>-9.6000000000000002E-2</v>
      </c>
      <c r="X172" s="79">
        <v>0</v>
      </c>
      <c r="Y172" s="79">
        <v>-9.6000000000000002E-2</v>
      </c>
      <c r="Z172" s="47"/>
      <c r="AA172" s="79">
        <v>0</v>
      </c>
      <c r="AB172" s="73">
        <v>-0.1</v>
      </c>
      <c r="AC172" s="47"/>
      <c r="AD172" s="79">
        <v>0</v>
      </c>
      <c r="AE172" s="73">
        <v>-0.1</v>
      </c>
    </row>
    <row r="173" spans="1:31" ht="18" hidden="1" customHeight="1" outlineLevel="1" x14ac:dyDescent="0.2">
      <c r="A173" s="43" t="s">
        <v>180</v>
      </c>
      <c r="B173" s="43" t="s">
        <v>19</v>
      </c>
      <c r="C173" s="9">
        <v>-1.0074074074074073</v>
      </c>
      <c r="D173" s="9">
        <v>-1.4925373134328358E-2</v>
      </c>
      <c r="F173" s="51" t="s">
        <v>181</v>
      </c>
      <c r="G173" s="47"/>
      <c r="H173" s="79">
        <v>0</v>
      </c>
      <c r="I173" s="79">
        <v>0</v>
      </c>
      <c r="J173" s="79">
        <v>0</v>
      </c>
      <c r="K173" s="99">
        <v>0</v>
      </c>
      <c r="L173" s="99">
        <v>-0.67</v>
      </c>
      <c r="M173" s="79">
        <v>0</v>
      </c>
      <c r="N173" s="79">
        <v>-0.67500000000000004</v>
      </c>
      <c r="O173" s="79">
        <v>0</v>
      </c>
      <c r="P173" s="79">
        <v>0</v>
      </c>
      <c r="Q173" s="79">
        <v>0</v>
      </c>
      <c r="R173" s="79">
        <v>0</v>
      </c>
      <c r="S173" s="79">
        <v>0</v>
      </c>
      <c r="T173" s="79">
        <v>0</v>
      </c>
      <c r="U173" s="79">
        <v>0</v>
      </c>
      <c r="V173" s="79">
        <v>0</v>
      </c>
      <c r="W173" s="79">
        <v>0</v>
      </c>
      <c r="X173" s="79">
        <v>0</v>
      </c>
      <c r="Y173" s="79">
        <v>-0.67500000000000004</v>
      </c>
      <c r="Z173" s="47"/>
      <c r="AA173" s="79">
        <v>0</v>
      </c>
      <c r="AB173" s="73">
        <v>-0.68</v>
      </c>
      <c r="AC173" s="47"/>
      <c r="AD173" s="79">
        <v>-0.67</v>
      </c>
      <c r="AE173" s="73">
        <v>-0.01</v>
      </c>
    </row>
    <row r="174" spans="1:31" ht="18" hidden="1" customHeight="1" outlineLevel="1" x14ac:dyDescent="0.2">
      <c r="A174" s="43" t="s">
        <v>79</v>
      </c>
      <c r="B174" s="43" t="s">
        <v>19</v>
      </c>
      <c r="C174" s="9">
        <v>-1.6850000000000001</v>
      </c>
      <c r="D174" s="9">
        <v>0.75590909090909086</v>
      </c>
      <c r="F174" s="51" t="s">
        <v>78</v>
      </c>
      <c r="G174" s="47"/>
      <c r="H174" s="79">
        <v>3.2000000000000001E-2</v>
      </c>
      <c r="I174" s="79">
        <v>0</v>
      </c>
      <c r="J174" s="79">
        <v>0</v>
      </c>
      <c r="K174" s="99">
        <v>-2</v>
      </c>
      <c r="L174" s="99">
        <v>-22</v>
      </c>
      <c r="M174" s="79">
        <v>0</v>
      </c>
      <c r="N174" s="79">
        <v>0</v>
      </c>
      <c r="O174" s="79">
        <v>0</v>
      </c>
      <c r="P174" s="79">
        <v>0</v>
      </c>
      <c r="Q174" s="79">
        <v>0</v>
      </c>
      <c r="R174" s="79">
        <v>0</v>
      </c>
      <c r="S174" s="79">
        <v>0</v>
      </c>
      <c r="T174" s="79">
        <v>0</v>
      </c>
      <c r="U174" s="79">
        <v>-5.3689999999999998</v>
      </c>
      <c r="V174" s="79">
        <v>0</v>
      </c>
      <c r="W174" s="79">
        <v>0</v>
      </c>
      <c r="X174" s="79">
        <v>0</v>
      </c>
      <c r="Y174" s="79">
        <v>-5.3689999999999998</v>
      </c>
      <c r="Z174" s="47"/>
      <c r="AA174" s="79">
        <v>-2</v>
      </c>
      <c r="AB174" s="73">
        <v>-3.37</v>
      </c>
      <c r="AC174" s="47"/>
      <c r="AD174" s="79">
        <v>-22</v>
      </c>
      <c r="AE174" s="73">
        <v>16.63</v>
      </c>
    </row>
    <row r="175" spans="1:31" ht="18" hidden="1" customHeight="1" outlineLevel="1" x14ac:dyDescent="0.2">
      <c r="A175" s="43" t="s">
        <v>194</v>
      </c>
      <c r="B175" s="43" t="s">
        <v>19</v>
      </c>
      <c r="C175" s="9">
        <v>0</v>
      </c>
      <c r="D175" s="9">
        <v>0</v>
      </c>
      <c r="F175" s="51" t="s">
        <v>267</v>
      </c>
      <c r="G175" s="47"/>
      <c r="H175" s="79">
        <v>0</v>
      </c>
      <c r="I175" s="79">
        <v>0</v>
      </c>
      <c r="J175" s="79">
        <v>0</v>
      </c>
      <c r="K175" s="99">
        <v>0</v>
      </c>
      <c r="L175" s="99">
        <v>0</v>
      </c>
      <c r="M175" s="79">
        <v>0</v>
      </c>
      <c r="N175" s="79">
        <v>0</v>
      </c>
      <c r="O175" s="79">
        <v>0</v>
      </c>
      <c r="P175" s="79">
        <v>0</v>
      </c>
      <c r="Q175" s="79">
        <v>0</v>
      </c>
      <c r="R175" s="79">
        <v>0</v>
      </c>
      <c r="S175" s="79">
        <v>0</v>
      </c>
      <c r="T175" s="79">
        <v>0</v>
      </c>
      <c r="U175" s="79">
        <v>0</v>
      </c>
      <c r="V175" s="79">
        <v>0</v>
      </c>
      <c r="W175" s="79">
        <v>0</v>
      </c>
      <c r="X175" s="79">
        <v>0</v>
      </c>
      <c r="Y175" s="79">
        <v>0</v>
      </c>
      <c r="Z175" s="47"/>
      <c r="AA175" s="79">
        <v>0</v>
      </c>
      <c r="AB175" s="73">
        <v>0</v>
      </c>
      <c r="AC175" s="47"/>
      <c r="AD175" s="79">
        <v>0</v>
      </c>
      <c r="AE175" s="73">
        <v>0</v>
      </c>
    </row>
    <row r="176" spans="1:31" ht="18" hidden="1" customHeight="1" outlineLevel="1" x14ac:dyDescent="0.2">
      <c r="A176" s="43" t="s">
        <v>182</v>
      </c>
      <c r="B176" s="43" t="s">
        <v>19</v>
      </c>
      <c r="C176" s="9">
        <v>-1.0009886307464162</v>
      </c>
      <c r="D176" s="9">
        <v>-0.2423312883435583</v>
      </c>
      <c r="F176" s="51" t="s">
        <v>183</v>
      </c>
      <c r="G176" s="47"/>
      <c r="H176" s="79">
        <v>-7.3029999999999999</v>
      </c>
      <c r="I176" s="79">
        <v>0</v>
      </c>
      <c r="J176" s="79">
        <v>0</v>
      </c>
      <c r="K176" s="99">
        <v>0</v>
      </c>
      <c r="L176" s="99">
        <v>-3.26</v>
      </c>
      <c r="M176" s="79">
        <v>0</v>
      </c>
      <c r="N176" s="79">
        <v>0</v>
      </c>
      <c r="O176" s="79">
        <v>-0.90700000000000003</v>
      </c>
      <c r="P176" s="79">
        <v>-0.31899999999999995</v>
      </c>
      <c r="Q176" s="79">
        <v>-0.31899999999999995</v>
      </c>
      <c r="R176" s="79">
        <v>-0.32100000000000017</v>
      </c>
      <c r="S176" s="79">
        <v>-0.44099999999999984</v>
      </c>
      <c r="T176" s="79">
        <v>-0.45999999999999996</v>
      </c>
      <c r="U176" s="79">
        <v>-0.32000000000000028</v>
      </c>
      <c r="V176" s="79">
        <v>-0.31899999999999995</v>
      </c>
      <c r="W176" s="79">
        <v>-0.32099999999999973</v>
      </c>
      <c r="X176" s="79">
        <v>-0.31900000000000039</v>
      </c>
      <c r="Y176" s="79">
        <v>-4.0460000000000003</v>
      </c>
      <c r="Z176" s="47"/>
      <c r="AA176" s="79">
        <v>0</v>
      </c>
      <c r="AB176" s="73">
        <v>-4.05</v>
      </c>
      <c r="AC176" s="47"/>
      <c r="AD176" s="79">
        <v>-3.26</v>
      </c>
      <c r="AE176" s="73">
        <v>-0.79</v>
      </c>
    </row>
    <row r="177" spans="1:33" ht="18" hidden="1" customHeight="1" outlineLevel="1" x14ac:dyDescent="0.2">
      <c r="A177" s="43" t="s">
        <v>91</v>
      </c>
      <c r="B177" s="43" t="s">
        <v>19</v>
      </c>
      <c r="C177" s="9">
        <v>0.23589743589743592</v>
      </c>
      <c r="D177" s="9">
        <v>0.74442538593481999</v>
      </c>
      <c r="F177" s="51" t="s">
        <v>96</v>
      </c>
      <c r="G177" s="47"/>
      <c r="H177" s="79">
        <v>-11.189</v>
      </c>
      <c r="I177" s="79">
        <v>-6.34</v>
      </c>
      <c r="J177" s="79">
        <v>-6.34</v>
      </c>
      <c r="K177" s="99">
        <v>-5.85</v>
      </c>
      <c r="L177" s="99">
        <v>-17.489999999999998</v>
      </c>
      <c r="M177" s="79">
        <v>-0.13500000000000001</v>
      </c>
      <c r="N177" s="79">
        <v>-0.91700000000000004</v>
      </c>
      <c r="O177" s="79">
        <v>-2.6999999999999913E-2</v>
      </c>
      <c r="P177" s="79">
        <v>-2.3550000000000004</v>
      </c>
      <c r="Q177" s="79">
        <v>0</v>
      </c>
      <c r="R177" s="79">
        <v>-9.3269999999999982</v>
      </c>
      <c r="S177" s="79">
        <v>8.9759999999999991</v>
      </c>
      <c r="T177" s="79">
        <v>-0.42300000000000004</v>
      </c>
      <c r="U177" s="79">
        <v>0</v>
      </c>
      <c r="V177" s="79">
        <v>-0.25800000000000001</v>
      </c>
      <c r="W177" s="79">
        <v>0</v>
      </c>
      <c r="X177" s="79">
        <v>0</v>
      </c>
      <c r="Y177" s="79">
        <v>-4.4660000000000002</v>
      </c>
      <c r="Z177" s="47"/>
      <c r="AA177" s="79">
        <v>-5.8499999999999988</v>
      </c>
      <c r="AB177" s="73">
        <v>1.38</v>
      </c>
      <c r="AC177" s="47"/>
      <c r="AD177" s="79">
        <v>-17.489999999999998</v>
      </c>
      <c r="AE177" s="73">
        <v>13.02</v>
      </c>
    </row>
    <row r="178" spans="1:33" ht="18" hidden="1" customHeight="1" outlineLevel="1" x14ac:dyDescent="0.2">
      <c r="A178" s="43" t="s">
        <v>128</v>
      </c>
      <c r="B178" s="43" t="s">
        <v>19</v>
      </c>
      <c r="C178" s="9">
        <v>-1.6</v>
      </c>
      <c r="D178" s="9">
        <v>7.8014184397163122E-2</v>
      </c>
      <c r="F178" s="51" t="s">
        <v>129</v>
      </c>
      <c r="G178" s="47"/>
      <c r="H178" s="79">
        <v>-1.0680000000000001</v>
      </c>
      <c r="I178" s="79">
        <v>-4.1340000000000003</v>
      </c>
      <c r="J178" s="79">
        <v>-4.1340000000000003</v>
      </c>
      <c r="K178" s="99">
        <v>-0.5</v>
      </c>
      <c r="L178" s="99">
        <v>-1.41</v>
      </c>
      <c r="M178" s="79">
        <v>0</v>
      </c>
      <c r="N178" s="79">
        <v>-0.3</v>
      </c>
      <c r="O178" s="79">
        <v>-0.308</v>
      </c>
      <c r="P178" s="79">
        <v>0</v>
      </c>
      <c r="Q178" s="79">
        <v>0</v>
      </c>
      <c r="R178" s="79">
        <v>-0.41299999999999992</v>
      </c>
      <c r="S178" s="79">
        <v>0</v>
      </c>
      <c r="T178" s="79">
        <v>-0.28200000000000003</v>
      </c>
      <c r="U178" s="79">
        <v>0</v>
      </c>
      <c r="V178" s="79">
        <v>0</v>
      </c>
      <c r="W178" s="79">
        <v>0</v>
      </c>
      <c r="X178" s="79">
        <v>0</v>
      </c>
      <c r="Y178" s="79">
        <v>-1.3029999999999999</v>
      </c>
      <c r="Z178" s="47"/>
      <c r="AA178" s="79">
        <v>-0.5</v>
      </c>
      <c r="AB178" s="73">
        <v>-0.8</v>
      </c>
      <c r="AC178" s="47"/>
      <c r="AD178" s="79">
        <v>-1.41</v>
      </c>
      <c r="AE178" s="73">
        <v>0.11</v>
      </c>
    </row>
    <row r="179" spans="1:33" ht="18" hidden="1" customHeight="1" outlineLevel="1" x14ac:dyDescent="0.2">
      <c r="A179" s="43" t="s">
        <v>260</v>
      </c>
      <c r="B179" s="43" t="s">
        <v>19</v>
      </c>
      <c r="C179" s="9">
        <v>-64.449999999999989</v>
      </c>
      <c r="D179" s="9">
        <v>-0.65696202531645564</v>
      </c>
      <c r="F179" s="51" t="s">
        <v>261</v>
      </c>
      <c r="G179" s="47"/>
      <c r="H179" s="79">
        <v>-0.60099999999999998</v>
      </c>
      <c r="I179" s="79">
        <v>-1.6579999999999999</v>
      </c>
      <c r="J179" s="79">
        <v>-1.6579999999999999</v>
      </c>
      <c r="K179" s="99">
        <v>-0.2</v>
      </c>
      <c r="L179" s="99">
        <v>-7.9</v>
      </c>
      <c r="M179" s="79">
        <v>-0.72599999999999998</v>
      </c>
      <c r="N179" s="79">
        <v>-0.58499999999999996</v>
      </c>
      <c r="O179" s="79">
        <v>-1.8319999999999999</v>
      </c>
      <c r="P179" s="79">
        <v>0</v>
      </c>
      <c r="Q179" s="79">
        <v>0</v>
      </c>
      <c r="R179" s="79">
        <v>-1.7650000000000006</v>
      </c>
      <c r="S179" s="79">
        <v>-1.1529999999999996</v>
      </c>
      <c r="T179" s="79">
        <v>-0.82899999999999974</v>
      </c>
      <c r="U179" s="79">
        <v>-0.45500000000000007</v>
      </c>
      <c r="V179" s="79">
        <v>-0.97200000000000042</v>
      </c>
      <c r="W179" s="79">
        <v>-1.2620000000000005</v>
      </c>
      <c r="X179" s="79">
        <v>-3.5109999999999992</v>
      </c>
      <c r="Y179" s="79">
        <v>-13.09</v>
      </c>
      <c r="Z179" s="47"/>
      <c r="AA179" s="79">
        <v>-0.20000000000000004</v>
      </c>
      <c r="AB179" s="73">
        <v>-12.89</v>
      </c>
      <c r="AC179" s="47"/>
      <c r="AD179" s="79">
        <v>-7.9000000000000012</v>
      </c>
      <c r="AE179" s="73">
        <v>-5.19</v>
      </c>
    </row>
    <row r="180" spans="1:33" ht="18" hidden="1" customHeight="1" outlineLevel="1" x14ac:dyDescent="0.2">
      <c r="A180" s="43" t="s">
        <v>200</v>
      </c>
      <c r="B180" s="43" t="s">
        <v>19</v>
      </c>
      <c r="C180" s="9">
        <v>0</v>
      </c>
      <c r="D180" s="9">
        <v>0</v>
      </c>
      <c r="F180" s="51" t="s">
        <v>185</v>
      </c>
      <c r="G180" s="47"/>
      <c r="H180" s="79">
        <v>1.7</v>
      </c>
      <c r="I180" s="79">
        <v>2.1840000000000002</v>
      </c>
      <c r="J180" s="79">
        <v>2.1840000000000002</v>
      </c>
      <c r="K180" s="99">
        <v>0</v>
      </c>
      <c r="L180" s="99">
        <v>0</v>
      </c>
      <c r="M180" s="79">
        <v>0</v>
      </c>
      <c r="N180" s="79">
        <v>0</v>
      </c>
      <c r="O180" s="79">
        <v>0</v>
      </c>
      <c r="P180" s="79">
        <v>0</v>
      </c>
      <c r="Q180" s="79">
        <v>0</v>
      </c>
      <c r="R180" s="79">
        <v>0</v>
      </c>
      <c r="S180" s="79">
        <v>0</v>
      </c>
      <c r="T180" s="79">
        <v>0</v>
      </c>
      <c r="U180" s="79">
        <v>0</v>
      </c>
      <c r="V180" s="79">
        <v>0</v>
      </c>
      <c r="W180" s="79">
        <v>0</v>
      </c>
      <c r="X180" s="79">
        <v>0</v>
      </c>
      <c r="Y180" s="79">
        <v>0</v>
      </c>
      <c r="Z180" s="47"/>
      <c r="AA180" s="79">
        <v>0</v>
      </c>
      <c r="AB180" s="73">
        <v>0</v>
      </c>
      <c r="AC180" s="47"/>
      <c r="AD180" s="79">
        <v>0</v>
      </c>
      <c r="AE180" s="73">
        <v>0</v>
      </c>
    </row>
    <row r="181" spans="1:33" ht="18" hidden="1" customHeight="1" outlineLevel="1" x14ac:dyDescent="0.2">
      <c r="A181" s="43" t="s">
        <v>262</v>
      </c>
      <c r="B181" s="43" t="s">
        <v>19</v>
      </c>
      <c r="C181" s="9">
        <v>0</v>
      </c>
      <c r="D181" s="9">
        <v>0</v>
      </c>
      <c r="F181" s="51" t="s">
        <v>272</v>
      </c>
      <c r="G181" s="47"/>
      <c r="H181" s="79">
        <v>-5.1999999999999998E-2</v>
      </c>
      <c r="I181" s="79">
        <v>0</v>
      </c>
      <c r="J181" s="79">
        <v>0</v>
      </c>
      <c r="K181" s="99">
        <v>0</v>
      </c>
      <c r="L181" s="99">
        <v>0</v>
      </c>
      <c r="M181" s="79">
        <v>0</v>
      </c>
      <c r="N181" s="79">
        <v>0</v>
      </c>
      <c r="O181" s="79">
        <v>0</v>
      </c>
      <c r="P181" s="79">
        <v>0</v>
      </c>
      <c r="Q181" s="79">
        <v>0</v>
      </c>
      <c r="R181" s="79">
        <v>0</v>
      </c>
      <c r="S181" s="79">
        <v>0</v>
      </c>
      <c r="T181" s="79">
        <v>0</v>
      </c>
      <c r="U181" s="79">
        <v>0</v>
      </c>
      <c r="V181" s="79">
        <v>0</v>
      </c>
      <c r="W181" s="79">
        <v>0</v>
      </c>
      <c r="X181" s="79">
        <v>0</v>
      </c>
      <c r="Y181" s="79">
        <v>0</v>
      </c>
      <c r="Z181" s="47"/>
      <c r="AA181" s="79">
        <v>0</v>
      </c>
      <c r="AB181" s="73">
        <v>0</v>
      </c>
      <c r="AC181" s="47"/>
      <c r="AD181" s="79">
        <v>0</v>
      </c>
      <c r="AE181" s="73">
        <v>0</v>
      </c>
    </row>
    <row r="182" spans="1:33" ht="18" hidden="1" customHeight="1" outlineLevel="1" x14ac:dyDescent="0.2">
      <c r="A182" s="43" t="s">
        <v>196</v>
      </c>
      <c r="B182" s="43" t="s">
        <v>19</v>
      </c>
      <c r="C182" s="9">
        <v>0</v>
      </c>
      <c r="D182" s="9">
        <v>0</v>
      </c>
      <c r="F182" s="51" t="s">
        <v>197</v>
      </c>
      <c r="G182" s="47"/>
      <c r="H182" s="79">
        <v>0</v>
      </c>
      <c r="I182" s="79">
        <v>0</v>
      </c>
      <c r="J182" s="79">
        <v>0</v>
      </c>
      <c r="K182" s="99">
        <v>0</v>
      </c>
      <c r="L182" s="99">
        <v>0</v>
      </c>
      <c r="M182" s="79">
        <v>0</v>
      </c>
      <c r="N182" s="79">
        <v>0</v>
      </c>
      <c r="O182" s="79">
        <v>0</v>
      </c>
      <c r="P182" s="79">
        <v>0</v>
      </c>
      <c r="Q182" s="79">
        <v>0</v>
      </c>
      <c r="R182" s="79">
        <v>0</v>
      </c>
      <c r="S182" s="79">
        <v>0</v>
      </c>
      <c r="T182" s="79">
        <v>0</v>
      </c>
      <c r="U182" s="79">
        <v>0</v>
      </c>
      <c r="V182" s="79">
        <v>0</v>
      </c>
      <c r="W182" s="79">
        <v>0</v>
      </c>
      <c r="X182" s="79">
        <v>0</v>
      </c>
      <c r="Y182" s="79">
        <v>0</v>
      </c>
      <c r="Z182" s="47"/>
      <c r="AA182" s="79">
        <v>0</v>
      </c>
      <c r="AB182" s="73">
        <v>0</v>
      </c>
      <c r="AC182" s="47"/>
      <c r="AD182" s="79">
        <v>0</v>
      </c>
      <c r="AE182" s="73">
        <v>0</v>
      </c>
    </row>
    <row r="183" spans="1:33" ht="18" hidden="1" customHeight="1" outlineLevel="1" x14ac:dyDescent="0.2">
      <c r="A183" s="43" t="s">
        <v>198</v>
      </c>
      <c r="B183" s="43" t="s">
        <v>19</v>
      </c>
      <c r="C183" s="9">
        <v>0</v>
      </c>
      <c r="D183" s="9">
        <v>0</v>
      </c>
      <c r="F183" s="51" t="s">
        <v>266</v>
      </c>
      <c r="G183" s="47"/>
      <c r="H183" s="79">
        <v>0</v>
      </c>
      <c r="I183" s="79">
        <v>0</v>
      </c>
      <c r="J183" s="79">
        <v>0</v>
      </c>
      <c r="K183" s="99">
        <v>0</v>
      </c>
      <c r="L183" s="99">
        <v>0</v>
      </c>
      <c r="M183" s="79">
        <v>0</v>
      </c>
      <c r="N183" s="79">
        <v>0</v>
      </c>
      <c r="O183" s="79">
        <v>0</v>
      </c>
      <c r="P183" s="79">
        <v>0</v>
      </c>
      <c r="Q183" s="79">
        <v>0</v>
      </c>
      <c r="R183" s="79">
        <v>0</v>
      </c>
      <c r="S183" s="79">
        <v>0</v>
      </c>
      <c r="T183" s="79">
        <v>0</v>
      </c>
      <c r="U183" s="79">
        <v>0</v>
      </c>
      <c r="V183" s="79">
        <v>0</v>
      </c>
      <c r="W183" s="79">
        <v>0</v>
      </c>
      <c r="X183" s="79">
        <v>0</v>
      </c>
      <c r="Y183" s="79">
        <v>0</v>
      </c>
      <c r="Z183" s="47"/>
      <c r="AA183" s="79">
        <v>0</v>
      </c>
      <c r="AB183" s="73">
        <v>0</v>
      </c>
      <c r="AC183" s="47"/>
      <c r="AD183" s="79">
        <v>0</v>
      </c>
      <c r="AE183" s="73">
        <v>0</v>
      </c>
    </row>
    <row r="184" spans="1:33" ht="18" hidden="1" customHeight="1" outlineLevel="1" x14ac:dyDescent="0.2">
      <c r="A184" s="43" t="s">
        <v>524</v>
      </c>
      <c r="B184" s="43" t="s">
        <v>19</v>
      </c>
      <c r="C184" s="9">
        <v>-3.7771428571428571</v>
      </c>
      <c r="D184" s="9">
        <v>-0.31343283582089559</v>
      </c>
      <c r="F184" s="51" t="s">
        <v>605</v>
      </c>
      <c r="G184" s="47"/>
      <c r="H184" s="79">
        <v>0</v>
      </c>
      <c r="I184" s="79">
        <v>-2.8050000000000002</v>
      </c>
      <c r="J184" s="79">
        <v>-2.8050000000000002</v>
      </c>
      <c r="K184" s="99">
        <v>-3.5</v>
      </c>
      <c r="L184" s="99">
        <v>-12.73</v>
      </c>
      <c r="M184" s="79">
        <v>-7.5999999999999998E-2</v>
      </c>
      <c r="N184" s="79">
        <v>-7.5999999999999998E-2</v>
      </c>
      <c r="O184" s="79">
        <v>-7.1000000000000008E-2</v>
      </c>
      <c r="P184" s="79">
        <v>-1.1579999999999999</v>
      </c>
      <c r="Q184" s="79">
        <v>-1.4429999999999998</v>
      </c>
      <c r="R184" s="79">
        <v>-1.1870000000000003</v>
      </c>
      <c r="S184" s="79">
        <v>-1.1440000000000001</v>
      </c>
      <c r="T184" s="79">
        <v>-6.7480000000000002</v>
      </c>
      <c r="U184" s="79">
        <v>-1.2050000000000001</v>
      </c>
      <c r="V184" s="79">
        <v>-1.2029999999999994</v>
      </c>
      <c r="W184" s="79">
        <v>-1.202</v>
      </c>
      <c r="X184" s="79">
        <v>-1.2090000000000014</v>
      </c>
      <c r="Y184" s="79">
        <v>-16.722000000000001</v>
      </c>
      <c r="Z184" s="47"/>
      <c r="AA184" s="79">
        <v>-3.5</v>
      </c>
      <c r="AB184" s="73">
        <v>-13.22</v>
      </c>
      <c r="AC184" s="47"/>
      <c r="AD184" s="79">
        <v>-12.729999999999999</v>
      </c>
      <c r="AE184" s="73">
        <v>-3.99</v>
      </c>
    </row>
    <row r="185" spans="1:33" ht="18" hidden="1" customHeight="1" outlineLevel="1" x14ac:dyDescent="0.2">
      <c r="A185" s="43" t="s">
        <v>256</v>
      </c>
      <c r="B185" s="43" t="s">
        <v>19</v>
      </c>
      <c r="C185" s="9">
        <v>0</v>
      </c>
      <c r="D185" s="9">
        <v>0</v>
      </c>
      <c r="F185" s="117" t="s">
        <v>259</v>
      </c>
      <c r="G185" s="49"/>
      <c r="H185" s="78">
        <v>0</v>
      </c>
      <c r="I185" s="78">
        <v>0</v>
      </c>
      <c r="J185" s="78">
        <v>0</v>
      </c>
      <c r="K185" s="103">
        <v>0</v>
      </c>
      <c r="L185" s="103">
        <v>0</v>
      </c>
      <c r="M185" s="78">
        <v>0</v>
      </c>
      <c r="N185" s="78">
        <v>0</v>
      </c>
      <c r="O185" s="78">
        <v>0</v>
      </c>
      <c r="P185" s="78">
        <v>0</v>
      </c>
      <c r="Q185" s="78">
        <v>0</v>
      </c>
      <c r="R185" s="78">
        <v>0</v>
      </c>
      <c r="S185" s="78">
        <v>0</v>
      </c>
      <c r="T185" s="78">
        <v>0</v>
      </c>
      <c r="U185" s="78">
        <v>0</v>
      </c>
      <c r="V185" s="78">
        <v>0</v>
      </c>
      <c r="W185" s="78">
        <v>0</v>
      </c>
      <c r="X185" s="78">
        <v>0</v>
      </c>
      <c r="Y185" s="78">
        <v>0</v>
      </c>
      <c r="Z185" s="49"/>
      <c r="AA185" s="78">
        <v>0</v>
      </c>
      <c r="AB185" s="73">
        <v>0</v>
      </c>
      <c r="AC185" s="49"/>
      <c r="AD185" s="78">
        <v>0</v>
      </c>
      <c r="AE185" s="73">
        <v>0</v>
      </c>
    </row>
    <row r="186" spans="1:33" ht="18" hidden="1" customHeight="1" outlineLevel="1" x14ac:dyDescent="0.2">
      <c r="A186" s="43" t="s">
        <v>201</v>
      </c>
      <c r="B186" s="43" t="s">
        <v>19</v>
      </c>
      <c r="C186" s="9">
        <v>1.0009671179883946</v>
      </c>
      <c r="D186" s="9">
        <v>1.0009671179883946</v>
      </c>
      <c r="F186" s="117" t="s">
        <v>184</v>
      </c>
      <c r="G186" s="49"/>
      <c r="H186" s="78">
        <v>11.377000000000001</v>
      </c>
      <c r="I186" s="78">
        <v>9.1539999999999999</v>
      </c>
      <c r="J186" s="78">
        <v>9.1539999999999999</v>
      </c>
      <c r="K186" s="103">
        <v>0</v>
      </c>
      <c r="L186" s="103">
        <v>0</v>
      </c>
      <c r="M186" s="78">
        <v>0</v>
      </c>
      <c r="N186" s="78">
        <v>0</v>
      </c>
      <c r="O186" s="78">
        <v>0</v>
      </c>
      <c r="P186" s="78">
        <v>0</v>
      </c>
      <c r="Q186" s="78">
        <v>0</v>
      </c>
      <c r="R186" s="78">
        <v>0</v>
      </c>
      <c r="S186" s="78">
        <v>0</v>
      </c>
      <c r="T186" s="78">
        <v>0</v>
      </c>
      <c r="U186" s="78">
        <v>0</v>
      </c>
      <c r="V186" s="78">
        <v>0</v>
      </c>
      <c r="W186" s="78">
        <v>0</v>
      </c>
      <c r="X186" s="78">
        <v>2.0680000000000001</v>
      </c>
      <c r="Y186" s="78">
        <v>2.0680000000000001</v>
      </c>
      <c r="Z186" s="49"/>
      <c r="AA186" s="78">
        <v>0</v>
      </c>
      <c r="AB186" s="73">
        <v>2.0699999999999998</v>
      </c>
      <c r="AC186" s="49"/>
      <c r="AD186" s="78">
        <v>0</v>
      </c>
      <c r="AE186" s="73">
        <v>2.0699999999999998</v>
      </c>
    </row>
    <row r="187" spans="1:33" ht="18" hidden="1" customHeight="1" outlineLevel="1" x14ac:dyDescent="0.2">
      <c r="A187" s="43" t="s">
        <v>255</v>
      </c>
      <c r="B187" s="43" t="s">
        <v>19</v>
      </c>
      <c r="C187" s="9">
        <v>0</v>
      </c>
      <c r="D187" s="9">
        <v>0</v>
      </c>
      <c r="F187" s="117" t="s">
        <v>258</v>
      </c>
      <c r="G187" s="49"/>
      <c r="H187" s="78">
        <v>-60.579000000000001</v>
      </c>
      <c r="I187" s="78">
        <v>-8.2260000000000009</v>
      </c>
      <c r="J187" s="78">
        <v>-8.2260000000000009</v>
      </c>
      <c r="K187" s="103">
        <v>0</v>
      </c>
      <c r="L187" s="103">
        <v>0</v>
      </c>
      <c r="M187" s="78">
        <v>0</v>
      </c>
      <c r="N187" s="78">
        <v>0</v>
      </c>
      <c r="O187" s="78">
        <v>0</v>
      </c>
      <c r="P187" s="78">
        <v>0</v>
      </c>
      <c r="Q187" s="78">
        <v>0</v>
      </c>
      <c r="R187" s="78">
        <v>0</v>
      </c>
      <c r="S187" s="78">
        <v>0</v>
      </c>
      <c r="T187" s="78">
        <v>0</v>
      </c>
      <c r="U187" s="78">
        <v>0</v>
      </c>
      <c r="V187" s="78">
        <v>0</v>
      </c>
      <c r="W187" s="78">
        <v>0</v>
      </c>
      <c r="X187" s="78">
        <v>0</v>
      </c>
      <c r="Y187" s="78">
        <v>0</v>
      </c>
      <c r="Z187" s="49"/>
      <c r="AA187" s="78">
        <v>0</v>
      </c>
      <c r="AB187" s="73">
        <v>0</v>
      </c>
      <c r="AC187" s="49"/>
      <c r="AD187" s="78">
        <v>0</v>
      </c>
      <c r="AE187" s="73">
        <v>0</v>
      </c>
    </row>
    <row r="188" spans="1:33" ht="18" hidden="1" customHeight="1" outlineLevel="1" x14ac:dyDescent="0.2">
      <c r="A188" s="43" t="s">
        <v>186</v>
      </c>
      <c r="B188" s="43" t="s">
        <v>19</v>
      </c>
      <c r="C188" s="9">
        <v>0</v>
      </c>
      <c r="D188" s="9">
        <v>0</v>
      </c>
      <c r="F188" s="51" t="s">
        <v>187</v>
      </c>
      <c r="G188" s="47"/>
      <c r="H188" s="79">
        <v>0</v>
      </c>
      <c r="I188" s="79">
        <v>0</v>
      </c>
      <c r="J188" s="79">
        <v>0</v>
      </c>
      <c r="K188" s="99">
        <v>0</v>
      </c>
      <c r="L188" s="99">
        <v>0</v>
      </c>
      <c r="M188" s="79">
        <v>0</v>
      </c>
      <c r="N188" s="79">
        <v>0</v>
      </c>
      <c r="O188" s="79">
        <v>0</v>
      </c>
      <c r="P188" s="79">
        <v>0</v>
      </c>
      <c r="Q188" s="79">
        <v>0</v>
      </c>
      <c r="R188" s="79">
        <v>0</v>
      </c>
      <c r="S188" s="79">
        <v>0</v>
      </c>
      <c r="T188" s="79">
        <v>0</v>
      </c>
      <c r="U188" s="79">
        <v>0</v>
      </c>
      <c r="V188" s="79">
        <v>0</v>
      </c>
      <c r="W188" s="79">
        <v>0</v>
      </c>
      <c r="X188" s="79">
        <v>0</v>
      </c>
      <c r="Y188" s="79">
        <v>0</v>
      </c>
      <c r="Z188" s="47"/>
      <c r="AA188" s="79">
        <v>0</v>
      </c>
      <c r="AB188" s="73">
        <v>0</v>
      </c>
      <c r="AC188" s="47"/>
      <c r="AD188" s="79">
        <v>0</v>
      </c>
      <c r="AE188" s="73">
        <v>0</v>
      </c>
    </row>
    <row r="189" spans="1:33" ht="18" customHeight="1" collapsed="1" x14ac:dyDescent="0.2">
      <c r="A189" s="48"/>
      <c r="B189" s="48"/>
      <c r="C189" s="9">
        <v>-0.65060435132957284</v>
      </c>
      <c r="D189" s="9">
        <v>0.23652627655609393</v>
      </c>
      <c r="F189" s="119" t="s">
        <v>189</v>
      </c>
      <c r="H189" s="74">
        <v>-126.37700000000001</v>
      </c>
      <c r="I189" s="74">
        <v>-60.594999999999999</v>
      </c>
      <c r="J189" s="74">
        <v>-60.594999999999999</v>
      </c>
      <c r="K189" s="99">
        <v>-62.050000000000004</v>
      </c>
      <c r="L189" s="99">
        <v>-134.15</v>
      </c>
      <c r="M189" s="74">
        <v>-2.879</v>
      </c>
      <c r="N189" s="74">
        <v>-4.9879999999999995</v>
      </c>
      <c r="O189" s="74">
        <v>-3.8109999999999999</v>
      </c>
      <c r="P189" s="74">
        <v>-7.1660000000000004</v>
      </c>
      <c r="Q189" s="74">
        <v>-20.494</v>
      </c>
      <c r="R189" s="74">
        <v>-23.867000000000001</v>
      </c>
      <c r="S189" s="74">
        <v>15.499000000000001</v>
      </c>
      <c r="T189" s="74">
        <v>-12.322000000000003</v>
      </c>
      <c r="U189" s="74">
        <v>-14.558</v>
      </c>
      <c r="V189" s="74">
        <v>-8.2520000000000024</v>
      </c>
      <c r="W189" s="74">
        <v>-7.5280000000000005</v>
      </c>
      <c r="X189" s="74">
        <v>-12.052000000000001</v>
      </c>
      <c r="Y189" s="74">
        <v>-102.41800000000002</v>
      </c>
      <c r="AA189" s="74">
        <v>-62.050000000000004</v>
      </c>
      <c r="AB189" s="73">
        <v>-40.369999999999997</v>
      </c>
      <c r="AD189" s="74">
        <v>-134.15</v>
      </c>
      <c r="AE189" s="73">
        <v>31.73</v>
      </c>
    </row>
    <row r="190" spans="1:33" ht="18" customHeight="1" x14ac:dyDescent="0.2">
      <c r="A190" s="48"/>
      <c r="B190" s="48"/>
      <c r="C190" s="9">
        <v>6.3950231134217175E-2</v>
      </c>
      <c r="D190" s="9">
        <v>8.2501379360601285E-2</v>
      </c>
      <c r="F190" s="108" t="s">
        <v>88</v>
      </c>
      <c r="H190" s="77">
        <v>-650.96199999999999</v>
      </c>
      <c r="I190" s="77">
        <v>-742.05700000000002</v>
      </c>
      <c r="J190" s="77">
        <v>-742.05700000000002</v>
      </c>
      <c r="K190" s="102">
        <v>-753.24199999999996</v>
      </c>
      <c r="L190" s="102">
        <v>-768.47199999999998</v>
      </c>
      <c r="M190" s="77">
        <v>-47.407999999999994</v>
      </c>
      <c r="N190" s="77">
        <v>-62.010000000000005</v>
      </c>
      <c r="O190" s="77">
        <v>-49.143000000000008</v>
      </c>
      <c r="P190" s="77">
        <v>-52.970999999999989</v>
      </c>
      <c r="Q190" s="77">
        <v>-75.861000000000018</v>
      </c>
      <c r="R190" s="77">
        <v>-76.259</v>
      </c>
      <c r="S190" s="77">
        <v>-33.206999999999987</v>
      </c>
      <c r="T190" s="77">
        <v>-61.291000000000025</v>
      </c>
      <c r="U190" s="77">
        <v>-67.843999999999994</v>
      </c>
      <c r="V190" s="77">
        <v>-63.452000000000005</v>
      </c>
      <c r="W190" s="77">
        <v>-57.395999999999994</v>
      </c>
      <c r="X190" s="77">
        <v>-58.230000000000032</v>
      </c>
      <c r="Y190" s="77">
        <v>-705.07200000000012</v>
      </c>
      <c r="AA190" s="77">
        <v>-753.24199999999985</v>
      </c>
      <c r="AB190" s="73">
        <v>48.17</v>
      </c>
      <c r="AD190" s="77">
        <v>-768.47200000000009</v>
      </c>
      <c r="AE190" s="73">
        <v>63.4</v>
      </c>
      <c r="AG190" s="285"/>
    </row>
    <row r="191" spans="1:33" ht="12.95" customHeight="1" x14ac:dyDescent="0.2">
      <c r="A191" s="48"/>
      <c r="B191" s="48"/>
      <c r="C191" s="9"/>
      <c r="D191" s="9"/>
      <c r="F191" s="52" t="s">
        <v>224</v>
      </c>
      <c r="H191" s="69">
        <v>8.7677687488432725E-3</v>
      </c>
      <c r="I191" s="69">
        <v>1.0527973493109778E-2</v>
      </c>
      <c r="J191" s="69">
        <v>1.0527973493109778E-2</v>
      </c>
      <c r="K191" s="122">
        <v>1.0080989920495644E-2</v>
      </c>
      <c r="L191" s="122">
        <v>1.082334898759761E-2</v>
      </c>
      <c r="M191" s="69">
        <v>5.8533785951150556E-3</v>
      </c>
      <c r="N191" s="69">
        <v>1.1278823204582683E-2</v>
      </c>
      <c r="O191" s="69">
        <v>7.9641560308836134E-3</v>
      </c>
      <c r="P191" s="69">
        <v>9.2804192981423336E-3</v>
      </c>
      <c r="Q191" s="69">
        <v>1.3546442650339247E-2</v>
      </c>
      <c r="R191" s="69">
        <v>1.3032400448911078E-2</v>
      </c>
      <c r="S191" s="69">
        <v>6.4125179951974136E-3</v>
      </c>
      <c r="T191" s="69">
        <v>1.1649400024822764E-2</v>
      </c>
      <c r="U191" s="69">
        <v>1.1787621954471953E-2</v>
      </c>
      <c r="V191" s="69">
        <v>1.0217540605191058E-2</v>
      </c>
      <c r="W191" s="69">
        <v>9.5242235806341398E-3</v>
      </c>
      <c r="X191" s="69">
        <v>9.1353070282091733E-3</v>
      </c>
      <c r="Y191" s="69">
        <v>9.8291213761795958E-3</v>
      </c>
      <c r="AA191" s="69">
        <v>1.0080989920495642E-2</v>
      </c>
      <c r="AB191" s="70"/>
      <c r="AD191" s="69">
        <v>1.0823348987597611E-2</v>
      </c>
      <c r="AE191" s="70"/>
    </row>
    <row r="192" spans="1:33" ht="6.95" customHeight="1" x14ac:dyDescent="0.2">
      <c r="C192" s="9"/>
      <c r="D192" s="9"/>
      <c r="F192" s="109"/>
      <c r="H192" s="29"/>
      <c r="I192" s="29"/>
      <c r="J192" s="29"/>
      <c r="K192" s="98"/>
      <c r="L192" s="98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AA192" s="29"/>
      <c r="AB192" s="33"/>
      <c r="AD192" s="29"/>
      <c r="AE192" s="33"/>
    </row>
    <row r="193" spans="1:37" s="53" customFormat="1" ht="18" customHeight="1" x14ac:dyDescent="0.2">
      <c r="A193" s="48"/>
      <c r="B193" s="48"/>
      <c r="C193" s="9">
        <v>3.9531579488771722E-2</v>
      </c>
      <c r="D193" s="9">
        <v>-1.0536294326676479E-2</v>
      </c>
      <c r="E193" s="17"/>
      <c r="F193" s="113" t="s">
        <v>276</v>
      </c>
      <c r="G193" s="17"/>
      <c r="H193" s="75">
        <v>-52407.721999999987</v>
      </c>
      <c r="I193" s="75">
        <v>-49338.835000000006</v>
      </c>
      <c r="J193" s="75">
        <v>-49338.835000000006</v>
      </c>
      <c r="K193" s="121">
        <v>-52390.266889999999</v>
      </c>
      <c r="L193" s="121">
        <v>-49794.546710000002</v>
      </c>
      <c r="M193" s="75">
        <v>-4532.862000000001</v>
      </c>
      <c r="N193" s="75">
        <v>-4365.8300000000008</v>
      </c>
      <c r="O193" s="75">
        <v>-4792.8500000000104</v>
      </c>
      <c r="P193" s="75">
        <v>-4176.1129999999794</v>
      </c>
      <c r="Q193" s="75">
        <v>-3765.417000000009</v>
      </c>
      <c r="R193" s="75">
        <v>-4509.6079999999993</v>
      </c>
      <c r="S193" s="75">
        <v>-3416.3409999999999</v>
      </c>
      <c r="T193" s="75">
        <v>-3218.4609999999998</v>
      </c>
      <c r="U193" s="75">
        <v>-4189.9120000000003</v>
      </c>
      <c r="V193" s="75">
        <v>-4443.9129999999996</v>
      </c>
      <c r="W193" s="75">
        <v>-4546.3300000000027</v>
      </c>
      <c r="X193" s="75">
        <v>-4361.563000000001</v>
      </c>
      <c r="Y193" s="75">
        <v>-50319.200000000004</v>
      </c>
      <c r="Z193" s="17"/>
      <c r="AA193" s="75">
        <v>-52390.266889999999</v>
      </c>
      <c r="AB193" s="73">
        <v>2071.0700000000002</v>
      </c>
      <c r="AC193" s="17"/>
      <c r="AD193" s="75">
        <v>-49794.546710000002</v>
      </c>
      <c r="AE193" s="73">
        <v>-524.65</v>
      </c>
    </row>
    <row r="194" spans="1:37" ht="12.95" customHeight="1" x14ac:dyDescent="0.2">
      <c r="A194" s="48"/>
      <c r="B194" s="48"/>
      <c r="C194" s="9"/>
      <c r="D194" s="9"/>
      <c r="F194" s="52" t="s">
        <v>224</v>
      </c>
      <c r="H194" s="69">
        <v>0.70587651375912253</v>
      </c>
      <c r="I194" s="69">
        <v>0.69999736820879943</v>
      </c>
      <c r="J194" s="69">
        <v>0.69999736820879943</v>
      </c>
      <c r="K194" s="122">
        <v>0.7011634407669336</v>
      </c>
      <c r="L194" s="122">
        <v>0.70131866446866042</v>
      </c>
      <c r="M194" s="69">
        <v>0.55966413696866413</v>
      </c>
      <c r="N194" s="69">
        <v>0.79408844881895213</v>
      </c>
      <c r="O194" s="69">
        <v>0.77673331364834464</v>
      </c>
      <c r="P194" s="69">
        <v>0.73164712156506184</v>
      </c>
      <c r="Q194" s="69">
        <v>0.67238772814901682</v>
      </c>
      <c r="R194" s="69">
        <v>0.77067647521752158</v>
      </c>
      <c r="S194" s="69">
        <v>0.6597207859858083</v>
      </c>
      <c r="T194" s="69">
        <v>0.61172341213703607</v>
      </c>
      <c r="U194" s="69">
        <v>0.72798034724523164</v>
      </c>
      <c r="V194" s="69">
        <v>0.71559385871897496</v>
      </c>
      <c r="W194" s="69">
        <v>0.75441256170019577</v>
      </c>
      <c r="X194" s="69">
        <v>0.68425583252407818</v>
      </c>
      <c r="Y194" s="69">
        <v>0.70147945791671817</v>
      </c>
      <c r="AA194" s="69">
        <v>0.7011634407669336</v>
      </c>
      <c r="AB194" s="70"/>
      <c r="AD194" s="69">
        <v>0.70131866446866042</v>
      </c>
      <c r="AE194" s="70"/>
    </row>
    <row r="195" spans="1:37" ht="6.95" customHeight="1" x14ac:dyDescent="0.2">
      <c r="C195" s="9"/>
      <c r="D195" s="9"/>
      <c r="F195" s="109"/>
      <c r="H195" s="29"/>
      <c r="I195" s="29"/>
      <c r="J195" s="29"/>
      <c r="K195" s="98"/>
      <c r="L195" s="98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AA195" s="29"/>
      <c r="AB195" s="33"/>
      <c r="AD195" s="29"/>
      <c r="AE195" s="33"/>
    </row>
    <row r="196" spans="1:37" ht="18" customHeight="1" x14ac:dyDescent="0.2">
      <c r="A196" s="48"/>
      <c r="B196" s="48"/>
      <c r="C196" s="9">
        <v>-3.8590725974673661E-2</v>
      </c>
      <c r="D196" s="9">
        <v>1.4634615588048683E-2</v>
      </c>
      <c r="F196" s="114" t="s">
        <v>277</v>
      </c>
      <c r="H196" s="90">
        <v>22026.137999999999</v>
      </c>
      <c r="I196" s="298">
        <v>20936.608999999997</v>
      </c>
      <c r="J196" s="298">
        <v>20936.608999999997</v>
      </c>
      <c r="K196" s="127">
        <v>22777.234110000005</v>
      </c>
      <c r="L196" s="127">
        <v>21582.391289999992</v>
      </c>
      <c r="M196" s="90">
        <v>1783.3859999999995</v>
      </c>
      <c r="N196" s="90">
        <v>1238.905999999999</v>
      </c>
      <c r="O196" s="90">
        <v>1449.7439999999888</v>
      </c>
      <c r="P196" s="90">
        <v>1674.6690000000226</v>
      </c>
      <c r="Q196" s="90">
        <v>1978.9059999999922</v>
      </c>
      <c r="R196" s="90">
        <v>1774.9139999999979</v>
      </c>
      <c r="S196" s="90">
        <v>1509.9750000000026</v>
      </c>
      <c r="T196" s="90">
        <v>2234.1849999999999</v>
      </c>
      <c r="U196" s="90">
        <v>1686.3279999999995</v>
      </c>
      <c r="V196" s="90">
        <v>2146.4700000000003</v>
      </c>
      <c r="W196" s="90">
        <v>1792.5889999999999</v>
      </c>
      <c r="X196" s="90">
        <v>2628.167999999996</v>
      </c>
      <c r="Y196" s="90">
        <v>21898.239999999998</v>
      </c>
      <c r="AA196" s="90">
        <v>22777.234110000005</v>
      </c>
      <c r="AB196" s="73">
        <v>-878.99</v>
      </c>
      <c r="AD196" s="90">
        <v>21582.391289999992</v>
      </c>
      <c r="AE196" s="73">
        <v>315.85000000000002</v>
      </c>
      <c r="AG196" s="61"/>
      <c r="AK196" s="61"/>
    </row>
    <row r="197" spans="1:37" ht="12.95" customHeight="1" x14ac:dyDescent="0.2">
      <c r="A197" s="48"/>
      <c r="B197" s="48"/>
      <c r="C197" s="9"/>
      <c r="D197" s="9"/>
      <c r="F197" s="52" t="s">
        <v>224</v>
      </c>
      <c r="H197" s="69">
        <v>0.29666875242196816</v>
      </c>
      <c r="I197" s="69">
        <v>0.29703926327438945</v>
      </c>
      <c r="J197" s="69">
        <v>0.29703926327438945</v>
      </c>
      <c r="K197" s="122">
        <v>0.30483837528932217</v>
      </c>
      <c r="L197" s="122">
        <v>0.30397171649527488</v>
      </c>
      <c r="M197" s="69">
        <v>0.22019139046633179</v>
      </c>
      <c r="N197" s="69">
        <v>0.22534110209799552</v>
      </c>
      <c r="O197" s="69">
        <v>0.23494673546257336</v>
      </c>
      <c r="P197" s="69">
        <v>0.29339885042005887</v>
      </c>
      <c r="Q197" s="69">
        <v>0.3533717804855212</v>
      </c>
      <c r="R197" s="69">
        <v>0.30332668944489871</v>
      </c>
      <c r="S197" s="69">
        <v>0.29158737193357531</v>
      </c>
      <c r="T197" s="69">
        <v>0.42464496899150994</v>
      </c>
      <c r="U197" s="69">
        <v>0.29299270319027143</v>
      </c>
      <c r="V197" s="69">
        <v>0.34564149881523748</v>
      </c>
      <c r="W197" s="69">
        <v>0.29746007429412108</v>
      </c>
      <c r="X197" s="69">
        <v>0.41231532889772277</v>
      </c>
      <c r="Y197" s="69">
        <v>0.30527443847537705</v>
      </c>
      <c r="AA197" s="69">
        <v>0.30483837528932217</v>
      </c>
      <c r="AB197" s="70"/>
      <c r="AD197" s="69">
        <v>0.30397171649527488</v>
      </c>
      <c r="AE197" s="70"/>
    </row>
    <row r="198" spans="1:37" ht="6.95" customHeight="1" x14ac:dyDescent="0.2">
      <c r="C198" s="9"/>
      <c r="D198" s="9"/>
      <c r="F198" s="109"/>
      <c r="H198" s="29"/>
      <c r="I198" s="29"/>
      <c r="J198" s="29"/>
      <c r="K198" s="98"/>
      <c r="L198" s="98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AA198" s="29"/>
      <c r="AB198" s="33"/>
      <c r="AD198" s="29"/>
      <c r="AE198" s="33"/>
    </row>
    <row r="199" spans="1:37" ht="18" hidden="1" customHeight="1" outlineLevel="1" x14ac:dyDescent="0.2">
      <c r="A199" s="43" t="s">
        <v>37</v>
      </c>
      <c r="B199" s="43" t="s">
        <v>243</v>
      </c>
      <c r="C199" s="9"/>
      <c r="D199" s="9"/>
      <c r="F199" s="64" t="s">
        <v>246</v>
      </c>
      <c r="G199" s="47"/>
      <c r="H199" s="85">
        <v>13.94</v>
      </c>
      <c r="I199" s="85">
        <v>14.193</v>
      </c>
      <c r="J199" s="85">
        <v>14.193</v>
      </c>
      <c r="K199" s="124">
        <v>20.38</v>
      </c>
      <c r="L199" s="124">
        <v>17.798999999999999</v>
      </c>
      <c r="M199" s="85">
        <v>11.664</v>
      </c>
      <c r="N199" s="85">
        <v>10.247999999999999</v>
      </c>
      <c r="O199" s="85">
        <v>10.416000000000004</v>
      </c>
      <c r="P199" s="85">
        <v>11.363999999999997</v>
      </c>
      <c r="Q199" s="85">
        <v>11.423999999999999</v>
      </c>
      <c r="R199" s="85">
        <v>10.200000000000003</v>
      </c>
      <c r="S199" s="85">
        <v>9.3119999999999976</v>
      </c>
      <c r="T199" s="85">
        <v>9.4080000000000013</v>
      </c>
      <c r="U199" s="85">
        <v>11.616</v>
      </c>
      <c r="V199" s="85">
        <v>12.384</v>
      </c>
      <c r="W199" s="85">
        <v>11.399999999999991</v>
      </c>
      <c r="X199" s="85">
        <v>11.387999999999991</v>
      </c>
      <c r="Y199" s="85">
        <v>10.901999999999999</v>
      </c>
      <c r="Z199" s="47"/>
      <c r="AA199" s="85">
        <v>20.38</v>
      </c>
      <c r="AB199" s="86">
        <v>-9.48</v>
      </c>
      <c r="AC199" s="47"/>
      <c r="AD199" s="85">
        <v>17.798999999999999</v>
      </c>
      <c r="AE199" s="86">
        <v>-6.9</v>
      </c>
    </row>
    <row r="200" spans="1:37" ht="18" hidden="1" customHeight="1" outlineLevel="1" x14ac:dyDescent="0.2">
      <c r="A200" s="43" t="s">
        <v>37</v>
      </c>
      <c r="B200" s="43" t="s">
        <v>244</v>
      </c>
      <c r="C200" s="9"/>
      <c r="D200" s="9"/>
      <c r="F200" s="64" t="s">
        <v>247</v>
      </c>
      <c r="G200" s="47"/>
      <c r="H200" s="85">
        <v>9.9499999999999993</v>
      </c>
      <c r="I200" s="85">
        <v>8.1750000000000007</v>
      </c>
      <c r="J200" s="85">
        <v>8.1750000000000007</v>
      </c>
      <c r="K200" s="124">
        <v>7</v>
      </c>
      <c r="L200" s="124">
        <v>6.38</v>
      </c>
      <c r="M200" s="85">
        <v>4.9799999999999995</v>
      </c>
      <c r="N200" s="85">
        <v>4.9799999999999995</v>
      </c>
      <c r="O200" s="85">
        <v>4.9800000000000022</v>
      </c>
      <c r="P200" s="85">
        <v>4.9799999999999969</v>
      </c>
      <c r="Q200" s="85">
        <v>4.980000000000004</v>
      </c>
      <c r="R200" s="85">
        <v>4.9800000000000004</v>
      </c>
      <c r="S200" s="85">
        <v>4.9799999999999969</v>
      </c>
      <c r="T200" s="85">
        <v>4.9799999999999969</v>
      </c>
      <c r="U200" s="85">
        <v>4.980000000000004</v>
      </c>
      <c r="V200" s="85">
        <v>4.980000000000004</v>
      </c>
      <c r="W200" s="85">
        <v>4.9799999999999969</v>
      </c>
      <c r="X200" s="85">
        <v>5.9759999999999991</v>
      </c>
      <c r="Y200" s="85">
        <v>5.0629999999999997</v>
      </c>
      <c r="Z200" s="47"/>
      <c r="AA200" s="85">
        <v>7</v>
      </c>
      <c r="AB200" s="86">
        <v>-1.94</v>
      </c>
      <c r="AC200" s="47"/>
      <c r="AD200" s="85">
        <v>6.38</v>
      </c>
      <c r="AE200" s="86">
        <v>-1.32</v>
      </c>
    </row>
    <row r="201" spans="1:37" ht="18" hidden="1" customHeight="1" outlineLevel="1" x14ac:dyDescent="0.2">
      <c r="A201" s="43" t="s">
        <v>37</v>
      </c>
      <c r="B201" s="43" t="s">
        <v>245</v>
      </c>
      <c r="C201" s="9"/>
      <c r="D201" s="9"/>
      <c r="F201" s="64" t="s">
        <v>248</v>
      </c>
      <c r="G201" s="47"/>
      <c r="H201" s="85">
        <v>65.37</v>
      </c>
      <c r="I201" s="85">
        <v>62.892000000000003</v>
      </c>
      <c r="J201" s="85">
        <v>62.892000000000003</v>
      </c>
      <c r="K201" s="124">
        <v>64.13</v>
      </c>
      <c r="L201" s="124">
        <v>62.683</v>
      </c>
      <c r="M201" s="85">
        <v>60.108000000000004</v>
      </c>
      <c r="N201" s="85">
        <v>60.384</v>
      </c>
      <c r="O201" s="85">
        <v>60.58799999999998</v>
      </c>
      <c r="P201" s="85">
        <v>59.915999999999997</v>
      </c>
      <c r="Q201" s="85">
        <v>61.872000000000014</v>
      </c>
      <c r="R201" s="85">
        <v>61.740000000000009</v>
      </c>
      <c r="S201" s="85">
        <v>64.512</v>
      </c>
      <c r="T201" s="85">
        <v>62.244000000000028</v>
      </c>
      <c r="U201" s="85">
        <v>56.735999999999876</v>
      </c>
      <c r="V201" s="85">
        <v>58.296000000000049</v>
      </c>
      <c r="W201" s="85">
        <v>59.736000000000104</v>
      </c>
      <c r="X201" s="85">
        <v>60.659999999999968</v>
      </c>
      <c r="Y201" s="85">
        <v>60.566000000000003</v>
      </c>
      <c r="Z201" s="47"/>
      <c r="AA201" s="85">
        <v>64.13</v>
      </c>
      <c r="AB201" s="86">
        <v>-3.56</v>
      </c>
      <c r="AC201" s="47"/>
      <c r="AD201" s="85">
        <v>62.683</v>
      </c>
      <c r="AE201" s="86">
        <v>-2.12</v>
      </c>
    </row>
    <row r="202" spans="1:37" ht="18" customHeight="1" collapsed="1" x14ac:dyDescent="0.2">
      <c r="A202" s="43" t="s">
        <v>37</v>
      </c>
      <c r="B202" s="43" t="s">
        <v>23</v>
      </c>
      <c r="C202" s="9"/>
      <c r="D202" s="9"/>
      <c r="F202" s="110" t="s">
        <v>250</v>
      </c>
      <c r="H202" s="87">
        <v>91.74</v>
      </c>
      <c r="I202" s="87">
        <v>87.486000000000004</v>
      </c>
      <c r="J202" s="87">
        <v>87.486000000000004</v>
      </c>
      <c r="K202" s="125">
        <v>92.51</v>
      </c>
      <c r="L202" s="125">
        <v>87.760999999999996</v>
      </c>
      <c r="M202" s="87">
        <v>76.751999999999995</v>
      </c>
      <c r="N202" s="87">
        <v>76.60799999999999</v>
      </c>
      <c r="O202" s="87">
        <v>76.800000000000011</v>
      </c>
      <c r="P202" s="87">
        <v>77.256</v>
      </c>
      <c r="Q202" s="87">
        <v>79.271999999999991</v>
      </c>
      <c r="R202" s="87">
        <v>77.915999999999997</v>
      </c>
      <c r="S202" s="87">
        <v>79.800000000000011</v>
      </c>
      <c r="T202" s="87">
        <v>77.627999999999929</v>
      </c>
      <c r="U202" s="87">
        <v>74.328000000000088</v>
      </c>
      <c r="V202" s="87">
        <v>76.656000000000063</v>
      </c>
      <c r="W202" s="87">
        <v>77.111999999999853</v>
      </c>
      <c r="X202" s="87">
        <v>79.020000000000095</v>
      </c>
      <c r="Y202" s="87">
        <v>77.429000000000002</v>
      </c>
      <c r="AA202" s="87">
        <v>92.51</v>
      </c>
      <c r="AB202" s="86">
        <v>-15.08</v>
      </c>
      <c r="AD202" s="87">
        <v>87.760999999999996</v>
      </c>
      <c r="AE202" s="86">
        <v>-10.33</v>
      </c>
    </row>
    <row r="203" spans="1:37" ht="18" hidden="1" customHeight="1" outlineLevel="1" collapsed="1" x14ac:dyDescent="0.2">
      <c r="A203" s="46" t="s">
        <v>212</v>
      </c>
      <c r="B203" s="46" t="s">
        <v>23</v>
      </c>
      <c r="C203" s="9"/>
      <c r="D203" s="9"/>
      <c r="F203" s="111" t="s">
        <v>213</v>
      </c>
      <c r="G203" s="47"/>
      <c r="H203" s="88">
        <v>100.336</v>
      </c>
      <c r="I203" s="88">
        <v>94.861000000000004</v>
      </c>
      <c r="J203" s="88">
        <v>94.861000000000004</v>
      </c>
      <c r="K203" s="125">
        <v>92.51</v>
      </c>
      <c r="L203" s="125">
        <v>87.760999999999996</v>
      </c>
      <c r="M203" s="88">
        <v>82.596000000000004</v>
      </c>
      <c r="N203" s="88">
        <v>84.623999999999995</v>
      </c>
      <c r="O203" s="88">
        <v>82.259999999999991</v>
      </c>
      <c r="P203" s="88">
        <v>82.428000000000026</v>
      </c>
      <c r="Q203" s="88">
        <v>85.23599999999999</v>
      </c>
      <c r="R203" s="88">
        <v>84.299999999999955</v>
      </c>
      <c r="S203" s="88">
        <v>86.351999999999975</v>
      </c>
      <c r="T203" s="88">
        <v>84.204000000000065</v>
      </c>
      <c r="U203" s="88">
        <v>79.044000000000096</v>
      </c>
      <c r="V203" s="88">
        <v>83.903999999999769</v>
      </c>
      <c r="W203" s="88">
        <v>85.200000000000159</v>
      </c>
      <c r="X203" s="88">
        <v>86.483999999999924</v>
      </c>
      <c r="Y203" s="88">
        <v>83.885999999999996</v>
      </c>
      <c r="Z203" s="47"/>
      <c r="AA203" s="88">
        <v>92.51</v>
      </c>
      <c r="AB203" s="89">
        <v>-8.6199999999999992</v>
      </c>
      <c r="AC203" s="47"/>
      <c r="AD203" s="88">
        <v>87.760999999999996</v>
      </c>
      <c r="AE203" s="89">
        <v>-3.88</v>
      </c>
    </row>
    <row r="204" spans="1:37" ht="18" hidden="1" customHeight="1" outlineLevel="1" collapsed="1" x14ac:dyDescent="0.2">
      <c r="A204" s="48"/>
      <c r="B204" s="48"/>
      <c r="C204" s="9"/>
      <c r="D204" s="9"/>
      <c r="F204" s="110" t="s">
        <v>251</v>
      </c>
      <c r="H204" s="87">
        <v>8.5960000000000036</v>
      </c>
      <c r="I204" s="87">
        <v>7.375</v>
      </c>
      <c r="J204" s="87">
        <v>7.375</v>
      </c>
      <c r="K204" s="125">
        <v>0</v>
      </c>
      <c r="L204" s="125">
        <v>0</v>
      </c>
      <c r="M204" s="87">
        <v>5.8440000000000083</v>
      </c>
      <c r="N204" s="87">
        <v>8.0160000000000053</v>
      </c>
      <c r="O204" s="87">
        <v>5.4599999999999795</v>
      </c>
      <c r="P204" s="87">
        <v>5.1720000000000255</v>
      </c>
      <c r="Q204" s="87">
        <v>5.9639999999999986</v>
      </c>
      <c r="R204" s="87">
        <v>6.3839999999999577</v>
      </c>
      <c r="S204" s="87">
        <v>6.5519999999999641</v>
      </c>
      <c r="T204" s="87">
        <v>6.5760000000001355</v>
      </c>
      <c r="U204" s="87">
        <v>4.7160000000000082</v>
      </c>
      <c r="V204" s="87">
        <v>7.2479999999997062</v>
      </c>
      <c r="W204" s="87">
        <v>8.0880000000003065</v>
      </c>
      <c r="X204" s="87">
        <v>7.4639999999998281</v>
      </c>
      <c r="Y204" s="87">
        <v>6.4569999999999936</v>
      </c>
      <c r="AA204" s="87">
        <v>0</v>
      </c>
      <c r="AB204" s="86">
        <v>6.46</v>
      </c>
      <c r="AD204" s="87">
        <v>0</v>
      </c>
      <c r="AE204" s="86">
        <v>6.46</v>
      </c>
    </row>
    <row r="205" spans="1:37" ht="12.95" hidden="1" customHeight="1" outlineLevel="1" x14ac:dyDescent="0.2">
      <c r="A205" s="48"/>
      <c r="B205" s="48"/>
      <c r="C205" s="9"/>
      <c r="D205" s="9"/>
      <c r="F205" s="52" t="s">
        <v>38</v>
      </c>
      <c r="H205" s="81">
        <v>8.5672141604209898E-2</v>
      </c>
      <c r="I205" s="81">
        <v>7.7745332644606313E-2</v>
      </c>
      <c r="J205" s="81">
        <v>7.7745332644606313E-2</v>
      </c>
      <c r="K205" s="126">
        <v>0</v>
      </c>
      <c r="L205" s="126">
        <v>0</v>
      </c>
      <c r="M205" s="81">
        <v>7.075403167223604E-2</v>
      </c>
      <c r="N205" s="81">
        <v>9.4724900737379533E-2</v>
      </c>
      <c r="O205" s="81">
        <v>6.6374908825674442E-2</v>
      </c>
      <c r="P205" s="81">
        <v>6.2745668947445335E-2</v>
      </c>
      <c r="Q205" s="81">
        <v>6.9970435027453176E-2</v>
      </c>
      <c r="R205" s="81">
        <v>7.5729537366547583E-2</v>
      </c>
      <c r="S205" s="81">
        <v>7.5875486381322563E-2</v>
      </c>
      <c r="T205" s="81">
        <v>7.8096052444065964E-2</v>
      </c>
      <c r="U205" s="81">
        <v>5.966297252163355E-2</v>
      </c>
      <c r="V205" s="81">
        <v>8.6384439359264473E-2</v>
      </c>
      <c r="W205" s="81">
        <v>9.492957746479215E-2</v>
      </c>
      <c r="X205" s="81">
        <v>8.6304981268209555E-2</v>
      </c>
      <c r="Y205" s="81">
        <v>7.69735116706005E-2</v>
      </c>
      <c r="AA205" s="81">
        <v>0</v>
      </c>
      <c r="AB205" s="82"/>
      <c r="AD205" s="81">
        <v>0</v>
      </c>
      <c r="AE205" s="82"/>
    </row>
    <row r="206" spans="1:37" ht="18" customHeight="1" collapsed="1" x14ac:dyDescent="0.2">
      <c r="A206" s="43" t="s">
        <v>221</v>
      </c>
      <c r="B206" s="43" t="s">
        <v>23</v>
      </c>
      <c r="C206" s="9">
        <v>4.5973625819574919E-2</v>
      </c>
      <c r="D206" s="9">
        <v>-7.2512949495900638E-3</v>
      </c>
      <c r="F206" s="119" t="s">
        <v>67</v>
      </c>
      <c r="H206" s="74">
        <v>-5871.4620000000004</v>
      </c>
      <c r="I206" s="74">
        <v>-5735.384</v>
      </c>
      <c r="J206" s="74">
        <v>-5735.384</v>
      </c>
      <c r="K206" s="99">
        <v>-5928.8340900000003</v>
      </c>
      <c r="L206" s="99">
        <v>-5615.54871</v>
      </c>
      <c r="M206" s="74">
        <v>-462.74700000000001</v>
      </c>
      <c r="N206" s="74">
        <v>-438.16900000000004</v>
      </c>
      <c r="O206" s="74">
        <v>-499.62099999999998</v>
      </c>
      <c r="P206" s="74">
        <v>-431.11199999999985</v>
      </c>
      <c r="Q206" s="74">
        <v>-469.77399999999989</v>
      </c>
      <c r="R206" s="74">
        <v>-499.01100000000042</v>
      </c>
      <c r="S206" s="74">
        <v>-429.88199999999961</v>
      </c>
      <c r="T206" s="74">
        <v>-451.55300000000034</v>
      </c>
      <c r="U206" s="74">
        <v>-498.54599999999982</v>
      </c>
      <c r="V206" s="74">
        <v>-489.64999999999964</v>
      </c>
      <c r="W206" s="74">
        <v>-518.43100000000049</v>
      </c>
      <c r="X206" s="74">
        <v>-467.76900000000023</v>
      </c>
      <c r="Y206" s="74">
        <v>-5656.2650000000003</v>
      </c>
      <c r="AA206" s="74">
        <v>-5928.8340900000003</v>
      </c>
      <c r="AB206" s="73">
        <v>272.57</v>
      </c>
      <c r="AD206" s="74">
        <v>-5615.54871</v>
      </c>
      <c r="AE206" s="73">
        <v>-40.72</v>
      </c>
    </row>
    <row r="207" spans="1:37" ht="18" customHeight="1" x14ac:dyDescent="0.2">
      <c r="A207" s="43" t="s">
        <v>219</v>
      </c>
      <c r="B207" s="43" t="s">
        <v>23</v>
      </c>
      <c r="C207" s="9">
        <v>-1.000380083618396</v>
      </c>
      <c r="D207" s="9">
        <v>-1.000380083618396</v>
      </c>
      <c r="F207" s="117" t="s">
        <v>220</v>
      </c>
      <c r="G207" s="49"/>
      <c r="H207" s="78">
        <v>16.498999999999999</v>
      </c>
      <c r="I207" s="78">
        <v>5.3760000000000003</v>
      </c>
      <c r="J207" s="78">
        <v>5.3760000000000003</v>
      </c>
      <c r="K207" s="78">
        <v>0</v>
      </c>
      <c r="L207" s="78">
        <v>0</v>
      </c>
      <c r="M207" s="78">
        <v>-33.03</v>
      </c>
      <c r="N207" s="78">
        <v>-25.573999999999998</v>
      </c>
      <c r="O207" s="78">
        <v>-18.186000000000007</v>
      </c>
      <c r="P207" s="78">
        <v>-16.903999999999996</v>
      </c>
      <c r="Q207" s="78">
        <v>43.717000000000006</v>
      </c>
      <c r="R207" s="78">
        <v>0.30699999999999505</v>
      </c>
      <c r="S207" s="78">
        <v>16.055</v>
      </c>
      <c r="T207" s="78">
        <v>110.69499999999999</v>
      </c>
      <c r="U207" s="78">
        <v>-9.8579999999999899</v>
      </c>
      <c r="V207" s="78">
        <v>-15.721999999999994</v>
      </c>
      <c r="W207" s="78">
        <v>-29.574999999999999</v>
      </c>
      <c r="X207" s="78">
        <v>-35.08</v>
      </c>
      <c r="Y207" s="78">
        <v>-13.154999999999999</v>
      </c>
      <c r="Z207" s="49"/>
      <c r="AA207" s="78">
        <v>0</v>
      </c>
      <c r="AB207" s="73">
        <v>-13.16</v>
      </c>
      <c r="AC207" s="49"/>
      <c r="AD207" s="78">
        <v>0</v>
      </c>
      <c r="AE207" s="73">
        <v>-13.16</v>
      </c>
    </row>
    <row r="208" spans="1:37" ht="18" customHeight="1" x14ac:dyDescent="0.2">
      <c r="A208" s="43" t="s">
        <v>35</v>
      </c>
      <c r="B208" s="43" t="s">
        <v>23</v>
      </c>
      <c r="C208" s="9">
        <v>0</v>
      </c>
      <c r="D208" s="9">
        <v>0</v>
      </c>
      <c r="F208" s="119" t="s">
        <v>58</v>
      </c>
      <c r="H208" s="74">
        <v>0</v>
      </c>
      <c r="I208" s="74">
        <v>0</v>
      </c>
      <c r="J208" s="74">
        <v>0</v>
      </c>
      <c r="K208" s="99">
        <v>0</v>
      </c>
      <c r="L208" s="99">
        <v>0</v>
      </c>
      <c r="M208" s="74">
        <v>0</v>
      </c>
      <c r="N208" s="74">
        <v>0</v>
      </c>
      <c r="O208" s="74">
        <v>0</v>
      </c>
      <c r="P208" s="74">
        <v>0</v>
      </c>
      <c r="Q208" s="74">
        <v>0</v>
      </c>
      <c r="R208" s="74">
        <v>0</v>
      </c>
      <c r="S208" s="74">
        <v>0</v>
      </c>
      <c r="T208" s="74">
        <v>0</v>
      </c>
      <c r="U208" s="74">
        <v>0</v>
      </c>
      <c r="V208" s="74">
        <v>0</v>
      </c>
      <c r="W208" s="74">
        <v>0</v>
      </c>
      <c r="X208" s="74">
        <v>0</v>
      </c>
      <c r="Y208" s="74">
        <v>0</v>
      </c>
      <c r="AA208" s="74">
        <v>0</v>
      </c>
      <c r="AB208" s="73">
        <v>0</v>
      </c>
      <c r="AD208" s="74">
        <v>0</v>
      </c>
      <c r="AE208" s="73">
        <v>0</v>
      </c>
    </row>
    <row r="209" spans="1:31" ht="18" customHeight="1" x14ac:dyDescent="0.2">
      <c r="A209" s="43" t="s">
        <v>222</v>
      </c>
      <c r="B209" s="43" t="s">
        <v>23</v>
      </c>
      <c r="C209" s="9">
        <v>1.0000567891419159</v>
      </c>
      <c r="D209" s="9">
        <v>-7.1202531645569625E-2</v>
      </c>
      <c r="F209" s="119" t="s">
        <v>414</v>
      </c>
      <c r="H209" s="74">
        <v>22.32</v>
      </c>
      <c r="I209" s="74">
        <v>4.8769999999999998</v>
      </c>
      <c r="J209" s="74">
        <v>4.8769999999999998</v>
      </c>
      <c r="K209" s="99">
        <v>0</v>
      </c>
      <c r="L209" s="99">
        <v>37.92</v>
      </c>
      <c r="M209" s="74">
        <v>0</v>
      </c>
      <c r="N209" s="74">
        <v>0</v>
      </c>
      <c r="O209" s="74">
        <v>0.68300000000000005</v>
      </c>
      <c r="P209" s="74">
        <v>0.32399999999999984</v>
      </c>
      <c r="Q209" s="74">
        <v>0.43000000000000016</v>
      </c>
      <c r="R209" s="74">
        <v>0</v>
      </c>
      <c r="S209" s="74">
        <v>10.272</v>
      </c>
      <c r="T209" s="74">
        <v>1.8460000000000001</v>
      </c>
      <c r="U209" s="74">
        <v>2.282</v>
      </c>
      <c r="V209" s="74">
        <v>14.209</v>
      </c>
      <c r="W209" s="74">
        <v>0</v>
      </c>
      <c r="X209" s="74">
        <v>5.1720000000000041</v>
      </c>
      <c r="Y209" s="74">
        <v>35.218000000000004</v>
      </c>
      <c r="AA209" s="74">
        <v>0</v>
      </c>
      <c r="AB209" s="73">
        <v>35.22</v>
      </c>
      <c r="AD209" s="74">
        <v>37.92</v>
      </c>
      <c r="AE209" s="73">
        <v>-2.7</v>
      </c>
    </row>
    <row r="210" spans="1:31" ht="18" customHeight="1" x14ac:dyDescent="0.2">
      <c r="A210" s="43" t="s">
        <v>597</v>
      </c>
      <c r="B210" s="43" t="s">
        <v>23</v>
      </c>
      <c r="C210" s="9">
        <v>0</v>
      </c>
      <c r="D210" s="9">
        <v>0</v>
      </c>
      <c r="F210" s="119" t="s">
        <v>598</v>
      </c>
      <c r="H210" s="74">
        <v>-2.7080000000000002</v>
      </c>
      <c r="I210" s="74">
        <v>-0.32300000000000001</v>
      </c>
      <c r="J210" s="74">
        <v>-0.32300000000000001</v>
      </c>
      <c r="K210" s="99">
        <v>0</v>
      </c>
      <c r="L210" s="99">
        <v>0</v>
      </c>
      <c r="M210" s="74">
        <v>0</v>
      </c>
      <c r="N210" s="74">
        <v>0</v>
      </c>
      <c r="O210" s="74">
        <v>0</v>
      </c>
      <c r="P210" s="74">
        <v>0</v>
      </c>
      <c r="Q210" s="74">
        <v>0</v>
      </c>
      <c r="R210" s="74">
        <v>0</v>
      </c>
      <c r="S210" s="74">
        <v>0</v>
      </c>
      <c r="T210" s="74">
        <v>0</v>
      </c>
      <c r="U210" s="74">
        <v>0</v>
      </c>
      <c r="V210" s="74">
        <v>0</v>
      </c>
      <c r="W210" s="74">
        <v>0</v>
      </c>
      <c r="X210" s="74">
        <v>0</v>
      </c>
      <c r="Y210" s="74">
        <v>0</v>
      </c>
      <c r="AA210" s="74">
        <v>0</v>
      </c>
      <c r="AB210" s="73">
        <v>0</v>
      </c>
      <c r="AD210" s="74">
        <v>0</v>
      </c>
      <c r="AE210" s="73">
        <v>0</v>
      </c>
    </row>
    <row r="211" spans="1:31" ht="18" customHeight="1" x14ac:dyDescent="0.2">
      <c r="A211" s="43" t="s">
        <v>36</v>
      </c>
      <c r="B211" s="43" t="s">
        <v>23</v>
      </c>
      <c r="C211" s="9">
        <v>-5.7549999999999999</v>
      </c>
      <c r="D211" s="9">
        <v>-0.75246497145822511</v>
      </c>
      <c r="F211" s="119" t="s">
        <v>68</v>
      </c>
      <c r="H211" s="74">
        <v>-30.039000000000001</v>
      </c>
      <c r="I211" s="74">
        <v>-23.658999999999999</v>
      </c>
      <c r="J211" s="74">
        <v>-23.658999999999999</v>
      </c>
      <c r="K211" s="99">
        <v>-2</v>
      </c>
      <c r="L211" s="99">
        <v>-7.7080000000000002</v>
      </c>
      <c r="M211" s="74">
        <v>2.1480000000000001</v>
      </c>
      <c r="N211" s="74">
        <v>-2.4250000000000003</v>
      </c>
      <c r="O211" s="74">
        <v>-1.5939999999999999</v>
      </c>
      <c r="P211" s="74">
        <v>-1.9969999999999999</v>
      </c>
      <c r="Q211" s="74">
        <v>-0.56699999999999973</v>
      </c>
      <c r="R211" s="74">
        <v>-2.851</v>
      </c>
      <c r="S211" s="74">
        <v>-1.17</v>
      </c>
      <c r="T211" s="74">
        <v>-1.0600000000000005</v>
      </c>
      <c r="U211" s="74">
        <v>-0.2629999999999999</v>
      </c>
      <c r="V211" s="74">
        <v>-1.1300000000000008</v>
      </c>
      <c r="W211" s="74">
        <v>-1.0259999999999998</v>
      </c>
      <c r="X211" s="74">
        <v>-1.5739999999999998</v>
      </c>
      <c r="Y211" s="74">
        <v>-13.509</v>
      </c>
      <c r="AA211" s="74">
        <v>-2</v>
      </c>
      <c r="AB211" s="73">
        <v>-11.51</v>
      </c>
      <c r="AD211" s="74">
        <v>-7.7080000000000011</v>
      </c>
      <c r="AE211" s="73">
        <v>-5.8</v>
      </c>
    </row>
    <row r="212" spans="1:31" ht="18" hidden="1" customHeight="1" outlineLevel="1" collapsed="1" x14ac:dyDescent="0.2">
      <c r="A212" s="48"/>
      <c r="B212" s="48"/>
      <c r="C212" s="9"/>
      <c r="D212" s="9"/>
      <c r="F212" s="110" t="s">
        <v>634</v>
      </c>
      <c r="H212" s="87">
        <v>1.1496590909090909</v>
      </c>
      <c r="I212" s="87">
        <v>2.2204545454545453E-2</v>
      </c>
      <c r="J212" s="87">
        <v>2.2204545454545453E-2</v>
      </c>
      <c r="K212" s="125">
        <v>0</v>
      </c>
      <c r="L212" s="125">
        <v>1.2270000000000001</v>
      </c>
      <c r="M212" s="87">
        <v>0</v>
      </c>
      <c r="N212" s="87">
        <v>0</v>
      </c>
      <c r="O212" s="87">
        <v>0</v>
      </c>
      <c r="P212" s="87">
        <v>0</v>
      </c>
      <c r="Q212" s="87">
        <v>4.9224545454545456</v>
      </c>
      <c r="R212" s="87">
        <v>1.6080000000000001</v>
      </c>
      <c r="S212" s="87">
        <v>-1.4206363636363635</v>
      </c>
      <c r="T212" s="87">
        <v>2.0454545454545454</v>
      </c>
      <c r="U212" s="87">
        <v>-0.31909090909090954</v>
      </c>
      <c r="V212" s="87">
        <v>2.8900909090909086</v>
      </c>
      <c r="W212" s="87">
        <v>2.1632727272727279</v>
      </c>
      <c r="X212" s="87">
        <v>5.4250909090909101</v>
      </c>
      <c r="Y212" s="87">
        <v>1.4428863636363636</v>
      </c>
      <c r="AA212" s="87">
        <v>0</v>
      </c>
      <c r="AB212" s="86">
        <v>1.44</v>
      </c>
      <c r="AD212" s="87">
        <v>1.2270000000000001</v>
      </c>
      <c r="AE212" s="86">
        <v>0.22</v>
      </c>
    </row>
    <row r="213" spans="1:31" ht="18" customHeight="1" collapsed="1" x14ac:dyDescent="0.2">
      <c r="A213" s="43" t="s">
        <v>21</v>
      </c>
      <c r="B213" s="43" t="s">
        <v>23</v>
      </c>
      <c r="C213" s="9">
        <v>-1.0000472537684881</v>
      </c>
      <c r="D213" s="9">
        <v>-0.17596502926576277</v>
      </c>
      <c r="F213" s="119" t="s">
        <v>69</v>
      </c>
      <c r="H213" s="74">
        <v>-50.585000000000001</v>
      </c>
      <c r="I213" s="74">
        <v>-0.97699999999999998</v>
      </c>
      <c r="J213" s="74">
        <v>-0.97699999999999998</v>
      </c>
      <c r="K213" s="99">
        <v>0</v>
      </c>
      <c r="L213" s="99">
        <v>-53.988</v>
      </c>
      <c r="M213" s="74">
        <v>0</v>
      </c>
      <c r="N213" s="74">
        <v>0</v>
      </c>
      <c r="O213" s="74">
        <v>0</v>
      </c>
      <c r="P213" s="74">
        <v>0</v>
      </c>
      <c r="Q213" s="74">
        <v>-18.048999999999999</v>
      </c>
      <c r="R213" s="74">
        <v>-5.8960000000000008</v>
      </c>
      <c r="S213" s="74">
        <v>5.2089999999999996</v>
      </c>
      <c r="T213" s="74">
        <v>-7.5</v>
      </c>
      <c r="U213" s="74">
        <v>1.1700000000000017</v>
      </c>
      <c r="V213" s="74">
        <v>-10.596999999999998</v>
      </c>
      <c r="W213" s="74">
        <v>-7.9320000000000022</v>
      </c>
      <c r="X213" s="74">
        <v>-19.892000000000003</v>
      </c>
      <c r="Y213" s="74">
        <v>-63.487000000000002</v>
      </c>
      <c r="AA213" s="74">
        <v>0</v>
      </c>
      <c r="AB213" s="73">
        <v>-63.49</v>
      </c>
      <c r="AD213" s="74">
        <v>-53.988</v>
      </c>
      <c r="AE213" s="73">
        <v>-9.5</v>
      </c>
    </row>
    <row r="214" spans="1:31" ht="18" customHeight="1" x14ac:dyDescent="0.2">
      <c r="A214" s="48"/>
      <c r="B214" s="48"/>
      <c r="C214" s="9">
        <v>3.7033576840454149E-2</v>
      </c>
      <c r="D214" s="9">
        <v>-1.2744433721391441E-2</v>
      </c>
      <c r="F214" s="108" t="s">
        <v>274</v>
      </c>
      <c r="H214" s="77">
        <v>-5915.9750000000004</v>
      </c>
      <c r="I214" s="77">
        <v>-5750.0899999999992</v>
      </c>
      <c r="J214" s="77">
        <v>-5750.0899999999992</v>
      </c>
      <c r="K214" s="102">
        <v>-5930.8340900000003</v>
      </c>
      <c r="L214" s="102">
        <v>-5639.3247099999999</v>
      </c>
      <c r="M214" s="77">
        <v>-493.62900000000002</v>
      </c>
      <c r="N214" s="77">
        <v>-466.16800000000006</v>
      </c>
      <c r="O214" s="77">
        <v>-518.71800000000007</v>
      </c>
      <c r="P214" s="77">
        <v>-449.68899999999985</v>
      </c>
      <c r="Q214" s="77">
        <v>-444.24299999999988</v>
      </c>
      <c r="R214" s="77">
        <v>-507.45100000000042</v>
      </c>
      <c r="S214" s="77">
        <v>-399.51599999999962</v>
      </c>
      <c r="T214" s="77">
        <v>-347.57200000000034</v>
      </c>
      <c r="U214" s="77">
        <v>-505.2149999999998</v>
      </c>
      <c r="V214" s="77">
        <v>-502.88999999999959</v>
      </c>
      <c r="W214" s="77">
        <v>-556.96400000000051</v>
      </c>
      <c r="X214" s="77">
        <v>-519.14300000000026</v>
      </c>
      <c r="Y214" s="77">
        <v>-5711.1980000000003</v>
      </c>
      <c r="AA214" s="77">
        <v>-5930.8340900000003</v>
      </c>
      <c r="AB214" s="73">
        <v>219.64</v>
      </c>
      <c r="AD214" s="77">
        <v>-5639.3247099999999</v>
      </c>
      <c r="AE214" s="73">
        <v>-71.87</v>
      </c>
    </row>
    <row r="215" spans="1:31" ht="12.95" customHeight="1" x14ac:dyDescent="0.2">
      <c r="A215" s="48"/>
      <c r="B215" s="48"/>
      <c r="C215" s="9"/>
      <c r="D215" s="9"/>
      <c r="F215" s="52" t="s">
        <v>224</v>
      </c>
      <c r="H215" s="69">
        <v>7.968191802891425E-2</v>
      </c>
      <c r="I215" s="69">
        <v>8.1579710322785978E-2</v>
      </c>
      <c r="J215" s="69">
        <v>8.1579710322785978E-2</v>
      </c>
      <c r="K215" s="122">
        <v>7.9375126030441681E-2</v>
      </c>
      <c r="L215" s="122">
        <v>7.9425638657898645E-2</v>
      </c>
      <c r="M215" s="69">
        <v>6.0947465038138082E-2</v>
      </c>
      <c r="N215" s="69">
        <v>8.4789976707529441E-2</v>
      </c>
      <c r="O215" s="69">
        <v>8.406387660557732E-2</v>
      </c>
      <c r="P215" s="69">
        <v>7.8784664698841392E-2</v>
      </c>
      <c r="Q215" s="69">
        <v>7.9328143872538656E-2</v>
      </c>
      <c r="R215" s="69">
        <v>8.6721628138323098E-2</v>
      </c>
      <c r="S215" s="69">
        <v>7.7149502796678066E-2</v>
      </c>
      <c r="T215" s="69">
        <v>6.6061987329749883E-2</v>
      </c>
      <c r="U215" s="69">
        <v>8.777907295749876E-2</v>
      </c>
      <c r="V215" s="69">
        <v>8.0979307113164686E-2</v>
      </c>
      <c r="W215" s="69">
        <v>9.2421939897629077E-2</v>
      </c>
      <c r="X215" s="69">
        <v>8.1444799871983414E-2</v>
      </c>
      <c r="Y215" s="69">
        <v>7.9617483527064117E-2</v>
      </c>
      <c r="AA215" s="69">
        <v>7.9375126030441681E-2</v>
      </c>
      <c r="AB215" s="70"/>
      <c r="AD215" s="69">
        <v>7.9425638657898645E-2</v>
      </c>
      <c r="AE215" s="70"/>
    </row>
    <row r="216" spans="1:31" ht="6.95" customHeight="1" x14ac:dyDescent="0.2">
      <c r="C216" s="9"/>
      <c r="D216" s="9"/>
      <c r="F216" s="109"/>
      <c r="H216" s="29"/>
      <c r="I216" s="29"/>
      <c r="J216" s="29"/>
      <c r="K216" s="98"/>
      <c r="L216" s="98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AA216" s="29"/>
      <c r="AB216" s="33"/>
      <c r="AD216" s="29"/>
      <c r="AE216" s="33"/>
    </row>
    <row r="217" spans="1:31" ht="18" customHeight="1" x14ac:dyDescent="0.2">
      <c r="A217" s="43" t="s">
        <v>71</v>
      </c>
      <c r="B217" s="43" t="s">
        <v>23</v>
      </c>
      <c r="C217" s="9"/>
      <c r="D217" s="9"/>
      <c r="F217" s="110" t="s">
        <v>227</v>
      </c>
      <c r="H217" s="87">
        <v>29.056000000000001</v>
      </c>
      <c r="I217" s="87">
        <v>25.832000000000004</v>
      </c>
      <c r="J217" s="87">
        <v>25.832000000000001</v>
      </c>
      <c r="K217" s="125">
        <v>25</v>
      </c>
      <c r="L217" s="125">
        <v>23.73</v>
      </c>
      <c r="M217" s="87">
        <v>23.676000000000002</v>
      </c>
      <c r="N217" s="87">
        <v>21</v>
      </c>
      <c r="O217" s="87">
        <v>23.003999999999991</v>
      </c>
      <c r="P217" s="87">
        <v>23.976000000000013</v>
      </c>
      <c r="Q217" s="87">
        <v>23.039999999999992</v>
      </c>
      <c r="R217" s="87">
        <v>22.980000000000018</v>
      </c>
      <c r="S217" s="87">
        <v>22.99199999999999</v>
      </c>
      <c r="T217" s="87">
        <v>22.00800000000001</v>
      </c>
      <c r="U217" s="87">
        <v>21.011999999999972</v>
      </c>
      <c r="V217" s="87">
        <v>19.5</v>
      </c>
      <c r="W217" s="87">
        <v>20.819999999999993</v>
      </c>
      <c r="X217" s="87">
        <v>22.020000000000039</v>
      </c>
      <c r="Y217" s="87">
        <v>22.169</v>
      </c>
      <c r="AA217" s="87">
        <v>25</v>
      </c>
      <c r="AB217" s="86">
        <v>-2.83</v>
      </c>
      <c r="AD217" s="87">
        <v>23.73</v>
      </c>
      <c r="AE217" s="86">
        <v>-1.56</v>
      </c>
    </row>
    <row r="218" spans="1:31" ht="12.95" customHeight="1" x14ac:dyDescent="0.2">
      <c r="A218" s="48"/>
      <c r="B218" s="48"/>
      <c r="C218" s="9"/>
      <c r="D218" s="9"/>
      <c r="F218" s="52" t="s">
        <v>72</v>
      </c>
      <c r="H218" s="149">
        <v>-7067.18061674009</v>
      </c>
      <c r="I218" s="149">
        <v>-8866.0188912976155</v>
      </c>
      <c r="J218" s="149">
        <v>-8866.0188912976155</v>
      </c>
      <c r="K218" s="150">
        <v>-8297.2000000000007</v>
      </c>
      <c r="L218" s="150">
        <v>-7967.9730299199309</v>
      </c>
      <c r="M218" s="149">
        <v>-912.73863828349363</v>
      </c>
      <c r="N218" s="149">
        <v>-889.19047619047615</v>
      </c>
      <c r="O218" s="149">
        <v>-640.84507042253551</v>
      </c>
      <c r="P218" s="149">
        <v>-603.26993660326957</v>
      </c>
      <c r="Q218" s="149">
        <v>-723.914930555556</v>
      </c>
      <c r="R218" s="149">
        <v>-752.1758050478669</v>
      </c>
      <c r="S218" s="149">
        <v>-667.4060542797497</v>
      </c>
      <c r="T218" s="149">
        <v>-459.56015994183923</v>
      </c>
      <c r="U218" s="149">
        <v>-569.67447173044047</v>
      </c>
      <c r="V218" s="149">
        <v>-773.02564102564088</v>
      </c>
      <c r="W218" s="149">
        <v>-971.90201729106661</v>
      </c>
      <c r="X218" s="149">
        <v>-962.07992733878143</v>
      </c>
      <c r="Y218" s="149">
        <v>-8903.2432676259632</v>
      </c>
      <c r="AA218" s="149">
        <v>-8297.2000000000007</v>
      </c>
      <c r="AB218" s="151">
        <v>-606.04</v>
      </c>
      <c r="AD218" s="149">
        <v>-7967.9730299199318</v>
      </c>
      <c r="AE218" s="151">
        <v>-935.27</v>
      </c>
    </row>
    <row r="219" spans="1:31" ht="18" customHeight="1" x14ac:dyDescent="0.2">
      <c r="A219" s="43" t="s">
        <v>64</v>
      </c>
      <c r="B219" s="43" t="s">
        <v>23</v>
      </c>
      <c r="C219" s="9">
        <v>3.4599728629579371E-2</v>
      </c>
      <c r="D219" s="9">
        <v>-6.8318318318318319E-2</v>
      </c>
      <c r="F219" s="119" t="s">
        <v>488</v>
      </c>
      <c r="H219" s="74">
        <v>-74.278000000000006</v>
      </c>
      <c r="I219" s="74">
        <v>-83.665999999999997</v>
      </c>
      <c r="J219" s="74">
        <v>-83.665999999999997</v>
      </c>
      <c r="K219" s="99">
        <v>-73.7</v>
      </c>
      <c r="L219" s="99">
        <v>-66.599999999999994</v>
      </c>
      <c r="M219" s="74">
        <v>-6.4390000000000001</v>
      </c>
      <c r="N219" s="74">
        <v>-6.4239999999999995</v>
      </c>
      <c r="O219" s="74">
        <v>-5.6110000000000007</v>
      </c>
      <c r="P219" s="74">
        <v>-5.6099999999999994</v>
      </c>
      <c r="Q219" s="74">
        <v>-7.713000000000001</v>
      </c>
      <c r="R219" s="74">
        <v>-6.1140000000000008</v>
      </c>
      <c r="S219" s="74">
        <v>-7.546999999999997</v>
      </c>
      <c r="T219" s="74">
        <v>-4.8790000000000049</v>
      </c>
      <c r="U219" s="74">
        <v>-4.0779999999999959</v>
      </c>
      <c r="V219" s="74">
        <v>-4.7629999999999981</v>
      </c>
      <c r="W219" s="74">
        <v>-5.7379999999999995</v>
      </c>
      <c r="X219" s="74">
        <v>-6.2379999999999995</v>
      </c>
      <c r="Y219" s="74">
        <v>-71.153999999999996</v>
      </c>
      <c r="AA219" s="74">
        <v>-73.7</v>
      </c>
      <c r="AB219" s="73">
        <v>2.5499999999999998</v>
      </c>
      <c r="AD219" s="74">
        <v>-66.599999999999994</v>
      </c>
      <c r="AE219" s="73">
        <v>-4.55</v>
      </c>
    </row>
    <row r="220" spans="1:31" ht="18" customHeight="1" x14ac:dyDescent="0.2">
      <c r="A220" s="43" t="s">
        <v>65</v>
      </c>
      <c r="B220" s="43" t="s">
        <v>23</v>
      </c>
      <c r="C220" s="9">
        <v>0.20391141788898473</v>
      </c>
      <c r="D220" s="9">
        <v>0.12113033814891253</v>
      </c>
      <c r="F220" s="119" t="s">
        <v>203</v>
      </c>
      <c r="H220" s="74">
        <v>-61.564999999999998</v>
      </c>
      <c r="I220" s="74">
        <v>-71.665999999999997</v>
      </c>
      <c r="J220" s="74">
        <v>-71.665999999999997</v>
      </c>
      <c r="K220" s="99">
        <v>-69.540000000000006</v>
      </c>
      <c r="L220" s="99">
        <v>-62.99</v>
      </c>
      <c r="M220" s="74">
        <v>-7.2469999999999999</v>
      </c>
      <c r="N220" s="74">
        <v>-4.5350000000000001</v>
      </c>
      <c r="O220" s="74">
        <v>-4.9280000000000008</v>
      </c>
      <c r="P220" s="74">
        <v>-4.7070000000000007</v>
      </c>
      <c r="Q220" s="74">
        <v>-4.0519999999999996</v>
      </c>
      <c r="R220" s="74">
        <v>-4.7389999999999972</v>
      </c>
      <c r="S220" s="74">
        <v>-4.5910000000000011</v>
      </c>
      <c r="T220" s="74">
        <v>-2.4699999999999989</v>
      </c>
      <c r="U220" s="74">
        <v>-3.3180000000000049</v>
      </c>
      <c r="V220" s="74">
        <v>-5.4489999999999981</v>
      </c>
      <c r="W220" s="74">
        <v>-3.9669999999999987</v>
      </c>
      <c r="X220" s="74">
        <v>-5.3539999999999992</v>
      </c>
      <c r="Y220" s="74">
        <v>-55.356999999999999</v>
      </c>
      <c r="AA220" s="74">
        <v>-69.540000000000006</v>
      </c>
      <c r="AB220" s="73">
        <v>14.18</v>
      </c>
      <c r="AD220" s="74">
        <v>-62.99</v>
      </c>
      <c r="AE220" s="73">
        <v>7.63</v>
      </c>
    </row>
    <row r="221" spans="1:31" ht="18" hidden="1" customHeight="1" outlineLevel="1" x14ac:dyDescent="0.2">
      <c r="A221" s="43" t="s">
        <v>151</v>
      </c>
      <c r="B221" s="43" t="s">
        <v>23</v>
      </c>
      <c r="C221" s="9">
        <v>-2.6885813148788924</v>
      </c>
      <c r="D221" s="9">
        <v>-3.115830115830116</v>
      </c>
      <c r="F221" s="51" t="s">
        <v>152</v>
      </c>
      <c r="G221" s="47"/>
      <c r="H221" s="79">
        <v>-9.6760000000000002</v>
      </c>
      <c r="I221" s="79">
        <v>-13.744999999999999</v>
      </c>
      <c r="J221" s="79">
        <v>-13.744999999999999</v>
      </c>
      <c r="K221" s="99">
        <v>-2.89</v>
      </c>
      <c r="L221" s="99">
        <v>-2.59</v>
      </c>
      <c r="M221" s="79">
        <v>-0.32500000000000001</v>
      </c>
      <c r="N221" s="79">
        <v>-3.0429999999999997</v>
      </c>
      <c r="O221" s="79">
        <v>-0.98799999999999999</v>
      </c>
      <c r="P221" s="79">
        <v>-1.4550000000000001</v>
      </c>
      <c r="Q221" s="79">
        <v>-0.11399999999999988</v>
      </c>
      <c r="R221" s="79">
        <v>-0.54</v>
      </c>
      <c r="S221" s="79">
        <v>-0.13900000000000023</v>
      </c>
      <c r="T221" s="79">
        <v>-0.77299999999999969</v>
      </c>
      <c r="U221" s="79">
        <v>-0.11399999999999988</v>
      </c>
      <c r="V221" s="79">
        <v>-0.74300000000000033</v>
      </c>
      <c r="W221" s="79">
        <v>-2.4420000000000002</v>
      </c>
      <c r="X221" s="79">
        <v>1.5000000000000568E-2</v>
      </c>
      <c r="Y221" s="79">
        <v>-10.661</v>
      </c>
      <c r="Z221" s="47"/>
      <c r="AA221" s="79">
        <v>-2.89</v>
      </c>
      <c r="AB221" s="73">
        <v>-7.77</v>
      </c>
      <c r="AC221" s="47"/>
      <c r="AD221" s="79">
        <v>-2.59</v>
      </c>
      <c r="AE221" s="73">
        <v>-8.07</v>
      </c>
    </row>
    <row r="222" spans="1:31" ht="18" hidden="1" customHeight="1" outlineLevel="1" x14ac:dyDescent="0.2">
      <c r="A222" s="43" t="s">
        <v>169</v>
      </c>
      <c r="B222" s="43" t="s">
        <v>23</v>
      </c>
      <c r="C222" s="9">
        <v>-1.7777777777777778E-2</v>
      </c>
      <c r="D222" s="9">
        <v>-1.7777777777777778E-2</v>
      </c>
      <c r="F222" s="51" t="s">
        <v>170</v>
      </c>
      <c r="G222" s="47"/>
      <c r="H222" s="79">
        <v>-18.521000000000001</v>
      </c>
      <c r="I222" s="79">
        <v>-23.347999999999999</v>
      </c>
      <c r="J222" s="79">
        <v>-23.347999999999999</v>
      </c>
      <c r="K222" s="99">
        <v>-19.125</v>
      </c>
      <c r="L222" s="99">
        <v>-19.125</v>
      </c>
      <c r="M222" s="79">
        <v>-1.571</v>
      </c>
      <c r="N222" s="79">
        <v>-1.5370000000000001</v>
      </c>
      <c r="O222" s="79">
        <v>-1.3619999999999997</v>
      </c>
      <c r="P222" s="79">
        <v>-1.3559999999999999</v>
      </c>
      <c r="Q222" s="79">
        <v>-1.3660000000000005</v>
      </c>
      <c r="R222" s="79">
        <v>-2.3900000000000006</v>
      </c>
      <c r="S222" s="79">
        <v>-1.4609999999999985</v>
      </c>
      <c r="T222" s="79">
        <v>-2.0230000000000015</v>
      </c>
      <c r="U222" s="79">
        <v>-2.0539999999999985</v>
      </c>
      <c r="V222" s="79">
        <v>-1.1549999999999994</v>
      </c>
      <c r="W222" s="79">
        <v>-1.1140000000000008</v>
      </c>
      <c r="X222" s="79">
        <v>-2.0770000000000017</v>
      </c>
      <c r="Y222" s="79">
        <v>-19.466000000000001</v>
      </c>
      <c r="Z222" s="47"/>
      <c r="AA222" s="79">
        <v>-19.125</v>
      </c>
      <c r="AB222" s="73">
        <v>-0.34</v>
      </c>
      <c r="AC222" s="47"/>
      <c r="AD222" s="79">
        <v>-19.125</v>
      </c>
      <c r="AE222" s="73">
        <v>-0.34</v>
      </c>
    </row>
    <row r="223" spans="1:31" ht="18" hidden="1" customHeight="1" outlineLevel="1" x14ac:dyDescent="0.2">
      <c r="A223" s="43" t="s">
        <v>171</v>
      </c>
      <c r="B223" s="43" t="s">
        <v>23</v>
      </c>
      <c r="C223" s="9">
        <v>-0.87909604519774021</v>
      </c>
      <c r="D223" s="9">
        <v>-0.6224390243902439</v>
      </c>
      <c r="F223" s="51" t="s">
        <v>172</v>
      </c>
      <c r="G223" s="47"/>
      <c r="H223" s="79">
        <v>-4.1459999999999999</v>
      </c>
      <c r="I223" s="79">
        <v>-7.8840000000000003</v>
      </c>
      <c r="J223" s="79">
        <v>-7.8840000000000003</v>
      </c>
      <c r="K223" s="99">
        <v>-4.4249999999999998</v>
      </c>
      <c r="L223" s="99">
        <v>-5.125</v>
      </c>
      <c r="M223" s="79">
        <v>-2.8849999999999998</v>
      </c>
      <c r="N223" s="79">
        <v>-1.1900000000000004</v>
      </c>
      <c r="O223" s="79">
        <v>-0.55600000000000005</v>
      </c>
      <c r="P223" s="79">
        <v>-1.1000000000000121E-2</v>
      </c>
      <c r="Q223" s="79">
        <v>-3.5999999999999588E-2</v>
      </c>
      <c r="R223" s="79">
        <v>-1.4059999999999997</v>
      </c>
      <c r="S223" s="79">
        <v>0.41199999999999992</v>
      </c>
      <c r="T223" s="79">
        <v>0</v>
      </c>
      <c r="U223" s="79">
        <v>-0.27899999999999991</v>
      </c>
      <c r="V223" s="79">
        <v>-3.0000000000000249E-2</v>
      </c>
      <c r="W223" s="79">
        <v>-1.7229999999999999</v>
      </c>
      <c r="X223" s="79">
        <v>-0.61099999999999977</v>
      </c>
      <c r="Y223" s="79">
        <v>-8.3149999999999995</v>
      </c>
      <c r="Z223" s="47"/>
      <c r="AA223" s="79">
        <v>-4.4249999999999998</v>
      </c>
      <c r="AB223" s="73">
        <v>-3.89</v>
      </c>
      <c r="AC223" s="47"/>
      <c r="AD223" s="79">
        <v>-5.125</v>
      </c>
      <c r="AE223" s="73">
        <v>-3.19</v>
      </c>
    </row>
    <row r="224" spans="1:31" ht="18" customHeight="1" collapsed="1" x14ac:dyDescent="0.2">
      <c r="A224" s="48"/>
      <c r="B224" s="48"/>
      <c r="C224" s="9">
        <v>-0.45385779122541603</v>
      </c>
      <c r="D224" s="9">
        <v>-0.43219076005961249</v>
      </c>
      <c r="F224" s="119" t="s">
        <v>152</v>
      </c>
      <c r="H224" s="74">
        <v>-32.343000000000004</v>
      </c>
      <c r="I224" s="74">
        <v>-44.976999999999997</v>
      </c>
      <c r="J224" s="74">
        <v>-44.976999999999997</v>
      </c>
      <c r="K224" s="99">
        <v>-26.44</v>
      </c>
      <c r="L224" s="99">
        <v>-26.84</v>
      </c>
      <c r="M224" s="74">
        <v>-4.7809999999999997</v>
      </c>
      <c r="N224" s="74">
        <v>-5.7700000000000005</v>
      </c>
      <c r="O224" s="74">
        <v>-2.9059999999999997</v>
      </c>
      <c r="P224" s="74">
        <v>-2.8220000000000001</v>
      </c>
      <c r="Q224" s="74">
        <v>-1.516</v>
      </c>
      <c r="R224" s="74">
        <v>-4.3360000000000003</v>
      </c>
      <c r="S224" s="74">
        <v>-1.1879999999999988</v>
      </c>
      <c r="T224" s="74">
        <v>-2.7960000000000012</v>
      </c>
      <c r="U224" s="74">
        <v>-2.4469999999999983</v>
      </c>
      <c r="V224" s="74">
        <v>-1.9279999999999999</v>
      </c>
      <c r="W224" s="74">
        <v>-5.2790000000000008</v>
      </c>
      <c r="X224" s="74">
        <v>-2.6730000000000009</v>
      </c>
      <c r="Y224" s="74">
        <v>-38.442</v>
      </c>
      <c r="AA224" s="74">
        <v>-26.44</v>
      </c>
      <c r="AB224" s="73">
        <v>-12</v>
      </c>
      <c r="AD224" s="74">
        <v>-26.84</v>
      </c>
      <c r="AE224" s="73">
        <v>-11.6</v>
      </c>
    </row>
    <row r="225" spans="1:31" ht="18" customHeight="1" collapsed="1" x14ac:dyDescent="0.2">
      <c r="A225" s="43" t="s">
        <v>147</v>
      </c>
      <c r="B225" s="43" t="s">
        <v>23</v>
      </c>
      <c r="C225" s="9">
        <v>1.1764705882352943E-2</v>
      </c>
      <c r="D225" s="9">
        <v>1.1764705882352943E-2</v>
      </c>
      <c r="F225" s="119" t="s">
        <v>148</v>
      </c>
      <c r="H225" s="74">
        <v>-6.3579999999999997</v>
      </c>
      <c r="I225" s="74">
        <v>-5.0549999999999997</v>
      </c>
      <c r="J225" s="74">
        <v>-5.0549999999999997</v>
      </c>
      <c r="K225" s="99">
        <v>-5.95</v>
      </c>
      <c r="L225" s="99">
        <v>-5.95</v>
      </c>
      <c r="M225" s="74">
        <v>-0.371</v>
      </c>
      <c r="N225" s="74">
        <v>-0.379</v>
      </c>
      <c r="O225" s="74">
        <v>-0.36499999999999999</v>
      </c>
      <c r="P225" s="74">
        <v>-0.379</v>
      </c>
      <c r="Q225" s="74">
        <v>-0.53700000000000014</v>
      </c>
      <c r="R225" s="74">
        <v>-0.32899999999999974</v>
      </c>
      <c r="S225" s="74">
        <v>-0.40300000000000002</v>
      </c>
      <c r="T225" s="74">
        <v>-0.2370000000000001</v>
      </c>
      <c r="U225" s="74">
        <v>-0.3660000000000001</v>
      </c>
      <c r="V225" s="74">
        <v>-1.7509999999999999</v>
      </c>
      <c r="W225" s="74">
        <v>-1.2880000000000003</v>
      </c>
      <c r="X225" s="74">
        <v>0.52800000000000047</v>
      </c>
      <c r="Y225" s="74">
        <v>-5.8769999999999998</v>
      </c>
      <c r="AA225" s="74">
        <v>-5.95</v>
      </c>
      <c r="AB225" s="73">
        <v>7.0000000000000007E-2</v>
      </c>
      <c r="AD225" s="74">
        <v>-5.95</v>
      </c>
      <c r="AE225" s="73">
        <v>7.0000000000000007E-2</v>
      </c>
    </row>
    <row r="226" spans="1:31" ht="18" hidden="1" customHeight="1" outlineLevel="1" x14ac:dyDescent="0.2">
      <c r="A226" s="43" t="s">
        <v>155</v>
      </c>
      <c r="B226" s="43" t="s">
        <v>23</v>
      </c>
      <c r="C226" s="9">
        <v>0.46067415730337075</v>
      </c>
      <c r="D226" s="9">
        <v>0.36000000000000004</v>
      </c>
      <c r="F226" s="51" t="s">
        <v>156</v>
      </c>
      <c r="G226" s="47"/>
      <c r="H226" s="79">
        <v>-5.0750000000000002</v>
      </c>
      <c r="I226" s="79">
        <v>-4.452</v>
      </c>
      <c r="J226" s="79">
        <v>-4.452</v>
      </c>
      <c r="K226" s="99">
        <v>-8.9</v>
      </c>
      <c r="L226" s="99">
        <v>-7.5</v>
      </c>
      <c r="M226" s="79">
        <v>-2</v>
      </c>
      <c r="N226" s="79">
        <v>0</v>
      </c>
      <c r="O226" s="79">
        <v>0.19900000000000007</v>
      </c>
      <c r="P226" s="79">
        <v>-0.66900000000000026</v>
      </c>
      <c r="Q226" s="79">
        <v>0</v>
      </c>
      <c r="R226" s="79">
        <v>0</v>
      </c>
      <c r="S226" s="79">
        <v>0</v>
      </c>
      <c r="T226" s="79">
        <v>-0.78699999999999992</v>
      </c>
      <c r="U226" s="79">
        <v>-0.754</v>
      </c>
      <c r="V226" s="79">
        <v>0</v>
      </c>
      <c r="W226" s="79">
        <v>-0.7889999999999997</v>
      </c>
      <c r="X226" s="79">
        <v>0</v>
      </c>
      <c r="Y226" s="79">
        <v>-4.8</v>
      </c>
      <c r="Z226" s="47"/>
      <c r="AA226" s="79">
        <v>-8.9</v>
      </c>
      <c r="AB226" s="73">
        <v>4.0999999999999996</v>
      </c>
      <c r="AC226" s="47"/>
      <c r="AD226" s="79">
        <v>-7.5</v>
      </c>
      <c r="AE226" s="73">
        <v>2.7</v>
      </c>
    </row>
    <row r="227" spans="1:31" ht="18" hidden="1" customHeight="1" outlineLevel="1" x14ac:dyDescent="0.2">
      <c r="A227" s="43" t="s">
        <v>157</v>
      </c>
      <c r="B227" s="43" t="s">
        <v>23</v>
      </c>
      <c r="C227" s="9">
        <v>0.8623655913978493</v>
      </c>
      <c r="D227" s="9">
        <v>0.79682539682539677</v>
      </c>
      <c r="F227" s="51" t="s">
        <v>158</v>
      </c>
      <c r="G227" s="47"/>
      <c r="H227" s="79">
        <v>-6.1319999999999997</v>
      </c>
      <c r="I227" s="79">
        <v>-7.34</v>
      </c>
      <c r="J227" s="79">
        <v>-7.34</v>
      </c>
      <c r="K227" s="99">
        <v>-4.6500000000000004</v>
      </c>
      <c r="L227" s="99">
        <v>-3.15</v>
      </c>
      <c r="M227" s="79">
        <v>0</v>
      </c>
      <c r="N227" s="79">
        <v>0</v>
      </c>
      <c r="O227" s="79">
        <v>0</v>
      </c>
      <c r="P227" s="79">
        <v>1.1000000000000001</v>
      </c>
      <c r="Q227" s="79">
        <v>0</v>
      </c>
      <c r="R227" s="79">
        <v>0</v>
      </c>
      <c r="S227" s="79">
        <v>0</v>
      </c>
      <c r="T227" s="79">
        <v>0</v>
      </c>
      <c r="U227" s="79">
        <v>0</v>
      </c>
      <c r="V227" s="79">
        <v>0</v>
      </c>
      <c r="W227" s="79">
        <v>-1.7440000000000002</v>
      </c>
      <c r="X227" s="79">
        <v>1.1102230246251565E-16</v>
      </c>
      <c r="Y227" s="79">
        <v>-0.64400000000000002</v>
      </c>
      <c r="Z227" s="47"/>
      <c r="AA227" s="79">
        <v>-4.6500000000000004</v>
      </c>
      <c r="AB227" s="73">
        <v>4.01</v>
      </c>
      <c r="AC227" s="47"/>
      <c r="AD227" s="79">
        <v>-3.15</v>
      </c>
      <c r="AE227" s="73">
        <v>2.5099999999999998</v>
      </c>
    </row>
    <row r="228" spans="1:31" ht="18" hidden="1" customHeight="1" outlineLevel="1" x14ac:dyDescent="0.2">
      <c r="A228" s="43" t="s">
        <v>161</v>
      </c>
      <c r="B228" s="43" t="s">
        <v>23</v>
      </c>
      <c r="C228" s="9">
        <v>0</v>
      </c>
      <c r="D228" s="9">
        <v>0</v>
      </c>
      <c r="F228" s="51" t="s">
        <v>162</v>
      </c>
      <c r="G228" s="47"/>
      <c r="H228" s="79">
        <v>5.39</v>
      </c>
      <c r="I228" s="79">
        <v>1.6990000000000001</v>
      </c>
      <c r="J228" s="79">
        <v>1.6990000000000001</v>
      </c>
      <c r="K228" s="99">
        <v>0</v>
      </c>
      <c r="L228" s="99">
        <v>0</v>
      </c>
      <c r="M228" s="79">
        <v>0</v>
      </c>
      <c r="N228" s="79">
        <v>0</v>
      </c>
      <c r="O228" s="79">
        <v>0</v>
      </c>
      <c r="P228" s="79">
        <v>0</v>
      </c>
      <c r="Q228" s="79">
        <v>0</v>
      </c>
      <c r="R228" s="79">
        <v>0</v>
      </c>
      <c r="S228" s="79">
        <v>0</v>
      </c>
      <c r="T228" s="79">
        <v>0</v>
      </c>
      <c r="U228" s="79">
        <v>0</v>
      </c>
      <c r="V228" s="79">
        <v>0</v>
      </c>
      <c r="W228" s="79">
        <v>0</v>
      </c>
      <c r="X228" s="79">
        <v>0</v>
      </c>
      <c r="Y228" s="79">
        <v>0</v>
      </c>
      <c r="Z228" s="47"/>
      <c r="AA228" s="79">
        <v>0</v>
      </c>
      <c r="AB228" s="73">
        <v>0</v>
      </c>
      <c r="AC228" s="47"/>
      <c r="AD228" s="79">
        <v>0</v>
      </c>
      <c r="AE228" s="73">
        <v>0</v>
      </c>
    </row>
    <row r="229" spans="1:31" ht="18" customHeight="1" collapsed="1" x14ac:dyDescent="0.2">
      <c r="A229" s="48"/>
      <c r="B229" s="48"/>
      <c r="C229" s="9">
        <v>0.59852398523985229</v>
      </c>
      <c r="D229" s="9">
        <v>0.48920187793427228</v>
      </c>
      <c r="F229" s="119" t="s">
        <v>413</v>
      </c>
      <c r="H229" s="74">
        <v>-5.8170000000000011</v>
      </c>
      <c r="I229" s="74">
        <v>-10.093</v>
      </c>
      <c r="J229" s="74">
        <v>-10.093</v>
      </c>
      <c r="K229" s="99">
        <v>-13.55</v>
      </c>
      <c r="L229" s="99">
        <v>-10.65</v>
      </c>
      <c r="M229" s="74">
        <v>-2</v>
      </c>
      <c r="N229" s="74">
        <v>0</v>
      </c>
      <c r="O229" s="74">
        <v>0.19900000000000007</v>
      </c>
      <c r="P229" s="74">
        <v>0.43099999999999983</v>
      </c>
      <c r="Q229" s="74">
        <v>0</v>
      </c>
      <c r="R229" s="74">
        <v>0</v>
      </c>
      <c r="S229" s="74">
        <v>0</v>
      </c>
      <c r="T229" s="74">
        <v>-0.78699999999999992</v>
      </c>
      <c r="U229" s="74">
        <v>-0.754</v>
      </c>
      <c r="V229" s="74">
        <v>0</v>
      </c>
      <c r="W229" s="74">
        <v>-2.5329999999999999</v>
      </c>
      <c r="X229" s="74">
        <v>1.1102230246251565E-16</v>
      </c>
      <c r="Y229" s="74">
        <v>-5.444</v>
      </c>
      <c r="AA229" s="74">
        <v>-13.550000000000002</v>
      </c>
      <c r="AB229" s="73">
        <v>8.11</v>
      </c>
      <c r="AD229" s="74">
        <v>-10.65</v>
      </c>
      <c r="AE229" s="73">
        <v>5.21</v>
      </c>
    </row>
    <row r="230" spans="1:31" ht="18" customHeight="1" x14ac:dyDescent="0.2">
      <c r="A230" s="43" t="s">
        <v>521</v>
      </c>
      <c r="B230" s="43" t="s">
        <v>23</v>
      </c>
      <c r="C230" s="9"/>
      <c r="D230" s="9"/>
      <c r="F230" s="119" t="s">
        <v>522</v>
      </c>
      <c r="H230" s="74">
        <v>-1.885</v>
      </c>
      <c r="I230" s="74">
        <v>-1.7410000000000001</v>
      </c>
      <c r="J230" s="74">
        <v>-1.7410000000000001</v>
      </c>
      <c r="K230" s="99">
        <v>0</v>
      </c>
      <c r="L230" s="99">
        <v>0</v>
      </c>
      <c r="M230" s="74">
        <v>0</v>
      </c>
      <c r="N230" s="74">
        <v>-0.41799999999999998</v>
      </c>
      <c r="O230" s="74">
        <v>0</v>
      </c>
      <c r="P230" s="74">
        <v>0</v>
      </c>
      <c r="Q230" s="74">
        <v>-0.39799999999999996</v>
      </c>
      <c r="R230" s="74">
        <v>0</v>
      </c>
      <c r="S230" s="74">
        <v>0</v>
      </c>
      <c r="T230" s="74">
        <v>-0.37</v>
      </c>
      <c r="U230" s="74">
        <v>0</v>
      </c>
      <c r="V230" s="74">
        <v>0</v>
      </c>
      <c r="W230" s="74">
        <v>-0.33200000000000007</v>
      </c>
      <c r="X230" s="74">
        <v>0</v>
      </c>
      <c r="Y230" s="74">
        <v>-1.518</v>
      </c>
      <c r="AA230" s="74">
        <v>0</v>
      </c>
      <c r="AB230" s="73">
        <v>-1.52</v>
      </c>
      <c r="AD230" s="74">
        <v>0</v>
      </c>
      <c r="AE230" s="73">
        <v>-1.52</v>
      </c>
    </row>
    <row r="231" spans="1:31" ht="18" hidden="1" customHeight="1" outlineLevel="1" x14ac:dyDescent="0.2">
      <c r="A231" s="43" t="s">
        <v>149</v>
      </c>
      <c r="B231" s="43" t="s">
        <v>23</v>
      </c>
      <c r="C231" s="9">
        <v>-1.0003633280852611</v>
      </c>
      <c r="D231" s="9">
        <v>-4.9000000000000012</v>
      </c>
      <c r="F231" s="51" t="s">
        <v>150</v>
      </c>
      <c r="G231" s="47"/>
      <c r="H231" s="79">
        <v>-8.359</v>
      </c>
      <c r="I231" s="79">
        <v>-1.1970000000000001</v>
      </c>
      <c r="J231" s="79">
        <v>-1.1970000000000001</v>
      </c>
      <c r="K231" s="99">
        <v>0</v>
      </c>
      <c r="L231" s="99">
        <v>-1.4</v>
      </c>
      <c r="M231" s="79">
        <v>-0.63100000000000001</v>
      </c>
      <c r="N231" s="79">
        <v>-0.6319999999999999</v>
      </c>
      <c r="O231" s="79">
        <v>-0.63100000000000001</v>
      </c>
      <c r="P231" s="79">
        <v>-0.6319999999999999</v>
      </c>
      <c r="Q231" s="79">
        <v>-1.992</v>
      </c>
      <c r="R231" s="79">
        <v>-1.3109999999999999</v>
      </c>
      <c r="S231" s="79">
        <v>-1.3130000000000006</v>
      </c>
      <c r="T231" s="79">
        <v>1.4110000000000005</v>
      </c>
      <c r="U231" s="79">
        <v>-0.63100000000000023</v>
      </c>
      <c r="V231" s="79">
        <v>-0.63199999999999967</v>
      </c>
      <c r="W231" s="79">
        <v>-0.63200000000000056</v>
      </c>
      <c r="X231" s="79">
        <v>-0.63099999999999934</v>
      </c>
      <c r="Y231" s="79">
        <v>-8.2569999999999997</v>
      </c>
      <c r="Z231" s="47"/>
      <c r="AA231" s="79">
        <v>0</v>
      </c>
      <c r="AB231" s="73">
        <v>-8.26</v>
      </c>
      <c r="AC231" s="47"/>
      <c r="AD231" s="79">
        <v>-1.3999999999999997</v>
      </c>
      <c r="AE231" s="73">
        <v>-6.86</v>
      </c>
    </row>
    <row r="232" spans="1:31" ht="18" hidden="1" customHeight="1" outlineLevel="1" x14ac:dyDescent="0.2">
      <c r="A232" s="43" t="s">
        <v>159</v>
      </c>
      <c r="B232" s="43" t="s">
        <v>23</v>
      </c>
      <c r="C232" s="9">
        <v>0.504</v>
      </c>
      <c r="D232" s="9">
        <v>0.36410256410256409</v>
      </c>
      <c r="F232" s="51" t="s">
        <v>160</v>
      </c>
      <c r="G232" s="47"/>
      <c r="H232" s="79">
        <v>-7.3319999999999999</v>
      </c>
      <c r="I232" s="79">
        <v>-4.117</v>
      </c>
      <c r="J232" s="79">
        <v>-4.117</v>
      </c>
      <c r="K232" s="99">
        <v>-10</v>
      </c>
      <c r="L232" s="99">
        <v>-7.8</v>
      </c>
      <c r="M232" s="79">
        <v>-0.14099999999999999</v>
      </c>
      <c r="N232" s="79">
        <v>-0.51500000000000001</v>
      </c>
      <c r="O232" s="79">
        <v>-0.49999999999999989</v>
      </c>
      <c r="P232" s="79">
        <v>-0.74500000000000011</v>
      </c>
      <c r="Q232" s="79">
        <v>-0.47099999999999986</v>
      </c>
      <c r="R232" s="79">
        <v>-0.45599999999999996</v>
      </c>
      <c r="S232" s="79">
        <v>-0.30299999999999994</v>
      </c>
      <c r="T232" s="79">
        <v>1.399999999999979E-2</v>
      </c>
      <c r="U232" s="79">
        <v>-0.37599999999999989</v>
      </c>
      <c r="V232" s="79">
        <v>-0.55099999999999971</v>
      </c>
      <c r="W232" s="79">
        <v>-0.46600000000000019</v>
      </c>
      <c r="X232" s="79">
        <v>-0.44600000000000062</v>
      </c>
      <c r="Y232" s="79">
        <v>-4.9560000000000004</v>
      </c>
      <c r="Z232" s="47"/>
      <c r="AA232" s="79">
        <v>-10</v>
      </c>
      <c r="AB232" s="73">
        <v>5.04</v>
      </c>
      <c r="AC232" s="47"/>
      <c r="AD232" s="79">
        <v>-7.8</v>
      </c>
      <c r="AE232" s="73">
        <v>2.84</v>
      </c>
    </row>
    <row r="233" spans="1:31" ht="18" hidden="1" customHeight="1" outlineLevel="1" x14ac:dyDescent="0.2">
      <c r="A233" s="43" t="s">
        <v>153</v>
      </c>
      <c r="B233" s="43" t="s">
        <v>23</v>
      </c>
      <c r="C233" s="9">
        <v>0</v>
      </c>
      <c r="D233" s="9">
        <v>0</v>
      </c>
      <c r="F233" s="51" t="s">
        <v>154</v>
      </c>
      <c r="G233" s="47"/>
      <c r="H233" s="79">
        <v>-0.33500000000000002</v>
      </c>
      <c r="I233" s="79">
        <v>-0.12</v>
      </c>
      <c r="J233" s="79">
        <v>-0.12</v>
      </c>
      <c r="K233" s="99">
        <v>0</v>
      </c>
      <c r="L233" s="99">
        <v>0</v>
      </c>
      <c r="M233" s="79">
        <v>0</v>
      </c>
      <c r="N233" s="79">
        <v>0</v>
      </c>
      <c r="O233" s="79">
        <v>0</v>
      </c>
      <c r="P233" s="79">
        <v>0</v>
      </c>
      <c r="Q233" s="79">
        <v>0</v>
      </c>
      <c r="R233" s="79">
        <v>0</v>
      </c>
      <c r="S233" s="79">
        <v>0</v>
      </c>
      <c r="T233" s="79">
        <v>0</v>
      </c>
      <c r="U233" s="79">
        <v>0</v>
      </c>
      <c r="V233" s="79">
        <v>0</v>
      </c>
      <c r="W233" s="79">
        <v>0</v>
      </c>
      <c r="X233" s="79">
        <v>0</v>
      </c>
      <c r="Y233" s="79">
        <v>0</v>
      </c>
      <c r="Z233" s="47"/>
      <c r="AA233" s="79">
        <v>0</v>
      </c>
      <c r="AB233" s="73">
        <v>0</v>
      </c>
      <c r="AC233" s="47"/>
      <c r="AD233" s="79">
        <v>0</v>
      </c>
      <c r="AE233" s="73">
        <v>0</v>
      </c>
    </row>
    <row r="234" spans="1:31" ht="18" hidden="1" customHeight="1" outlineLevel="1" x14ac:dyDescent="0.2">
      <c r="A234" s="43" t="s">
        <v>268</v>
      </c>
      <c r="B234" s="43" t="s">
        <v>23</v>
      </c>
      <c r="C234" s="9">
        <v>0</v>
      </c>
      <c r="D234" s="9">
        <v>0</v>
      </c>
      <c r="F234" s="51" t="s">
        <v>270</v>
      </c>
      <c r="G234" s="47"/>
      <c r="H234" s="79">
        <v>0</v>
      </c>
      <c r="I234" s="79">
        <v>0</v>
      </c>
      <c r="J234" s="79">
        <v>0</v>
      </c>
      <c r="K234" s="99">
        <v>0</v>
      </c>
      <c r="L234" s="99">
        <v>0</v>
      </c>
      <c r="M234" s="79">
        <v>0</v>
      </c>
      <c r="N234" s="79">
        <v>0</v>
      </c>
      <c r="O234" s="79">
        <v>0</v>
      </c>
      <c r="P234" s="79">
        <v>0</v>
      </c>
      <c r="Q234" s="79">
        <v>0</v>
      </c>
      <c r="R234" s="79">
        <v>0</v>
      </c>
      <c r="S234" s="79">
        <v>0</v>
      </c>
      <c r="T234" s="79">
        <v>0</v>
      </c>
      <c r="U234" s="79">
        <v>0</v>
      </c>
      <c r="V234" s="79">
        <v>0</v>
      </c>
      <c r="W234" s="79">
        <v>0</v>
      </c>
      <c r="X234" s="79">
        <v>0</v>
      </c>
      <c r="Y234" s="79">
        <v>0</v>
      </c>
      <c r="Z234" s="47"/>
      <c r="AA234" s="79">
        <v>0</v>
      </c>
      <c r="AB234" s="73">
        <v>0</v>
      </c>
      <c r="AC234" s="47"/>
      <c r="AD234" s="79">
        <v>0</v>
      </c>
      <c r="AE234" s="73">
        <v>0</v>
      </c>
    </row>
    <row r="235" spans="1:31" ht="18" hidden="1" customHeight="1" outlineLevel="1" x14ac:dyDescent="0.2">
      <c r="A235" s="43" t="s">
        <v>269</v>
      </c>
      <c r="B235" s="43" t="s">
        <v>23</v>
      </c>
      <c r="C235" s="9">
        <v>0</v>
      </c>
      <c r="D235" s="9">
        <v>0</v>
      </c>
      <c r="F235" s="51" t="s">
        <v>271</v>
      </c>
      <c r="G235" s="47"/>
      <c r="H235" s="79">
        <v>-0.04</v>
      </c>
      <c r="I235" s="79">
        <v>0</v>
      </c>
      <c r="J235" s="79">
        <v>0</v>
      </c>
      <c r="K235" s="99">
        <v>0</v>
      </c>
      <c r="L235" s="99">
        <v>0</v>
      </c>
      <c r="M235" s="79">
        <v>0</v>
      </c>
      <c r="N235" s="79">
        <v>0</v>
      </c>
      <c r="O235" s="79">
        <v>0</v>
      </c>
      <c r="P235" s="79">
        <v>0</v>
      </c>
      <c r="Q235" s="79">
        <v>0</v>
      </c>
      <c r="R235" s="79">
        <v>0</v>
      </c>
      <c r="S235" s="79">
        <v>0</v>
      </c>
      <c r="T235" s="79">
        <v>0</v>
      </c>
      <c r="U235" s="79">
        <v>0</v>
      </c>
      <c r="V235" s="79">
        <v>0</v>
      </c>
      <c r="W235" s="79">
        <v>0</v>
      </c>
      <c r="X235" s="79">
        <v>0</v>
      </c>
      <c r="Y235" s="79">
        <v>0</v>
      </c>
      <c r="Z235" s="47"/>
      <c r="AA235" s="79">
        <v>0</v>
      </c>
      <c r="AB235" s="73">
        <v>0</v>
      </c>
      <c r="AC235" s="47"/>
      <c r="AD235" s="79">
        <v>0</v>
      </c>
      <c r="AE235" s="73">
        <v>0</v>
      </c>
    </row>
    <row r="236" spans="1:31" ht="18" hidden="1" customHeight="1" outlineLevel="1" x14ac:dyDescent="0.2">
      <c r="A236" s="43" t="s">
        <v>163</v>
      </c>
      <c r="B236" s="43" t="s">
        <v>23</v>
      </c>
      <c r="C236" s="9">
        <v>0.22787878787878788</v>
      </c>
      <c r="D236" s="9">
        <v>7.0072992700729933E-2</v>
      </c>
      <c r="F236" s="51" t="s">
        <v>164</v>
      </c>
      <c r="G236" s="47"/>
      <c r="H236" s="79">
        <v>-7.032</v>
      </c>
      <c r="I236" s="79">
        <v>-6.3949999999999996</v>
      </c>
      <c r="J236" s="79">
        <v>-6.3949999999999996</v>
      </c>
      <c r="K236" s="99">
        <v>-8.25</v>
      </c>
      <c r="L236" s="99">
        <v>-6.85</v>
      </c>
      <c r="M236" s="79">
        <v>0</v>
      </c>
      <c r="N236" s="79">
        <v>0</v>
      </c>
      <c r="O236" s="79">
        <v>0</v>
      </c>
      <c r="P236" s="79">
        <v>0</v>
      </c>
      <c r="Q236" s="79">
        <v>0</v>
      </c>
      <c r="R236" s="79">
        <v>0</v>
      </c>
      <c r="S236" s="79">
        <v>0</v>
      </c>
      <c r="T236" s="79">
        <v>0</v>
      </c>
      <c r="U236" s="79">
        <v>0</v>
      </c>
      <c r="V236" s="79">
        <v>0</v>
      </c>
      <c r="W236" s="79">
        <v>0</v>
      </c>
      <c r="X236" s="79">
        <v>-6.3710000000000004</v>
      </c>
      <c r="Y236" s="79">
        <v>-6.3710000000000004</v>
      </c>
      <c r="Z236" s="47"/>
      <c r="AA236" s="79">
        <v>-8.25</v>
      </c>
      <c r="AB236" s="73">
        <v>1.88</v>
      </c>
      <c r="AC236" s="47"/>
      <c r="AD236" s="79">
        <v>-6.8499999999999988</v>
      </c>
      <c r="AE236" s="73">
        <v>0.48</v>
      </c>
    </row>
    <row r="237" spans="1:31" ht="18" hidden="1" customHeight="1" outlineLevel="1" x14ac:dyDescent="0.2">
      <c r="A237" s="43" t="s">
        <v>165</v>
      </c>
      <c r="B237" s="43" t="s">
        <v>23</v>
      </c>
      <c r="C237" s="9">
        <v>0</v>
      </c>
      <c r="D237" s="9">
        <v>0</v>
      </c>
      <c r="F237" s="51" t="s">
        <v>166</v>
      </c>
      <c r="G237" s="47"/>
      <c r="H237" s="79">
        <v>0</v>
      </c>
      <c r="I237" s="79">
        <v>0</v>
      </c>
      <c r="J237" s="79">
        <v>0</v>
      </c>
      <c r="K237" s="99">
        <v>0</v>
      </c>
      <c r="L237" s="99">
        <v>0</v>
      </c>
      <c r="M237" s="79">
        <v>0</v>
      </c>
      <c r="N237" s="79">
        <v>0</v>
      </c>
      <c r="O237" s="79">
        <v>0</v>
      </c>
      <c r="P237" s="79">
        <v>0</v>
      </c>
      <c r="Q237" s="79">
        <v>0</v>
      </c>
      <c r="R237" s="79">
        <v>0</v>
      </c>
      <c r="S237" s="79">
        <v>0</v>
      </c>
      <c r="T237" s="79">
        <v>0</v>
      </c>
      <c r="U237" s="79">
        <v>0</v>
      </c>
      <c r="V237" s="79">
        <v>0</v>
      </c>
      <c r="W237" s="79">
        <v>0</v>
      </c>
      <c r="X237" s="79">
        <v>0</v>
      </c>
      <c r="Y237" s="79">
        <v>0</v>
      </c>
      <c r="Z237" s="47"/>
      <c r="AA237" s="79">
        <v>0</v>
      </c>
      <c r="AB237" s="73">
        <v>0</v>
      </c>
      <c r="AC237" s="47"/>
      <c r="AD237" s="79">
        <v>0</v>
      </c>
      <c r="AE237" s="73">
        <v>0</v>
      </c>
    </row>
    <row r="238" spans="1:31" ht="18" hidden="1" customHeight="1" outlineLevel="1" x14ac:dyDescent="0.2">
      <c r="A238" s="43" t="s">
        <v>167</v>
      </c>
      <c r="B238" s="43" t="s">
        <v>23</v>
      </c>
      <c r="C238" s="9">
        <v>0</v>
      </c>
      <c r="D238" s="9">
        <v>0</v>
      </c>
      <c r="F238" s="51" t="s">
        <v>168</v>
      </c>
      <c r="G238" s="47"/>
      <c r="H238" s="79">
        <v>0</v>
      </c>
      <c r="I238" s="79">
        <v>0</v>
      </c>
      <c r="J238" s="79">
        <v>0</v>
      </c>
      <c r="K238" s="99">
        <v>0</v>
      </c>
      <c r="L238" s="99">
        <v>0</v>
      </c>
      <c r="M238" s="79">
        <v>0</v>
      </c>
      <c r="N238" s="79">
        <v>0</v>
      </c>
      <c r="O238" s="79">
        <v>0</v>
      </c>
      <c r="P238" s="79">
        <v>0</v>
      </c>
      <c r="Q238" s="79">
        <v>0</v>
      </c>
      <c r="R238" s="79">
        <v>0</v>
      </c>
      <c r="S238" s="79">
        <v>0</v>
      </c>
      <c r="T238" s="79">
        <v>0</v>
      </c>
      <c r="U238" s="79">
        <v>0</v>
      </c>
      <c r="V238" s="79">
        <v>0</v>
      </c>
      <c r="W238" s="79">
        <v>0</v>
      </c>
      <c r="X238" s="79">
        <v>0</v>
      </c>
      <c r="Y238" s="79">
        <v>0</v>
      </c>
      <c r="Z238" s="47"/>
      <c r="AA238" s="79">
        <v>0</v>
      </c>
      <c r="AB238" s="73">
        <v>0</v>
      </c>
      <c r="AC238" s="47"/>
      <c r="AD238" s="79">
        <v>0</v>
      </c>
      <c r="AE238" s="73">
        <v>0</v>
      </c>
    </row>
    <row r="239" spans="1:31" ht="18" customHeight="1" collapsed="1" x14ac:dyDescent="0.2">
      <c r="A239" s="48"/>
      <c r="B239" s="48"/>
      <c r="C239" s="9">
        <v>-7.2876712328767121E-2</v>
      </c>
      <c r="D239" s="9">
        <v>-0.21993769470404986</v>
      </c>
      <c r="F239" s="119" t="s">
        <v>190</v>
      </c>
      <c r="H239" s="74">
        <v>-23.097999999999999</v>
      </c>
      <c r="I239" s="74">
        <v>-11.829000000000001</v>
      </c>
      <c r="J239" s="74">
        <v>-11.829000000000001</v>
      </c>
      <c r="K239" s="99">
        <v>-18.25</v>
      </c>
      <c r="L239" s="99">
        <v>-16.049999999999997</v>
      </c>
      <c r="M239" s="74">
        <v>-0.77200000000000002</v>
      </c>
      <c r="N239" s="74">
        <v>-1.1469999999999998</v>
      </c>
      <c r="O239" s="74">
        <v>-1.1309999999999998</v>
      </c>
      <c r="P239" s="74">
        <v>-1.377</v>
      </c>
      <c r="Q239" s="74">
        <v>-2.4630000000000001</v>
      </c>
      <c r="R239" s="74">
        <v>-1.7669999999999999</v>
      </c>
      <c r="S239" s="74">
        <v>-1.6160000000000005</v>
      </c>
      <c r="T239" s="74">
        <v>1.4250000000000003</v>
      </c>
      <c r="U239" s="74">
        <v>-1.0070000000000001</v>
      </c>
      <c r="V239" s="74">
        <v>-1.1829999999999994</v>
      </c>
      <c r="W239" s="74">
        <v>-1.0980000000000008</v>
      </c>
      <c r="X239" s="74">
        <v>-7.4480000000000004</v>
      </c>
      <c r="Y239" s="74">
        <v>-19.584000000000003</v>
      </c>
      <c r="AA239" s="74">
        <v>-18.25</v>
      </c>
      <c r="AB239" s="73">
        <v>-1.33</v>
      </c>
      <c r="AD239" s="74">
        <v>-16.049999999999997</v>
      </c>
      <c r="AE239" s="73">
        <v>-3.53</v>
      </c>
    </row>
    <row r="240" spans="1:31" ht="18" customHeight="1" x14ac:dyDescent="0.2">
      <c r="A240" s="48"/>
      <c r="B240" s="48"/>
      <c r="C240" s="9">
        <v>4.8450079544906724E-2</v>
      </c>
      <c r="D240" s="9">
        <v>-4.3896763274804317E-2</v>
      </c>
      <c r="F240" s="108" t="s">
        <v>66</v>
      </c>
      <c r="H240" s="77">
        <v>-205.34400000000005</v>
      </c>
      <c r="I240" s="77">
        <v>-229.02700000000002</v>
      </c>
      <c r="J240" s="77">
        <v>-229.02700000000002</v>
      </c>
      <c r="K240" s="102">
        <v>-207.43</v>
      </c>
      <c r="L240" s="102">
        <v>-189.07999999999998</v>
      </c>
      <c r="M240" s="77">
        <v>-21.609999999999996</v>
      </c>
      <c r="N240" s="77">
        <v>-18.672999999999998</v>
      </c>
      <c r="O240" s="77">
        <v>-14.742000000000001</v>
      </c>
      <c r="P240" s="77">
        <v>-14.464</v>
      </c>
      <c r="Q240" s="77">
        <v>-16.679000000000002</v>
      </c>
      <c r="R240" s="77">
        <v>-17.284999999999997</v>
      </c>
      <c r="S240" s="77">
        <v>-15.344999999999999</v>
      </c>
      <c r="T240" s="77">
        <v>-10.114000000000003</v>
      </c>
      <c r="U240" s="77">
        <v>-11.969999999999999</v>
      </c>
      <c r="V240" s="77">
        <v>-15.073999999999996</v>
      </c>
      <c r="W240" s="77">
        <v>-20.234999999999999</v>
      </c>
      <c r="X240" s="77">
        <v>-21.185000000000002</v>
      </c>
      <c r="Y240" s="77">
        <v>-197.376</v>
      </c>
      <c r="AA240" s="77">
        <v>-207.42999999999998</v>
      </c>
      <c r="AB240" s="73">
        <v>10.050000000000001</v>
      </c>
      <c r="AD240" s="77">
        <v>-189.08</v>
      </c>
      <c r="AE240" s="73">
        <v>-8.3000000000000007</v>
      </c>
    </row>
    <row r="241" spans="1:31" ht="12.95" customHeight="1" x14ac:dyDescent="0.2">
      <c r="A241" s="48"/>
      <c r="B241" s="48"/>
      <c r="C241" s="9"/>
      <c r="D241" s="9"/>
      <c r="F241" s="52" t="s">
        <v>224</v>
      </c>
      <c r="H241" s="69">
        <v>2.7657662136383893E-3</v>
      </c>
      <c r="I241" s="69">
        <v>3.2493328480244152E-3</v>
      </c>
      <c r="J241" s="69">
        <v>3.2493328480244152E-3</v>
      </c>
      <c r="K241" s="122">
        <v>2.7761326893726204E-3</v>
      </c>
      <c r="L241" s="122">
        <v>2.6630493063832593E-3</v>
      </c>
      <c r="M241" s="69">
        <v>2.6681469676096089E-3</v>
      </c>
      <c r="N241" s="69">
        <v>3.3963790630410001E-3</v>
      </c>
      <c r="O241" s="69">
        <v>2.3891009545059564E-3</v>
      </c>
      <c r="P241" s="69">
        <v>2.5340655212914755E-3</v>
      </c>
      <c r="Q241" s="69">
        <v>2.978356691383033E-3</v>
      </c>
      <c r="R241" s="69">
        <v>2.9539469670390112E-3</v>
      </c>
      <c r="S241" s="69">
        <v>2.9632333133467145E-3</v>
      </c>
      <c r="T241" s="69">
        <v>1.9223382201474508E-3</v>
      </c>
      <c r="U241" s="69">
        <v>2.0797393254382004E-3</v>
      </c>
      <c r="V241" s="69">
        <v>2.4273341594063221E-3</v>
      </c>
      <c r="W241" s="69">
        <v>3.3577716940924773E-3</v>
      </c>
      <c r="X241" s="69">
        <v>3.3235699706785377E-3</v>
      </c>
      <c r="Y241" s="69">
        <v>2.7515383687691805E-3</v>
      </c>
      <c r="AA241" s="69">
        <v>2.7761326893726199E-3</v>
      </c>
      <c r="AB241" s="70"/>
      <c r="AD241" s="69">
        <v>2.6630493063832597E-3</v>
      </c>
      <c r="AE241" s="70"/>
    </row>
    <row r="242" spans="1:31" ht="6.95" customHeight="1" x14ac:dyDescent="0.2">
      <c r="C242" s="9"/>
      <c r="D242" s="9"/>
      <c r="F242" s="109"/>
      <c r="H242" s="29"/>
      <c r="I242" s="29"/>
      <c r="J242" s="29"/>
      <c r="K242" s="98"/>
      <c r="L242" s="98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AA242" s="29"/>
      <c r="AB242" s="33"/>
      <c r="AD242" s="29"/>
      <c r="AE242" s="33"/>
    </row>
    <row r="243" spans="1:31" ht="18" hidden="1" customHeight="1" outlineLevel="1" collapsed="1" x14ac:dyDescent="0.2">
      <c r="A243" s="48"/>
      <c r="B243" s="48"/>
      <c r="C243" s="9"/>
      <c r="D243" s="9"/>
      <c r="F243" s="110" t="s">
        <v>249</v>
      </c>
      <c r="H243" s="87">
        <v>21.961085714285716</v>
      </c>
      <c r="I243" s="87">
        <v>23.521514285714286</v>
      </c>
      <c r="J243" s="87">
        <v>23.521514285714286</v>
      </c>
      <c r="K243" s="125">
        <v>23.162857142857145</v>
      </c>
      <c r="L243" s="125">
        <v>21.525714285714287</v>
      </c>
      <c r="M243" s="87">
        <v>34.389600000000002</v>
      </c>
      <c r="N243" s="87">
        <v>23.576571428571434</v>
      </c>
      <c r="O243" s="87">
        <v>21.655885714285709</v>
      </c>
      <c r="P243" s="87">
        <v>20.192571428571423</v>
      </c>
      <c r="Q243" s="87">
        <v>17.523428571428575</v>
      </c>
      <c r="R243" s="87">
        <v>11.5632</v>
      </c>
      <c r="S243" s="87">
        <v>12.037714285714291</v>
      </c>
      <c r="T243" s="87">
        <v>14.794971428571426</v>
      </c>
      <c r="U243" s="87">
        <v>16.261028571428572</v>
      </c>
      <c r="V243" s="87">
        <v>24.52628571428572</v>
      </c>
      <c r="W243" s="87">
        <v>31.21508571428571</v>
      </c>
      <c r="X243" s="87">
        <v>33.112799999999979</v>
      </c>
      <c r="Y243" s="87">
        <v>21.73742857142857</v>
      </c>
      <c r="AA243" s="87">
        <v>23.162857142857145</v>
      </c>
      <c r="AB243" s="86">
        <v>-1.43</v>
      </c>
      <c r="AD243" s="87">
        <v>21.525714285714287</v>
      </c>
      <c r="AE243" s="86">
        <v>0.21</v>
      </c>
    </row>
    <row r="244" spans="1:31" ht="18" hidden="1" customHeight="1" outlineLevel="1" x14ac:dyDescent="0.2">
      <c r="A244" s="43" t="s">
        <v>80</v>
      </c>
      <c r="B244" s="43" t="s">
        <v>23</v>
      </c>
      <c r="C244" s="9">
        <v>6.1539410386086089E-2</v>
      </c>
      <c r="D244" s="9">
        <v>-9.835412795327847E-3</v>
      </c>
      <c r="F244" s="119" t="s">
        <v>84</v>
      </c>
      <c r="H244" s="74">
        <v>-768.63800000000003</v>
      </c>
      <c r="I244" s="74">
        <v>-823.25300000000004</v>
      </c>
      <c r="J244" s="74">
        <v>-823.25300000000004</v>
      </c>
      <c r="K244" s="99">
        <v>-810.7</v>
      </c>
      <c r="L244" s="99">
        <v>-753.4</v>
      </c>
      <c r="M244" s="74">
        <v>-100.303</v>
      </c>
      <c r="N244" s="74">
        <v>-68.765000000000015</v>
      </c>
      <c r="O244" s="74">
        <v>-63.162999999999982</v>
      </c>
      <c r="P244" s="74">
        <v>-58.894999999999982</v>
      </c>
      <c r="Q244" s="74">
        <v>-51.110000000000014</v>
      </c>
      <c r="R244" s="74">
        <v>-33.725999999999999</v>
      </c>
      <c r="S244" s="74">
        <v>-35.110000000000014</v>
      </c>
      <c r="T244" s="74">
        <v>-43.151999999999987</v>
      </c>
      <c r="U244" s="74">
        <v>-47.427999999999997</v>
      </c>
      <c r="V244" s="74">
        <v>-71.535000000000025</v>
      </c>
      <c r="W244" s="74">
        <v>-91.043999999999983</v>
      </c>
      <c r="X244" s="74">
        <v>-96.578999999999951</v>
      </c>
      <c r="Y244" s="74">
        <v>-760.81</v>
      </c>
      <c r="AA244" s="74">
        <v>-810.70000000000016</v>
      </c>
      <c r="AB244" s="73">
        <v>49.89</v>
      </c>
      <c r="AD244" s="74">
        <v>-753.4</v>
      </c>
      <c r="AE244" s="73">
        <v>-7.41</v>
      </c>
    </row>
    <row r="245" spans="1:31" ht="18" hidden="1" customHeight="1" outlineLevel="1" x14ac:dyDescent="0.2">
      <c r="A245" s="43" t="s">
        <v>81</v>
      </c>
      <c r="B245" s="43" t="s">
        <v>23</v>
      </c>
      <c r="C245" s="9">
        <v>0.71225071225071235</v>
      </c>
      <c r="D245" s="9">
        <v>0.1984126984126984</v>
      </c>
      <c r="F245" s="119" t="s">
        <v>85</v>
      </c>
      <c r="H245" s="74">
        <v>-3.6320000000000001</v>
      </c>
      <c r="I245" s="74">
        <v>-0.97799999999999998</v>
      </c>
      <c r="J245" s="74">
        <v>-0.97799999999999998</v>
      </c>
      <c r="K245" s="99">
        <v>-3.51</v>
      </c>
      <c r="L245" s="99">
        <v>-1.26</v>
      </c>
      <c r="M245" s="74">
        <v>0</v>
      </c>
      <c r="N245" s="74">
        <v>-0.17399999999999999</v>
      </c>
      <c r="O245" s="74">
        <v>-1.4000000000000012E-2</v>
      </c>
      <c r="P245" s="74">
        <v>0</v>
      </c>
      <c r="Q245" s="74">
        <v>-1.4000000000000012E-2</v>
      </c>
      <c r="R245" s="74">
        <v>-0.19500000000000001</v>
      </c>
      <c r="S245" s="74">
        <v>0</v>
      </c>
      <c r="T245" s="74">
        <v>-0.53400000000000003</v>
      </c>
      <c r="U245" s="74">
        <v>0</v>
      </c>
      <c r="V245" s="74">
        <v>0</v>
      </c>
      <c r="W245" s="74">
        <v>-2.9999999999999916E-2</v>
      </c>
      <c r="X245" s="74">
        <v>-4.599999999999993E-2</v>
      </c>
      <c r="Y245" s="74">
        <v>-1.0069999999999999</v>
      </c>
      <c r="AA245" s="74">
        <v>-3.51</v>
      </c>
      <c r="AB245" s="73">
        <v>2.5</v>
      </c>
      <c r="AD245" s="74">
        <v>-1.26</v>
      </c>
      <c r="AE245" s="73">
        <v>0.25</v>
      </c>
    </row>
    <row r="246" spans="1:31" ht="18" hidden="1" customHeight="1" outlineLevel="1" x14ac:dyDescent="0.2">
      <c r="A246" s="43" t="s">
        <v>82</v>
      </c>
      <c r="B246" s="43" t="s">
        <v>23</v>
      </c>
      <c r="C246" s="9">
        <v>-0.7142857142857143</v>
      </c>
      <c r="D246" s="9">
        <v>-0.7142857142857143</v>
      </c>
      <c r="F246" s="119" t="s">
        <v>86</v>
      </c>
      <c r="H246" s="74">
        <v>-1.3160000000000001</v>
      </c>
      <c r="I246" s="74">
        <v>-9.1999999999999998E-2</v>
      </c>
      <c r="J246" s="74">
        <v>-9.1999999999999998E-2</v>
      </c>
      <c r="K246" s="99">
        <v>0</v>
      </c>
      <c r="L246" s="99">
        <v>0</v>
      </c>
      <c r="M246" s="74">
        <v>0</v>
      </c>
      <c r="N246" s="74">
        <v>0</v>
      </c>
      <c r="O246" s="74">
        <v>0</v>
      </c>
      <c r="P246" s="74">
        <v>0</v>
      </c>
      <c r="Q246" s="74">
        <v>-1.4E-2</v>
      </c>
      <c r="R246" s="74">
        <v>0</v>
      </c>
      <c r="S246" s="74">
        <v>0</v>
      </c>
      <c r="T246" s="74">
        <v>0</v>
      </c>
      <c r="U246" s="74">
        <v>0</v>
      </c>
      <c r="V246" s="74">
        <v>0</v>
      </c>
      <c r="W246" s="74">
        <v>0</v>
      </c>
      <c r="X246" s="74">
        <v>0</v>
      </c>
      <c r="Y246" s="74">
        <v>-1.4E-2</v>
      </c>
      <c r="AA246" s="74">
        <v>0</v>
      </c>
      <c r="AB246" s="73">
        <v>-0.01</v>
      </c>
      <c r="AD246" s="74">
        <v>0</v>
      </c>
      <c r="AE246" s="73">
        <v>-0.01</v>
      </c>
    </row>
    <row r="247" spans="1:31" ht="18" hidden="1" customHeight="1" outlineLevel="1" x14ac:dyDescent="0.2">
      <c r="A247" s="43" t="s">
        <v>141</v>
      </c>
      <c r="B247" s="43" t="s">
        <v>23</v>
      </c>
      <c r="C247" s="9">
        <v>0</v>
      </c>
      <c r="D247" s="9">
        <v>0</v>
      </c>
      <c r="F247" s="119" t="s">
        <v>142</v>
      </c>
      <c r="H247" s="74">
        <v>0</v>
      </c>
      <c r="I247" s="74">
        <v>0</v>
      </c>
      <c r="J247" s="74">
        <v>0</v>
      </c>
      <c r="K247" s="99">
        <v>0</v>
      </c>
      <c r="L247" s="99">
        <v>0</v>
      </c>
      <c r="M247" s="74">
        <v>0</v>
      </c>
      <c r="N247" s="74">
        <v>0</v>
      </c>
      <c r="O247" s="74">
        <v>0</v>
      </c>
      <c r="P247" s="74">
        <v>0</v>
      </c>
      <c r="Q247" s="74">
        <v>0</v>
      </c>
      <c r="R247" s="74">
        <v>0</v>
      </c>
      <c r="S247" s="74">
        <v>0</v>
      </c>
      <c r="T247" s="74">
        <v>0</v>
      </c>
      <c r="U247" s="74">
        <v>0</v>
      </c>
      <c r="V247" s="74">
        <v>0</v>
      </c>
      <c r="W247" s="74">
        <v>0</v>
      </c>
      <c r="X247" s="74">
        <v>0</v>
      </c>
      <c r="Y247" s="74">
        <v>0</v>
      </c>
      <c r="AA247" s="74">
        <v>0</v>
      </c>
      <c r="AB247" s="73">
        <v>0</v>
      </c>
      <c r="AD247" s="74">
        <v>0</v>
      </c>
      <c r="AE247" s="73">
        <v>0</v>
      </c>
    </row>
    <row r="248" spans="1:31" ht="18" hidden="1" customHeight="1" outlineLevel="1" x14ac:dyDescent="0.2">
      <c r="A248" s="43" t="s">
        <v>124</v>
      </c>
      <c r="B248" s="43" t="s">
        <v>23</v>
      </c>
      <c r="C248" s="9">
        <v>0</v>
      </c>
      <c r="D248" s="9">
        <v>0</v>
      </c>
      <c r="F248" s="119" t="s">
        <v>143</v>
      </c>
      <c r="H248" s="74">
        <v>0</v>
      </c>
      <c r="I248" s="74">
        <v>0</v>
      </c>
      <c r="J248" s="74">
        <v>0</v>
      </c>
      <c r="K248" s="99">
        <v>0</v>
      </c>
      <c r="L248" s="99">
        <v>0</v>
      </c>
      <c r="M248" s="74">
        <v>0</v>
      </c>
      <c r="N248" s="74">
        <v>0</v>
      </c>
      <c r="O248" s="74">
        <v>0</v>
      </c>
      <c r="P248" s="74">
        <v>0</v>
      </c>
      <c r="Q248" s="74">
        <v>0</v>
      </c>
      <c r="R248" s="74">
        <v>0</v>
      </c>
      <c r="S248" s="74">
        <v>0</v>
      </c>
      <c r="T248" s="74">
        <v>0</v>
      </c>
      <c r="U248" s="74">
        <v>0</v>
      </c>
      <c r="V248" s="74">
        <v>0</v>
      </c>
      <c r="W248" s="74">
        <v>0</v>
      </c>
      <c r="X248" s="74">
        <v>0</v>
      </c>
      <c r="Y248" s="74">
        <v>0</v>
      </c>
      <c r="AA248" s="74">
        <v>0</v>
      </c>
      <c r="AB248" s="73">
        <v>0</v>
      </c>
      <c r="AD248" s="74">
        <v>0</v>
      </c>
      <c r="AE248" s="73">
        <v>0</v>
      </c>
    </row>
    <row r="249" spans="1:31" ht="18" hidden="1" customHeight="1" outlineLevel="1" x14ac:dyDescent="0.2">
      <c r="A249" s="43" t="s">
        <v>125</v>
      </c>
      <c r="B249" s="43" t="s">
        <v>23</v>
      </c>
      <c r="C249" s="9">
        <v>0</v>
      </c>
      <c r="D249" s="9">
        <v>0</v>
      </c>
      <c r="F249" s="119" t="s">
        <v>144</v>
      </c>
      <c r="H249" s="74">
        <v>0</v>
      </c>
      <c r="I249" s="74">
        <v>0</v>
      </c>
      <c r="J249" s="74">
        <v>0</v>
      </c>
      <c r="K249" s="99">
        <v>0</v>
      </c>
      <c r="L249" s="99">
        <v>0</v>
      </c>
      <c r="M249" s="74">
        <v>0</v>
      </c>
      <c r="N249" s="74">
        <v>0</v>
      </c>
      <c r="O249" s="74">
        <v>0</v>
      </c>
      <c r="P249" s="74">
        <v>0</v>
      </c>
      <c r="Q249" s="74">
        <v>0</v>
      </c>
      <c r="R249" s="74">
        <v>0</v>
      </c>
      <c r="S249" s="74">
        <v>0</v>
      </c>
      <c r="T249" s="74">
        <v>0</v>
      </c>
      <c r="U249" s="74">
        <v>0</v>
      </c>
      <c r="V249" s="74">
        <v>0</v>
      </c>
      <c r="W249" s="74">
        <v>0</v>
      </c>
      <c r="X249" s="74">
        <v>0</v>
      </c>
      <c r="Y249" s="74">
        <v>0</v>
      </c>
      <c r="AA249" s="74">
        <v>0</v>
      </c>
      <c r="AB249" s="73">
        <v>0</v>
      </c>
      <c r="AD249" s="74">
        <v>0</v>
      </c>
      <c r="AE249" s="73">
        <v>0</v>
      </c>
    </row>
    <row r="250" spans="1:31" ht="18" hidden="1" customHeight="1" outlineLevel="1" x14ac:dyDescent="0.2">
      <c r="A250" s="43" t="s">
        <v>205</v>
      </c>
      <c r="B250" s="43" t="s">
        <v>23</v>
      </c>
      <c r="C250" s="9">
        <v>-1.0003617945007237</v>
      </c>
      <c r="D250" s="9">
        <v>-1.0003617945007237</v>
      </c>
      <c r="F250" s="117" t="s">
        <v>140</v>
      </c>
      <c r="G250" s="49"/>
      <c r="H250" s="78">
        <v>1.5049999999999999</v>
      </c>
      <c r="I250" s="78">
        <v>-0.17</v>
      </c>
      <c r="J250" s="78">
        <v>-0.17</v>
      </c>
      <c r="K250" s="103">
        <v>0</v>
      </c>
      <c r="L250" s="103">
        <v>0</v>
      </c>
      <c r="M250" s="78">
        <v>0</v>
      </c>
      <c r="N250" s="78">
        <v>0</v>
      </c>
      <c r="O250" s="78">
        <v>0</v>
      </c>
      <c r="P250" s="78">
        <v>0</v>
      </c>
      <c r="Q250" s="78">
        <v>0</v>
      </c>
      <c r="R250" s="78">
        <v>0</v>
      </c>
      <c r="S250" s="78">
        <v>0</v>
      </c>
      <c r="T250" s="78">
        <v>0</v>
      </c>
      <c r="U250" s="78">
        <v>-11.055999999999999</v>
      </c>
      <c r="V250" s="78">
        <v>0</v>
      </c>
      <c r="W250" s="78">
        <v>0</v>
      </c>
      <c r="X250" s="78">
        <v>0</v>
      </c>
      <c r="Y250" s="78">
        <v>-11.055999999999999</v>
      </c>
      <c r="Z250" s="49"/>
      <c r="AA250" s="78">
        <v>0</v>
      </c>
      <c r="AB250" s="73">
        <v>-11.06</v>
      </c>
      <c r="AC250" s="49"/>
      <c r="AD250" s="78">
        <v>0</v>
      </c>
      <c r="AE250" s="73">
        <v>-11.06</v>
      </c>
    </row>
    <row r="251" spans="1:31" ht="18" hidden="1" customHeight="1" outlineLevel="1" x14ac:dyDescent="0.2">
      <c r="A251" s="43" t="s">
        <v>83</v>
      </c>
      <c r="B251" s="43" t="s">
        <v>23</v>
      </c>
      <c r="C251" s="9">
        <v>0.78333333333333333</v>
      </c>
      <c r="D251" s="9">
        <v>0.43478260869565222</v>
      </c>
      <c r="F251" s="119" t="s">
        <v>87</v>
      </c>
      <c r="H251" s="74">
        <v>-8.3539999999999992</v>
      </c>
      <c r="I251" s="74">
        <v>0.223</v>
      </c>
      <c r="J251" s="74">
        <v>0.223</v>
      </c>
      <c r="K251" s="99">
        <v>-6</v>
      </c>
      <c r="L251" s="99">
        <v>-2.2999999999999998</v>
      </c>
      <c r="M251" s="74">
        <v>-0.20799999999999999</v>
      </c>
      <c r="N251" s="74">
        <v>-0.14399999999999999</v>
      </c>
      <c r="O251" s="74">
        <v>-0.94899999999999995</v>
      </c>
      <c r="P251" s="74">
        <v>0</v>
      </c>
      <c r="Q251" s="74">
        <v>0</v>
      </c>
      <c r="R251" s="74">
        <v>0</v>
      </c>
      <c r="S251" s="74">
        <v>0</v>
      </c>
      <c r="T251" s="74">
        <v>0</v>
      </c>
      <c r="U251" s="74">
        <v>0</v>
      </c>
      <c r="V251" s="74">
        <v>0</v>
      </c>
      <c r="W251" s="74">
        <v>0</v>
      </c>
      <c r="X251" s="74">
        <v>0</v>
      </c>
      <c r="Y251" s="74">
        <v>-1.3009999999999999</v>
      </c>
      <c r="AA251" s="74">
        <v>-6</v>
      </c>
      <c r="AB251" s="73">
        <v>4.7</v>
      </c>
      <c r="AD251" s="74">
        <v>-2.2999999999999998</v>
      </c>
      <c r="AE251" s="73">
        <v>1</v>
      </c>
    </row>
    <row r="252" spans="1:31" ht="18" hidden="1" customHeight="1" outlineLevel="1" x14ac:dyDescent="0.2">
      <c r="A252" s="43" t="s">
        <v>145</v>
      </c>
      <c r="B252" s="43" t="s">
        <v>23</v>
      </c>
      <c r="C252" s="9">
        <v>0</v>
      </c>
      <c r="D252" s="9">
        <v>0</v>
      </c>
      <c r="F252" s="119" t="s">
        <v>146</v>
      </c>
      <c r="H252" s="74">
        <v>0</v>
      </c>
      <c r="I252" s="74">
        <v>0</v>
      </c>
      <c r="J252" s="74">
        <v>0</v>
      </c>
      <c r="K252" s="99">
        <v>0</v>
      </c>
      <c r="L252" s="99">
        <v>0</v>
      </c>
      <c r="M252" s="74">
        <v>0</v>
      </c>
      <c r="N252" s="74">
        <v>0</v>
      </c>
      <c r="O252" s="74">
        <v>0</v>
      </c>
      <c r="P252" s="74">
        <v>0</v>
      </c>
      <c r="Q252" s="74">
        <v>0</v>
      </c>
      <c r="R252" s="74">
        <v>0</v>
      </c>
      <c r="S252" s="74">
        <v>0</v>
      </c>
      <c r="T252" s="74">
        <v>0</v>
      </c>
      <c r="U252" s="74">
        <v>0</v>
      </c>
      <c r="V252" s="74">
        <v>0</v>
      </c>
      <c r="W252" s="74">
        <v>0</v>
      </c>
      <c r="X252" s="74">
        <v>0</v>
      </c>
      <c r="Y252" s="74">
        <v>0</v>
      </c>
      <c r="AA252" s="74">
        <v>0</v>
      </c>
      <c r="AB252" s="73">
        <v>0</v>
      </c>
      <c r="AD252" s="74">
        <v>0</v>
      </c>
      <c r="AE252" s="73">
        <v>0</v>
      </c>
    </row>
    <row r="253" spans="1:31" ht="18" customHeight="1" collapsed="1" x14ac:dyDescent="0.2">
      <c r="A253" s="48"/>
      <c r="B253" s="48"/>
      <c r="C253" s="9">
        <v>5.6107582204557374E-2</v>
      </c>
      <c r="D253" s="9">
        <v>-2.2762101035721839E-2</v>
      </c>
      <c r="F253" s="108" t="s">
        <v>275</v>
      </c>
      <c r="H253" s="77">
        <v>-780.43500000000006</v>
      </c>
      <c r="I253" s="77">
        <v>-824.27</v>
      </c>
      <c r="J253" s="77">
        <v>-824.27</v>
      </c>
      <c r="K253" s="102">
        <v>-820.21</v>
      </c>
      <c r="L253" s="102">
        <v>-756.95999999999992</v>
      </c>
      <c r="M253" s="77">
        <v>-100.511</v>
      </c>
      <c r="N253" s="77">
        <v>-69.083000000000027</v>
      </c>
      <c r="O253" s="77">
        <v>-64.125999999999991</v>
      </c>
      <c r="P253" s="77">
        <v>-58.894999999999982</v>
      </c>
      <c r="Q253" s="77">
        <v>-51.138000000000019</v>
      </c>
      <c r="R253" s="77">
        <v>-33.920999999999999</v>
      </c>
      <c r="S253" s="77">
        <v>-35.110000000000014</v>
      </c>
      <c r="T253" s="77">
        <v>-43.685999999999986</v>
      </c>
      <c r="U253" s="77">
        <v>-58.483999999999995</v>
      </c>
      <c r="V253" s="77">
        <v>-71.535000000000025</v>
      </c>
      <c r="W253" s="77">
        <v>-91.073999999999984</v>
      </c>
      <c r="X253" s="77">
        <v>-96.624999999999957</v>
      </c>
      <c r="Y253" s="77">
        <v>-774.18799999999999</v>
      </c>
      <c r="AA253" s="77">
        <v>-820.21</v>
      </c>
      <c r="AB253" s="73">
        <v>46.02</v>
      </c>
      <c r="AD253" s="77">
        <v>-756.95999999999992</v>
      </c>
      <c r="AE253" s="73">
        <v>-17.23</v>
      </c>
    </row>
    <row r="254" spans="1:31" ht="12.95" customHeight="1" x14ac:dyDescent="0.2">
      <c r="A254" s="48"/>
      <c r="B254" s="48"/>
      <c r="C254" s="9"/>
      <c r="D254" s="9"/>
      <c r="F254" s="52" t="s">
        <v>224</v>
      </c>
      <c r="H254" s="69">
        <v>1.051163294248128E-2</v>
      </c>
      <c r="I254" s="69">
        <v>1.1694374840700374E-2</v>
      </c>
      <c r="J254" s="69">
        <v>1.1694374840700374E-2</v>
      </c>
      <c r="K254" s="122">
        <v>1.0977253980380451E-2</v>
      </c>
      <c r="L254" s="122">
        <v>1.0661211143219123E-2</v>
      </c>
      <c r="M254" s="69">
        <v>1.2409908369338706E-2</v>
      </c>
      <c r="N254" s="69">
        <v>1.256531113436842E-2</v>
      </c>
      <c r="O254" s="69">
        <v>1.0392313648667001E-2</v>
      </c>
      <c r="P254" s="69">
        <v>1.0318292925640307E-2</v>
      </c>
      <c r="Q254" s="69">
        <v>9.131674829662784E-3</v>
      </c>
      <c r="R254" s="69">
        <v>5.7969820693624706E-3</v>
      </c>
      <c r="S254" s="69">
        <v>6.7800014096841442E-3</v>
      </c>
      <c r="T254" s="69">
        <v>8.3032694765040032E-3</v>
      </c>
      <c r="U254" s="69">
        <v>1.016135962480599E-2</v>
      </c>
      <c r="V254" s="69">
        <v>1.1519128903617577E-2</v>
      </c>
      <c r="W254" s="69">
        <v>1.5112710613678193E-2</v>
      </c>
      <c r="X254" s="69">
        <v>1.5158836366146497E-2</v>
      </c>
      <c r="Y254" s="69">
        <v>1.079263936162793E-2</v>
      </c>
      <c r="AA254" s="69">
        <v>1.0977253980380451E-2</v>
      </c>
      <c r="AB254" s="70"/>
      <c r="AD254" s="69">
        <v>1.0661211143219123E-2</v>
      </c>
      <c r="AE254" s="70"/>
    </row>
    <row r="255" spans="1:31" ht="6.95" customHeight="1" x14ac:dyDescent="0.2">
      <c r="C255" s="9"/>
      <c r="D255" s="9"/>
      <c r="F255" s="109"/>
      <c r="H255" s="66"/>
      <c r="I255" s="66"/>
      <c r="J255" s="66"/>
      <c r="K255" s="128"/>
      <c r="L255" s="128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AA255" s="66"/>
      <c r="AD255" s="66"/>
    </row>
    <row r="256" spans="1:31" ht="18" customHeight="1" x14ac:dyDescent="0.2">
      <c r="A256" s="43" t="s">
        <v>74</v>
      </c>
      <c r="B256" s="43" t="s">
        <v>23</v>
      </c>
      <c r="C256" s="9">
        <v>0.17161094224924012</v>
      </c>
      <c r="D256" s="9">
        <v>8.2356902356902364E-2</v>
      </c>
      <c r="F256" s="119" t="s">
        <v>73</v>
      </c>
      <c r="H256" s="74">
        <v>-128.41499999999999</v>
      </c>
      <c r="I256" s="74">
        <v>-140.953</v>
      </c>
      <c r="J256" s="74">
        <v>-140.953</v>
      </c>
      <c r="K256" s="99">
        <v>-164.5</v>
      </c>
      <c r="L256" s="99">
        <v>-148.5</v>
      </c>
      <c r="M256" s="74">
        <v>-20.768000000000001</v>
      </c>
      <c r="N256" s="74">
        <v>-25.6</v>
      </c>
      <c r="O256" s="74">
        <v>-23.463000000000001</v>
      </c>
      <c r="P256" s="74">
        <v>-14.539999999999992</v>
      </c>
      <c r="Q256" s="74">
        <v>-7.4540000000000077</v>
      </c>
      <c r="R256" s="74">
        <v>-6.9069999999999965</v>
      </c>
      <c r="S256" s="74">
        <v>-4.0999999999999943</v>
      </c>
      <c r="T256" s="74">
        <v>-1.5640000000000072</v>
      </c>
      <c r="U256" s="74">
        <v>-4.679000000000002</v>
      </c>
      <c r="V256" s="74">
        <v>-5.2489999999999952</v>
      </c>
      <c r="W256" s="74">
        <v>-3.5379999999999967</v>
      </c>
      <c r="X256" s="74">
        <v>-18.409999999999997</v>
      </c>
      <c r="Y256" s="74">
        <v>-136.27199999999999</v>
      </c>
      <c r="AA256" s="74">
        <v>-164.5</v>
      </c>
      <c r="AB256" s="73">
        <v>28.23</v>
      </c>
      <c r="AD256" s="74">
        <v>-148.5</v>
      </c>
      <c r="AE256" s="73">
        <v>12.23</v>
      </c>
    </row>
    <row r="257" spans="1:31" ht="18" customHeight="1" x14ac:dyDescent="0.2">
      <c r="A257" s="43" t="s">
        <v>130</v>
      </c>
      <c r="B257" s="43" t="s">
        <v>23</v>
      </c>
      <c r="C257" s="9">
        <v>-0.32913043478260873</v>
      </c>
      <c r="D257" s="9">
        <v>-2.4692737430167599E-2</v>
      </c>
      <c r="F257" s="119" t="s">
        <v>191</v>
      </c>
      <c r="H257" s="74">
        <v>-57.933</v>
      </c>
      <c r="I257" s="74">
        <v>-75.727000000000004</v>
      </c>
      <c r="J257" s="74">
        <v>-75.727000000000004</v>
      </c>
      <c r="K257" s="99">
        <v>-69</v>
      </c>
      <c r="L257" s="99">
        <v>-89.5</v>
      </c>
      <c r="M257" s="74">
        <v>-9.9559999999999995</v>
      </c>
      <c r="N257" s="74">
        <v>-7.8979999999999997</v>
      </c>
      <c r="O257" s="74">
        <v>-6.2840000000000025</v>
      </c>
      <c r="P257" s="74">
        <v>-6.4949999999999974</v>
      </c>
      <c r="Q257" s="74">
        <v>-5.6539999999999999</v>
      </c>
      <c r="R257" s="74">
        <v>-4.6129999999999995</v>
      </c>
      <c r="S257" s="74">
        <v>-5.8590000000000018</v>
      </c>
      <c r="T257" s="74">
        <v>-7.0330000000000013</v>
      </c>
      <c r="U257" s="74">
        <v>-8.4969999999999999</v>
      </c>
      <c r="V257" s="74">
        <v>-12.673999999999992</v>
      </c>
      <c r="W257" s="74">
        <v>-9.3850000000000051</v>
      </c>
      <c r="X257" s="74">
        <v>-7.3610000000000042</v>
      </c>
      <c r="Y257" s="74">
        <v>-91.709000000000003</v>
      </c>
      <c r="AA257" s="74">
        <v>-69</v>
      </c>
      <c r="AB257" s="73">
        <v>-22.71</v>
      </c>
      <c r="AD257" s="74">
        <v>-89.5</v>
      </c>
      <c r="AE257" s="73">
        <v>-2.21</v>
      </c>
    </row>
    <row r="258" spans="1:31" ht="18" customHeight="1" x14ac:dyDescent="0.2">
      <c r="A258" s="43" t="s">
        <v>79</v>
      </c>
      <c r="B258" s="43" t="s">
        <v>23</v>
      </c>
      <c r="C258" s="9">
        <v>0.25944444444444448</v>
      </c>
      <c r="D258" s="9">
        <v>0.14110824742268041</v>
      </c>
      <c r="F258" s="119" t="s">
        <v>78</v>
      </c>
      <c r="H258" s="74">
        <v>-145.20099999999999</v>
      </c>
      <c r="I258" s="74">
        <v>-130.43600000000001</v>
      </c>
      <c r="J258" s="74">
        <v>-130.43600000000001</v>
      </c>
      <c r="K258" s="99">
        <v>-180</v>
      </c>
      <c r="L258" s="99">
        <v>-155.19999999999999</v>
      </c>
      <c r="M258" s="74">
        <v>-13.374000000000001</v>
      </c>
      <c r="N258" s="74">
        <v>-6.1429999999999989</v>
      </c>
      <c r="O258" s="74">
        <v>-13.943999999999999</v>
      </c>
      <c r="P258" s="74">
        <v>-15.020000000000003</v>
      </c>
      <c r="Q258" s="74">
        <v>-10.027999999999999</v>
      </c>
      <c r="R258" s="74">
        <v>-7.6340000000000003</v>
      </c>
      <c r="S258" s="74">
        <v>-11.420999999999992</v>
      </c>
      <c r="T258" s="74">
        <v>-21.702000000000012</v>
      </c>
      <c r="U258" s="74">
        <v>-4.7549999999999955</v>
      </c>
      <c r="V258" s="74">
        <v>-0.83299999999999841</v>
      </c>
      <c r="W258" s="74">
        <v>-12.656999999999996</v>
      </c>
      <c r="X258" s="74">
        <v>-15.789000000000016</v>
      </c>
      <c r="Y258" s="74">
        <v>-133.30000000000001</v>
      </c>
      <c r="AA258" s="74">
        <v>-180</v>
      </c>
      <c r="AB258" s="73">
        <v>46.7</v>
      </c>
      <c r="AD258" s="74">
        <v>-155.19999999999999</v>
      </c>
      <c r="AE258" s="73">
        <v>21.9</v>
      </c>
    </row>
    <row r="259" spans="1:31" ht="18" customHeight="1" x14ac:dyDescent="0.2">
      <c r="A259" s="43" t="s">
        <v>76</v>
      </c>
      <c r="B259" s="43" t="s">
        <v>23</v>
      </c>
      <c r="C259" s="9">
        <v>7.1712328767123287E-2</v>
      </c>
      <c r="D259" s="9">
        <v>5.5540069686411148E-2</v>
      </c>
      <c r="F259" s="119" t="s">
        <v>77</v>
      </c>
      <c r="H259" s="74">
        <v>-155.684</v>
      </c>
      <c r="I259" s="74">
        <v>-121.54600000000001</v>
      </c>
      <c r="J259" s="74">
        <v>-121.54600000000001</v>
      </c>
      <c r="K259" s="99">
        <v>-146</v>
      </c>
      <c r="L259" s="99">
        <v>-143.5</v>
      </c>
      <c r="M259" s="74">
        <v>-11.545</v>
      </c>
      <c r="N259" s="74">
        <v>-10.075999999999999</v>
      </c>
      <c r="O259" s="74">
        <v>-14.271000000000004</v>
      </c>
      <c r="P259" s="74">
        <v>-12.613</v>
      </c>
      <c r="Q259" s="74">
        <v>-10.808999999999997</v>
      </c>
      <c r="R259" s="74">
        <v>-3.4339999999999975</v>
      </c>
      <c r="S259" s="74">
        <v>-9.7220000000000013</v>
      </c>
      <c r="T259" s="74">
        <v>-14.311999999999998</v>
      </c>
      <c r="U259" s="74">
        <v>-14.572000000000003</v>
      </c>
      <c r="V259" s="74">
        <v>-9.6380000000000052</v>
      </c>
      <c r="W259" s="74">
        <v>-8.1859999999999928</v>
      </c>
      <c r="X259" s="74">
        <v>-16.34899999999999</v>
      </c>
      <c r="Y259" s="74">
        <v>-135.52699999999999</v>
      </c>
      <c r="AA259" s="74">
        <v>-146</v>
      </c>
      <c r="AB259" s="73">
        <v>10.47</v>
      </c>
      <c r="AD259" s="74">
        <v>-143.5</v>
      </c>
      <c r="AE259" s="73">
        <v>7.97</v>
      </c>
    </row>
    <row r="260" spans="1:31" ht="18" customHeight="1" x14ac:dyDescent="0.2">
      <c r="A260" s="43" t="s">
        <v>182</v>
      </c>
      <c r="B260" s="43" t="s">
        <v>23</v>
      </c>
      <c r="C260" s="9">
        <v>-6.7250361794500724E-2</v>
      </c>
      <c r="D260" s="9">
        <v>-5.8670686190066032E-2</v>
      </c>
      <c r="F260" s="119" t="s">
        <v>183</v>
      </c>
      <c r="H260" s="74">
        <v>-683.49900000000002</v>
      </c>
      <c r="I260" s="74">
        <v>-713.18899999999996</v>
      </c>
      <c r="J260" s="74">
        <v>-713.18899999999996</v>
      </c>
      <c r="K260" s="99">
        <v>-691</v>
      </c>
      <c r="L260" s="99">
        <v>-696.6</v>
      </c>
      <c r="M260" s="74">
        <v>-69.361999999999995</v>
      </c>
      <c r="N260" s="74">
        <v>-55.844999999999999</v>
      </c>
      <c r="O260" s="74">
        <v>-59.861000000000018</v>
      </c>
      <c r="P260" s="74">
        <v>-60.645999999999987</v>
      </c>
      <c r="Q260" s="74">
        <v>-66.634999999999991</v>
      </c>
      <c r="R260" s="74">
        <v>-53.108000000000004</v>
      </c>
      <c r="S260" s="74">
        <v>-59.509000000000015</v>
      </c>
      <c r="T260" s="74">
        <v>-62.286999999999978</v>
      </c>
      <c r="U260" s="74">
        <v>-62.800999999999988</v>
      </c>
      <c r="V260" s="74">
        <v>-61.619000000000028</v>
      </c>
      <c r="W260" s="74">
        <v>-60.905999999999949</v>
      </c>
      <c r="X260" s="74">
        <v>-64.892000000000053</v>
      </c>
      <c r="Y260" s="74">
        <v>-737.471</v>
      </c>
      <c r="AA260" s="74">
        <v>-691</v>
      </c>
      <c r="AB260" s="73">
        <v>-46.47</v>
      </c>
      <c r="AD260" s="74">
        <v>-696.6</v>
      </c>
      <c r="AE260" s="73">
        <v>-40.869999999999997</v>
      </c>
    </row>
    <row r="261" spans="1:31" ht="18" customHeight="1" x14ac:dyDescent="0.2">
      <c r="A261" s="43" t="s">
        <v>91</v>
      </c>
      <c r="B261" s="43" t="s">
        <v>23</v>
      </c>
      <c r="C261" s="9">
        <v>8.5268292682926836E-2</v>
      </c>
      <c r="D261" s="9">
        <v>2.0783289817232375E-2</v>
      </c>
      <c r="F261" s="119" t="s">
        <v>96</v>
      </c>
      <c r="H261" s="74">
        <v>-228.11699999999999</v>
      </c>
      <c r="I261" s="74">
        <v>-183.625</v>
      </c>
      <c r="J261" s="74">
        <v>-183.625</v>
      </c>
      <c r="K261" s="99">
        <v>-205</v>
      </c>
      <c r="L261" s="99">
        <v>-191.5</v>
      </c>
      <c r="M261" s="74">
        <v>-16.937999999999999</v>
      </c>
      <c r="N261" s="74">
        <v>-13.246000000000002</v>
      </c>
      <c r="O261" s="74">
        <v>-17.815999999999999</v>
      </c>
      <c r="P261" s="74">
        <v>-15.159999999999997</v>
      </c>
      <c r="Q261" s="74">
        <v>-16.094999999999999</v>
      </c>
      <c r="R261" s="74">
        <v>-15.001000000000005</v>
      </c>
      <c r="S261" s="74">
        <v>-15.572999999999993</v>
      </c>
      <c r="T261" s="74">
        <v>-19.278000000000006</v>
      </c>
      <c r="U261" s="74">
        <v>-14.939999999999998</v>
      </c>
      <c r="V261" s="74">
        <v>-14.876000000000005</v>
      </c>
      <c r="W261" s="74">
        <v>-8.1759999999999877</v>
      </c>
      <c r="X261" s="74">
        <v>-20.424000000000007</v>
      </c>
      <c r="Y261" s="74">
        <v>-187.523</v>
      </c>
      <c r="AA261" s="74">
        <v>-205</v>
      </c>
      <c r="AB261" s="73">
        <v>17.48</v>
      </c>
      <c r="AD261" s="74">
        <v>-191.5</v>
      </c>
      <c r="AE261" s="73">
        <v>3.98</v>
      </c>
    </row>
    <row r="262" spans="1:31" ht="18" customHeight="1" x14ac:dyDescent="0.2">
      <c r="A262" s="43" t="s">
        <v>92</v>
      </c>
      <c r="B262" s="43" t="s">
        <v>23</v>
      </c>
      <c r="C262" s="9">
        <v>3.2277227722772278E-2</v>
      </c>
      <c r="D262" s="9">
        <v>0.19885245901639345</v>
      </c>
      <c r="F262" s="119" t="s">
        <v>97</v>
      </c>
      <c r="H262" s="74">
        <v>-30.975999999999999</v>
      </c>
      <c r="I262" s="74">
        <v>-49.472999999999999</v>
      </c>
      <c r="J262" s="74">
        <v>-49.472999999999999</v>
      </c>
      <c r="K262" s="99">
        <v>-50.5</v>
      </c>
      <c r="L262" s="99">
        <v>-61</v>
      </c>
      <c r="M262" s="74">
        <v>-3.6019999999999999</v>
      </c>
      <c r="N262" s="74">
        <v>-4.1810000000000009</v>
      </c>
      <c r="O262" s="74">
        <v>-1.5329999999999995</v>
      </c>
      <c r="P262" s="74">
        <v>-2.1999999999999993</v>
      </c>
      <c r="Q262" s="74">
        <v>-7.427999999999999</v>
      </c>
      <c r="R262" s="74">
        <v>-2.7059999999999995</v>
      </c>
      <c r="S262" s="74">
        <v>-2.1900000000000013</v>
      </c>
      <c r="T262" s="74">
        <v>-6.6020000000000003</v>
      </c>
      <c r="U262" s="74">
        <v>-1.9579999999999984</v>
      </c>
      <c r="V262" s="74">
        <v>-5.6189999999999998</v>
      </c>
      <c r="W262" s="74">
        <v>-4.2090000000000032</v>
      </c>
      <c r="X262" s="74">
        <v>-6.6469999999999985</v>
      </c>
      <c r="Y262" s="74">
        <v>-48.875</v>
      </c>
      <c r="AA262" s="74">
        <v>-50.5</v>
      </c>
      <c r="AB262" s="73">
        <v>1.63</v>
      </c>
      <c r="AD262" s="74">
        <v>-61</v>
      </c>
      <c r="AE262" s="73">
        <v>12.13</v>
      </c>
    </row>
    <row r="263" spans="1:31" ht="18" customHeight="1" x14ac:dyDescent="0.2">
      <c r="A263" s="43" t="s">
        <v>75</v>
      </c>
      <c r="B263" s="43" t="s">
        <v>23</v>
      </c>
      <c r="C263" s="9">
        <v>-2.185792349726776E-4</v>
      </c>
      <c r="D263" s="9">
        <v>-9.4082486551105793E-2</v>
      </c>
      <c r="F263" s="119" t="s">
        <v>98</v>
      </c>
      <c r="H263" s="74">
        <v>-209.68700000000001</v>
      </c>
      <c r="I263" s="74">
        <v>-201.31800000000001</v>
      </c>
      <c r="J263" s="74">
        <v>-201.31800000000001</v>
      </c>
      <c r="K263" s="99">
        <v>-183</v>
      </c>
      <c r="L263" s="99">
        <v>-167.3</v>
      </c>
      <c r="M263" s="74">
        <v>-18.414000000000001</v>
      </c>
      <c r="N263" s="74">
        <v>-18.356999999999999</v>
      </c>
      <c r="O263" s="74">
        <v>2.3260000000000005</v>
      </c>
      <c r="P263" s="74">
        <v>-14.121000000000002</v>
      </c>
      <c r="Q263" s="74">
        <v>-19.891999999999996</v>
      </c>
      <c r="R263" s="74">
        <v>-8.7199999999999989</v>
      </c>
      <c r="S263" s="74">
        <v>-12.207000000000008</v>
      </c>
      <c r="T263" s="74">
        <v>-12.025999999999996</v>
      </c>
      <c r="U263" s="74">
        <v>-14.89</v>
      </c>
      <c r="V263" s="74">
        <v>-16.493999999999986</v>
      </c>
      <c r="W263" s="74">
        <v>-27.154000000000025</v>
      </c>
      <c r="X263" s="74">
        <v>-23.092999999999989</v>
      </c>
      <c r="Y263" s="74">
        <v>-183.042</v>
      </c>
      <c r="AA263" s="74">
        <v>-183</v>
      </c>
      <c r="AB263" s="73">
        <v>-0.04</v>
      </c>
      <c r="AD263" s="74">
        <v>-167.3</v>
      </c>
      <c r="AE263" s="73">
        <v>-15.74</v>
      </c>
    </row>
    <row r="264" spans="1:31" ht="18" customHeight="1" x14ac:dyDescent="0.2">
      <c r="A264" s="43" t="s">
        <v>428</v>
      </c>
      <c r="B264" s="43" t="s">
        <v>23</v>
      </c>
      <c r="C264" s="9">
        <v>0</v>
      </c>
      <c r="D264" s="9">
        <v>0</v>
      </c>
      <c r="F264" s="119" t="s">
        <v>429</v>
      </c>
      <c r="H264" s="74">
        <v>0</v>
      </c>
      <c r="I264" s="74">
        <v>0</v>
      </c>
      <c r="J264" s="74">
        <v>0</v>
      </c>
      <c r="K264" s="99">
        <v>0</v>
      </c>
      <c r="L264" s="99">
        <v>0</v>
      </c>
      <c r="M264" s="74">
        <v>0</v>
      </c>
      <c r="N264" s="74">
        <v>0</v>
      </c>
      <c r="O264" s="74">
        <v>0</v>
      </c>
      <c r="P264" s="74">
        <v>0</v>
      </c>
      <c r="Q264" s="74">
        <v>0</v>
      </c>
      <c r="R264" s="74">
        <v>0</v>
      </c>
      <c r="S264" s="74">
        <v>0</v>
      </c>
      <c r="T264" s="74">
        <v>0</v>
      </c>
      <c r="U264" s="74">
        <v>0</v>
      </c>
      <c r="V264" s="74">
        <v>0</v>
      </c>
      <c r="W264" s="74">
        <v>0</v>
      </c>
      <c r="X264" s="74">
        <v>0</v>
      </c>
      <c r="Y264" s="74">
        <v>0</v>
      </c>
      <c r="AA264" s="74">
        <v>0</v>
      </c>
      <c r="AB264" s="73">
        <v>0</v>
      </c>
      <c r="AD264" s="74">
        <v>0</v>
      </c>
      <c r="AE264" s="73">
        <v>0</v>
      </c>
    </row>
    <row r="265" spans="1:31" ht="18" customHeight="1" x14ac:dyDescent="0.2">
      <c r="A265" s="43" t="s">
        <v>198</v>
      </c>
      <c r="B265" s="43" t="s">
        <v>23</v>
      </c>
      <c r="C265" s="9">
        <v>0.54044943820224722</v>
      </c>
      <c r="D265" s="9">
        <v>0.50544135429262393</v>
      </c>
      <c r="F265" s="119" t="s">
        <v>199</v>
      </c>
      <c r="H265" s="74">
        <v>-74.305000000000007</v>
      </c>
      <c r="I265" s="74">
        <v>-63.862000000000002</v>
      </c>
      <c r="J265" s="74">
        <v>-63.862000000000002</v>
      </c>
      <c r="K265" s="99">
        <v>-89</v>
      </c>
      <c r="L265" s="99">
        <v>-82.7</v>
      </c>
      <c r="M265" s="74">
        <v>-1.823</v>
      </c>
      <c r="N265" s="74">
        <v>2.1119999999999988</v>
      </c>
      <c r="O265" s="74">
        <v>-0.48199999999999982</v>
      </c>
      <c r="P265" s="74">
        <v>-8.320999999999998</v>
      </c>
      <c r="Q265" s="74">
        <v>-1.0360000000000014</v>
      </c>
      <c r="R265" s="74">
        <v>-5.5119999999999987</v>
      </c>
      <c r="S265" s="74">
        <v>0.14599999999999902</v>
      </c>
      <c r="T265" s="74">
        <v>-1.5970000000000013</v>
      </c>
      <c r="U265" s="74">
        <v>-2.5249999999999986</v>
      </c>
      <c r="V265" s="74">
        <v>-6.9340000000000011</v>
      </c>
      <c r="W265" s="74">
        <v>-7.6640000000000015</v>
      </c>
      <c r="X265" s="74">
        <v>-7.2689999999999984</v>
      </c>
      <c r="Y265" s="74">
        <v>-40.905000000000001</v>
      </c>
      <c r="AA265" s="74">
        <v>-89</v>
      </c>
      <c r="AB265" s="73">
        <v>48.1</v>
      </c>
      <c r="AD265" s="74">
        <v>-82.7</v>
      </c>
      <c r="AE265" s="73">
        <v>41.8</v>
      </c>
    </row>
    <row r="266" spans="1:31" ht="18" customHeight="1" x14ac:dyDescent="0.2">
      <c r="A266" s="43" t="s">
        <v>93</v>
      </c>
      <c r="B266" s="43" t="s">
        <v>23</v>
      </c>
      <c r="C266" s="9">
        <v>-3.2830523513753325E-2</v>
      </c>
      <c r="D266" s="9">
        <v>3.894263186140276E-2</v>
      </c>
      <c r="F266" s="119" t="s">
        <v>99</v>
      </c>
      <c r="H266" s="74">
        <v>-75.373999999999995</v>
      </c>
      <c r="I266" s="74">
        <v>-73.659000000000006</v>
      </c>
      <c r="J266" s="74">
        <v>-73.659000000000006</v>
      </c>
      <c r="K266" s="99">
        <v>-67.62</v>
      </c>
      <c r="L266" s="99">
        <v>-72.671000000000006</v>
      </c>
      <c r="M266" s="74">
        <v>-5.617</v>
      </c>
      <c r="N266" s="74">
        <v>-6.5019999999999998</v>
      </c>
      <c r="O266" s="74">
        <v>-7.0240000000000009</v>
      </c>
      <c r="P266" s="74">
        <v>-6.0449999999999982</v>
      </c>
      <c r="Q266" s="74">
        <v>-5.9220000000000006</v>
      </c>
      <c r="R266" s="74">
        <v>-5.9680000000000035</v>
      </c>
      <c r="S266" s="74">
        <v>-5.884999999999998</v>
      </c>
      <c r="T266" s="74">
        <v>-5.9099999999999966</v>
      </c>
      <c r="U266" s="74">
        <v>-5.8940000000000055</v>
      </c>
      <c r="V266" s="74">
        <v>-5.1099999999999994</v>
      </c>
      <c r="W266" s="74">
        <v>-5.0530000000000044</v>
      </c>
      <c r="X266" s="74">
        <v>-4.9119999999999919</v>
      </c>
      <c r="Y266" s="74">
        <v>-69.841999999999999</v>
      </c>
      <c r="AA266" s="74">
        <v>-67.62</v>
      </c>
      <c r="AB266" s="73">
        <v>-2.2200000000000002</v>
      </c>
      <c r="AD266" s="74">
        <v>-72.671000000000006</v>
      </c>
      <c r="AE266" s="73">
        <v>2.83</v>
      </c>
    </row>
    <row r="267" spans="1:31" ht="18" hidden="1" customHeight="1" outlineLevel="1" x14ac:dyDescent="0.2">
      <c r="A267" s="43" t="s">
        <v>173</v>
      </c>
      <c r="B267" s="43" t="s">
        <v>23</v>
      </c>
      <c r="C267" s="9">
        <v>0</v>
      </c>
      <c r="D267" s="9">
        <v>0</v>
      </c>
      <c r="F267" s="51" t="s">
        <v>174</v>
      </c>
      <c r="G267" s="47"/>
      <c r="H267" s="79">
        <v>0</v>
      </c>
      <c r="I267" s="79">
        <v>0</v>
      </c>
      <c r="J267" s="79">
        <v>0</v>
      </c>
      <c r="K267" s="99">
        <v>0</v>
      </c>
      <c r="L267" s="99">
        <v>0</v>
      </c>
      <c r="M267" s="79">
        <v>0</v>
      </c>
      <c r="N267" s="79">
        <v>0</v>
      </c>
      <c r="O267" s="79">
        <v>0</v>
      </c>
      <c r="P267" s="79">
        <v>0</v>
      </c>
      <c r="Q267" s="79">
        <v>0</v>
      </c>
      <c r="R267" s="79">
        <v>0</v>
      </c>
      <c r="S267" s="79">
        <v>0</v>
      </c>
      <c r="T267" s="79">
        <v>0</v>
      </c>
      <c r="U267" s="79">
        <v>0</v>
      </c>
      <c r="V267" s="79">
        <v>0</v>
      </c>
      <c r="W267" s="79">
        <v>0</v>
      </c>
      <c r="X267" s="79">
        <v>0</v>
      </c>
      <c r="Y267" s="79">
        <v>0</v>
      </c>
      <c r="Z267" s="47"/>
      <c r="AA267" s="79">
        <v>0</v>
      </c>
      <c r="AB267" s="73">
        <v>0</v>
      </c>
      <c r="AC267" s="47"/>
      <c r="AD267" s="79">
        <v>0</v>
      </c>
      <c r="AE267" s="73">
        <v>0</v>
      </c>
    </row>
    <row r="268" spans="1:31" ht="18" hidden="1" customHeight="1" outlineLevel="1" x14ac:dyDescent="0.2">
      <c r="A268" s="43" t="s">
        <v>89</v>
      </c>
      <c r="B268" s="43" t="s">
        <v>23</v>
      </c>
      <c r="C268" s="9">
        <v>1</v>
      </c>
      <c r="D268" s="9">
        <v>1</v>
      </c>
      <c r="F268" s="51" t="s">
        <v>94</v>
      </c>
      <c r="G268" s="47"/>
      <c r="H268" s="79">
        <v>-0.52900000000000003</v>
      </c>
      <c r="I268" s="79">
        <v>-1.4139999999999999</v>
      </c>
      <c r="J268" s="79">
        <v>-1.4139999999999999</v>
      </c>
      <c r="K268" s="99">
        <v>-1</v>
      </c>
      <c r="L268" s="99">
        <v>-1</v>
      </c>
      <c r="M268" s="79">
        <v>0</v>
      </c>
      <c r="N268" s="79">
        <v>0</v>
      </c>
      <c r="O268" s="79">
        <v>0</v>
      </c>
      <c r="P268" s="79">
        <v>0</v>
      </c>
      <c r="Q268" s="79">
        <v>0</v>
      </c>
      <c r="R268" s="79">
        <v>0</v>
      </c>
      <c r="S268" s="79">
        <v>0</v>
      </c>
      <c r="T268" s="79">
        <v>0</v>
      </c>
      <c r="U268" s="79">
        <v>0</v>
      </c>
      <c r="V268" s="79">
        <v>0</v>
      </c>
      <c r="W268" s="79">
        <v>0</v>
      </c>
      <c r="X268" s="79">
        <v>0</v>
      </c>
      <c r="Y268" s="79">
        <v>0</v>
      </c>
      <c r="Z268" s="47"/>
      <c r="AA268" s="79">
        <v>-1</v>
      </c>
      <c r="AB268" s="73">
        <v>1</v>
      </c>
      <c r="AC268" s="47"/>
      <c r="AD268" s="79">
        <v>-1</v>
      </c>
      <c r="AE268" s="73">
        <v>1</v>
      </c>
    </row>
    <row r="269" spans="1:31" ht="18" hidden="1" customHeight="1" outlineLevel="1" x14ac:dyDescent="0.2">
      <c r="A269" s="43" t="s">
        <v>175</v>
      </c>
      <c r="B269" s="43" t="s">
        <v>23</v>
      </c>
      <c r="C269" s="9">
        <v>1.0024999999999999</v>
      </c>
      <c r="D269" s="9">
        <v>1.6666666666666696</v>
      </c>
      <c r="F269" s="51" t="s">
        <v>176</v>
      </c>
      <c r="G269" s="47"/>
      <c r="H269" s="79">
        <v>-0.438</v>
      </c>
      <c r="I269" s="79">
        <v>-8.2000000000000003E-2</v>
      </c>
      <c r="J269" s="79">
        <v>-8.2000000000000003E-2</v>
      </c>
      <c r="K269" s="99">
        <v>-4</v>
      </c>
      <c r="L269" s="99">
        <v>0</v>
      </c>
      <c r="M269" s="79">
        <v>-0.68799999999999994</v>
      </c>
      <c r="N269" s="79">
        <v>8.6999999999999966E-2</v>
      </c>
      <c r="O269" s="79">
        <v>-8.7999999999999967E-2</v>
      </c>
      <c r="P269" s="79">
        <v>-0.68699999999999994</v>
      </c>
      <c r="Q269" s="79">
        <v>0.21899999999999986</v>
      </c>
      <c r="R269" s="79">
        <v>8.8000000000000078E-2</v>
      </c>
      <c r="S269" s="79">
        <v>-6.2999999999999945E-2</v>
      </c>
      <c r="T269" s="79">
        <v>-0.18800000000000017</v>
      </c>
      <c r="U269" s="79">
        <v>1.44</v>
      </c>
      <c r="V269" s="79">
        <v>1.1102230246251565E-16</v>
      </c>
      <c r="W269" s="79">
        <v>-0.30199999999999999</v>
      </c>
      <c r="X269" s="79">
        <v>0.18799999999999997</v>
      </c>
      <c r="Y269" s="79">
        <v>5.9999999999999897E-3</v>
      </c>
      <c r="Z269" s="47"/>
      <c r="AA269" s="79">
        <v>-4</v>
      </c>
      <c r="AB269" s="73">
        <v>4.01</v>
      </c>
      <c r="AC269" s="47"/>
      <c r="AD269" s="79">
        <v>0</v>
      </c>
      <c r="AE269" s="73">
        <v>0.01</v>
      </c>
    </row>
    <row r="270" spans="1:31" ht="18" hidden="1" customHeight="1" outlineLevel="1" x14ac:dyDescent="0.2">
      <c r="A270" s="43" t="s">
        <v>192</v>
      </c>
      <c r="B270" s="43" t="s">
        <v>23</v>
      </c>
      <c r="C270" s="9">
        <v>0</v>
      </c>
      <c r="D270" s="9">
        <v>0</v>
      </c>
      <c r="F270" s="51" t="s">
        <v>193</v>
      </c>
      <c r="G270" s="47"/>
      <c r="H270" s="79">
        <v>0</v>
      </c>
      <c r="I270" s="79">
        <v>0</v>
      </c>
      <c r="J270" s="79">
        <v>0</v>
      </c>
      <c r="K270" s="99">
        <v>0</v>
      </c>
      <c r="L270" s="99">
        <v>0</v>
      </c>
      <c r="M270" s="79">
        <v>0</v>
      </c>
      <c r="N270" s="79">
        <v>0</v>
      </c>
      <c r="O270" s="79">
        <v>0</v>
      </c>
      <c r="P270" s="79">
        <v>0</v>
      </c>
      <c r="Q270" s="79">
        <v>0</v>
      </c>
      <c r="R270" s="79">
        <v>0</v>
      </c>
      <c r="S270" s="79">
        <v>0</v>
      </c>
      <c r="T270" s="79">
        <v>0</v>
      </c>
      <c r="U270" s="79">
        <v>0</v>
      </c>
      <c r="V270" s="79">
        <v>0</v>
      </c>
      <c r="W270" s="79">
        <v>0</v>
      </c>
      <c r="X270" s="79">
        <v>0</v>
      </c>
      <c r="Y270" s="79">
        <v>0</v>
      </c>
      <c r="Z270" s="47"/>
      <c r="AA270" s="79">
        <v>0</v>
      </c>
      <c r="AB270" s="73">
        <v>0</v>
      </c>
      <c r="AC270" s="47"/>
      <c r="AD270" s="79">
        <v>0</v>
      </c>
      <c r="AE270" s="73">
        <v>0</v>
      </c>
    </row>
    <row r="271" spans="1:31" ht="18" hidden="1" customHeight="1" outlineLevel="1" x14ac:dyDescent="0.2">
      <c r="A271" s="43" t="s">
        <v>131</v>
      </c>
      <c r="B271" s="43" t="s">
        <v>23</v>
      </c>
      <c r="C271" s="9">
        <v>-1</v>
      </c>
      <c r="D271" s="9">
        <v>-0.16</v>
      </c>
      <c r="F271" s="51" t="s">
        <v>177</v>
      </c>
      <c r="G271" s="47"/>
      <c r="H271" s="79">
        <v>-6.0640000000000001</v>
      </c>
      <c r="I271" s="79">
        <v>-19.888000000000002</v>
      </c>
      <c r="J271" s="79">
        <v>-19.888000000000002</v>
      </c>
      <c r="K271" s="99">
        <v>0</v>
      </c>
      <c r="L271" s="99">
        <v>-2</v>
      </c>
      <c r="M271" s="79">
        <v>-2.028</v>
      </c>
      <c r="N271" s="79">
        <v>0</v>
      </c>
      <c r="O271" s="79">
        <v>0</v>
      </c>
      <c r="P271" s="79">
        <v>-0.29199999999999982</v>
      </c>
      <c r="Q271" s="79">
        <v>0</v>
      </c>
      <c r="R271" s="79">
        <v>0</v>
      </c>
      <c r="S271" s="79">
        <v>0</v>
      </c>
      <c r="T271" s="79">
        <v>0</v>
      </c>
      <c r="U271" s="79">
        <v>0</v>
      </c>
      <c r="V271" s="79">
        <v>0</v>
      </c>
      <c r="W271" s="79">
        <v>0</v>
      </c>
      <c r="X271" s="79">
        <v>0</v>
      </c>
      <c r="Y271" s="79">
        <v>-2.3199999999999998</v>
      </c>
      <c r="Z271" s="47"/>
      <c r="AA271" s="79">
        <v>0</v>
      </c>
      <c r="AB271" s="73">
        <v>-2.3199999999999998</v>
      </c>
      <c r="AC271" s="47"/>
      <c r="AD271" s="79">
        <v>-2</v>
      </c>
      <c r="AE271" s="73">
        <v>-0.32</v>
      </c>
    </row>
    <row r="272" spans="1:31" ht="18" hidden="1" customHeight="1" outlineLevel="1" x14ac:dyDescent="0.2">
      <c r="A272" s="43" t="s">
        <v>178</v>
      </c>
      <c r="B272" s="43" t="s">
        <v>23</v>
      </c>
      <c r="C272" s="9">
        <v>-1.1533333333333333</v>
      </c>
      <c r="D272" s="9">
        <v>-7.6666666666666675E-2</v>
      </c>
      <c r="F272" s="51" t="s">
        <v>179</v>
      </c>
      <c r="G272" s="47"/>
      <c r="H272" s="79">
        <v>-1.3540000000000001</v>
      </c>
      <c r="I272" s="79">
        <v>-3.8580000000000001</v>
      </c>
      <c r="J272" s="79">
        <v>-3.8580000000000001</v>
      </c>
      <c r="K272" s="99">
        <v>-3</v>
      </c>
      <c r="L272" s="99">
        <v>-6</v>
      </c>
      <c r="M272" s="79">
        <v>-0.21299999999999999</v>
      </c>
      <c r="N272" s="79">
        <v>-0.997</v>
      </c>
      <c r="O272" s="79">
        <v>-0.10400000000000009</v>
      </c>
      <c r="P272" s="79">
        <v>-0.10399999999999987</v>
      </c>
      <c r="Q272" s="79">
        <v>-0.10400000000000009</v>
      </c>
      <c r="R272" s="79">
        <v>0.20799999999999996</v>
      </c>
      <c r="S272" s="79">
        <v>-0.41799999999999993</v>
      </c>
      <c r="T272" s="79">
        <v>-0.15399999999999991</v>
      </c>
      <c r="U272" s="79">
        <v>-0.10400000000000009</v>
      </c>
      <c r="V272" s="79">
        <v>-0.10600000000000009</v>
      </c>
      <c r="W272" s="79">
        <v>0.84200000000000008</v>
      </c>
      <c r="X272" s="79">
        <v>-5.2059999999999995</v>
      </c>
      <c r="Y272" s="79">
        <v>-6.46</v>
      </c>
      <c r="Z272" s="47"/>
      <c r="AA272" s="79">
        <v>-3</v>
      </c>
      <c r="AB272" s="73">
        <v>-3.46</v>
      </c>
      <c r="AC272" s="47"/>
      <c r="AD272" s="79">
        <v>-6</v>
      </c>
      <c r="AE272" s="73">
        <v>-0.46</v>
      </c>
    </row>
    <row r="273" spans="1:31" ht="18" hidden="1" customHeight="1" outlineLevel="1" x14ac:dyDescent="0.2">
      <c r="A273" s="43" t="s">
        <v>180</v>
      </c>
      <c r="B273" s="43" t="s">
        <v>23</v>
      </c>
      <c r="C273" s="9">
        <v>0.38</v>
      </c>
      <c r="D273" s="9">
        <v>-1.0016155088852989</v>
      </c>
      <c r="F273" s="51" t="s">
        <v>181</v>
      </c>
      <c r="G273" s="47"/>
      <c r="H273" s="79">
        <v>-0.47</v>
      </c>
      <c r="I273" s="79">
        <v>-2.464</v>
      </c>
      <c r="J273" s="79">
        <v>-2.464</v>
      </c>
      <c r="K273" s="99">
        <v>-1</v>
      </c>
      <c r="L273" s="99">
        <v>0</v>
      </c>
      <c r="M273" s="79">
        <v>-0.374</v>
      </c>
      <c r="N273" s="79">
        <v>-0.245</v>
      </c>
      <c r="O273" s="79">
        <v>0</v>
      </c>
      <c r="P273" s="79">
        <v>0</v>
      </c>
      <c r="Q273" s="79">
        <v>0</v>
      </c>
      <c r="R273" s="79">
        <v>0</v>
      </c>
      <c r="S273" s="79">
        <v>0</v>
      </c>
      <c r="T273" s="79">
        <v>0</v>
      </c>
      <c r="U273" s="79">
        <v>0</v>
      </c>
      <c r="V273" s="79">
        <v>0</v>
      </c>
      <c r="W273" s="79">
        <v>0</v>
      </c>
      <c r="X273" s="79">
        <v>0</v>
      </c>
      <c r="Y273" s="79">
        <v>-0.61899999999999999</v>
      </c>
      <c r="Z273" s="47"/>
      <c r="AA273" s="79">
        <v>-1</v>
      </c>
      <c r="AB273" s="73">
        <v>0.38</v>
      </c>
      <c r="AC273" s="47"/>
      <c r="AD273" s="79">
        <v>0</v>
      </c>
      <c r="AE273" s="73">
        <v>-0.62</v>
      </c>
    </row>
    <row r="274" spans="1:31" ht="18" hidden="1" customHeight="1" outlineLevel="1" x14ac:dyDescent="0.2">
      <c r="A274" s="43" t="s">
        <v>90</v>
      </c>
      <c r="B274" s="43" t="s">
        <v>23</v>
      </c>
      <c r="C274" s="9">
        <v>-1</v>
      </c>
      <c r="D274" s="9">
        <v>-1</v>
      </c>
      <c r="F274" s="51" t="s">
        <v>188</v>
      </c>
      <c r="G274" s="47"/>
      <c r="H274" s="79">
        <v>-0.222</v>
      </c>
      <c r="I274" s="79">
        <v>-1.7000000000000001E-2</v>
      </c>
      <c r="J274" s="79">
        <v>-1.7000000000000001E-2</v>
      </c>
      <c r="K274" s="99">
        <v>0</v>
      </c>
      <c r="L274" s="99">
        <v>0</v>
      </c>
      <c r="M274" s="79">
        <v>0</v>
      </c>
      <c r="N274" s="79">
        <v>0</v>
      </c>
      <c r="O274" s="79">
        <v>0</v>
      </c>
      <c r="P274" s="79">
        <v>0</v>
      </c>
      <c r="Q274" s="79">
        <v>-0.02</v>
      </c>
      <c r="R274" s="79">
        <v>0</v>
      </c>
      <c r="S274" s="79">
        <v>0</v>
      </c>
      <c r="T274" s="79">
        <v>-0.02</v>
      </c>
      <c r="U274" s="79">
        <v>0</v>
      </c>
      <c r="V274" s="79">
        <v>-1.0000000000000002E-2</v>
      </c>
      <c r="W274" s="79">
        <v>-0.03</v>
      </c>
      <c r="X274" s="79">
        <v>-9.999999999999995E-3</v>
      </c>
      <c r="Y274" s="79">
        <v>-0.09</v>
      </c>
      <c r="Z274" s="47"/>
      <c r="AA274" s="79">
        <v>0</v>
      </c>
      <c r="AB274" s="73">
        <v>-0.09</v>
      </c>
      <c r="AC274" s="47"/>
      <c r="AD274" s="79">
        <v>0</v>
      </c>
      <c r="AE274" s="73">
        <v>-0.09</v>
      </c>
    </row>
    <row r="275" spans="1:31" ht="18" hidden="1" customHeight="1" outlineLevel="1" x14ac:dyDescent="0.2">
      <c r="A275" s="43" t="s">
        <v>194</v>
      </c>
      <c r="B275" s="43" t="s">
        <v>23</v>
      </c>
      <c r="C275" s="9">
        <v>-1.0050251256281406</v>
      </c>
      <c r="D275" s="9">
        <v>-1.0050251256281406</v>
      </c>
      <c r="F275" s="51" t="s">
        <v>195</v>
      </c>
      <c r="G275" s="47"/>
      <c r="H275" s="79">
        <v>0</v>
      </c>
      <c r="I275" s="79">
        <v>0</v>
      </c>
      <c r="J275" s="79">
        <v>0</v>
      </c>
      <c r="K275" s="99">
        <v>0</v>
      </c>
      <c r="L275" s="99">
        <v>0</v>
      </c>
      <c r="M275" s="79">
        <v>0</v>
      </c>
      <c r="N275" s="79">
        <v>0</v>
      </c>
      <c r="O275" s="79">
        <v>0</v>
      </c>
      <c r="P275" s="79">
        <v>0</v>
      </c>
      <c r="Q275" s="79">
        <v>-0.19900000000000001</v>
      </c>
      <c r="R275" s="79">
        <v>0</v>
      </c>
      <c r="S275" s="79">
        <v>0</v>
      </c>
      <c r="T275" s="79">
        <v>0</v>
      </c>
      <c r="U275" s="79">
        <v>0</v>
      </c>
      <c r="V275" s="79">
        <v>0</v>
      </c>
      <c r="W275" s="79">
        <v>0</v>
      </c>
      <c r="X275" s="79">
        <v>0</v>
      </c>
      <c r="Y275" s="79">
        <v>-0.19900000000000001</v>
      </c>
      <c r="Z275" s="47"/>
      <c r="AA275" s="79">
        <v>0</v>
      </c>
      <c r="AB275" s="73">
        <v>-0.2</v>
      </c>
      <c r="AC275" s="47"/>
      <c r="AD275" s="79">
        <v>0</v>
      </c>
      <c r="AE275" s="73">
        <v>-0.2</v>
      </c>
    </row>
    <row r="276" spans="1:31" ht="18" hidden="1" customHeight="1" outlineLevel="1" x14ac:dyDescent="0.2">
      <c r="A276" s="43" t="s">
        <v>128</v>
      </c>
      <c r="B276" s="43" t="s">
        <v>23</v>
      </c>
      <c r="C276" s="9">
        <v>-0.83333333333333337</v>
      </c>
      <c r="D276" s="9">
        <v>-0.83333333333333337</v>
      </c>
      <c r="F276" s="51" t="s">
        <v>129</v>
      </c>
      <c r="G276" s="47"/>
      <c r="H276" s="79">
        <v>-0.82899999999999996</v>
      </c>
      <c r="I276" s="79">
        <v>-0.56200000000000006</v>
      </c>
      <c r="J276" s="79">
        <v>-0.56200000000000006</v>
      </c>
      <c r="K276" s="99">
        <v>0</v>
      </c>
      <c r="L276" s="99">
        <v>0</v>
      </c>
      <c r="M276" s="79">
        <v>0</v>
      </c>
      <c r="N276" s="79">
        <v>-2.4E-2</v>
      </c>
      <c r="O276" s="79">
        <v>0</v>
      </c>
      <c r="P276" s="79">
        <v>0</v>
      </c>
      <c r="Q276" s="79">
        <v>0</v>
      </c>
      <c r="R276" s="79">
        <v>0</v>
      </c>
      <c r="S276" s="79">
        <v>0</v>
      </c>
      <c r="T276" s="79">
        <v>0</v>
      </c>
      <c r="U276" s="79">
        <v>0</v>
      </c>
      <c r="V276" s="79">
        <v>0</v>
      </c>
      <c r="W276" s="79">
        <v>0</v>
      </c>
      <c r="X276" s="79">
        <v>0</v>
      </c>
      <c r="Y276" s="79">
        <v>-2.4E-2</v>
      </c>
      <c r="Z276" s="47"/>
      <c r="AA276" s="79">
        <v>0</v>
      </c>
      <c r="AB276" s="73">
        <v>-0.02</v>
      </c>
      <c r="AC276" s="47"/>
      <c r="AD276" s="79">
        <v>0</v>
      </c>
      <c r="AE276" s="73">
        <v>-0.02</v>
      </c>
    </row>
    <row r="277" spans="1:31" ht="18" hidden="1" customHeight="1" outlineLevel="1" x14ac:dyDescent="0.2">
      <c r="A277" s="43" t="s">
        <v>260</v>
      </c>
      <c r="B277" s="43" t="s">
        <v>23</v>
      </c>
      <c r="C277" s="9">
        <v>0</v>
      </c>
      <c r="D277" s="9">
        <v>0</v>
      </c>
      <c r="F277" s="51" t="s">
        <v>261</v>
      </c>
      <c r="G277" s="47"/>
      <c r="H277" s="79">
        <v>0</v>
      </c>
      <c r="I277" s="79">
        <v>0</v>
      </c>
      <c r="J277" s="79">
        <v>0</v>
      </c>
      <c r="K277" s="99">
        <v>0</v>
      </c>
      <c r="L277" s="99">
        <v>0</v>
      </c>
      <c r="M277" s="79">
        <v>0</v>
      </c>
      <c r="N277" s="79">
        <v>0</v>
      </c>
      <c r="O277" s="79">
        <v>0</v>
      </c>
      <c r="P277" s="79">
        <v>0</v>
      </c>
      <c r="Q277" s="79">
        <v>0</v>
      </c>
      <c r="R277" s="79">
        <v>0</v>
      </c>
      <c r="S277" s="79">
        <v>0</v>
      </c>
      <c r="T277" s="79">
        <v>0</v>
      </c>
      <c r="U277" s="79">
        <v>0</v>
      </c>
      <c r="V277" s="79">
        <v>0</v>
      </c>
      <c r="W277" s="79">
        <v>0</v>
      </c>
      <c r="X277" s="79">
        <v>0</v>
      </c>
      <c r="Y277" s="79">
        <v>0</v>
      </c>
      <c r="Z277" s="47"/>
      <c r="AA277" s="79">
        <v>0</v>
      </c>
      <c r="AB277" s="73">
        <v>0</v>
      </c>
      <c r="AC277" s="47"/>
      <c r="AD277" s="79">
        <v>0</v>
      </c>
      <c r="AE277" s="73">
        <v>0</v>
      </c>
    </row>
    <row r="278" spans="1:31" ht="18" hidden="1" customHeight="1" outlineLevel="1" x14ac:dyDescent="0.2">
      <c r="A278" s="43" t="s">
        <v>262</v>
      </c>
      <c r="B278" s="43" t="s">
        <v>23</v>
      </c>
      <c r="C278" s="9">
        <v>0</v>
      </c>
      <c r="D278" s="9">
        <v>0</v>
      </c>
      <c r="F278" s="51" t="s">
        <v>263</v>
      </c>
      <c r="G278" s="47"/>
      <c r="H278" s="79">
        <v>0</v>
      </c>
      <c r="I278" s="79">
        <v>0</v>
      </c>
      <c r="J278" s="79">
        <v>0</v>
      </c>
      <c r="K278" s="99">
        <v>0</v>
      </c>
      <c r="L278" s="99">
        <v>0</v>
      </c>
      <c r="M278" s="79">
        <v>0</v>
      </c>
      <c r="N278" s="79">
        <v>0</v>
      </c>
      <c r="O278" s="79">
        <v>0</v>
      </c>
      <c r="P278" s="79">
        <v>0</v>
      </c>
      <c r="Q278" s="79">
        <v>0</v>
      </c>
      <c r="R278" s="79">
        <v>0</v>
      </c>
      <c r="S278" s="79">
        <v>0</v>
      </c>
      <c r="T278" s="79">
        <v>0</v>
      </c>
      <c r="U278" s="79">
        <v>0</v>
      </c>
      <c r="V278" s="79">
        <v>0</v>
      </c>
      <c r="W278" s="79">
        <v>0</v>
      </c>
      <c r="X278" s="79">
        <v>0</v>
      </c>
      <c r="Y278" s="79">
        <v>0</v>
      </c>
      <c r="Z278" s="47"/>
      <c r="AA278" s="79">
        <v>0</v>
      </c>
      <c r="AB278" s="73">
        <v>0</v>
      </c>
      <c r="AC278" s="47"/>
      <c r="AD278" s="79">
        <v>0</v>
      </c>
      <c r="AE278" s="73">
        <v>0</v>
      </c>
    </row>
    <row r="279" spans="1:31" ht="18" hidden="1" customHeight="1" outlineLevel="1" x14ac:dyDescent="0.2">
      <c r="A279" s="43" t="s">
        <v>196</v>
      </c>
      <c r="B279" s="43" t="s">
        <v>23</v>
      </c>
      <c r="C279" s="9">
        <v>0</v>
      </c>
      <c r="D279" s="9">
        <v>0</v>
      </c>
      <c r="F279" s="51" t="s">
        <v>197</v>
      </c>
      <c r="G279" s="47"/>
      <c r="H279" s="79">
        <v>-3.95</v>
      </c>
      <c r="I279" s="79">
        <v>0</v>
      </c>
      <c r="J279" s="79">
        <v>0</v>
      </c>
      <c r="K279" s="99">
        <v>0</v>
      </c>
      <c r="L279" s="99">
        <v>0</v>
      </c>
      <c r="M279" s="79">
        <v>0</v>
      </c>
      <c r="N279" s="79">
        <v>0</v>
      </c>
      <c r="O279" s="79">
        <v>0</v>
      </c>
      <c r="P279" s="79">
        <v>0</v>
      </c>
      <c r="Q279" s="79">
        <v>0</v>
      </c>
      <c r="R279" s="79">
        <v>0</v>
      </c>
      <c r="S279" s="79">
        <v>0</v>
      </c>
      <c r="T279" s="79">
        <v>0</v>
      </c>
      <c r="U279" s="79">
        <v>0</v>
      </c>
      <c r="V279" s="79">
        <v>0</v>
      </c>
      <c r="W279" s="79">
        <v>0</v>
      </c>
      <c r="X279" s="79">
        <v>0</v>
      </c>
      <c r="Y279" s="79">
        <v>0</v>
      </c>
      <c r="Z279" s="47"/>
      <c r="AA279" s="79">
        <v>0</v>
      </c>
      <c r="AB279" s="73">
        <v>0</v>
      </c>
      <c r="AC279" s="47"/>
      <c r="AD279" s="79">
        <v>0</v>
      </c>
      <c r="AE279" s="73">
        <v>0</v>
      </c>
    </row>
    <row r="280" spans="1:31" ht="18" hidden="1" customHeight="1" outlineLevel="1" x14ac:dyDescent="0.2">
      <c r="A280" s="43" t="s">
        <v>524</v>
      </c>
      <c r="B280" s="43" t="s">
        <v>23</v>
      </c>
      <c r="C280" s="9">
        <v>-24.89</v>
      </c>
      <c r="D280" s="9">
        <v>0</v>
      </c>
      <c r="F280" s="51" t="s">
        <v>525</v>
      </c>
      <c r="G280" s="47"/>
      <c r="H280" s="79">
        <v>0</v>
      </c>
      <c r="I280" s="79">
        <v>-2.399</v>
      </c>
      <c r="J280" s="79">
        <v>-2.399</v>
      </c>
      <c r="K280" s="99">
        <v>-1</v>
      </c>
      <c r="L280" s="99">
        <v>-26.2</v>
      </c>
      <c r="M280" s="79">
        <v>-1.425</v>
      </c>
      <c r="N280" s="79">
        <v>-1.5599999999999998</v>
      </c>
      <c r="O280" s="79">
        <v>-1.4650000000000003</v>
      </c>
      <c r="P280" s="79">
        <v>-0.65500000000000025</v>
      </c>
      <c r="Q280" s="79">
        <v>-15.559999999999999</v>
      </c>
      <c r="R280" s="79">
        <v>-1.0429999999999993</v>
      </c>
      <c r="S280" s="79">
        <v>-0.66700000000000159</v>
      </c>
      <c r="T280" s="79">
        <v>-0.78399999999999892</v>
      </c>
      <c r="U280" s="79">
        <v>-0.72300000000000253</v>
      </c>
      <c r="V280" s="79">
        <v>-0.72799999999999798</v>
      </c>
      <c r="W280" s="79">
        <v>-0.64100000000000179</v>
      </c>
      <c r="X280" s="79">
        <v>-0.63899999999999935</v>
      </c>
      <c r="Y280" s="79">
        <v>-25.89</v>
      </c>
      <c r="Z280" s="47"/>
      <c r="AA280" s="79">
        <v>-1</v>
      </c>
      <c r="AB280" s="73">
        <v>-24.89</v>
      </c>
      <c r="AC280" s="47"/>
      <c r="AD280" s="79"/>
      <c r="AE280" s="73"/>
    </row>
    <row r="281" spans="1:31" ht="18" hidden="1" customHeight="1" outlineLevel="1" x14ac:dyDescent="0.2">
      <c r="A281" s="43" t="s">
        <v>201</v>
      </c>
      <c r="B281" s="43" t="s">
        <v>23</v>
      </c>
      <c r="C281" s="9">
        <v>0</v>
      </c>
      <c r="D281" s="9">
        <v>0</v>
      </c>
      <c r="F281" s="117" t="s">
        <v>184</v>
      </c>
      <c r="G281" s="49"/>
      <c r="H281" s="78">
        <v>0</v>
      </c>
      <c r="I281" s="78">
        <v>0</v>
      </c>
      <c r="J281" s="78">
        <v>0</v>
      </c>
      <c r="K281" s="103">
        <v>0</v>
      </c>
      <c r="L281" s="103">
        <v>0</v>
      </c>
      <c r="M281" s="78">
        <v>0</v>
      </c>
      <c r="N281" s="78">
        <v>0</v>
      </c>
      <c r="O281" s="78">
        <v>0</v>
      </c>
      <c r="P281" s="78">
        <v>0</v>
      </c>
      <c r="Q281" s="78">
        <v>0</v>
      </c>
      <c r="R281" s="78">
        <v>0</v>
      </c>
      <c r="S281" s="78">
        <v>0</v>
      </c>
      <c r="T281" s="78">
        <v>0</v>
      </c>
      <c r="U281" s="78">
        <v>0</v>
      </c>
      <c r="V281" s="78">
        <v>0</v>
      </c>
      <c r="W281" s="78">
        <v>0</v>
      </c>
      <c r="X281" s="78">
        <v>0</v>
      </c>
      <c r="Y281" s="78">
        <v>0</v>
      </c>
      <c r="Z281" s="49"/>
      <c r="AA281" s="78">
        <v>0</v>
      </c>
      <c r="AB281" s="73">
        <v>0</v>
      </c>
      <c r="AC281" s="49"/>
      <c r="AD281" s="78">
        <v>0</v>
      </c>
      <c r="AE281" s="73">
        <v>0</v>
      </c>
    </row>
    <row r="282" spans="1:31" ht="18" hidden="1" customHeight="1" outlineLevel="1" x14ac:dyDescent="0.2">
      <c r="A282" s="43" t="s">
        <v>200</v>
      </c>
      <c r="B282" s="43" t="s">
        <v>23</v>
      </c>
      <c r="C282" s="9">
        <v>3.47463768115942</v>
      </c>
      <c r="D282" s="9">
        <v>1.0379537953795379</v>
      </c>
      <c r="F282" s="51" t="s">
        <v>185</v>
      </c>
      <c r="G282" s="47"/>
      <c r="H282" s="79">
        <v>66.974999999999994</v>
      </c>
      <c r="I282" s="79">
        <v>70.753</v>
      </c>
      <c r="J282" s="79">
        <v>70.753</v>
      </c>
      <c r="K282" s="99">
        <v>13.8</v>
      </c>
      <c r="L282" s="99">
        <v>30.3</v>
      </c>
      <c r="M282" s="79">
        <v>6.01</v>
      </c>
      <c r="N282" s="79">
        <v>6.01</v>
      </c>
      <c r="O282" s="79">
        <v>6.0100000000000016</v>
      </c>
      <c r="P282" s="79">
        <v>6.0090000000000003</v>
      </c>
      <c r="Q282" s="79">
        <v>6.009999999999998</v>
      </c>
      <c r="R282" s="79">
        <v>6.0090000000000003</v>
      </c>
      <c r="S282" s="79">
        <v>6.2430000000000021</v>
      </c>
      <c r="T282" s="79">
        <v>6.2419999999999973</v>
      </c>
      <c r="U282" s="79">
        <v>6.2430000000000021</v>
      </c>
      <c r="V282" s="79">
        <v>2.3200000000000003</v>
      </c>
      <c r="W282" s="79">
        <v>2.3200000000000003</v>
      </c>
      <c r="X282" s="79">
        <v>2.3200000000000003</v>
      </c>
      <c r="Y282" s="79">
        <v>61.746000000000002</v>
      </c>
      <c r="Z282" s="47"/>
      <c r="AA282" s="79">
        <v>13.800000000000002</v>
      </c>
      <c r="AB282" s="73">
        <v>47.95</v>
      </c>
      <c r="AC282" s="47"/>
      <c r="AD282" s="79">
        <v>30.3</v>
      </c>
      <c r="AE282" s="73">
        <v>31.45</v>
      </c>
    </row>
    <row r="283" spans="1:31" ht="18" hidden="1" customHeight="1" outlineLevel="1" x14ac:dyDescent="0.2">
      <c r="A283" s="43" t="s">
        <v>186</v>
      </c>
      <c r="B283" s="43" t="s">
        <v>23</v>
      </c>
      <c r="C283" s="9">
        <v>1</v>
      </c>
      <c r="D283" s="9">
        <v>0</v>
      </c>
      <c r="F283" s="51" t="s">
        <v>187</v>
      </c>
      <c r="G283" s="47"/>
      <c r="H283" s="79">
        <v>0</v>
      </c>
      <c r="I283" s="79">
        <v>292.29899999999998</v>
      </c>
      <c r="J283" s="79">
        <v>292.29899999999998</v>
      </c>
      <c r="K283" s="99">
        <v>-1</v>
      </c>
      <c r="L283" s="99">
        <v>0</v>
      </c>
      <c r="M283" s="79">
        <v>0</v>
      </c>
      <c r="N283" s="79">
        <v>0</v>
      </c>
      <c r="O283" s="79">
        <v>0</v>
      </c>
      <c r="P283" s="79">
        <v>0</v>
      </c>
      <c r="Q283" s="79">
        <v>0</v>
      </c>
      <c r="R283" s="79">
        <v>0</v>
      </c>
      <c r="S283" s="79">
        <v>0</v>
      </c>
      <c r="T283" s="79">
        <v>0</v>
      </c>
      <c r="U283" s="79">
        <v>0</v>
      </c>
      <c r="V283" s="79">
        <v>0</v>
      </c>
      <c r="W283" s="79">
        <v>0</v>
      </c>
      <c r="X283" s="79">
        <v>0</v>
      </c>
      <c r="Y283" s="79">
        <v>0</v>
      </c>
      <c r="Z283" s="47"/>
      <c r="AA283" s="79">
        <v>-1</v>
      </c>
      <c r="AB283" s="73">
        <v>1</v>
      </c>
      <c r="AC283" s="47"/>
      <c r="AD283" s="79">
        <v>0</v>
      </c>
      <c r="AE283" s="73">
        <v>0</v>
      </c>
    </row>
    <row r="284" spans="1:31" ht="18" hidden="1" customHeight="1" outlineLevel="1" x14ac:dyDescent="0.2">
      <c r="A284" s="43" t="s">
        <v>126</v>
      </c>
      <c r="B284" s="43" t="s">
        <v>23</v>
      </c>
      <c r="C284" s="9">
        <v>0.99864406779661019</v>
      </c>
      <c r="D284" s="9">
        <v>0.99777777777777787</v>
      </c>
      <c r="F284" s="51" t="s">
        <v>127</v>
      </c>
      <c r="G284" s="47"/>
      <c r="H284" s="79">
        <v>-30.411000000000001</v>
      </c>
      <c r="I284" s="79">
        <v>-21.553999999999998</v>
      </c>
      <c r="J284" s="79">
        <v>-21.553999999999998</v>
      </c>
      <c r="K284" s="99">
        <v>-29.5</v>
      </c>
      <c r="L284" s="99">
        <v>-18</v>
      </c>
      <c r="M284" s="79">
        <v>-3.5999999999999997E-2</v>
      </c>
      <c r="N284" s="79">
        <v>0</v>
      </c>
      <c r="O284" s="79">
        <v>0</v>
      </c>
      <c r="P284" s="79">
        <v>0</v>
      </c>
      <c r="Q284" s="79">
        <v>0</v>
      </c>
      <c r="R284" s="79">
        <v>0</v>
      </c>
      <c r="S284" s="79">
        <v>0</v>
      </c>
      <c r="T284" s="79">
        <v>0</v>
      </c>
      <c r="U284" s="79">
        <v>0</v>
      </c>
      <c r="V284" s="79">
        <v>0</v>
      </c>
      <c r="W284" s="79">
        <v>0</v>
      </c>
      <c r="X284" s="79">
        <v>0</v>
      </c>
      <c r="Y284" s="79">
        <v>-3.5999999999999997E-2</v>
      </c>
      <c r="Z284" s="47"/>
      <c r="AA284" s="79">
        <v>-29.5</v>
      </c>
      <c r="AB284" s="73">
        <v>29.46</v>
      </c>
      <c r="AC284" s="47"/>
      <c r="AD284" s="79">
        <v>-18</v>
      </c>
      <c r="AE284" s="73">
        <v>17.96</v>
      </c>
    </row>
    <row r="285" spans="1:31" ht="18" customHeight="1" collapsed="1" x14ac:dyDescent="0.2">
      <c r="A285" s="48"/>
      <c r="B285" s="48"/>
      <c r="C285" s="9">
        <v>1.9779026217228466</v>
      </c>
      <c r="D285" s="9">
        <v>2.1401746724890827</v>
      </c>
      <c r="F285" s="119" t="s">
        <v>70</v>
      </c>
      <c r="H285" s="74">
        <v>22.707999999999991</v>
      </c>
      <c r="I285" s="74">
        <v>310.81400000000002</v>
      </c>
      <c r="J285" s="74">
        <v>310.81400000000002</v>
      </c>
      <c r="K285" s="99">
        <v>-26.7</v>
      </c>
      <c r="L285" s="99">
        <v>-22.900000000000002</v>
      </c>
      <c r="M285" s="74">
        <v>1.2459999999999991</v>
      </c>
      <c r="N285" s="74">
        <v>3.2709999999999999</v>
      </c>
      <c r="O285" s="74">
        <v>4.3530000000000015</v>
      </c>
      <c r="P285" s="74">
        <v>4.2710000000000008</v>
      </c>
      <c r="Q285" s="74">
        <v>-9.6540000000000017</v>
      </c>
      <c r="R285" s="74">
        <v>5.2620000000000013</v>
      </c>
      <c r="S285" s="74">
        <v>5.0950000000000006</v>
      </c>
      <c r="T285" s="74">
        <v>5.0959999999999983</v>
      </c>
      <c r="U285" s="74">
        <v>6.8559999999999999</v>
      </c>
      <c r="V285" s="74">
        <v>1.4760000000000022</v>
      </c>
      <c r="W285" s="74">
        <v>2.1889999999999983</v>
      </c>
      <c r="X285" s="74">
        <v>-3.3469999999999986</v>
      </c>
      <c r="Y285" s="74">
        <v>26.113999999999997</v>
      </c>
      <c r="AA285" s="74">
        <v>-26.7</v>
      </c>
      <c r="AB285" s="73">
        <v>52.81</v>
      </c>
      <c r="AD285" s="74">
        <v>-22.900000000000002</v>
      </c>
      <c r="AE285" s="73">
        <v>49.01</v>
      </c>
    </row>
    <row r="286" spans="1:31" ht="18" customHeight="1" x14ac:dyDescent="0.2">
      <c r="A286" s="43" t="s">
        <v>256</v>
      </c>
      <c r="B286" s="43" t="s">
        <v>23</v>
      </c>
      <c r="C286" s="9">
        <v>-7.0724999999999998</v>
      </c>
      <c r="D286" s="9">
        <v>-0.14098939929328622</v>
      </c>
      <c r="F286" s="117" t="s">
        <v>257</v>
      </c>
      <c r="G286" s="49"/>
      <c r="H286" s="78">
        <v>202.38800000000001</v>
      </c>
      <c r="I286" s="78">
        <v>180.416</v>
      </c>
      <c r="J286" s="78">
        <v>180.416</v>
      </c>
      <c r="K286" s="78">
        <v>-40</v>
      </c>
      <c r="L286" s="78">
        <v>-283</v>
      </c>
      <c r="M286" s="78">
        <v>-236.58199999999999</v>
      </c>
      <c r="N286" s="78">
        <v>-77.858000000000004</v>
      </c>
      <c r="O286" s="78">
        <v>-41.071000000000026</v>
      </c>
      <c r="P286" s="78">
        <v>23.184000000000026</v>
      </c>
      <c r="Q286" s="78">
        <v>51.281999999999982</v>
      </c>
      <c r="R286" s="78">
        <v>-60.233000000000004</v>
      </c>
      <c r="S286" s="78">
        <v>0</v>
      </c>
      <c r="T286" s="78">
        <v>21.730999999999995</v>
      </c>
      <c r="U286" s="78">
        <v>22.159000000000049</v>
      </c>
      <c r="V286" s="78">
        <v>10.296999999999969</v>
      </c>
      <c r="W286" s="78">
        <v>24.113</v>
      </c>
      <c r="X286" s="78">
        <v>-59.921999999999969</v>
      </c>
      <c r="Y286" s="78">
        <v>-322.89999999999998</v>
      </c>
      <c r="Z286" s="49"/>
      <c r="AA286" s="78">
        <v>-40</v>
      </c>
      <c r="AB286" s="73">
        <v>-282.89999999999998</v>
      </c>
      <c r="AC286" s="49"/>
      <c r="AD286" s="78">
        <v>-283</v>
      </c>
      <c r="AE286" s="73">
        <v>-39.9</v>
      </c>
    </row>
    <row r="287" spans="1:31" ht="18" customHeight="1" x14ac:dyDescent="0.2">
      <c r="A287" s="43" t="s">
        <v>255</v>
      </c>
      <c r="B287" s="43" t="s">
        <v>23</v>
      </c>
      <c r="C287" s="9">
        <v>-1.0003973773097556</v>
      </c>
      <c r="D287" s="9">
        <v>-7.000000000000001E-3</v>
      </c>
      <c r="F287" s="117" t="s">
        <v>258</v>
      </c>
      <c r="G287" s="49"/>
      <c r="H287" s="78">
        <v>0</v>
      </c>
      <c r="I287" s="78">
        <v>0</v>
      </c>
      <c r="J287" s="78">
        <v>0</v>
      </c>
      <c r="K287" s="78">
        <v>0</v>
      </c>
      <c r="L287" s="78">
        <v>-10</v>
      </c>
      <c r="M287" s="78">
        <v>0</v>
      </c>
      <c r="N287" s="78">
        <v>0</v>
      </c>
      <c r="O287" s="78">
        <v>0</v>
      </c>
      <c r="P287" s="78">
        <v>0</v>
      </c>
      <c r="Q287" s="78">
        <v>0</v>
      </c>
      <c r="R287" s="78">
        <v>0</v>
      </c>
      <c r="S287" s="78">
        <v>0</v>
      </c>
      <c r="T287" s="78">
        <v>-9.09</v>
      </c>
      <c r="U287" s="78">
        <v>-0.97600000000000087</v>
      </c>
      <c r="V287" s="78">
        <v>0</v>
      </c>
      <c r="W287" s="78">
        <v>0</v>
      </c>
      <c r="X287" s="78">
        <v>0</v>
      </c>
      <c r="Y287" s="78">
        <v>-10.066000000000001</v>
      </c>
      <c r="Z287" s="49"/>
      <c r="AA287" s="78">
        <v>0</v>
      </c>
      <c r="AB287" s="73">
        <v>-10.07</v>
      </c>
      <c r="AC287" s="49"/>
      <c r="AD287" s="78">
        <v>-10</v>
      </c>
      <c r="AE287" s="73">
        <v>-7.0000000000000007E-2</v>
      </c>
    </row>
    <row r="288" spans="1:31" ht="18" customHeight="1" x14ac:dyDescent="0.2">
      <c r="A288" s="48"/>
      <c r="B288" s="48"/>
      <c r="C288" s="9">
        <v>-8.3145080321285147E-2</v>
      </c>
      <c r="D288" s="9">
        <v>2.4972097623249416E-2</v>
      </c>
      <c r="F288" s="108" t="s">
        <v>88</v>
      </c>
      <c r="H288" s="77">
        <v>-1564.0949999999998</v>
      </c>
      <c r="I288" s="77">
        <v>-1262.558</v>
      </c>
      <c r="J288" s="77">
        <v>-1262.558</v>
      </c>
      <c r="K288" s="102">
        <v>-1912.32</v>
      </c>
      <c r="L288" s="102">
        <v>-2124.3710000000005</v>
      </c>
      <c r="M288" s="77">
        <v>-406.73500000000001</v>
      </c>
      <c r="N288" s="77">
        <v>-220.32300000000004</v>
      </c>
      <c r="O288" s="77">
        <v>-179.07000000000002</v>
      </c>
      <c r="P288" s="77">
        <v>-127.70599999999995</v>
      </c>
      <c r="Q288" s="77">
        <v>-109.32500000000002</v>
      </c>
      <c r="R288" s="77">
        <v>-168.57400000000001</v>
      </c>
      <c r="S288" s="77">
        <v>-121.22499999999999</v>
      </c>
      <c r="T288" s="77">
        <v>-134.57399999999998</v>
      </c>
      <c r="U288" s="77">
        <v>-107.47199999999995</v>
      </c>
      <c r="V288" s="77">
        <v>-127.27300000000002</v>
      </c>
      <c r="W288" s="77">
        <v>-120.62599999999995</v>
      </c>
      <c r="X288" s="77">
        <v>-248.41500000000005</v>
      </c>
      <c r="Y288" s="77">
        <v>-2071.3179999999998</v>
      </c>
      <c r="AA288" s="77">
        <v>-1912.32</v>
      </c>
      <c r="AB288" s="73">
        <v>-159</v>
      </c>
      <c r="AD288" s="77">
        <v>-2124.3710000000005</v>
      </c>
      <c r="AE288" s="73">
        <v>53.05</v>
      </c>
    </row>
    <row r="289" spans="1:33" ht="12.95" customHeight="1" x14ac:dyDescent="0.2">
      <c r="A289" s="48"/>
      <c r="B289" s="48"/>
      <c r="C289" s="9"/>
      <c r="D289" s="9"/>
      <c r="F289" s="52" t="s">
        <v>224</v>
      </c>
      <c r="H289" s="69">
        <v>2.1066703219576589E-2</v>
      </c>
      <c r="I289" s="69">
        <v>1.7912609351456419E-2</v>
      </c>
      <c r="J289" s="69">
        <v>1.7912609351456419E-2</v>
      </c>
      <c r="K289" s="122">
        <v>2.5593472807892058E-2</v>
      </c>
      <c r="L289" s="122">
        <v>2.9920164576109121E-2</v>
      </c>
      <c r="M289" s="69">
        <v>5.0218822622429181E-2</v>
      </c>
      <c r="N289" s="69">
        <v>4.0073926220017264E-2</v>
      </c>
      <c r="O289" s="69">
        <v>2.9020235241037962E-2</v>
      </c>
      <c r="P289" s="69">
        <v>2.2373850349975733E-2</v>
      </c>
      <c r="Q289" s="69">
        <v>1.9522084374689736E-2</v>
      </c>
      <c r="R289" s="69">
        <v>2.8808715997780409E-2</v>
      </c>
      <c r="S289" s="69">
        <v>2.340944662173056E-2</v>
      </c>
      <c r="T289" s="69">
        <v>2.5578084203887973E-2</v>
      </c>
      <c r="U289" s="69">
        <v>1.8672827467292749E-2</v>
      </c>
      <c r="V289" s="69">
        <v>2.0494500495563284E-2</v>
      </c>
      <c r="W289" s="69">
        <v>2.0016534142406672E-2</v>
      </c>
      <c r="X289" s="69">
        <v>3.8972132842393627E-2</v>
      </c>
      <c r="Y289" s="69">
        <v>2.8875400002645921E-2</v>
      </c>
      <c r="AA289" s="69">
        <v>2.5593472807892058E-2</v>
      </c>
      <c r="AB289" s="70"/>
      <c r="AD289" s="69">
        <v>2.9920164576109121E-2</v>
      </c>
      <c r="AE289" s="70"/>
    </row>
    <row r="290" spans="1:33" ht="6.95" customHeight="1" x14ac:dyDescent="0.2">
      <c r="C290" s="9"/>
      <c r="D290" s="9"/>
      <c r="F290" s="109"/>
      <c r="H290" s="29"/>
      <c r="I290" s="29"/>
      <c r="J290" s="29"/>
      <c r="K290" s="98"/>
      <c r="L290" s="98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AA290" s="29"/>
      <c r="AB290" s="33"/>
      <c r="AD290" s="29"/>
      <c r="AE290" s="33"/>
    </row>
    <row r="291" spans="1:33" ht="18" customHeight="1" x14ac:dyDescent="0.2">
      <c r="A291" s="43" t="s">
        <v>20</v>
      </c>
      <c r="B291" s="43" t="s">
        <v>26</v>
      </c>
      <c r="C291" s="9">
        <v>-1.6190697674418606</v>
      </c>
      <c r="D291" s="9">
        <v>-0.98204857444561766</v>
      </c>
      <c r="F291" s="117" t="s">
        <v>254</v>
      </c>
      <c r="G291" s="49"/>
      <c r="H291" s="78">
        <v>-49.343000000000004</v>
      </c>
      <c r="I291" s="78">
        <v>47.682000000000002</v>
      </c>
      <c r="J291" s="78">
        <v>47.682000000000002</v>
      </c>
      <c r="K291" s="78">
        <v>-21.5</v>
      </c>
      <c r="L291" s="78">
        <v>-28.41</v>
      </c>
      <c r="M291" s="78">
        <v>-0.26600000000000001</v>
      </c>
      <c r="N291" s="78">
        <v>-12.122999999999999</v>
      </c>
      <c r="O291" s="78">
        <v>-4.6990000000000016</v>
      </c>
      <c r="P291" s="78">
        <v>-3.5060000000000002</v>
      </c>
      <c r="Q291" s="78">
        <v>-5.7940000000000005</v>
      </c>
      <c r="R291" s="78">
        <v>-44.006</v>
      </c>
      <c r="S291" s="78">
        <v>-3.4999999999996589E-2</v>
      </c>
      <c r="T291" s="78">
        <v>-8.1569999999999965</v>
      </c>
      <c r="U291" s="78">
        <v>-8.7259999999999991</v>
      </c>
      <c r="V291" s="78">
        <v>-4.0760000000000076</v>
      </c>
      <c r="W291" s="78">
        <v>-2.7169999999999987</v>
      </c>
      <c r="X291" s="78">
        <v>37.794000000000004</v>
      </c>
      <c r="Y291" s="78">
        <v>-56.311</v>
      </c>
      <c r="Z291" s="49"/>
      <c r="AA291" s="78">
        <v>-21.5</v>
      </c>
      <c r="AB291" s="73">
        <v>-34.81</v>
      </c>
      <c r="AC291" s="49"/>
      <c r="AD291" s="78">
        <v>-28.41</v>
      </c>
      <c r="AE291" s="73">
        <v>-27.9</v>
      </c>
    </row>
    <row r="292" spans="1:33" ht="12.95" customHeight="1" x14ac:dyDescent="0.2">
      <c r="A292" s="48"/>
      <c r="B292" s="48"/>
      <c r="C292" s="9"/>
      <c r="D292" s="9"/>
      <c r="F292" s="52" t="s">
        <v>224</v>
      </c>
      <c r="H292" s="69">
        <v>6.6459795406517371E-4</v>
      </c>
      <c r="I292" s="69">
        <v>-6.7649093276993613E-4</v>
      </c>
      <c r="J292" s="69">
        <v>-6.7649093276993613E-4</v>
      </c>
      <c r="K292" s="122">
        <v>2.8774455392909095E-4</v>
      </c>
      <c r="L292" s="122">
        <v>4.0013343978394543E-4</v>
      </c>
      <c r="M292" s="69">
        <v>3.2842530929391768E-5</v>
      </c>
      <c r="N292" s="69">
        <v>2.2050181214184139E-3</v>
      </c>
      <c r="O292" s="69">
        <v>7.6152390348823036E-4</v>
      </c>
      <c r="P292" s="69">
        <v>6.1424458777986125E-4</v>
      </c>
      <c r="Q292" s="69">
        <v>1.034630293775004E-3</v>
      </c>
      <c r="R292" s="69">
        <v>7.5204738346264823E-3</v>
      </c>
      <c r="S292" s="69">
        <v>6.7587595938171977E-6</v>
      </c>
      <c r="T292" s="69">
        <v>1.5503769885053141E-3</v>
      </c>
      <c r="U292" s="69">
        <v>1.5161073812676471E-3</v>
      </c>
      <c r="V292" s="69">
        <v>6.563496108358889E-4</v>
      </c>
      <c r="W292" s="69">
        <v>4.5085572981711181E-4</v>
      </c>
      <c r="X292" s="69">
        <v>-5.9292425523636847E-3</v>
      </c>
      <c r="Y292" s="69">
        <v>7.8500869955699438E-4</v>
      </c>
      <c r="AA292" s="69">
        <v>2.8774455392909095E-4</v>
      </c>
      <c r="AB292" s="70"/>
      <c r="AD292" s="69">
        <v>4.0013343978394543E-4</v>
      </c>
      <c r="AE292" s="70"/>
    </row>
    <row r="293" spans="1:33" ht="6.95" customHeight="1" x14ac:dyDescent="0.2">
      <c r="C293" s="9"/>
      <c r="D293" s="9"/>
      <c r="F293" s="109"/>
      <c r="H293" s="29"/>
      <c r="I293" s="29"/>
      <c r="J293" s="29"/>
      <c r="K293" s="98"/>
      <c r="L293" s="98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AA293" s="29"/>
      <c r="AB293" s="33"/>
      <c r="AD293" s="29"/>
      <c r="AE293" s="33"/>
    </row>
    <row r="294" spans="1:33" s="53" customFormat="1" ht="18" customHeight="1" x14ac:dyDescent="0.2">
      <c r="A294" s="48"/>
      <c r="B294" s="48"/>
      <c r="C294" s="9">
        <v>9.2102217010683676E-3</v>
      </c>
      <c r="D294" s="9">
        <v>-8.2683446119829005E-3</v>
      </c>
      <c r="E294" s="17"/>
      <c r="F294" s="113" t="s">
        <v>278</v>
      </c>
      <c r="G294" s="17"/>
      <c r="H294" s="75">
        <v>-8515.1920000000009</v>
      </c>
      <c r="I294" s="75">
        <v>-8018.262999999999</v>
      </c>
      <c r="J294" s="75">
        <v>-8018.262999999999</v>
      </c>
      <c r="K294" s="121">
        <v>-8892.2940900000012</v>
      </c>
      <c r="L294" s="121">
        <v>-8738.1457100000007</v>
      </c>
      <c r="M294" s="75">
        <v>-1022.751</v>
      </c>
      <c r="N294" s="75">
        <v>-786.37000000000012</v>
      </c>
      <c r="O294" s="75">
        <v>-781.35500000000002</v>
      </c>
      <c r="P294" s="75">
        <v>-654.25999999999976</v>
      </c>
      <c r="Q294" s="75">
        <v>-627.17899999999997</v>
      </c>
      <c r="R294" s="75">
        <v>-771.23700000000042</v>
      </c>
      <c r="S294" s="75">
        <v>-571.23099999999965</v>
      </c>
      <c r="T294" s="75">
        <v>-544.10300000000029</v>
      </c>
      <c r="U294" s="75">
        <v>-691.86699999999985</v>
      </c>
      <c r="V294" s="75">
        <v>-720.84799999999962</v>
      </c>
      <c r="W294" s="75">
        <v>-791.61600000000044</v>
      </c>
      <c r="X294" s="75">
        <v>-847.5740000000003</v>
      </c>
      <c r="Y294" s="75">
        <v>-8810.3909999999996</v>
      </c>
      <c r="Z294" s="17"/>
      <c r="AA294" s="75">
        <v>-8892.2940900000012</v>
      </c>
      <c r="AB294" s="73">
        <v>81.900000000000006</v>
      </c>
      <c r="AC294" s="17"/>
      <c r="AD294" s="75">
        <v>-8738.1457100000007</v>
      </c>
      <c r="AE294" s="73">
        <v>-72.25</v>
      </c>
      <c r="AG294" s="54"/>
    </row>
    <row r="295" spans="1:33" ht="12.95" customHeight="1" x14ac:dyDescent="0.2">
      <c r="A295" s="48"/>
      <c r="B295" s="48"/>
      <c r="C295" s="9"/>
      <c r="D295" s="9"/>
      <c r="F295" s="52" t="s">
        <v>224</v>
      </c>
      <c r="H295" s="69">
        <v>0.11469061835867569</v>
      </c>
      <c r="I295" s="69">
        <v>0.11375953643019725</v>
      </c>
      <c r="J295" s="69">
        <v>0.11375953643019725</v>
      </c>
      <c r="K295" s="122">
        <v>0.11900973006201591</v>
      </c>
      <c r="L295" s="122">
        <v>0.12307019712339409</v>
      </c>
      <c r="M295" s="69">
        <v>0.12627718552844497</v>
      </c>
      <c r="N295" s="69">
        <v>0.14303061124637453</v>
      </c>
      <c r="O295" s="69">
        <v>0.12662705035327645</v>
      </c>
      <c r="P295" s="69">
        <v>0.11462511808352877</v>
      </c>
      <c r="Q295" s="69">
        <v>0.11199489006204921</v>
      </c>
      <c r="R295" s="69">
        <v>0.13180174700713146</v>
      </c>
      <c r="S295" s="69">
        <v>0.11030894290103331</v>
      </c>
      <c r="T295" s="69">
        <v>0.10341605621879461</v>
      </c>
      <c r="U295" s="69">
        <v>0.12020910675630336</v>
      </c>
      <c r="V295" s="69">
        <v>0.11607662028258776</v>
      </c>
      <c r="W295" s="69">
        <v>0.13135981207762354</v>
      </c>
      <c r="X295" s="69">
        <v>0.1329700964988384</v>
      </c>
      <c r="Y295" s="69">
        <v>0.12282206995966415</v>
      </c>
      <c r="AA295" s="69">
        <v>0.11900973006201591</v>
      </c>
      <c r="AB295" s="70"/>
      <c r="AD295" s="69">
        <v>0.12307019712339409</v>
      </c>
      <c r="AE295" s="70"/>
    </row>
    <row r="296" spans="1:33" ht="6.95" customHeight="1" x14ac:dyDescent="0.2">
      <c r="C296" s="9"/>
      <c r="D296" s="9"/>
      <c r="F296" s="109"/>
      <c r="H296" s="29"/>
      <c r="I296" s="29"/>
      <c r="J296" s="29"/>
      <c r="K296" s="98"/>
      <c r="L296" s="98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AA296" s="29"/>
      <c r="AB296" s="33"/>
      <c r="AD296" s="29"/>
      <c r="AE296" s="33"/>
    </row>
    <row r="297" spans="1:33" s="53" customFormat="1" ht="18" customHeight="1" x14ac:dyDescent="0.2">
      <c r="A297" s="48"/>
      <c r="B297" s="48"/>
      <c r="C297" s="9">
        <v>-5.7406801819227436E-2</v>
      </c>
      <c r="D297" s="9">
        <v>1.8965691560687219E-2</v>
      </c>
      <c r="E297" s="17"/>
      <c r="F297" s="114" t="s">
        <v>24</v>
      </c>
      <c r="G297" s="17"/>
      <c r="H297" s="90">
        <v>13510.945999999998</v>
      </c>
      <c r="I297" s="90">
        <v>12918.345999999998</v>
      </c>
      <c r="J297" s="90">
        <v>12918.345999999998</v>
      </c>
      <c r="K297" s="127">
        <v>13884.940020000004</v>
      </c>
      <c r="L297" s="127">
        <v>12844.245579999992</v>
      </c>
      <c r="M297" s="90">
        <v>760.63499999999954</v>
      </c>
      <c r="N297" s="90">
        <v>452.53599999999892</v>
      </c>
      <c r="O297" s="90">
        <v>668.38899999998876</v>
      </c>
      <c r="P297" s="90">
        <v>1020.4090000000228</v>
      </c>
      <c r="Q297" s="90">
        <v>1351.7269999999921</v>
      </c>
      <c r="R297" s="90">
        <v>1003.6769999999975</v>
      </c>
      <c r="S297" s="90">
        <v>938.74400000000298</v>
      </c>
      <c r="T297" s="90">
        <v>1690.0819999999997</v>
      </c>
      <c r="U297" s="90">
        <v>994.46099999999967</v>
      </c>
      <c r="V297" s="90">
        <v>1425.6220000000008</v>
      </c>
      <c r="W297" s="90">
        <v>1000.9729999999995</v>
      </c>
      <c r="X297" s="90">
        <v>1780.5939999999957</v>
      </c>
      <c r="Y297" s="90">
        <v>13087.848999999998</v>
      </c>
      <c r="Z297" s="17"/>
      <c r="AA297" s="90">
        <v>13884.940020000004</v>
      </c>
      <c r="AB297" s="73">
        <v>-797.09</v>
      </c>
      <c r="AC297" s="17"/>
      <c r="AD297" s="90">
        <v>12844.245579999993</v>
      </c>
      <c r="AE297" s="73">
        <v>243.6</v>
      </c>
    </row>
    <row r="298" spans="1:33" ht="12.95" customHeight="1" x14ac:dyDescent="0.2">
      <c r="A298" s="48"/>
      <c r="B298" s="48"/>
      <c r="C298" s="9"/>
      <c r="D298" s="9"/>
      <c r="F298" s="52" t="s">
        <v>224</v>
      </c>
      <c r="H298" s="69">
        <v>0.18197813406329247</v>
      </c>
      <c r="I298" s="69">
        <v>0.18327972684419216</v>
      </c>
      <c r="J298" s="69">
        <v>0.18327972684419216</v>
      </c>
      <c r="K298" s="122">
        <v>0.18582864522730624</v>
      </c>
      <c r="L298" s="122">
        <v>0.18090151937188081</v>
      </c>
      <c r="M298" s="69">
        <v>9.3914204937886811E-2</v>
      </c>
      <c r="N298" s="69">
        <v>8.2310490851620968E-2</v>
      </c>
      <c r="O298" s="69">
        <v>0.10831968510929689</v>
      </c>
      <c r="P298" s="69">
        <v>0.17877373233653007</v>
      </c>
      <c r="Q298" s="69">
        <v>0.24137689042347196</v>
      </c>
      <c r="R298" s="69">
        <v>0.17152494243776722</v>
      </c>
      <c r="S298" s="69">
        <v>0.18127842903254202</v>
      </c>
      <c r="T298" s="69">
        <v>0.32122891277271531</v>
      </c>
      <c r="U298" s="69">
        <v>0.17278359643396807</v>
      </c>
      <c r="V298" s="69">
        <v>0.22956487853264976</v>
      </c>
      <c r="W298" s="69">
        <v>0.16610026221649754</v>
      </c>
      <c r="X298" s="69">
        <v>0.27934523239888437</v>
      </c>
      <c r="Y298" s="69">
        <v>0.18245236851571289</v>
      </c>
      <c r="AA298" s="69">
        <v>0.18582864522730624</v>
      </c>
      <c r="AB298" s="70"/>
      <c r="AD298" s="69">
        <v>0.18090151937188084</v>
      </c>
      <c r="AE298" s="70"/>
      <c r="AG298" s="280"/>
    </row>
    <row r="299" spans="1:33" ht="6.95" customHeight="1" x14ac:dyDescent="0.2">
      <c r="C299" s="9"/>
      <c r="D299" s="9"/>
      <c r="F299" s="109"/>
      <c r="H299" s="29"/>
      <c r="I299" s="29"/>
      <c r="J299" s="29"/>
      <c r="K299" s="98"/>
      <c r="L299" s="98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0"/>
      <c r="AA299" s="29"/>
      <c r="AB299" s="33"/>
      <c r="AC299" s="20"/>
      <c r="AD299" s="29"/>
      <c r="AE299" s="33"/>
    </row>
    <row r="300" spans="1:33" ht="18" customHeight="1" x14ac:dyDescent="0.2">
      <c r="A300" s="43" t="s">
        <v>327</v>
      </c>
      <c r="B300" s="43" t="s">
        <v>328</v>
      </c>
      <c r="C300" s="9">
        <v>9.5365562091460868E-2</v>
      </c>
      <c r="D300" s="9">
        <v>-1.1236698580002599E-3</v>
      </c>
      <c r="F300" s="119" t="s">
        <v>329</v>
      </c>
      <c r="H300" s="74">
        <v>-567.86199999999997</v>
      </c>
      <c r="I300" s="74">
        <v>-597.39400000000001</v>
      </c>
      <c r="J300" s="74">
        <v>-597.39400000000001</v>
      </c>
      <c r="K300" s="99">
        <v>-630.31138999999996</v>
      </c>
      <c r="L300" s="99">
        <v>-569.56231000000002</v>
      </c>
      <c r="M300" s="74">
        <v>-44.606000000000002</v>
      </c>
      <c r="N300" s="74">
        <v>-45.344000000000001</v>
      </c>
      <c r="O300" s="74">
        <v>-74.314999999999984</v>
      </c>
      <c r="P300" s="74">
        <v>-49.973000000000013</v>
      </c>
      <c r="Q300" s="74">
        <v>-42.057000000000016</v>
      </c>
      <c r="R300" s="74">
        <v>-48.038000000000011</v>
      </c>
      <c r="S300" s="74">
        <v>-45.521999999999991</v>
      </c>
      <c r="T300" s="74">
        <v>-39.067000000000007</v>
      </c>
      <c r="U300" s="74">
        <v>-31.628999999999962</v>
      </c>
      <c r="V300" s="74">
        <v>-46.562000000000012</v>
      </c>
      <c r="W300" s="74">
        <v>-53.81800000000004</v>
      </c>
      <c r="X300" s="74">
        <v>-49.269999999999982</v>
      </c>
      <c r="Y300" s="74">
        <v>-570.20100000000002</v>
      </c>
      <c r="Z300" s="20"/>
      <c r="AA300" s="74">
        <v>-630.31138999999996</v>
      </c>
      <c r="AB300" s="73">
        <v>60.11</v>
      </c>
      <c r="AC300" s="20"/>
      <c r="AD300" s="74">
        <v>-569.56231000000002</v>
      </c>
      <c r="AE300" s="73">
        <v>-0.64</v>
      </c>
    </row>
    <row r="301" spans="1:33" ht="18" customHeight="1" x14ac:dyDescent="0.2">
      <c r="A301" s="43" t="s">
        <v>327</v>
      </c>
      <c r="B301" s="43" t="s">
        <v>330</v>
      </c>
      <c r="C301" s="9">
        <v>5.0892355062781683E-2</v>
      </c>
      <c r="D301" s="9">
        <v>9.6809132670002285E-3</v>
      </c>
      <c r="F301" s="119" t="s">
        <v>331</v>
      </c>
      <c r="H301" s="74">
        <v>-4533.3810000000003</v>
      </c>
      <c r="I301" s="74">
        <v>-4652.8370000000004</v>
      </c>
      <c r="J301" s="74">
        <v>-4652.8370000000004</v>
      </c>
      <c r="K301" s="99">
        <v>-4928.8345900000004</v>
      </c>
      <c r="L301" s="99">
        <v>-4723.7278900000001</v>
      </c>
      <c r="M301" s="74">
        <v>-363.59399999999999</v>
      </c>
      <c r="N301" s="74">
        <v>-305.43</v>
      </c>
      <c r="O301" s="74">
        <v>-366.98200000000008</v>
      </c>
      <c r="P301" s="74">
        <v>-336.44999999999982</v>
      </c>
      <c r="Q301" s="74">
        <v>-410.19299999999998</v>
      </c>
      <c r="R301" s="74">
        <v>-367.21399999999994</v>
      </c>
      <c r="S301" s="74">
        <v>-371.68700000000035</v>
      </c>
      <c r="T301" s="74">
        <v>-559.13400000000001</v>
      </c>
      <c r="U301" s="74">
        <v>-380.72799999999961</v>
      </c>
      <c r="V301" s="74">
        <v>-441.44500000000016</v>
      </c>
      <c r="W301" s="74">
        <v>-461.82200000000012</v>
      </c>
      <c r="X301" s="74">
        <v>-313.31700000000001</v>
      </c>
      <c r="Y301" s="74">
        <v>-4677.9960000000001</v>
      </c>
      <c r="Z301" s="20"/>
      <c r="AA301" s="74">
        <v>-4928.8345900000004</v>
      </c>
      <c r="AB301" s="73">
        <v>250.84</v>
      </c>
      <c r="AC301" s="20"/>
      <c r="AD301" s="74">
        <v>-4723.7278900000001</v>
      </c>
      <c r="AE301" s="73">
        <v>45.73</v>
      </c>
    </row>
    <row r="302" spans="1:33" s="53" customFormat="1" ht="18" customHeight="1" x14ac:dyDescent="0.2">
      <c r="A302" s="48"/>
      <c r="B302" s="48"/>
      <c r="C302" s="9">
        <v>5.5934850626102817E-2</v>
      </c>
      <c r="D302" s="9">
        <v>8.5183313773350266E-3</v>
      </c>
      <c r="E302" s="17"/>
      <c r="F302" s="113" t="s">
        <v>332</v>
      </c>
      <c r="G302" s="17"/>
      <c r="H302" s="75">
        <v>-5101.2430000000004</v>
      </c>
      <c r="I302" s="75">
        <v>-5250.2310000000007</v>
      </c>
      <c r="J302" s="75">
        <v>-5250.2310000000007</v>
      </c>
      <c r="K302" s="121">
        <v>-5559.1459800000002</v>
      </c>
      <c r="L302" s="121">
        <v>-5293.2902000000004</v>
      </c>
      <c r="M302" s="75">
        <v>-408.2</v>
      </c>
      <c r="N302" s="75">
        <v>-350.774</v>
      </c>
      <c r="O302" s="75">
        <v>-441.29700000000008</v>
      </c>
      <c r="P302" s="75">
        <v>-386.42299999999983</v>
      </c>
      <c r="Q302" s="75">
        <v>-452.25</v>
      </c>
      <c r="R302" s="75">
        <v>-415.25199999999995</v>
      </c>
      <c r="S302" s="75">
        <v>-417.20900000000034</v>
      </c>
      <c r="T302" s="75">
        <v>-598.20100000000002</v>
      </c>
      <c r="U302" s="75">
        <v>-412.35699999999957</v>
      </c>
      <c r="V302" s="75">
        <v>-488.00700000000018</v>
      </c>
      <c r="W302" s="75">
        <v>-515.6400000000001</v>
      </c>
      <c r="X302" s="75">
        <v>-362.58699999999999</v>
      </c>
      <c r="Y302" s="75">
        <v>-5248.1970000000001</v>
      </c>
      <c r="Z302" s="20"/>
      <c r="AA302" s="75">
        <v>-5559.1459800000002</v>
      </c>
      <c r="AB302" s="73">
        <v>310.95</v>
      </c>
      <c r="AC302" s="20"/>
      <c r="AD302" s="75">
        <v>-5293.2902000000004</v>
      </c>
      <c r="AE302" s="73">
        <v>45.09</v>
      </c>
      <c r="AG302" s="54"/>
    </row>
    <row r="303" spans="1:33" ht="12.95" customHeight="1" x14ac:dyDescent="0.2">
      <c r="A303" s="48"/>
      <c r="B303" s="48"/>
      <c r="C303" s="9"/>
      <c r="D303" s="9"/>
      <c r="F303" s="52" t="s">
        <v>224</v>
      </c>
      <c r="H303" s="69">
        <v>6.8708340818136079E-2</v>
      </c>
      <c r="I303" s="69">
        <v>7.4487933946722762E-2</v>
      </c>
      <c r="J303" s="69">
        <v>7.4487933946722762E-2</v>
      </c>
      <c r="K303" s="122">
        <v>7.4400650243804614E-2</v>
      </c>
      <c r="L303" s="122">
        <v>7.4552003361515254E-2</v>
      </c>
      <c r="M303" s="69">
        <v>5.0399703478863606E-2</v>
      </c>
      <c r="N303" s="69">
        <v>6.3801288997972674E-2</v>
      </c>
      <c r="O303" s="69">
        <v>7.151696404291244E-2</v>
      </c>
      <c r="P303" s="69">
        <v>6.7700580816787564E-2</v>
      </c>
      <c r="Q303" s="69">
        <v>8.0757947939203573E-2</v>
      </c>
      <c r="R303" s="69">
        <v>7.0965136589926731E-2</v>
      </c>
      <c r="S303" s="69">
        <v>8.0566152325061618E-2</v>
      </c>
      <c r="T303" s="69">
        <v>0.11369830389859847</v>
      </c>
      <c r="U303" s="69">
        <v>7.1645369174579712E-2</v>
      </c>
      <c r="V303" s="69">
        <v>7.8582729277524327E-2</v>
      </c>
      <c r="W303" s="69">
        <v>8.5564684771032629E-2</v>
      </c>
      <c r="X303" s="69">
        <v>5.6883798204315258E-2</v>
      </c>
      <c r="Y303" s="69">
        <v>7.3162975297702396E-2</v>
      </c>
      <c r="Z303" s="20"/>
      <c r="AA303" s="69">
        <v>7.4400650243804614E-2</v>
      </c>
      <c r="AB303" s="70"/>
      <c r="AC303" s="20"/>
      <c r="AD303" s="69">
        <v>7.4552003361515254E-2</v>
      </c>
      <c r="AE303" s="70"/>
    </row>
    <row r="304" spans="1:33" ht="6.95" customHeight="1" x14ac:dyDescent="0.2">
      <c r="C304" s="9"/>
      <c r="D304" s="9"/>
      <c r="F304" s="109"/>
      <c r="H304" s="29"/>
      <c r="I304" s="29"/>
      <c r="J304" s="29"/>
      <c r="K304" s="98"/>
      <c r="L304" s="98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0"/>
      <c r="AA304" s="29"/>
      <c r="AB304" s="33"/>
      <c r="AC304" s="20"/>
      <c r="AD304" s="29"/>
      <c r="AE304" s="33"/>
    </row>
    <row r="305" spans="1:33" s="53" customFormat="1" ht="18.75" customHeight="1" x14ac:dyDescent="0.2">
      <c r="A305" s="48"/>
      <c r="B305" s="48"/>
      <c r="C305" s="9">
        <v>-5.8389625982148335E-2</v>
      </c>
      <c r="D305" s="9">
        <v>3.8233572504569657E-2</v>
      </c>
      <c r="E305" s="17"/>
      <c r="F305" s="114" t="s">
        <v>333</v>
      </c>
      <c r="G305" s="17"/>
      <c r="H305" s="90">
        <v>8409.7029999999977</v>
      </c>
      <c r="I305" s="90">
        <v>7668.1149999999971</v>
      </c>
      <c r="J305" s="90">
        <v>7668.1149999999971</v>
      </c>
      <c r="K305" s="127">
        <v>8325.7940400000043</v>
      </c>
      <c r="L305" s="127">
        <v>7550.9553799999912</v>
      </c>
      <c r="M305" s="90">
        <v>352.43499999999955</v>
      </c>
      <c r="N305" s="90">
        <v>101.76199999999892</v>
      </c>
      <c r="O305" s="90">
        <v>227.09199999998867</v>
      </c>
      <c r="P305" s="90">
        <v>633.98600000002307</v>
      </c>
      <c r="Q305" s="90">
        <v>899.47699999999213</v>
      </c>
      <c r="R305" s="90">
        <v>588.42499999999757</v>
      </c>
      <c r="S305" s="90">
        <v>521.53500000000258</v>
      </c>
      <c r="T305" s="90">
        <v>1091.8809999999996</v>
      </c>
      <c r="U305" s="90">
        <v>582.10400000000004</v>
      </c>
      <c r="V305" s="90">
        <v>937.61500000000058</v>
      </c>
      <c r="W305" s="90">
        <v>485.3329999999994</v>
      </c>
      <c r="X305" s="90">
        <v>1418.0069999999957</v>
      </c>
      <c r="Y305" s="90">
        <v>7839.6519999999982</v>
      </c>
      <c r="Z305" s="20"/>
      <c r="AA305" s="90">
        <v>8325.7940400000043</v>
      </c>
      <c r="AB305" s="73">
        <v>-486.14</v>
      </c>
      <c r="AC305" s="20"/>
      <c r="AD305" s="90">
        <v>7550.9553799999912</v>
      </c>
      <c r="AE305" s="73">
        <v>288.7</v>
      </c>
      <c r="AG305" s="54"/>
    </row>
    <row r="306" spans="1:33" ht="12.95" customHeight="1" x14ac:dyDescent="0.2">
      <c r="A306" s="48"/>
      <c r="B306" s="48"/>
      <c r="C306" s="9"/>
      <c r="D306" s="9"/>
      <c r="F306" s="52" t="s">
        <v>224</v>
      </c>
      <c r="H306" s="69">
        <v>0.11326979324515639</v>
      </c>
      <c r="I306" s="69">
        <v>0.10879179289746942</v>
      </c>
      <c r="J306" s="69">
        <v>0.10879179289746942</v>
      </c>
      <c r="K306" s="122">
        <v>0.11142799498350164</v>
      </c>
      <c r="L306" s="122">
        <v>0.10634951601036555</v>
      </c>
      <c r="M306" s="69">
        <v>4.3514501459023205E-2</v>
      </c>
      <c r="N306" s="69">
        <v>1.8509201853648294E-2</v>
      </c>
      <c r="O306" s="69">
        <v>3.680272106638445E-2</v>
      </c>
      <c r="P306" s="69">
        <v>0.11107315151974252</v>
      </c>
      <c r="Q306" s="69">
        <v>0.16061894248426839</v>
      </c>
      <c r="R306" s="69">
        <v>0.10055980584784051</v>
      </c>
      <c r="S306" s="69">
        <v>0.10071227670748038</v>
      </c>
      <c r="T306" s="69">
        <v>0.20753060887411684</v>
      </c>
      <c r="U306" s="69">
        <v>0.10113822725938834</v>
      </c>
      <c r="V306" s="69">
        <v>0.15098214925512543</v>
      </c>
      <c r="W306" s="69">
        <v>8.0535577445464898E-2</v>
      </c>
      <c r="X306" s="69">
        <v>0.2224614341945691</v>
      </c>
      <c r="Y306" s="69">
        <v>0.1092893932180105</v>
      </c>
      <c r="Z306" s="20"/>
      <c r="AA306" s="69">
        <v>0.11142799498350164</v>
      </c>
      <c r="AB306" s="70"/>
      <c r="AC306" s="20"/>
      <c r="AD306" s="69">
        <v>0.10634951601036555</v>
      </c>
      <c r="AE306" s="70"/>
    </row>
    <row r="307" spans="1:33" s="20" customFormat="1" ht="9" customHeight="1" x14ac:dyDescent="0.2">
      <c r="A307" s="17"/>
      <c r="B307" s="17"/>
      <c r="C307" s="17"/>
      <c r="D307" s="17"/>
      <c r="AF307" s="17"/>
      <c r="AG307" s="17"/>
    </row>
    <row r="308" spans="1:33" s="20" customFormat="1" ht="15" hidden="1" outlineLevel="1" x14ac:dyDescent="0.2">
      <c r="A308" s="43" t="s">
        <v>93</v>
      </c>
      <c r="B308" s="43" t="s">
        <v>19</v>
      </c>
      <c r="C308" s="17"/>
      <c r="D308" s="17"/>
      <c r="F308" s="119" t="s">
        <v>639</v>
      </c>
      <c r="G308" s="17"/>
      <c r="H308" s="74">
        <v>-42.790999999999997</v>
      </c>
      <c r="I308" s="74">
        <v>-37.174999999999997</v>
      </c>
      <c r="J308" s="74">
        <v>-37.174999999999997</v>
      </c>
      <c r="K308" s="99">
        <v>-42.591999999999999</v>
      </c>
      <c r="L308" s="99">
        <v>-45.292000000000002</v>
      </c>
      <c r="M308" s="74">
        <v>-2.5209999999999999</v>
      </c>
      <c r="N308" s="74">
        <v>-2.6180000000000003</v>
      </c>
      <c r="O308" s="74">
        <v>-2.8279999999999994</v>
      </c>
      <c r="P308" s="74">
        <v>-2.6979999999999995</v>
      </c>
      <c r="Q308" s="74">
        <v>-2.3280000000000012</v>
      </c>
      <c r="R308" s="74">
        <v>-2.6449999999999996</v>
      </c>
      <c r="S308" s="74">
        <v>-2.3439999999999994</v>
      </c>
      <c r="T308" s="74">
        <v>-3.1950000000000003</v>
      </c>
      <c r="U308" s="74">
        <v>-2.4540000000000006</v>
      </c>
      <c r="V308" s="74">
        <v>-2.4009999999999998</v>
      </c>
      <c r="W308" s="74">
        <v>-2.4229999999999983</v>
      </c>
      <c r="X308" s="74">
        <v>-2.3170000000000002</v>
      </c>
      <c r="Y308" s="74">
        <v>-30.771999999999998</v>
      </c>
      <c r="AA308" s="74">
        <v>-42.591999999999999</v>
      </c>
      <c r="AB308" s="73">
        <v>11.82</v>
      </c>
      <c r="AF308" s="17"/>
      <c r="AG308" s="17"/>
    </row>
    <row r="309" spans="1:33" s="20" customFormat="1" ht="15" hidden="1" outlineLevel="1" x14ac:dyDescent="0.2">
      <c r="A309" s="43" t="s">
        <v>93</v>
      </c>
      <c r="B309" s="43" t="s">
        <v>23</v>
      </c>
      <c r="C309" s="17"/>
      <c r="D309" s="17"/>
      <c r="F309" s="119" t="s">
        <v>638</v>
      </c>
      <c r="G309" s="17"/>
      <c r="H309" s="74">
        <v>-75.373999999999995</v>
      </c>
      <c r="I309" s="74">
        <v>-73.659000000000006</v>
      </c>
      <c r="J309" s="74">
        <v>-73.659000000000006</v>
      </c>
      <c r="K309" s="99">
        <v>-67.62</v>
      </c>
      <c r="L309" s="99">
        <v>-72.671000000000006</v>
      </c>
      <c r="M309" s="74">
        <v>-5.617</v>
      </c>
      <c r="N309" s="74">
        <v>-6.5019999999999998</v>
      </c>
      <c r="O309" s="74">
        <v>-7.0240000000000009</v>
      </c>
      <c r="P309" s="74">
        <v>-6.0449999999999982</v>
      </c>
      <c r="Q309" s="74">
        <v>-5.9220000000000006</v>
      </c>
      <c r="R309" s="74">
        <v>-5.9680000000000035</v>
      </c>
      <c r="S309" s="74">
        <v>-5.884999999999998</v>
      </c>
      <c r="T309" s="74">
        <v>-5.9099999999999966</v>
      </c>
      <c r="U309" s="74">
        <v>-5.8940000000000055</v>
      </c>
      <c r="V309" s="74">
        <v>-5.1099999999999994</v>
      </c>
      <c r="W309" s="74">
        <v>-5.0530000000000044</v>
      </c>
      <c r="X309" s="74">
        <v>-4.9119999999999919</v>
      </c>
      <c r="Y309" s="74">
        <v>-69.841999999999999</v>
      </c>
      <c r="AA309" s="74">
        <v>-67.62</v>
      </c>
      <c r="AB309" s="73">
        <v>-2.2200000000000002</v>
      </c>
      <c r="AF309" s="17"/>
      <c r="AG309" s="17"/>
    </row>
    <row r="310" spans="1:33" s="20" customFormat="1" ht="15" hidden="1" outlineLevel="1" x14ac:dyDescent="0.2">
      <c r="A310" s="43" t="s">
        <v>93</v>
      </c>
      <c r="B310" s="43" t="s">
        <v>328</v>
      </c>
      <c r="C310" s="17"/>
      <c r="D310" s="17"/>
      <c r="F310" s="119" t="s">
        <v>637</v>
      </c>
      <c r="G310" s="17"/>
      <c r="H310" s="74">
        <v>-2.4249999999999998</v>
      </c>
      <c r="I310" s="74">
        <v>-1.5289999999999999</v>
      </c>
      <c r="J310" s="74">
        <v>-1.5289999999999999</v>
      </c>
      <c r="K310" s="99">
        <v>-1.657</v>
      </c>
      <c r="L310" s="99">
        <v>-1.996</v>
      </c>
      <c r="M310" s="74">
        <v>-0.14399999999999999</v>
      </c>
      <c r="N310" s="74">
        <v>-0.13500000000000004</v>
      </c>
      <c r="O310" s="74">
        <v>-0.15399999999999997</v>
      </c>
      <c r="P310" s="74">
        <v>-0.14399999999999996</v>
      </c>
      <c r="Q310" s="74">
        <v>-0.14400000000000002</v>
      </c>
      <c r="R310" s="74">
        <v>-0.14400000000000002</v>
      </c>
      <c r="S310" s="74">
        <v>-0.14500000000000002</v>
      </c>
      <c r="T310" s="74">
        <v>-0.14399999999999991</v>
      </c>
      <c r="U310" s="74">
        <v>-0.14400000000000013</v>
      </c>
      <c r="V310" s="74">
        <v>-0.1359999999999999</v>
      </c>
      <c r="W310" s="74">
        <v>-0.1180000000000001</v>
      </c>
      <c r="X310" s="74">
        <v>-0.11799999999999988</v>
      </c>
      <c r="Y310" s="74">
        <v>-1.67</v>
      </c>
      <c r="AA310" s="74">
        <v>-1.657</v>
      </c>
      <c r="AB310" s="73">
        <v>-0.01</v>
      </c>
      <c r="AF310" s="17"/>
      <c r="AG310" s="17"/>
    </row>
    <row r="311" spans="1:33" s="20" customFormat="1" ht="15" hidden="1" outlineLevel="1" x14ac:dyDescent="0.2">
      <c r="A311" s="43" t="s">
        <v>93</v>
      </c>
      <c r="B311" s="43" t="s">
        <v>330</v>
      </c>
      <c r="C311" s="17"/>
      <c r="D311" s="17"/>
      <c r="F311" s="119" t="s">
        <v>636</v>
      </c>
      <c r="G311" s="17"/>
      <c r="H311" s="74">
        <v>-30.952999999999999</v>
      </c>
      <c r="I311" s="74">
        <v>-29.756</v>
      </c>
      <c r="J311" s="74">
        <v>-29.756</v>
      </c>
      <c r="K311" s="99">
        <v>-15.279</v>
      </c>
      <c r="L311" s="99">
        <v>-16.274999999999999</v>
      </c>
      <c r="M311" s="74">
        <v>-2.3439999999999999</v>
      </c>
      <c r="N311" s="74">
        <v>-2.5909999999999997</v>
      </c>
      <c r="O311" s="74">
        <v>-2.4930000000000003</v>
      </c>
      <c r="P311" s="74">
        <v>-1.8150000000000004</v>
      </c>
      <c r="Q311" s="74">
        <v>-1.0009999999999994</v>
      </c>
      <c r="R311" s="74">
        <v>-0.98799999999999955</v>
      </c>
      <c r="S311" s="74">
        <v>-0.91800000000000104</v>
      </c>
      <c r="T311" s="74">
        <v>-0.95800000000000018</v>
      </c>
      <c r="U311" s="74">
        <v>-1.173</v>
      </c>
      <c r="V311" s="74">
        <v>-1.0259999999999998</v>
      </c>
      <c r="W311" s="74">
        <v>-0.89299999999999891</v>
      </c>
      <c r="X311" s="74">
        <v>-0.89300000000000068</v>
      </c>
      <c r="Y311" s="74">
        <v>-17.093</v>
      </c>
      <c r="AA311" s="74">
        <v>-15.279000000000002</v>
      </c>
      <c r="AB311" s="73">
        <v>-1.81</v>
      </c>
      <c r="AF311" s="17"/>
      <c r="AG311" s="17"/>
    </row>
    <row r="312" spans="1:33" s="20" customFormat="1" ht="18.75" customHeight="1" collapsed="1" x14ac:dyDescent="0.2">
      <c r="A312" s="48"/>
      <c r="B312" s="48"/>
      <c r="C312" s="17"/>
      <c r="D312" s="17"/>
      <c r="F312" s="114" t="s">
        <v>640</v>
      </c>
      <c r="G312" s="17"/>
      <c r="H312" s="298">
        <v>-151.54299999999998</v>
      </c>
      <c r="I312" s="298">
        <v>-142.119</v>
      </c>
      <c r="J312" s="298">
        <v>-142.119</v>
      </c>
      <c r="K312" s="127">
        <v>-127.148</v>
      </c>
      <c r="L312" s="127">
        <v>-136.23400000000001</v>
      </c>
      <c r="M312" s="298">
        <v>-10.625999999999999</v>
      </c>
      <c r="N312" s="298">
        <v>-11.846</v>
      </c>
      <c r="O312" s="298">
        <v>-12.499000000000001</v>
      </c>
      <c r="P312" s="298">
        <v>-10.701999999999998</v>
      </c>
      <c r="Q312" s="298">
        <v>-9.3950000000000014</v>
      </c>
      <c r="R312" s="298">
        <v>-9.7450000000000028</v>
      </c>
      <c r="S312" s="298">
        <v>-9.291999999999998</v>
      </c>
      <c r="T312" s="298">
        <v>-10.206999999999997</v>
      </c>
      <c r="U312" s="298">
        <v>-9.6650000000000063</v>
      </c>
      <c r="V312" s="298">
        <v>-8.6729999999999983</v>
      </c>
      <c r="W312" s="298">
        <v>-8.4870000000000019</v>
      </c>
      <c r="X312" s="298">
        <v>-8.2399999999999931</v>
      </c>
      <c r="Y312" s="298">
        <v>-119.37700000000001</v>
      </c>
      <c r="AA312" s="298">
        <v>-127.14799999999998</v>
      </c>
      <c r="AB312" s="73">
        <v>7.77</v>
      </c>
      <c r="AD312" s="298">
        <v>-136.23400000000001</v>
      </c>
      <c r="AE312" s="73">
        <v>16.86</v>
      </c>
      <c r="AF312" s="17"/>
      <c r="AG312" s="17"/>
    </row>
    <row r="313" spans="1:33" s="20" customFormat="1" ht="7.5" customHeight="1" x14ac:dyDescent="0.2">
      <c r="A313" s="17"/>
      <c r="B313" s="17"/>
      <c r="C313" s="17"/>
      <c r="D313" s="17"/>
      <c r="AF313" s="17"/>
      <c r="AG313" s="17"/>
    </row>
    <row r="314" spans="1:33" s="20" customFormat="1" ht="18.75" customHeight="1" x14ac:dyDescent="0.2">
      <c r="A314" s="48"/>
      <c r="B314" s="48"/>
      <c r="C314" s="17"/>
      <c r="D314" s="17"/>
      <c r="F314" s="114" t="s">
        <v>635</v>
      </c>
      <c r="G314" s="17"/>
      <c r="H314" s="298">
        <v>8561.2459999999974</v>
      </c>
      <c r="I314" s="298">
        <v>7810.2339999999967</v>
      </c>
      <c r="J314" s="298">
        <v>7810.2339999999967</v>
      </c>
      <c r="K314" s="127">
        <v>8452.9420400000035</v>
      </c>
      <c r="L314" s="127">
        <v>7687.1893799999916</v>
      </c>
      <c r="M314" s="298">
        <v>363.06099999999952</v>
      </c>
      <c r="N314" s="298">
        <v>113.60799999999892</v>
      </c>
      <c r="O314" s="298">
        <v>239.59099999998867</v>
      </c>
      <c r="P314" s="298">
        <v>644.68800000002307</v>
      </c>
      <c r="Q314" s="298">
        <v>908.87199999999211</v>
      </c>
      <c r="R314" s="298">
        <v>598.16999999999757</v>
      </c>
      <c r="S314" s="298">
        <v>530.82700000000261</v>
      </c>
      <c r="T314" s="298">
        <v>1102.0879999999997</v>
      </c>
      <c r="U314" s="298">
        <v>591.76900000000001</v>
      </c>
      <c r="V314" s="298">
        <v>946.28800000000058</v>
      </c>
      <c r="W314" s="298">
        <v>493.81999999999942</v>
      </c>
      <c r="X314" s="298">
        <v>1426.2469999999958</v>
      </c>
      <c r="Y314" s="298">
        <v>7959.0289999999986</v>
      </c>
      <c r="AA314" s="298">
        <v>8452.9420400000035</v>
      </c>
      <c r="AB314" s="73">
        <v>-493.91</v>
      </c>
      <c r="AD314" s="298">
        <v>7687.1893799999916</v>
      </c>
      <c r="AE314" s="73">
        <v>271.83999999999997</v>
      </c>
      <c r="AF314" s="17"/>
      <c r="AG314" s="17"/>
    </row>
    <row r="315" spans="1:33" s="20" customFormat="1" x14ac:dyDescent="0.2">
      <c r="A315" s="17"/>
      <c r="B315" s="17"/>
      <c r="C315" s="17"/>
      <c r="D315" s="17"/>
      <c r="AF315" s="17"/>
      <c r="AG315" s="17"/>
    </row>
    <row r="316" spans="1:33" s="20" customFormat="1" x14ac:dyDescent="0.2">
      <c r="A316" s="17"/>
      <c r="B316" s="17"/>
      <c r="C316" s="17"/>
      <c r="D316" s="17"/>
      <c r="AF316" s="17"/>
      <c r="AG316" s="17"/>
    </row>
    <row r="317" spans="1:33" s="20" customFormat="1" x14ac:dyDescent="0.2">
      <c r="A317" s="17"/>
      <c r="B317" s="17"/>
      <c r="C317" s="17"/>
      <c r="D317" s="17"/>
      <c r="AF317" s="17"/>
      <c r="AG317" s="17"/>
    </row>
    <row r="318" spans="1:33" s="20" customFormat="1" x14ac:dyDescent="0.2">
      <c r="A318" s="17"/>
      <c r="B318" s="17"/>
      <c r="C318" s="17"/>
      <c r="D318" s="17"/>
      <c r="AF318" s="17"/>
      <c r="AG318" s="17"/>
    </row>
    <row r="319" spans="1:33" s="20" customFormat="1" x14ac:dyDescent="0.2">
      <c r="A319" s="17"/>
      <c r="B319" s="17"/>
      <c r="C319" s="17"/>
      <c r="D319" s="17"/>
      <c r="AF319" s="17"/>
      <c r="AG319" s="17"/>
    </row>
    <row r="320" spans="1:33" s="20" customFormat="1" x14ac:dyDescent="0.2">
      <c r="A320" s="17"/>
      <c r="B320" s="17"/>
      <c r="C320" s="17"/>
      <c r="D320" s="17"/>
      <c r="AF320" s="17"/>
      <c r="AG320" s="17"/>
    </row>
    <row r="321" spans="1:33" s="20" customFormat="1" x14ac:dyDescent="0.2">
      <c r="A321" s="17"/>
      <c r="B321" s="17"/>
      <c r="C321" s="17"/>
      <c r="D321" s="17"/>
      <c r="AF321" s="17"/>
      <c r="AG321" s="17"/>
    </row>
    <row r="322" spans="1:33" s="20" customFormat="1" x14ac:dyDescent="0.2">
      <c r="A322" s="17"/>
      <c r="B322" s="17"/>
      <c r="C322" s="17"/>
      <c r="D322" s="17"/>
      <c r="AF322" s="17"/>
      <c r="AG322" s="17"/>
    </row>
    <row r="323" spans="1:33" s="20" customFormat="1" x14ac:dyDescent="0.2">
      <c r="A323" s="17"/>
      <c r="B323" s="17"/>
      <c r="C323" s="17"/>
      <c r="D323" s="17"/>
      <c r="AF323" s="17"/>
      <c r="AG323" s="17"/>
    </row>
    <row r="324" spans="1:33" s="20" customFormat="1" x14ac:dyDescent="0.2">
      <c r="A324" s="17"/>
      <c r="B324" s="17"/>
      <c r="C324" s="17"/>
      <c r="D324" s="17"/>
      <c r="AF324" s="17"/>
      <c r="AG324" s="17"/>
    </row>
    <row r="325" spans="1:33" s="20" customFormat="1" x14ac:dyDescent="0.2">
      <c r="A325" s="17"/>
      <c r="B325" s="17"/>
      <c r="C325" s="17"/>
      <c r="D325" s="17"/>
      <c r="AF325" s="17"/>
      <c r="AG325" s="17"/>
    </row>
    <row r="326" spans="1:33" s="20" customFormat="1" x14ac:dyDescent="0.2">
      <c r="A326" s="17"/>
      <c r="B326" s="17"/>
      <c r="C326" s="17"/>
      <c r="D326" s="17"/>
      <c r="AF326" s="17"/>
      <c r="AG326" s="17"/>
    </row>
    <row r="327" spans="1:33" s="20" customFormat="1" x14ac:dyDescent="0.2">
      <c r="A327" s="17"/>
      <c r="B327" s="17"/>
      <c r="C327" s="17"/>
      <c r="D327" s="17"/>
      <c r="AF327" s="17"/>
      <c r="AG327" s="17"/>
    </row>
    <row r="328" spans="1:33" s="20" customFormat="1" x14ac:dyDescent="0.2">
      <c r="A328" s="17"/>
      <c r="B328" s="17"/>
      <c r="C328" s="17"/>
      <c r="D328" s="17"/>
      <c r="AF328" s="17"/>
      <c r="AG328" s="17"/>
    </row>
    <row r="329" spans="1:33" s="20" customFormat="1" x14ac:dyDescent="0.2">
      <c r="A329" s="17"/>
      <c r="B329" s="17"/>
      <c r="C329" s="17"/>
      <c r="D329" s="17"/>
      <c r="AF329" s="17"/>
      <c r="AG329" s="17"/>
    </row>
    <row r="330" spans="1:33" s="20" customFormat="1" x14ac:dyDescent="0.2">
      <c r="A330" s="17"/>
      <c r="B330" s="17"/>
      <c r="C330" s="17"/>
      <c r="D330" s="17"/>
      <c r="AF330" s="17"/>
      <c r="AG330" s="17"/>
    </row>
    <row r="331" spans="1:33" s="20" customFormat="1" x14ac:dyDescent="0.2">
      <c r="A331" s="17"/>
      <c r="B331" s="17"/>
      <c r="C331" s="17"/>
      <c r="D331" s="17"/>
      <c r="AF331" s="17"/>
      <c r="AG331" s="17"/>
    </row>
    <row r="332" spans="1:33" s="20" customFormat="1" x14ac:dyDescent="0.2">
      <c r="A332" s="17"/>
      <c r="B332" s="17"/>
      <c r="C332" s="17"/>
      <c r="D332" s="17"/>
      <c r="AF332" s="17"/>
      <c r="AG332" s="17"/>
    </row>
    <row r="333" spans="1:33" s="20" customFormat="1" x14ac:dyDescent="0.2">
      <c r="A333" s="17"/>
      <c r="B333" s="17"/>
      <c r="C333" s="17"/>
      <c r="D333" s="17"/>
      <c r="AF333" s="17"/>
      <c r="AG333" s="17"/>
    </row>
    <row r="334" spans="1:33" s="20" customFormat="1" x14ac:dyDescent="0.2">
      <c r="A334" s="17"/>
      <c r="B334" s="17"/>
      <c r="C334" s="17"/>
      <c r="D334" s="17"/>
      <c r="AF334" s="17"/>
      <c r="AG334" s="17"/>
    </row>
    <row r="335" spans="1:33" s="20" customFormat="1" x14ac:dyDescent="0.2">
      <c r="A335" s="17"/>
      <c r="B335" s="17"/>
      <c r="C335" s="17"/>
      <c r="D335" s="17"/>
      <c r="AF335" s="17"/>
      <c r="AG335" s="17"/>
    </row>
    <row r="336" spans="1:33" s="20" customFormat="1" x14ac:dyDescent="0.2">
      <c r="A336" s="17"/>
      <c r="B336" s="17"/>
      <c r="C336" s="17"/>
      <c r="D336" s="17"/>
      <c r="AF336" s="17"/>
      <c r="AG336" s="17"/>
    </row>
    <row r="337" spans="1:33" s="20" customFormat="1" x14ac:dyDescent="0.2">
      <c r="A337" s="17"/>
      <c r="B337" s="17"/>
      <c r="C337" s="17"/>
      <c r="D337" s="17"/>
      <c r="AF337" s="17"/>
      <c r="AG337" s="17"/>
    </row>
    <row r="338" spans="1:33" s="20" customFormat="1" x14ac:dyDescent="0.2">
      <c r="A338" s="17"/>
      <c r="B338" s="17"/>
      <c r="C338" s="17"/>
      <c r="D338" s="17"/>
      <c r="AF338" s="17"/>
      <c r="AG338" s="17"/>
    </row>
    <row r="339" spans="1:33" s="20" customFormat="1" x14ac:dyDescent="0.2">
      <c r="A339" s="17"/>
      <c r="B339" s="17"/>
      <c r="C339" s="17"/>
      <c r="D339" s="17"/>
      <c r="AF339" s="17"/>
      <c r="AG339" s="17"/>
    </row>
    <row r="340" spans="1:33" s="20" customFormat="1" x14ac:dyDescent="0.2">
      <c r="A340" s="17"/>
      <c r="B340" s="17"/>
      <c r="C340" s="17"/>
      <c r="D340" s="17"/>
      <c r="AF340" s="17"/>
      <c r="AG340" s="17"/>
    </row>
    <row r="341" spans="1:33" s="20" customFormat="1" x14ac:dyDescent="0.2">
      <c r="A341" s="17"/>
      <c r="B341" s="17"/>
      <c r="C341" s="17"/>
      <c r="D341" s="17"/>
      <c r="AF341" s="17"/>
      <c r="AG341" s="17"/>
    </row>
    <row r="342" spans="1:33" s="20" customFormat="1" x14ac:dyDescent="0.2">
      <c r="A342" s="17"/>
      <c r="B342" s="17"/>
      <c r="C342" s="17"/>
      <c r="D342" s="17"/>
      <c r="AF342" s="17"/>
      <c r="AG342" s="17"/>
    </row>
    <row r="343" spans="1:33" s="20" customFormat="1" x14ac:dyDescent="0.2">
      <c r="A343" s="17"/>
      <c r="B343" s="17"/>
      <c r="C343" s="17"/>
      <c r="D343" s="17"/>
      <c r="AF343" s="17"/>
      <c r="AG343" s="17"/>
    </row>
    <row r="344" spans="1:33" s="20" customFormat="1" x14ac:dyDescent="0.2">
      <c r="A344" s="17"/>
      <c r="B344" s="17"/>
      <c r="C344" s="17"/>
      <c r="D344" s="17"/>
      <c r="AF344" s="17"/>
      <c r="AG344" s="17"/>
    </row>
    <row r="345" spans="1:33" s="20" customFormat="1" x14ac:dyDescent="0.2">
      <c r="A345" s="17"/>
      <c r="B345" s="17"/>
      <c r="C345" s="17"/>
      <c r="D345" s="17"/>
      <c r="AF345" s="17"/>
      <c r="AG345" s="17"/>
    </row>
    <row r="346" spans="1:33" s="20" customFormat="1" x14ac:dyDescent="0.2">
      <c r="A346" s="17"/>
      <c r="B346" s="17"/>
      <c r="C346" s="17"/>
      <c r="D346" s="17"/>
      <c r="AF346" s="17"/>
      <c r="AG346" s="17"/>
    </row>
    <row r="347" spans="1:33" s="20" customFormat="1" x14ac:dyDescent="0.2">
      <c r="A347" s="17"/>
      <c r="B347" s="17"/>
      <c r="C347" s="17"/>
      <c r="D347" s="17"/>
      <c r="AF347" s="17"/>
      <c r="AG347" s="17"/>
    </row>
    <row r="348" spans="1:33" s="20" customFormat="1" x14ac:dyDescent="0.2">
      <c r="A348" s="17"/>
      <c r="B348" s="17"/>
      <c r="C348" s="17"/>
      <c r="D348" s="17"/>
      <c r="AF348" s="17"/>
      <c r="AG348" s="17"/>
    </row>
    <row r="349" spans="1:33" s="20" customFormat="1" x14ac:dyDescent="0.2">
      <c r="A349" s="17"/>
      <c r="B349" s="17"/>
      <c r="C349" s="17"/>
      <c r="D349" s="17"/>
      <c r="AF349" s="17"/>
      <c r="AG349" s="17"/>
    </row>
    <row r="350" spans="1:33" s="20" customFormat="1" x14ac:dyDescent="0.2">
      <c r="A350" s="17"/>
      <c r="B350" s="17"/>
      <c r="C350" s="17"/>
      <c r="D350" s="17"/>
      <c r="AF350" s="17"/>
      <c r="AG350" s="17"/>
    </row>
    <row r="351" spans="1:33" s="20" customFormat="1" x14ac:dyDescent="0.2">
      <c r="A351" s="17"/>
      <c r="B351" s="17"/>
      <c r="C351" s="17"/>
      <c r="D351" s="17"/>
      <c r="Z351" s="17"/>
      <c r="AC351" s="17"/>
      <c r="AF351" s="17"/>
      <c r="AG351" s="17"/>
    </row>
    <row r="352" spans="1:33" s="20" customFormat="1" x14ac:dyDescent="0.2">
      <c r="A352" s="17"/>
      <c r="B352" s="17"/>
      <c r="C352" s="17"/>
      <c r="D352" s="17"/>
      <c r="Z352" s="17"/>
      <c r="AC352" s="17"/>
      <c r="AF352" s="17"/>
      <c r="AG352" s="17"/>
    </row>
    <row r="353" spans="1:33" s="20" customFormat="1" x14ac:dyDescent="0.2">
      <c r="A353" s="17"/>
      <c r="B353" s="17"/>
      <c r="C353" s="17"/>
      <c r="D353" s="17"/>
      <c r="Z353" s="17"/>
      <c r="AC353" s="17"/>
      <c r="AF353" s="17"/>
      <c r="AG353" s="17"/>
    </row>
    <row r="355" spans="1:33" ht="18" customHeight="1" x14ac:dyDescent="0.2">
      <c r="A355" s="43" t="s">
        <v>286</v>
      </c>
      <c r="B355" s="43" t="s">
        <v>18</v>
      </c>
      <c r="C355" s="9">
        <v>0</v>
      </c>
      <c r="D355" s="9">
        <v>0</v>
      </c>
      <c r="F355" s="119" t="s">
        <v>287</v>
      </c>
      <c r="H355" s="74">
        <v>0</v>
      </c>
      <c r="I355" s="74">
        <v>0</v>
      </c>
      <c r="J355" s="74">
        <v>0</v>
      </c>
      <c r="K355" s="99">
        <v>0</v>
      </c>
      <c r="L355" s="99">
        <v>0</v>
      </c>
      <c r="M355" s="74">
        <v>0</v>
      </c>
      <c r="N355" s="74">
        <v>0</v>
      </c>
      <c r="O355" s="74">
        <v>0</v>
      </c>
      <c r="P355" s="74">
        <v>0</v>
      </c>
      <c r="Q355" s="74">
        <v>0</v>
      </c>
      <c r="R355" s="74">
        <v>0</v>
      </c>
      <c r="S355" s="74">
        <v>0</v>
      </c>
      <c r="T355" s="74">
        <v>0</v>
      </c>
      <c r="U355" s="74">
        <v>0</v>
      </c>
      <c r="V355" s="74">
        <v>0</v>
      </c>
      <c r="W355" s="74">
        <v>0</v>
      </c>
      <c r="X355" s="74">
        <v>0</v>
      </c>
      <c r="Y355" s="74">
        <v>0</v>
      </c>
      <c r="AA355" s="74">
        <v>0</v>
      </c>
      <c r="AB355" s="33"/>
      <c r="AD355" s="74">
        <v>0</v>
      </c>
      <c r="AE355" s="33"/>
    </row>
    <row r="356" spans="1:33" ht="18" hidden="1" customHeight="1" outlineLevel="1" x14ac:dyDescent="0.2">
      <c r="A356" s="43" t="s">
        <v>290</v>
      </c>
      <c r="B356" s="43" t="s">
        <v>18</v>
      </c>
      <c r="C356" s="9">
        <v>0</v>
      </c>
      <c r="D356" s="9">
        <v>0</v>
      </c>
      <c r="F356" s="119" t="s">
        <v>289</v>
      </c>
      <c r="H356" s="74">
        <v>19154.54</v>
      </c>
      <c r="I356" s="74">
        <v>16241.212</v>
      </c>
      <c r="J356" s="74">
        <v>16241.212</v>
      </c>
      <c r="K356" s="99">
        <v>18586.874</v>
      </c>
      <c r="L356" s="99">
        <v>16463.697</v>
      </c>
      <c r="M356" s="74">
        <v>1547.691</v>
      </c>
      <c r="N356" s="74">
        <v>2986.2179999999998</v>
      </c>
      <c r="O356" s="74">
        <v>4598.8040000000001</v>
      </c>
      <c r="P356" s="74">
        <v>5806.5889999999999</v>
      </c>
      <c r="Q356" s="74">
        <v>7058.9880000000003</v>
      </c>
      <c r="R356" s="74">
        <v>8532.8169999999991</v>
      </c>
      <c r="S356" s="74">
        <v>9478.2880000000005</v>
      </c>
      <c r="T356" s="74">
        <v>10413.200999999999</v>
      </c>
      <c r="U356" s="74">
        <v>11823.422</v>
      </c>
      <c r="V356" s="74">
        <v>13435.539000000001</v>
      </c>
      <c r="W356" s="74">
        <v>14981.251</v>
      </c>
      <c r="X356" s="74">
        <v>16403.789000000001</v>
      </c>
      <c r="Y356" s="74">
        <v>16403.789000000001</v>
      </c>
      <c r="AA356" s="74">
        <v>18586.874</v>
      </c>
      <c r="AB356" s="33"/>
      <c r="AD356" s="74">
        <v>16463.697</v>
      </c>
      <c r="AE356" s="33"/>
    </row>
    <row r="357" spans="1:33" ht="18" customHeight="1" collapsed="1" x14ac:dyDescent="0.2">
      <c r="A357" s="43" t="s">
        <v>286</v>
      </c>
      <c r="B357" s="43" t="s">
        <v>18</v>
      </c>
      <c r="C357" s="9">
        <v>0</v>
      </c>
      <c r="D357" s="9">
        <v>0</v>
      </c>
      <c r="F357" s="120" t="s">
        <v>288</v>
      </c>
      <c r="H357" s="91">
        <v>0</v>
      </c>
      <c r="I357" s="91">
        <v>0</v>
      </c>
      <c r="J357" s="91">
        <v>0</v>
      </c>
      <c r="K357" s="100">
        <v>0</v>
      </c>
      <c r="L357" s="100">
        <v>0</v>
      </c>
      <c r="M357" s="91">
        <v>0</v>
      </c>
      <c r="N357" s="91">
        <v>0</v>
      </c>
      <c r="O357" s="91">
        <v>0</v>
      </c>
      <c r="P357" s="91">
        <v>0</v>
      </c>
      <c r="Q357" s="91">
        <v>0</v>
      </c>
      <c r="R357" s="91">
        <v>0</v>
      </c>
      <c r="S357" s="91">
        <v>0</v>
      </c>
      <c r="T357" s="91">
        <v>0</v>
      </c>
      <c r="U357" s="91">
        <v>0</v>
      </c>
      <c r="V357" s="91">
        <v>0</v>
      </c>
      <c r="W357" s="91">
        <v>0</v>
      </c>
      <c r="X357" s="91">
        <v>0</v>
      </c>
      <c r="Y357" s="91">
        <v>0</v>
      </c>
      <c r="AA357" s="91">
        <v>0</v>
      </c>
      <c r="AB357" s="33"/>
      <c r="AD357" s="91">
        <v>0</v>
      </c>
      <c r="AE357" s="33"/>
    </row>
    <row r="358" spans="1:33" ht="15" x14ac:dyDescent="0.2">
      <c r="A358" s="9"/>
      <c r="B358" s="9"/>
      <c r="C358" s="9"/>
      <c r="D358" s="9"/>
      <c r="F358" s="109"/>
      <c r="H358" s="29"/>
      <c r="I358" s="29"/>
      <c r="J358" s="29"/>
      <c r="K358" s="98"/>
      <c r="L358" s="98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AA358" s="29"/>
      <c r="AB358" s="33"/>
      <c r="AD358" s="29"/>
      <c r="AE358" s="33"/>
    </row>
    <row r="359" spans="1:33" ht="18" customHeight="1" x14ac:dyDescent="0.2">
      <c r="A359" s="43" t="s">
        <v>292</v>
      </c>
      <c r="B359" s="43" t="s">
        <v>18</v>
      </c>
      <c r="C359" s="9">
        <v>0</v>
      </c>
      <c r="D359" s="9">
        <v>0</v>
      </c>
      <c r="F359" s="119" t="s">
        <v>392</v>
      </c>
      <c r="H359" s="74">
        <v>7724</v>
      </c>
      <c r="I359" s="74">
        <v>3857</v>
      </c>
      <c r="J359" s="74">
        <v>3857</v>
      </c>
      <c r="K359" s="101"/>
      <c r="L359" s="101"/>
      <c r="M359" s="74">
        <v>416</v>
      </c>
      <c r="N359" s="74">
        <v>328</v>
      </c>
      <c r="O359" s="74">
        <v>320</v>
      </c>
      <c r="P359" s="74">
        <v>167</v>
      </c>
      <c r="Q359" s="74">
        <v>240</v>
      </c>
      <c r="R359" s="74">
        <v>228</v>
      </c>
      <c r="S359" s="74">
        <v>107</v>
      </c>
      <c r="T359" s="74">
        <v>190</v>
      </c>
      <c r="U359" s="74">
        <v>309</v>
      </c>
      <c r="V359" s="74">
        <v>385</v>
      </c>
      <c r="W359" s="74">
        <v>389</v>
      </c>
      <c r="X359" s="74">
        <v>289</v>
      </c>
      <c r="Y359" s="74">
        <v>3368</v>
      </c>
      <c r="AA359" s="29"/>
      <c r="AB359" s="33"/>
      <c r="AD359" s="29"/>
      <c r="AE359" s="33"/>
    </row>
    <row r="360" spans="1:33" ht="18" customHeight="1" x14ac:dyDescent="0.2">
      <c r="A360" s="43" t="s">
        <v>293</v>
      </c>
      <c r="B360" s="43" t="s">
        <v>18</v>
      </c>
      <c r="C360" s="9">
        <v>0</v>
      </c>
      <c r="D360" s="9">
        <v>0</v>
      </c>
      <c r="F360" s="119" t="s">
        <v>393</v>
      </c>
      <c r="H360" s="74">
        <v>1417</v>
      </c>
      <c r="I360" s="74">
        <v>1345</v>
      </c>
      <c r="J360" s="74">
        <v>1345</v>
      </c>
      <c r="K360" s="101"/>
      <c r="L360" s="101"/>
      <c r="M360" s="74">
        <v>82</v>
      </c>
      <c r="N360" s="74">
        <v>73</v>
      </c>
      <c r="O360" s="74">
        <v>93</v>
      </c>
      <c r="P360" s="74">
        <v>96</v>
      </c>
      <c r="Q360" s="74">
        <v>66</v>
      </c>
      <c r="R360" s="74">
        <v>193</v>
      </c>
      <c r="S360" s="74">
        <v>45</v>
      </c>
      <c r="T360" s="74">
        <v>40</v>
      </c>
      <c r="U360" s="74">
        <v>63</v>
      </c>
      <c r="V360" s="74">
        <v>74</v>
      </c>
      <c r="W360" s="74">
        <v>55</v>
      </c>
      <c r="X360" s="74">
        <v>85</v>
      </c>
      <c r="Y360" s="74">
        <v>965</v>
      </c>
      <c r="AA360" s="29"/>
      <c r="AB360" s="33"/>
      <c r="AD360" s="29"/>
      <c r="AE360" s="33"/>
    </row>
    <row r="361" spans="1:33" ht="18" customHeight="1" x14ac:dyDescent="0.2">
      <c r="A361" s="43" t="s">
        <v>294</v>
      </c>
      <c r="B361" s="43" t="s">
        <v>18</v>
      </c>
      <c r="C361" s="9">
        <v>0</v>
      </c>
      <c r="D361" s="9">
        <v>0</v>
      </c>
      <c r="F361" s="119" t="s">
        <v>394</v>
      </c>
      <c r="H361" s="74">
        <v>22</v>
      </c>
      <c r="I361" s="74">
        <v>30</v>
      </c>
      <c r="J361" s="74">
        <v>30</v>
      </c>
      <c r="K361" s="101"/>
      <c r="L361" s="101"/>
      <c r="M361" s="74">
        <v>2</v>
      </c>
      <c r="N361" s="74">
        <v>3</v>
      </c>
      <c r="O361" s="74">
        <v>1</v>
      </c>
      <c r="P361" s="74">
        <v>0</v>
      </c>
      <c r="Q361" s="74">
        <v>1</v>
      </c>
      <c r="R361" s="74">
        <v>4</v>
      </c>
      <c r="S361" s="74">
        <v>2</v>
      </c>
      <c r="T361" s="74">
        <v>0</v>
      </c>
      <c r="U361" s="74">
        <v>1</v>
      </c>
      <c r="V361" s="74">
        <v>3</v>
      </c>
      <c r="W361" s="74">
        <v>5</v>
      </c>
      <c r="X361" s="74">
        <v>2</v>
      </c>
      <c r="Y361" s="74">
        <v>24</v>
      </c>
      <c r="AA361" s="29"/>
      <c r="AB361" s="33"/>
      <c r="AD361" s="29"/>
      <c r="AE361" s="33"/>
    </row>
    <row r="362" spans="1:33" ht="18" customHeight="1" x14ac:dyDescent="0.2">
      <c r="A362" s="43" t="s">
        <v>295</v>
      </c>
      <c r="B362" s="43" t="s">
        <v>18</v>
      </c>
      <c r="C362" s="9">
        <v>0</v>
      </c>
      <c r="D362" s="9">
        <v>0</v>
      </c>
      <c r="F362" s="119" t="s">
        <v>395</v>
      </c>
      <c r="H362" s="74">
        <v>2</v>
      </c>
      <c r="I362" s="74">
        <v>1</v>
      </c>
      <c r="J362" s="74">
        <v>1</v>
      </c>
      <c r="K362" s="101"/>
      <c r="L362" s="101"/>
      <c r="M362" s="74">
        <v>0</v>
      </c>
      <c r="N362" s="74">
        <v>0</v>
      </c>
      <c r="O362" s="74">
        <v>0</v>
      </c>
      <c r="P362" s="74">
        <v>0</v>
      </c>
      <c r="Q362" s="74">
        <v>0</v>
      </c>
      <c r="R362" s="74">
        <v>0</v>
      </c>
      <c r="S362" s="74">
        <v>0</v>
      </c>
      <c r="T362" s="74">
        <v>0</v>
      </c>
      <c r="U362" s="74">
        <v>0</v>
      </c>
      <c r="V362" s="74">
        <v>0</v>
      </c>
      <c r="W362" s="74">
        <v>0</v>
      </c>
      <c r="X362" s="74">
        <v>0</v>
      </c>
      <c r="Y362" s="74">
        <v>0</v>
      </c>
      <c r="AA362" s="29"/>
      <c r="AB362" s="33"/>
      <c r="AD362" s="29"/>
      <c r="AE362" s="33"/>
    </row>
    <row r="363" spans="1:33" ht="18" customHeight="1" x14ac:dyDescent="0.2">
      <c r="A363" s="43" t="s">
        <v>296</v>
      </c>
      <c r="B363" s="43" t="s">
        <v>18</v>
      </c>
      <c r="C363" s="9">
        <v>0</v>
      </c>
      <c r="D363" s="9">
        <v>0</v>
      </c>
      <c r="F363" s="119" t="s">
        <v>396</v>
      </c>
      <c r="H363" s="74">
        <v>0</v>
      </c>
      <c r="I363" s="74">
        <v>1</v>
      </c>
      <c r="J363" s="74">
        <v>1</v>
      </c>
      <c r="K363" s="101"/>
      <c r="L363" s="101"/>
      <c r="M363" s="74">
        <v>0</v>
      </c>
      <c r="N363" s="74">
        <v>1</v>
      </c>
      <c r="O363" s="74">
        <v>0</v>
      </c>
      <c r="P363" s="74">
        <v>1</v>
      </c>
      <c r="Q363" s="74">
        <v>0</v>
      </c>
      <c r="R363" s="74">
        <v>0</v>
      </c>
      <c r="S363" s="74">
        <v>0</v>
      </c>
      <c r="T363" s="74">
        <v>0</v>
      </c>
      <c r="U363" s="74">
        <v>0</v>
      </c>
      <c r="V363" s="74">
        <v>1</v>
      </c>
      <c r="W363" s="74">
        <v>0</v>
      </c>
      <c r="X363" s="74">
        <v>0</v>
      </c>
      <c r="Y363" s="74">
        <v>3</v>
      </c>
      <c r="AA363" s="29"/>
      <c r="AB363" s="33"/>
      <c r="AD363" s="29"/>
      <c r="AE363" s="33"/>
    </row>
    <row r="364" spans="1:33" ht="18" customHeight="1" collapsed="1" x14ac:dyDescent="0.2">
      <c r="A364" s="43" t="s">
        <v>291</v>
      </c>
      <c r="B364" s="43" t="s">
        <v>18</v>
      </c>
      <c r="C364" s="9">
        <v>0</v>
      </c>
      <c r="D364" s="9">
        <v>0</v>
      </c>
      <c r="F364" s="120" t="s">
        <v>397</v>
      </c>
      <c r="H364" s="92">
        <v>9165</v>
      </c>
      <c r="I364" s="92">
        <v>5234</v>
      </c>
      <c r="J364" s="92">
        <v>5234</v>
      </c>
      <c r="K364" s="102"/>
      <c r="L364" s="102"/>
      <c r="M364" s="92">
        <v>500</v>
      </c>
      <c r="N364" s="92">
        <v>405</v>
      </c>
      <c r="O364" s="92">
        <v>414</v>
      </c>
      <c r="P364" s="92">
        <v>264</v>
      </c>
      <c r="Q364" s="92">
        <v>307</v>
      </c>
      <c r="R364" s="92">
        <v>425</v>
      </c>
      <c r="S364" s="92">
        <v>154</v>
      </c>
      <c r="T364" s="92">
        <v>230</v>
      </c>
      <c r="U364" s="92">
        <v>373</v>
      </c>
      <c r="V364" s="92">
        <v>463</v>
      </c>
      <c r="W364" s="92">
        <v>449</v>
      </c>
      <c r="X364" s="92">
        <v>376</v>
      </c>
      <c r="Y364" s="92">
        <v>4360</v>
      </c>
      <c r="AA364" s="29"/>
      <c r="AB364" s="33"/>
      <c r="AD364" s="29"/>
      <c r="AE364" s="33"/>
    </row>
    <row r="365" spans="1:33" ht="15" x14ac:dyDescent="0.2">
      <c r="A365" s="9"/>
      <c r="B365" s="9"/>
      <c r="C365" s="9"/>
      <c r="D365" s="9"/>
      <c r="F365" s="109"/>
      <c r="H365" s="29"/>
      <c r="I365" s="29"/>
      <c r="J365" s="29"/>
      <c r="K365" s="98"/>
      <c r="L365" s="98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AA365" s="29"/>
      <c r="AB365" s="33"/>
      <c r="AD365" s="29"/>
      <c r="AE365" s="33"/>
    </row>
    <row r="366" spans="1:33" ht="18" hidden="1" customHeight="1" outlineLevel="1" x14ac:dyDescent="0.2">
      <c r="A366" s="43" t="s">
        <v>113</v>
      </c>
      <c r="B366" s="43" t="s">
        <v>18</v>
      </c>
      <c r="C366" s="9">
        <v>-5.2486509569470867E-2</v>
      </c>
      <c r="D366" s="9">
        <v>-2.2077089510377432E-2</v>
      </c>
      <c r="F366" s="63" t="s">
        <v>114</v>
      </c>
      <c r="H366" s="73">
        <v>25303</v>
      </c>
      <c r="I366" s="73">
        <v>24946</v>
      </c>
      <c r="J366" s="73">
        <v>24946</v>
      </c>
      <c r="K366" s="103">
        <v>25759</v>
      </c>
      <c r="L366" s="103">
        <v>24958</v>
      </c>
      <c r="M366" s="73">
        <v>2798</v>
      </c>
      <c r="N366" s="73">
        <v>2196</v>
      </c>
      <c r="O366" s="73">
        <v>2021</v>
      </c>
      <c r="P366" s="73">
        <v>1637</v>
      </c>
      <c r="Q366" s="73">
        <v>1500</v>
      </c>
      <c r="R366" s="73">
        <v>1722</v>
      </c>
      <c r="S366" s="73">
        <v>0</v>
      </c>
      <c r="T366" s="73">
        <v>2554</v>
      </c>
      <c r="U366" s="73">
        <v>2394</v>
      </c>
      <c r="V366" s="73">
        <v>3114</v>
      </c>
      <c r="W366" s="73">
        <v>2702</v>
      </c>
      <c r="X366" s="73">
        <v>1769</v>
      </c>
      <c r="Y366" s="73">
        <v>24407</v>
      </c>
      <c r="AA366" s="73">
        <v>25759</v>
      </c>
      <c r="AB366" s="73">
        <v>-1352</v>
      </c>
      <c r="AD366" s="73">
        <v>24958</v>
      </c>
      <c r="AE366" s="73">
        <v>-551</v>
      </c>
    </row>
    <row r="367" spans="1:33" ht="12.95" hidden="1" customHeight="1" outlineLevel="1" x14ac:dyDescent="0.2">
      <c r="A367" s="48"/>
      <c r="B367" s="48"/>
      <c r="C367" s="9"/>
      <c r="D367" s="9"/>
      <c r="F367" s="64" t="s">
        <v>115</v>
      </c>
      <c r="H367" s="93">
        <v>1</v>
      </c>
      <c r="I367" s="93">
        <v>1</v>
      </c>
      <c r="J367" s="93">
        <v>1</v>
      </c>
      <c r="K367" s="104">
        <v>1</v>
      </c>
      <c r="L367" s="104">
        <v>1</v>
      </c>
      <c r="M367" s="93">
        <v>0.11203651797869785</v>
      </c>
      <c r="N367" s="93">
        <v>8.7938491110043246E-2</v>
      </c>
      <c r="O367" s="93">
        <v>8.1037732066241625E-2</v>
      </c>
      <c r="P367" s="93">
        <v>6.5785243529979109E-2</v>
      </c>
      <c r="Q367" s="93">
        <v>6.0231288146482494E-2</v>
      </c>
      <c r="R367" s="93">
        <v>6.925118635888361E-2</v>
      </c>
      <c r="S367" s="93">
        <v>0</v>
      </c>
      <c r="T367" s="93">
        <v>0.1024838489627222</v>
      </c>
      <c r="U367" s="93">
        <v>9.5917304379181861E-2</v>
      </c>
      <c r="V367" s="93">
        <v>0.12447038132544568</v>
      </c>
      <c r="W367" s="93">
        <v>0.10817519417087036</v>
      </c>
      <c r="X367" s="93">
        <v>7.2479206784938743E-2</v>
      </c>
      <c r="Y367" s="93">
        <v>1</v>
      </c>
      <c r="AA367" s="93">
        <v>1</v>
      </c>
      <c r="AB367" s="82"/>
      <c r="AD367" s="93">
        <v>1</v>
      </c>
      <c r="AE367" s="82"/>
    </row>
    <row r="368" spans="1:33" ht="18" hidden="1" customHeight="1" outlineLevel="1" x14ac:dyDescent="0.2">
      <c r="A368" s="46" t="s">
        <v>101</v>
      </c>
      <c r="B368" s="46" t="s">
        <v>18</v>
      </c>
      <c r="C368" s="9"/>
      <c r="D368" s="9"/>
      <c r="F368" s="51" t="s">
        <v>104</v>
      </c>
      <c r="H368" s="79">
        <v>25303</v>
      </c>
      <c r="I368" s="79">
        <v>24946</v>
      </c>
      <c r="J368" s="79">
        <v>24946</v>
      </c>
      <c r="K368" s="99">
        <v>0</v>
      </c>
      <c r="L368" s="99">
        <v>0</v>
      </c>
      <c r="M368" s="79">
        <v>24974</v>
      </c>
      <c r="N368" s="79">
        <v>24972</v>
      </c>
      <c r="O368" s="79">
        <v>24939</v>
      </c>
      <c r="P368" s="79">
        <v>24884</v>
      </c>
      <c r="Q368" s="79">
        <v>24904</v>
      </c>
      <c r="R368" s="79">
        <v>24866</v>
      </c>
      <c r="S368" s="79">
        <v>24866</v>
      </c>
      <c r="T368" s="79">
        <v>24921</v>
      </c>
      <c r="U368" s="79">
        <v>24959</v>
      </c>
      <c r="V368" s="79">
        <v>25018</v>
      </c>
      <c r="W368" s="79">
        <v>24978</v>
      </c>
      <c r="X368" s="79">
        <v>24407</v>
      </c>
      <c r="Y368" s="79">
        <v>24407</v>
      </c>
      <c r="AA368" s="79">
        <v>0</v>
      </c>
      <c r="AB368" s="73">
        <v>24407</v>
      </c>
      <c r="AD368" s="79">
        <v>0</v>
      </c>
      <c r="AE368" s="73">
        <v>24407</v>
      </c>
    </row>
    <row r="369" spans="1:33" ht="18" hidden="1" customHeight="1" outlineLevel="1" x14ac:dyDescent="0.2">
      <c r="A369" s="46" t="s">
        <v>102</v>
      </c>
      <c r="B369" s="46" t="s">
        <v>103</v>
      </c>
      <c r="C369" s="9"/>
      <c r="D369" s="9"/>
      <c r="F369" s="51" t="s">
        <v>105</v>
      </c>
      <c r="H369" s="79">
        <v>0</v>
      </c>
      <c r="I369" s="79">
        <v>0</v>
      </c>
      <c r="J369" s="79">
        <v>0</v>
      </c>
      <c r="K369" s="99">
        <v>25759</v>
      </c>
      <c r="L369" s="99">
        <v>24958</v>
      </c>
      <c r="M369" s="79">
        <v>0</v>
      </c>
      <c r="N369" s="79">
        <v>0</v>
      </c>
      <c r="O369" s="79">
        <v>0</v>
      </c>
      <c r="P369" s="79">
        <v>0</v>
      </c>
      <c r="Q369" s="79">
        <v>0</v>
      </c>
      <c r="R369" s="79">
        <v>0</v>
      </c>
      <c r="S369" s="79">
        <v>0</v>
      </c>
      <c r="T369" s="79">
        <v>0</v>
      </c>
      <c r="U369" s="79">
        <v>0</v>
      </c>
      <c r="V369" s="79">
        <v>0</v>
      </c>
      <c r="W369" s="79">
        <v>0</v>
      </c>
      <c r="X369" s="79">
        <v>0</v>
      </c>
      <c r="Y369" s="79">
        <v>0</v>
      </c>
      <c r="AA369" s="79">
        <v>25759</v>
      </c>
      <c r="AB369" s="73">
        <v>-25759</v>
      </c>
      <c r="AD369" s="79">
        <v>24958</v>
      </c>
      <c r="AE369" s="73">
        <v>-24958</v>
      </c>
    </row>
    <row r="370" spans="1:33" ht="18" customHeight="1" collapsed="1" x14ac:dyDescent="0.2">
      <c r="A370" s="45"/>
      <c r="B370" s="45"/>
      <c r="C370" s="9">
        <v>-5.2486509569470867E-2</v>
      </c>
      <c r="D370" s="9">
        <v>-2.2077089510377432E-2</v>
      </c>
      <c r="F370" s="120" t="s">
        <v>106</v>
      </c>
      <c r="H370" s="71">
        <v>25303</v>
      </c>
      <c r="I370" s="71">
        <v>24946</v>
      </c>
      <c r="J370" s="71">
        <v>24946</v>
      </c>
      <c r="K370" s="105">
        <v>25759</v>
      </c>
      <c r="L370" s="105">
        <v>24958</v>
      </c>
      <c r="M370" s="71">
        <v>24974</v>
      </c>
      <c r="N370" s="71">
        <v>24972</v>
      </c>
      <c r="O370" s="71">
        <v>24939</v>
      </c>
      <c r="P370" s="71">
        <v>24884</v>
      </c>
      <c r="Q370" s="71">
        <v>24904</v>
      </c>
      <c r="R370" s="71">
        <v>24866</v>
      </c>
      <c r="S370" s="71">
        <v>24866</v>
      </c>
      <c r="T370" s="71">
        <v>24921</v>
      </c>
      <c r="U370" s="71">
        <v>24959</v>
      </c>
      <c r="V370" s="71">
        <v>25018</v>
      </c>
      <c r="W370" s="71">
        <v>24978</v>
      </c>
      <c r="X370" s="71">
        <v>24407</v>
      </c>
      <c r="Y370" s="71">
        <v>24407</v>
      </c>
      <c r="AA370" s="71">
        <v>25759</v>
      </c>
      <c r="AB370" s="73">
        <v>-1352</v>
      </c>
      <c r="AD370" s="71">
        <v>24958</v>
      </c>
      <c r="AE370" s="73">
        <v>-551</v>
      </c>
    </row>
    <row r="371" spans="1:33" ht="18" customHeight="1" x14ac:dyDescent="0.2">
      <c r="A371" s="45"/>
      <c r="B371" s="45"/>
      <c r="C371" s="9"/>
      <c r="D371" s="9"/>
      <c r="F371" s="267" t="s">
        <v>508</v>
      </c>
      <c r="G371" s="16"/>
      <c r="H371" s="270">
        <v>22885</v>
      </c>
      <c r="I371" s="270">
        <v>22719</v>
      </c>
      <c r="J371" s="270">
        <v>22719</v>
      </c>
      <c r="K371" s="270">
        <v>25759</v>
      </c>
      <c r="L371" s="270">
        <v>24958</v>
      </c>
      <c r="M371" s="270">
        <v>22750</v>
      </c>
      <c r="N371" s="270">
        <v>22766</v>
      </c>
      <c r="O371" s="270">
        <v>22753</v>
      </c>
      <c r="P371" s="270">
        <v>22719</v>
      </c>
      <c r="Q371" s="270">
        <v>22751</v>
      </c>
      <c r="R371" s="270">
        <v>22737</v>
      </c>
      <c r="S371" s="270">
        <v>22737</v>
      </c>
      <c r="T371" s="270">
        <v>22824</v>
      </c>
      <c r="U371" s="270">
        <v>22870</v>
      </c>
      <c r="V371" s="270">
        <v>22948</v>
      </c>
      <c r="W371" s="270">
        <v>22938</v>
      </c>
      <c r="X371" s="270">
        <v>22405</v>
      </c>
      <c r="Y371" s="270">
        <v>22405</v>
      </c>
      <c r="Z371" s="29"/>
      <c r="AA371" s="266"/>
      <c r="AB371" s="266"/>
      <c r="AC371" s="266"/>
      <c r="AD371" s="266"/>
      <c r="AE371" s="266"/>
    </row>
    <row r="372" spans="1:33" ht="18" hidden="1" customHeight="1" outlineLevel="1" x14ac:dyDescent="0.2">
      <c r="A372" s="268" t="s">
        <v>102</v>
      </c>
      <c r="B372" s="268" t="s">
        <v>509</v>
      </c>
      <c r="C372" s="9"/>
      <c r="D372" s="9"/>
      <c r="F372" s="269" t="s">
        <v>510</v>
      </c>
      <c r="G372" s="16"/>
      <c r="H372" s="79">
        <v>0</v>
      </c>
      <c r="I372" s="79">
        <v>0</v>
      </c>
      <c r="J372" s="79">
        <v>0</v>
      </c>
      <c r="K372" s="99">
        <v>0</v>
      </c>
      <c r="L372" s="99">
        <v>0</v>
      </c>
      <c r="M372" s="79">
        <v>0</v>
      </c>
      <c r="N372" s="79">
        <v>0</v>
      </c>
      <c r="O372" s="79">
        <v>0</v>
      </c>
      <c r="P372" s="79">
        <v>0</v>
      </c>
      <c r="Q372" s="79">
        <v>0</v>
      </c>
      <c r="R372" s="79">
        <v>0</v>
      </c>
      <c r="S372" s="79">
        <v>0</v>
      </c>
      <c r="T372" s="79">
        <v>0</v>
      </c>
      <c r="U372" s="79">
        <v>0</v>
      </c>
      <c r="V372" s="79">
        <v>0</v>
      </c>
      <c r="W372" s="79">
        <v>0</v>
      </c>
      <c r="X372" s="79">
        <v>0</v>
      </c>
      <c r="Y372" s="79">
        <v>0</v>
      </c>
      <c r="Z372" s="29"/>
      <c r="AA372" s="266"/>
      <c r="AB372" s="266"/>
      <c r="AD372" s="265"/>
      <c r="AE372" s="266"/>
    </row>
    <row r="373" spans="1:33" ht="18" hidden="1" customHeight="1" outlineLevel="1" x14ac:dyDescent="0.2">
      <c r="A373" s="268" t="s">
        <v>511</v>
      </c>
      <c r="B373" s="268" t="s">
        <v>18</v>
      </c>
      <c r="C373" s="9"/>
      <c r="D373" s="9"/>
      <c r="F373" s="269" t="s">
        <v>512</v>
      </c>
      <c r="G373" s="16"/>
      <c r="H373" s="79">
        <v>2418</v>
      </c>
      <c r="I373" s="79">
        <v>2227</v>
      </c>
      <c r="J373" s="79">
        <v>2227</v>
      </c>
      <c r="K373" s="99">
        <v>0</v>
      </c>
      <c r="L373" s="99">
        <v>0</v>
      </c>
      <c r="M373" s="79">
        <v>2224</v>
      </c>
      <c r="N373" s="79">
        <v>2206</v>
      </c>
      <c r="O373" s="79">
        <v>2186</v>
      </c>
      <c r="P373" s="79">
        <v>2165</v>
      </c>
      <c r="Q373" s="79">
        <v>2153</v>
      </c>
      <c r="R373" s="79">
        <v>2129</v>
      </c>
      <c r="S373" s="79">
        <v>2129</v>
      </c>
      <c r="T373" s="79">
        <v>2097</v>
      </c>
      <c r="U373" s="79">
        <v>2089</v>
      </c>
      <c r="V373" s="79">
        <v>2070</v>
      </c>
      <c r="W373" s="79">
        <v>2040</v>
      </c>
      <c r="X373" s="79">
        <v>2002</v>
      </c>
      <c r="Y373" s="79">
        <v>2002</v>
      </c>
      <c r="Z373" s="29"/>
      <c r="AA373" s="266"/>
      <c r="AB373" s="266"/>
      <c r="AD373" s="265"/>
      <c r="AE373" s="266"/>
    </row>
    <row r="374" spans="1:33" ht="18" customHeight="1" collapsed="1" x14ac:dyDescent="0.2">
      <c r="A374" s="45"/>
      <c r="B374" s="45"/>
      <c r="C374" s="9"/>
      <c r="D374" s="9"/>
      <c r="F374" s="267" t="s">
        <v>513</v>
      </c>
      <c r="G374" s="16"/>
      <c r="H374" s="270">
        <v>2418</v>
      </c>
      <c r="I374" s="270">
        <v>2227</v>
      </c>
      <c r="J374" s="270">
        <v>2227</v>
      </c>
      <c r="K374" s="270">
        <v>0</v>
      </c>
      <c r="L374" s="270">
        <v>0</v>
      </c>
      <c r="M374" s="270">
        <v>2224</v>
      </c>
      <c r="N374" s="270">
        <v>2206</v>
      </c>
      <c r="O374" s="270">
        <v>2186</v>
      </c>
      <c r="P374" s="270">
        <v>2165</v>
      </c>
      <c r="Q374" s="270">
        <v>2153</v>
      </c>
      <c r="R374" s="270">
        <v>2129</v>
      </c>
      <c r="S374" s="270">
        <v>2129</v>
      </c>
      <c r="T374" s="270">
        <v>2097</v>
      </c>
      <c r="U374" s="270">
        <v>2089</v>
      </c>
      <c r="V374" s="270">
        <v>2070</v>
      </c>
      <c r="W374" s="270">
        <v>2040</v>
      </c>
      <c r="X374" s="270">
        <v>2002</v>
      </c>
      <c r="Y374" s="270">
        <v>2002</v>
      </c>
      <c r="Z374" s="29"/>
      <c r="AA374" s="266"/>
      <c r="AB374" s="266"/>
      <c r="AC374" s="266"/>
      <c r="AD374" s="266"/>
      <c r="AE374" s="266"/>
    </row>
    <row r="375" spans="1:33" ht="18" customHeight="1" x14ac:dyDescent="0.2">
      <c r="A375" s="43" t="s">
        <v>107</v>
      </c>
      <c r="B375" s="43" t="s">
        <v>18</v>
      </c>
      <c r="C375" s="9"/>
      <c r="D375" s="9"/>
      <c r="F375" s="119" t="s">
        <v>109</v>
      </c>
      <c r="H375" s="74">
        <v>2827</v>
      </c>
      <c r="I375" s="74">
        <v>2132</v>
      </c>
      <c r="J375" s="74">
        <v>2132</v>
      </c>
      <c r="K375" s="99"/>
      <c r="L375" s="99"/>
      <c r="M375" s="74">
        <v>11</v>
      </c>
      <c r="N375" s="74">
        <v>183</v>
      </c>
      <c r="O375" s="74">
        <v>175</v>
      </c>
      <c r="P375" s="74">
        <v>191</v>
      </c>
      <c r="Q375" s="74">
        <v>148</v>
      </c>
      <c r="R375" s="74">
        <v>152</v>
      </c>
      <c r="S375" s="74">
        <v>0</v>
      </c>
      <c r="T375" s="74">
        <v>318</v>
      </c>
      <c r="U375" s="74">
        <v>165</v>
      </c>
      <c r="V375" s="74">
        <v>198</v>
      </c>
      <c r="W375" s="74">
        <v>185</v>
      </c>
      <c r="X375" s="74">
        <v>194</v>
      </c>
      <c r="Y375" s="74">
        <v>1920</v>
      </c>
      <c r="AA375" s="33"/>
      <c r="AB375" s="29"/>
      <c r="AD375" s="33"/>
      <c r="AE375" s="29"/>
    </row>
    <row r="376" spans="1:33" ht="18" customHeight="1" x14ac:dyDescent="0.2">
      <c r="A376" s="43" t="s">
        <v>108</v>
      </c>
      <c r="B376" s="43" t="s">
        <v>18</v>
      </c>
      <c r="C376" s="9"/>
      <c r="D376" s="9"/>
      <c r="F376" s="119" t="s">
        <v>110</v>
      </c>
      <c r="H376" s="74">
        <v>-1598</v>
      </c>
      <c r="I376" s="74">
        <v>-1337</v>
      </c>
      <c r="J376" s="74">
        <v>-1337</v>
      </c>
      <c r="K376" s="99"/>
      <c r="L376" s="99"/>
      <c r="M376" s="74">
        <v>-2</v>
      </c>
      <c r="N376" s="74">
        <v>-45</v>
      </c>
      <c r="O376" s="74">
        <v>-69</v>
      </c>
      <c r="P376" s="74">
        <v>-110</v>
      </c>
      <c r="Q376" s="74">
        <v>-77</v>
      </c>
      <c r="R376" s="74">
        <v>-183</v>
      </c>
      <c r="S376" s="74">
        <v>0</v>
      </c>
      <c r="T376" s="74">
        <v>-160</v>
      </c>
      <c r="U376" s="74">
        <v>-81</v>
      </c>
      <c r="V376" s="74">
        <v>-106</v>
      </c>
      <c r="W376" s="74">
        <v>-114</v>
      </c>
      <c r="X376" s="74">
        <v>-814</v>
      </c>
      <c r="Y376" s="74">
        <v>-1761</v>
      </c>
      <c r="AA376" s="33"/>
      <c r="AB376" s="29"/>
      <c r="AD376" s="33"/>
      <c r="AE376" s="29"/>
    </row>
    <row r="377" spans="1:33" ht="18" customHeight="1" x14ac:dyDescent="0.2">
      <c r="A377" s="43"/>
      <c r="B377" s="43"/>
      <c r="C377" s="9"/>
      <c r="D377" s="9"/>
      <c r="F377" s="119" t="s">
        <v>111</v>
      </c>
      <c r="H377" s="74">
        <v>-2295</v>
      </c>
      <c r="I377" s="74">
        <v>-1152</v>
      </c>
      <c r="J377" s="74">
        <v>-1152</v>
      </c>
      <c r="K377" s="99"/>
      <c r="L377" s="99"/>
      <c r="M377" s="74">
        <v>19</v>
      </c>
      <c r="N377" s="74">
        <v>-140</v>
      </c>
      <c r="O377" s="74">
        <v>-139</v>
      </c>
      <c r="P377" s="74">
        <v>-136</v>
      </c>
      <c r="Q377" s="74">
        <v>-51</v>
      </c>
      <c r="R377" s="74">
        <v>-7</v>
      </c>
      <c r="S377" s="74">
        <v>0</v>
      </c>
      <c r="T377" s="74">
        <v>-103</v>
      </c>
      <c r="U377" s="74">
        <v>-46</v>
      </c>
      <c r="V377" s="74">
        <v>-33</v>
      </c>
      <c r="W377" s="74">
        <v>-111</v>
      </c>
      <c r="X377" s="74">
        <v>49</v>
      </c>
      <c r="Y377" s="74">
        <v>-698</v>
      </c>
      <c r="AA377" s="33"/>
      <c r="AB377" s="29"/>
      <c r="AD377" s="33"/>
      <c r="AE377" s="29"/>
    </row>
    <row r="378" spans="1:33" ht="18" customHeight="1" collapsed="1" x14ac:dyDescent="0.2">
      <c r="A378" s="45"/>
      <c r="B378" s="45"/>
      <c r="C378" s="9">
        <v>-1.6629766297662976</v>
      </c>
      <c r="D378" s="9">
        <v>-45.916666666666664</v>
      </c>
      <c r="F378" s="120" t="s">
        <v>112</v>
      </c>
      <c r="H378" s="71">
        <v>-1066</v>
      </c>
      <c r="I378" s="71">
        <v>-357</v>
      </c>
      <c r="J378" s="71">
        <v>-357</v>
      </c>
      <c r="K378" s="105">
        <v>813</v>
      </c>
      <c r="L378" s="105">
        <v>12</v>
      </c>
      <c r="M378" s="71">
        <v>28</v>
      </c>
      <c r="N378" s="71">
        <v>-2</v>
      </c>
      <c r="O378" s="71">
        <v>-33</v>
      </c>
      <c r="P378" s="71">
        <v>-55</v>
      </c>
      <c r="Q378" s="71">
        <v>20</v>
      </c>
      <c r="R378" s="71">
        <v>-38</v>
      </c>
      <c r="S378" s="71">
        <v>0</v>
      </c>
      <c r="T378" s="71">
        <v>55</v>
      </c>
      <c r="U378" s="71">
        <v>38</v>
      </c>
      <c r="V378" s="71">
        <v>59</v>
      </c>
      <c r="W378" s="71">
        <v>-40</v>
      </c>
      <c r="X378" s="71">
        <v>-571</v>
      </c>
      <c r="Y378" s="71">
        <v>-539</v>
      </c>
      <c r="AA378" s="71">
        <v>813</v>
      </c>
      <c r="AB378" s="73">
        <v>-1352</v>
      </c>
      <c r="AD378" s="71">
        <v>12</v>
      </c>
      <c r="AE378" s="73">
        <v>-551</v>
      </c>
    </row>
    <row r="379" spans="1:33" ht="15" x14ac:dyDescent="0.2">
      <c r="A379" s="9"/>
      <c r="B379" s="9"/>
      <c r="C379" s="9"/>
      <c r="D379" s="9"/>
      <c r="F379" s="109"/>
      <c r="H379" s="29"/>
      <c r="I379" s="29"/>
      <c r="J379" s="29"/>
      <c r="K379" s="98"/>
      <c r="L379" s="98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AA379" s="29"/>
      <c r="AB379" s="33"/>
      <c r="AD379" s="29"/>
      <c r="AE379" s="33"/>
    </row>
    <row r="380" spans="1:33" ht="15" x14ac:dyDescent="0.2">
      <c r="F380" s="115" t="s">
        <v>405</v>
      </c>
      <c r="H380" s="94">
        <v>18.900209827605551</v>
      </c>
      <c r="I380" s="94">
        <v>15.733771150606085</v>
      </c>
      <c r="J380" s="94">
        <v>15.733771150606083</v>
      </c>
      <c r="K380" s="96">
        <v>12.484888385182545</v>
      </c>
      <c r="L380" s="96">
        <v>13.219617788365024</v>
      </c>
      <c r="M380" s="94">
        <v>12.934051606911876</v>
      </c>
      <c r="N380" s="94">
        <v>13.335899042882934</v>
      </c>
      <c r="O380" s="94">
        <v>14.184650871127374</v>
      </c>
      <c r="P380" s="94">
        <v>12.473902793476505</v>
      </c>
      <c r="Q380" s="94">
        <v>12.293116609129271</v>
      </c>
      <c r="R380" s="94">
        <v>12.792073505036331</v>
      </c>
      <c r="S380" s="94">
        <v>12.668104448742751</v>
      </c>
      <c r="T380" s="94">
        <v>12.007613789719052</v>
      </c>
      <c r="U380" s="94">
        <v>13.819730997378935</v>
      </c>
      <c r="V380" s="94">
        <v>12.577993268301817</v>
      </c>
      <c r="W380" s="94">
        <v>13.810850807501946</v>
      </c>
      <c r="X380" s="94">
        <v>14.26019105238022</v>
      </c>
      <c r="Y380" s="94">
        <v>13.080490520955527</v>
      </c>
      <c r="AA380" s="94">
        <v>12.484888385182545</v>
      </c>
      <c r="AB380" s="33"/>
      <c r="AD380" s="94">
        <v>13.219617788365024</v>
      </c>
      <c r="AE380" s="33"/>
    </row>
    <row r="381" spans="1:33" ht="15" x14ac:dyDescent="0.2">
      <c r="F381" s="115" t="s">
        <v>406</v>
      </c>
      <c r="H381" s="94">
        <v>32.425130621671904</v>
      </c>
      <c r="I381" s="94">
        <v>30.833833316203304</v>
      </c>
      <c r="J381" s="94">
        <v>30.833833316203304</v>
      </c>
      <c r="K381" s="96">
        <v>28.825879101493594</v>
      </c>
      <c r="L381" s="96">
        <v>27.6191374904237</v>
      </c>
      <c r="M381" s="94">
        <v>26.655816131237181</v>
      </c>
      <c r="N381" s="94">
        <v>28.181721730367816</v>
      </c>
      <c r="O381" s="94">
        <v>28.496804221995237</v>
      </c>
      <c r="P381" s="94">
        <v>25.099382675937353</v>
      </c>
      <c r="Q381" s="94">
        <v>27.637647143370458</v>
      </c>
      <c r="R381" s="94">
        <v>29.660970436067984</v>
      </c>
      <c r="S381" s="94">
        <v>30.443801722167166</v>
      </c>
      <c r="T381" s="94">
        <v>29.101036200104122</v>
      </c>
      <c r="U381" s="94">
        <v>26.321395165528084</v>
      </c>
      <c r="V381" s="94">
        <v>27.607228264587167</v>
      </c>
      <c r="W381" s="94">
        <v>28.187058080808086</v>
      </c>
      <c r="X381" s="94">
        <v>29.523455732085214</v>
      </c>
      <c r="Y381" s="94">
        <v>28.025813363601618</v>
      </c>
      <c r="AA381" s="94">
        <v>28.825879101493594</v>
      </c>
      <c r="AB381" s="33"/>
      <c r="AD381" s="94">
        <v>27.6191374904237</v>
      </c>
      <c r="AE381" s="33"/>
    </row>
    <row r="382" spans="1:33" s="20" customFormat="1" ht="15" x14ac:dyDescent="0.2">
      <c r="A382" s="17"/>
      <c r="B382" s="17"/>
      <c r="C382" s="17"/>
      <c r="D382" s="17"/>
      <c r="E382" s="17"/>
      <c r="F382" s="116"/>
      <c r="G382" s="17"/>
      <c r="H382" s="95"/>
      <c r="I382" s="29"/>
      <c r="J382" s="29"/>
      <c r="K382" s="97"/>
      <c r="L382" s="97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17"/>
      <c r="AA382" s="29"/>
      <c r="AB382" s="33"/>
      <c r="AC382" s="17"/>
      <c r="AD382" s="29"/>
      <c r="AE382" s="33"/>
      <c r="AF382" s="17"/>
      <c r="AG382" s="17"/>
    </row>
    <row r="383" spans="1:33" s="20" customFormat="1" ht="15" x14ac:dyDescent="0.2">
      <c r="A383" s="17"/>
      <c r="B383" s="17"/>
      <c r="C383" s="17"/>
      <c r="D383" s="17"/>
      <c r="E383" s="17"/>
      <c r="F383" s="115" t="s">
        <v>391</v>
      </c>
      <c r="G383" s="17"/>
      <c r="H383" s="94">
        <v>161.99772703183845</v>
      </c>
      <c r="I383" s="94">
        <v>160.26908615678303</v>
      </c>
      <c r="J383" s="94">
        <v>160.26908615678303</v>
      </c>
      <c r="K383" s="96">
        <v>168.54117078518334</v>
      </c>
      <c r="L383" s="96">
        <v>158.8206507428811</v>
      </c>
      <c r="M383" s="94">
        <v>14.807566479310015</v>
      </c>
      <c r="N383" s="94">
        <v>13.113795850006655</v>
      </c>
      <c r="O383" s="94">
        <v>13.672352486430688</v>
      </c>
      <c r="P383" s="94">
        <v>13.878889578129513</v>
      </c>
      <c r="Q383" s="94">
        <v>13.666146390573122</v>
      </c>
      <c r="R383" s="94">
        <v>14.353258357926977</v>
      </c>
      <c r="S383" s="94">
        <v>11.301314356076453</v>
      </c>
      <c r="T383" s="94">
        <v>12.758303247050327</v>
      </c>
      <c r="U383" s="94">
        <v>13.402816465382438</v>
      </c>
      <c r="V383" s="94">
        <v>14.953483824151901</v>
      </c>
      <c r="W383" s="94">
        <v>13.667213749440025</v>
      </c>
      <c r="X383" s="94">
        <v>14.271926796389675</v>
      </c>
      <c r="Y383" s="94">
        <v>163.93167215538554</v>
      </c>
      <c r="Z383" s="17"/>
      <c r="AA383" s="94">
        <v>168.54117078518334</v>
      </c>
      <c r="AB383" s="33"/>
      <c r="AC383" s="17"/>
      <c r="AD383" s="94">
        <v>158.8206507428811</v>
      </c>
      <c r="AE383" s="33"/>
      <c r="AF383" s="17"/>
      <c r="AG383" s="17"/>
    </row>
    <row r="384" spans="1:33" ht="15" x14ac:dyDescent="0.2">
      <c r="F384" s="109"/>
      <c r="H384" s="29"/>
      <c r="I384" s="29"/>
      <c r="J384" s="29"/>
      <c r="K384" s="98"/>
      <c r="L384" s="98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33"/>
      <c r="AA384" s="29"/>
      <c r="AB384" s="33"/>
      <c r="AC384" s="33"/>
      <c r="AD384" s="29"/>
      <c r="AE384" s="33"/>
    </row>
    <row r="385" spans="1:33" s="20" customFormat="1" ht="15" x14ac:dyDescent="0.2">
      <c r="A385" s="17"/>
      <c r="B385" s="17"/>
      <c r="C385" s="17"/>
      <c r="D385" s="17"/>
      <c r="E385" s="17"/>
      <c r="F385" s="115" t="s">
        <v>253</v>
      </c>
      <c r="G385" s="17"/>
      <c r="H385" s="94">
        <v>5.1928145713587526</v>
      </c>
      <c r="I385" s="94">
        <v>5.0483806346683266</v>
      </c>
      <c r="J385" s="94">
        <v>5.0483806346683266</v>
      </c>
      <c r="K385" s="96">
        <v>5.1052068347330604</v>
      </c>
      <c r="L385" s="96">
        <v>5.2554639700237891</v>
      </c>
      <c r="M385" s="94">
        <v>4.5019855049709774</v>
      </c>
      <c r="N385" s="94">
        <v>5.0871756501660341</v>
      </c>
      <c r="O385" s="94">
        <v>5.5507932251925052</v>
      </c>
      <c r="P385" s="94">
        <v>5.2599669280003116</v>
      </c>
      <c r="Q385" s="94">
        <v>4.975688052495217</v>
      </c>
      <c r="R385" s="94">
        <v>5.8441985128574041</v>
      </c>
      <c r="S385" s="94">
        <v>5.801128903865707</v>
      </c>
      <c r="T385" s="94">
        <v>5.400390810360026</v>
      </c>
      <c r="U385" s="94">
        <v>6.0148340056108109</v>
      </c>
      <c r="V385" s="94">
        <v>5.1367152995680323</v>
      </c>
      <c r="W385" s="94">
        <v>4.9693597550259891</v>
      </c>
      <c r="X385" s="94">
        <v>4.9250456937867551</v>
      </c>
      <c r="Y385" s="94">
        <v>5.2533561449592767</v>
      </c>
      <c r="Z385" s="17"/>
      <c r="AA385" s="94">
        <v>5.1052068347330604</v>
      </c>
      <c r="AB385" s="33"/>
      <c r="AC385" s="17"/>
      <c r="AD385" s="94">
        <v>5.2554639700237891</v>
      </c>
      <c r="AE385" s="33"/>
      <c r="AF385" s="17"/>
      <c r="AG385" s="17"/>
    </row>
    <row r="386" spans="1:33" s="20" customFormat="1" ht="15" x14ac:dyDescent="0.2">
      <c r="A386" s="17"/>
      <c r="B386" s="17"/>
      <c r="C386" s="17"/>
      <c r="D386" s="17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2"/>
      <c r="AA386" s="33"/>
      <c r="AB386" s="33"/>
      <c r="AC386" s="2"/>
      <c r="AD386" s="33"/>
      <c r="AE386" s="33"/>
      <c r="AF386" s="17"/>
      <c r="AG386" s="17"/>
    </row>
    <row r="387" spans="1:33" s="20" customFormat="1" x14ac:dyDescent="0.2">
      <c r="A387" s="55" t="s">
        <v>31</v>
      </c>
      <c r="B387" s="55" t="s">
        <v>18</v>
      </c>
      <c r="C387" s="17"/>
      <c r="D387" s="17"/>
      <c r="E387" s="17"/>
      <c r="F387" s="56" t="s">
        <v>252</v>
      </c>
      <c r="G387" s="17"/>
      <c r="H387" s="57">
        <v>0</v>
      </c>
      <c r="I387" s="57">
        <v>1.2732925824820995E-11</v>
      </c>
      <c r="J387" s="57">
        <v>1.2732925824820995E-11</v>
      </c>
      <c r="K387" s="57">
        <v>0</v>
      </c>
      <c r="L387" s="57">
        <v>1.9099388737231493E-11</v>
      </c>
      <c r="M387" s="57">
        <v>1.4779288903810084E-12</v>
      </c>
      <c r="N387" s="57">
        <v>5.5138116294983774E-12</v>
      </c>
      <c r="O387" s="57">
        <v>1.6825651982799172E-11</v>
      </c>
      <c r="P387" s="57">
        <v>-1.0004441719502211E-11</v>
      </c>
      <c r="Q387" s="57">
        <v>-1.2278178473934531E-11</v>
      </c>
      <c r="R387" s="57">
        <v>4.5474735088646412E-13</v>
      </c>
      <c r="S387" s="57">
        <v>-1.2278178473934531E-11</v>
      </c>
      <c r="T387" s="57">
        <v>8.1854523159563541E-12</v>
      </c>
      <c r="U387" s="57">
        <v>-1.8189894035458565E-12</v>
      </c>
      <c r="V387" s="57">
        <v>7.2759576141834259E-12</v>
      </c>
      <c r="W387" s="57">
        <v>8.1854523159563541E-12</v>
      </c>
      <c r="X387" s="57">
        <v>2.1827872842550278E-11</v>
      </c>
      <c r="Y387" s="57">
        <v>2.1827872842550278E-11</v>
      </c>
      <c r="AA387" s="17"/>
      <c r="AD387" s="17"/>
      <c r="AF387" s="17"/>
      <c r="AG387" s="17"/>
    </row>
    <row r="388" spans="1:33" s="2" customFormat="1" x14ac:dyDescent="0.2">
      <c r="F388" s="1"/>
      <c r="K388" s="62"/>
      <c r="L388" s="62"/>
      <c r="Z388" s="20"/>
      <c r="AB388" s="8"/>
      <c r="AC388" s="20"/>
      <c r="AE388" s="8"/>
    </row>
    <row r="389" spans="1:33" s="20" customFormat="1" x14ac:dyDescent="0.2">
      <c r="A389" s="17"/>
      <c r="B389" s="17"/>
      <c r="C389" s="17"/>
      <c r="D389" s="17"/>
      <c r="F389" s="20" t="s">
        <v>314</v>
      </c>
      <c r="M389" s="143" t="s">
        <v>421</v>
      </c>
      <c r="N389" s="143" t="s">
        <v>399</v>
      </c>
      <c r="O389" s="143" t="s">
        <v>315</v>
      </c>
      <c r="P389" s="143" t="s">
        <v>316</v>
      </c>
      <c r="Q389" s="143" t="s">
        <v>317</v>
      </c>
      <c r="R389" s="143" t="s">
        <v>318</v>
      </c>
      <c r="S389" s="143" t="s">
        <v>400</v>
      </c>
      <c r="T389" s="143" t="s">
        <v>319</v>
      </c>
      <c r="U389" s="143" t="s">
        <v>401</v>
      </c>
      <c r="V389" s="143" t="s">
        <v>402</v>
      </c>
      <c r="W389" s="143" t="s">
        <v>403</v>
      </c>
      <c r="X389" s="143" t="s">
        <v>404</v>
      </c>
      <c r="AF389" s="17"/>
      <c r="AG389" s="17"/>
    </row>
    <row r="390" spans="1:33" s="20" customFormat="1" x14ac:dyDescent="0.2">
      <c r="A390" s="17"/>
      <c r="B390" s="17"/>
      <c r="C390" s="17"/>
      <c r="D390" s="17"/>
      <c r="M390" s="144" t="s">
        <v>6</v>
      </c>
      <c r="N390" s="144" t="s">
        <v>7</v>
      </c>
      <c r="O390" s="144" t="s">
        <v>8</v>
      </c>
      <c r="P390" s="144" t="s">
        <v>9</v>
      </c>
      <c r="Q390" s="144" t="s">
        <v>10</v>
      </c>
      <c r="R390" s="144" t="s">
        <v>11</v>
      </c>
      <c r="S390" s="144" t="s">
        <v>320</v>
      </c>
      <c r="T390" s="144" t="s">
        <v>12</v>
      </c>
      <c r="U390" s="144" t="s">
        <v>13</v>
      </c>
      <c r="V390" s="144" t="s">
        <v>14</v>
      </c>
      <c r="W390" s="144" t="s">
        <v>15</v>
      </c>
      <c r="X390" s="144" t="s">
        <v>16</v>
      </c>
      <c r="AF390" s="17"/>
      <c r="AG390" s="17"/>
    </row>
    <row r="391" spans="1:33" s="20" customFormat="1" x14ac:dyDescent="0.2">
      <c r="A391" s="17"/>
      <c r="B391" s="17"/>
      <c r="C391" s="17"/>
      <c r="D391" s="17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AF391" s="17"/>
      <c r="AG391" s="17"/>
    </row>
    <row r="392" spans="1:33" s="20" customFormat="1" x14ac:dyDescent="0.2">
      <c r="A392" s="55" t="s">
        <v>31</v>
      </c>
      <c r="B392" s="55" t="s">
        <v>18</v>
      </c>
      <c r="C392" s="17"/>
      <c r="D392" s="17"/>
      <c r="F392" s="65">
        <v>2021</v>
      </c>
      <c r="M392" s="68">
        <v>-32.477610000000098</v>
      </c>
      <c r="N392" s="68">
        <v>-95.618410000000296</v>
      </c>
      <c r="O392" s="68">
        <v>243.63203999999601</v>
      </c>
      <c r="P392" s="68">
        <v>710.67848999999001</v>
      </c>
      <c r="Q392" s="68">
        <v>1517.40424999999</v>
      </c>
      <c r="R392" s="68">
        <v>2392.6581899999901</v>
      </c>
      <c r="S392" s="68">
        <v>3444.30905999999</v>
      </c>
      <c r="T392" s="68">
        <v>4959.0883199999698</v>
      </c>
      <c r="U392" s="68">
        <v>6116.7291999999798</v>
      </c>
      <c r="V392" s="68">
        <v>6754.6479999999901</v>
      </c>
      <c r="W392" s="68">
        <v>7645.3829999999798</v>
      </c>
      <c r="X392" s="68">
        <v>8409.7030000000104</v>
      </c>
      <c r="AF392" s="17"/>
      <c r="AG392" s="17"/>
    </row>
    <row r="393" spans="1:33" s="20" customFormat="1" x14ac:dyDescent="0.2">
      <c r="A393" s="55" t="s">
        <v>31</v>
      </c>
      <c r="B393" s="55" t="s">
        <v>18</v>
      </c>
      <c r="C393" s="17"/>
      <c r="D393" s="17"/>
      <c r="F393" s="65">
        <v>2022</v>
      </c>
      <c r="M393" s="68">
        <v>506.08900000000199</v>
      </c>
      <c r="N393" s="68">
        <v>425.80800000000602</v>
      </c>
      <c r="O393" s="68">
        <v>767.71000000000504</v>
      </c>
      <c r="P393" s="68">
        <v>1210.924</v>
      </c>
      <c r="Q393" s="68">
        <v>2087.79</v>
      </c>
      <c r="R393" s="68">
        <v>2792.221</v>
      </c>
      <c r="S393" s="68">
        <v>3368.4970000000098</v>
      </c>
      <c r="T393" s="68">
        <v>4749.3909999999996</v>
      </c>
      <c r="U393" s="68">
        <v>5181.0191999999797</v>
      </c>
      <c r="V393" s="68">
        <v>6104.1790000000001</v>
      </c>
      <c r="W393" s="68">
        <v>6911.2759999999998</v>
      </c>
      <c r="X393" s="68">
        <v>7668.1150000000098</v>
      </c>
      <c r="AF393" s="17"/>
      <c r="AG393" s="17"/>
    </row>
    <row r="394" spans="1:33" s="20" customFormat="1" x14ac:dyDescent="0.2">
      <c r="A394" s="55" t="s">
        <v>31</v>
      </c>
      <c r="B394" s="55" t="s">
        <v>18</v>
      </c>
      <c r="C394" s="17"/>
      <c r="D394" s="17"/>
      <c r="F394" s="142" t="s">
        <v>672</v>
      </c>
      <c r="L394" s="67">
        <v>8325.7940400000043</v>
      </c>
      <c r="M394" s="68">
        <v>693.8161700000004</v>
      </c>
      <c r="N394" s="68">
        <v>1387.6323400000008</v>
      </c>
      <c r="O394" s="68">
        <v>2081.4485100000011</v>
      </c>
      <c r="P394" s="68">
        <v>2775.2646800000016</v>
      </c>
      <c r="Q394" s="68">
        <v>3469.0808500000021</v>
      </c>
      <c r="R394" s="68">
        <v>4162.8970200000022</v>
      </c>
      <c r="S394" s="68">
        <v>4856.7131900000022</v>
      </c>
      <c r="T394" s="68">
        <v>5550.5293600000032</v>
      </c>
      <c r="U394" s="68">
        <v>6244.3455300000032</v>
      </c>
      <c r="V394" s="68">
        <v>6938.1617000000042</v>
      </c>
      <c r="W394" s="68">
        <v>7631.9778700000033</v>
      </c>
      <c r="X394" s="68">
        <v>8325.7940400000043</v>
      </c>
      <c r="AF394" s="17"/>
      <c r="AG394" s="17"/>
    </row>
    <row r="395" spans="1:33" s="20" customFormat="1" x14ac:dyDescent="0.2">
      <c r="A395" s="55" t="s">
        <v>31</v>
      </c>
      <c r="B395" s="55" t="s">
        <v>18</v>
      </c>
      <c r="C395" s="17"/>
      <c r="D395" s="17"/>
      <c r="F395" s="65" t="s">
        <v>629</v>
      </c>
      <c r="M395" s="68">
        <v>352.43500000000103</v>
      </c>
      <c r="N395" s="68">
        <v>454.19700000000398</v>
      </c>
      <c r="O395" s="68">
        <v>681.28900000000397</v>
      </c>
      <c r="P395" s="68">
        <v>1315.2750000000001</v>
      </c>
      <c r="Q395" s="68">
        <v>2214.7519999999899</v>
      </c>
      <c r="R395" s="68">
        <v>2803.1770000000001</v>
      </c>
      <c r="S395" s="68">
        <v>3324.71199999999</v>
      </c>
      <c r="T395" s="68">
        <v>4416.5930000000099</v>
      </c>
      <c r="U395" s="68">
        <v>4998.6970000000001</v>
      </c>
      <c r="V395" s="68">
        <v>5936.3120000000099</v>
      </c>
      <c r="W395" s="68">
        <v>6421.6450000000104</v>
      </c>
      <c r="X395" s="68">
        <v>7839.6520000000201</v>
      </c>
      <c r="Z395" s="2"/>
      <c r="AC395" s="2"/>
      <c r="AF395" s="17"/>
      <c r="AG395" s="17"/>
    </row>
    <row r="396" spans="1:33" s="20" customFormat="1" x14ac:dyDescent="0.2">
      <c r="A396" s="17"/>
      <c r="B396" s="17"/>
      <c r="C396" s="17"/>
      <c r="D396" s="17"/>
      <c r="F396" s="20" t="s">
        <v>673</v>
      </c>
      <c r="L396" s="67">
        <v>7550.9553799999912</v>
      </c>
      <c r="M396" s="68" t="s">
        <v>664</v>
      </c>
      <c r="N396" s="68" t="s">
        <v>664</v>
      </c>
      <c r="O396" s="68" t="s">
        <v>664</v>
      </c>
      <c r="P396" s="68" t="s">
        <v>664</v>
      </c>
      <c r="Q396" s="68" t="s">
        <v>664</v>
      </c>
      <c r="R396" s="68" t="s">
        <v>664</v>
      </c>
      <c r="S396" s="68" t="s">
        <v>664</v>
      </c>
      <c r="T396" s="68" t="s">
        <v>664</v>
      </c>
      <c r="U396" s="68" t="s">
        <v>664</v>
      </c>
      <c r="V396" s="68" t="s">
        <v>664</v>
      </c>
      <c r="W396" s="68" t="s">
        <v>664</v>
      </c>
      <c r="X396" s="68">
        <v>7839.6520000000201</v>
      </c>
      <c r="Z396" s="2"/>
      <c r="AC396" s="2"/>
      <c r="AF396" s="17"/>
      <c r="AG396" s="17"/>
    </row>
    <row r="397" spans="1:33" s="2" customFormat="1" x14ac:dyDescent="0.2">
      <c r="F397" s="1"/>
      <c r="K397" s="62"/>
      <c r="L397" s="62"/>
      <c r="AB397" s="8"/>
      <c r="AE397" s="8"/>
    </row>
    <row r="398" spans="1:33" s="2" customFormat="1" x14ac:dyDescent="0.2">
      <c r="F398" s="1"/>
      <c r="K398" s="62"/>
      <c r="L398" s="62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AB398" s="8"/>
      <c r="AE398" s="8"/>
    </row>
    <row r="399" spans="1:33" s="2" customFormat="1" x14ac:dyDescent="0.2">
      <c r="F399" s="1"/>
      <c r="K399" s="62"/>
      <c r="L399" s="62"/>
      <c r="AB399" s="8"/>
      <c r="AE399" s="8"/>
    </row>
    <row r="400" spans="1:33" s="2" customFormat="1" x14ac:dyDescent="0.2">
      <c r="F400" s="1"/>
      <c r="K400" s="62"/>
      <c r="L400" s="62"/>
      <c r="AB400" s="8"/>
      <c r="AE400" s="8"/>
    </row>
    <row r="401" spans="6:31" s="2" customFormat="1" x14ac:dyDescent="0.2">
      <c r="F401" s="1"/>
      <c r="K401" s="62"/>
      <c r="L401" s="62"/>
      <c r="R401" s="106"/>
      <c r="S401" s="106"/>
      <c r="T401" s="106"/>
      <c r="U401" s="106"/>
      <c r="AB401" s="8"/>
      <c r="AE401" s="8"/>
    </row>
    <row r="402" spans="6:31" s="2" customFormat="1" x14ac:dyDescent="0.2">
      <c r="F402" s="1"/>
      <c r="K402" s="62"/>
      <c r="L402" s="62"/>
      <c r="AB402" s="8"/>
      <c r="AE402" s="8"/>
    </row>
    <row r="403" spans="6:31" s="2" customFormat="1" x14ac:dyDescent="0.2">
      <c r="F403" s="1"/>
      <c r="K403" s="62"/>
      <c r="L403" s="62"/>
      <c r="AB403" s="8"/>
      <c r="AE403" s="8"/>
    </row>
    <row r="404" spans="6:31" s="2" customFormat="1" x14ac:dyDescent="0.2">
      <c r="F404" s="1"/>
      <c r="K404" s="62"/>
      <c r="L404" s="62"/>
      <c r="AB404" s="8"/>
      <c r="AE404" s="8"/>
    </row>
    <row r="405" spans="6:31" s="2" customFormat="1" x14ac:dyDescent="0.2">
      <c r="F405" s="1"/>
      <c r="K405" s="62"/>
      <c r="L405" s="62"/>
      <c r="AB405" s="8"/>
      <c r="AE405" s="8"/>
    </row>
    <row r="406" spans="6:31" s="2" customFormat="1" x14ac:dyDescent="0.2">
      <c r="F406" s="1"/>
      <c r="K406" s="62"/>
      <c r="L406" s="62"/>
      <c r="AB406" s="8"/>
      <c r="AE406" s="8"/>
    </row>
    <row r="407" spans="6:31" s="2" customFormat="1" x14ac:dyDescent="0.2">
      <c r="F407" s="1"/>
      <c r="K407" s="62"/>
      <c r="L407" s="62"/>
      <c r="AB407" s="8"/>
      <c r="AE407" s="8"/>
    </row>
    <row r="408" spans="6:31" s="2" customFormat="1" x14ac:dyDescent="0.2">
      <c r="F408" s="1"/>
      <c r="K408" s="62"/>
      <c r="L408" s="62"/>
      <c r="AB408" s="8"/>
      <c r="AE408" s="8"/>
    </row>
    <row r="409" spans="6:31" s="2" customFormat="1" x14ac:dyDescent="0.2">
      <c r="F409" s="1"/>
      <c r="K409" s="62"/>
      <c r="L409" s="62"/>
      <c r="AB409" s="8"/>
      <c r="AE409" s="8"/>
    </row>
    <row r="410" spans="6:31" s="2" customFormat="1" x14ac:dyDescent="0.2">
      <c r="F410" s="1"/>
      <c r="K410" s="62"/>
      <c r="L410" s="62"/>
      <c r="AB410" s="8"/>
      <c r="AE410" s="8"/>
    </row>
    <row r="411" spans="6:31" s="2" customFormat="1" x14ac:dyDescent="0.2">
      <c r="F411" s="1"/>
      <c r="K411" s="62"/>
      <c r="L411" s="62"/>
      <c r="AB411" s="8"/>
      <c r="AE411" s="8"/>
    </row>
    <row r="412" spans="6:31" s="2" customFormat="1" x14ac:dyDescent="0.2">
      <c r="F412" s="1"/>
      <c r="K412" s="62"/>
      <c r="L412" s="62"/>
      <c r="AB412" s="8"/>
      <c r="AE412" s="8"/>
    </row>
    <row r="413" spans="6:31" s="2" customFormat="1" x14ac:dyDescent="0.2">
      <c r="F413" s="1"/>
      <c r="K413" s="62"/>
      <c r="L413" s="62"/>
      <c r="AB413" s="8"/>
      <c r="AE413" s="8"/>
    </row>
    <row r="414" spans="6:31" s="2" customFormat="1" x14ac:dyDescent="0.2">
      <c r="F414" s="1"/>
      <c r="K414" s="62"/>
      <c r="L414" s="62"/>
      <c r="AB414" s="8"/>
      <c r="AE414" s="8"/>
    </row>
    <row r="415" spans="6:31" s="2" customFormat="1" x14ac:dyDescent="0.2">
      <c r="F415" s="1"/>
      <c r="K415" s="62"/>
      <c r="L415" s="62"/>
      <c r="AB415" s="8"/>
      <c r="AE415" s="8"/>
    </row>
    <row r="416" spans="6:31" s="2" customFormat="1" x14ac:dyDescent="0.2">
      <c r="F416" s="1"/>
      <c r="K416" s="62"/>
      <c r="L416" s="62"/>
      <c r="AB416" s="8"/>
      <c r="AE416" s="8"/>
    </row>
    <row r="417" spans="6:31" s="2" customFormat="1" x14ac:dyDescent="0.2">
      <c r="F417" s="1"/>
      <c r="K417" s="62"/>
      <c r="L417" s="62"/>
      <c r="AB417" s="8"/>
      <c r="AE417" s="8"/>
    </row>
    <row r="418" spans="6:31" s="2" customFormat="1" x14ac:dyDescent="0.2">
      <c r="F418" s="1"/>
      <c r="K418" s="62"/>
      <c r="L418" s="62"/>
      <c r="AB418" s="8"/>
      <c r="AE418" s="8"/>
    </row>
    <row r="419" spans="6:31" s="2" customFormat="1" x14ac:dyDescent="0.2">
      <c r="F419" s="1"/>
      <c r="K419" s="62"/>
      <c r="L419" s="62"/>
      <c r="AB419" s="8"/>
      <c r="AE419" s="8"/>
    </row>
    <row r="420" spans="6:31" s="2" customFormat="1" x14ac:dyDescent="0.2">
      <c r="F420" s="1"/>
      <c r="K420" s="62"/>
      <c r="L420" s="62"/>
      <c r="AB420" s="8"/>
      <c r="AE420" s="8"/>
    </row>
    <row r="421" spans="6:31" s="2" customFormat="1" x14ac:dyDescent="0.2">
      <c r="F421" s="1"/>
      <c r="K421" s="62"/>
      <c r="L421" s="62"/>
      <c r="AB421" s="8"/>
      <c r="AE421" s="8"/>
    </row>
    <row r="422" spans="6:31" s="2" customFormat="1" x14ac:dyDescent="0.2">
      <c r="F422" s="1"/>
      <c r="K422" s="62"/>
      <c r="L422" s="62"/>
      <c r="AB422" s="8"/>
      <c r="AE422" s="8"/>
    </row>
    <row r="423" spans="6:31" s="2" customFormat="1" x14ac:dyDescent="0.2">
      <c r="F423" s="1"/>
      <c r="K423" s="62"/>
      <c r="L423" s="62"/>
      <c r="AB423" s="8"/>
      <c r="AE423" s="8"/>
    </row>
    <row r="424" spans="6:31" s="2" customFormat="1" x14ac:dyDescent="0.2">
      <c r="F424" s="1"/>
      <c r="K424" s="62"/>
      <c r="L424" s="62"/>
      <c r="AB424" s="8"/>
      <c r="AE424" s="8"/>
    </row>
    <row r="425" spans="6:31" s="2" customFormat="1" x14ac:dyDescent="0.2">
      <c r="F425" s="1"/>
      <c r="K425" s="62"/>
      <c r="L425" s="62"/>
      <c r="AB425" s="8"/>
      <c r="AE425" s="8"/>
    </row>
    <row r="426" spans="6:31" s="2" customFormat="1" x14ac:dyDescent="0.2">
      <c r="F426" s="1"/>
      <c r="K426" s="62"/>
      <c r="L426" s="62"/>
      <c r="AB426" s="8"/>
      <c r="AE426" s="8"/>
    </row>
    <row r="427" spans="6:31" s="2" customFormat="1" x14ac:dyDescent="0.2">
      <c r="F427" s="1"/>
      <c r="K427" s="62"/>
      <c r="L427" s="62"/>
      <c r="AB427" s="8"/>
      <c r="AE427" s="8"/>
    </row>
    <row r="428" spans="6:31" s="2" customFormat="1" x14ac:dyDescent="0.2">
      <c r="F428" s="1"/>
      <c r="K428" s="62"/>
      <c r="L428" s="62"/>
      <c r="AB428" s="8"/>
      <c r="AE428" s="8"/>
    </row>
    <row r="429" spans="6:31" s="2" customFormat="1" x14ac:dyDescent="0.2">
      <c r="F429" s="1"/>
      <c r="K429" s="62"/>
      <c r="L429" s="62"/>
      <c r="AB429" s="8"/>
      <c r="AE429" s="8"/>
    </row>
    <row r="430" spans="6:31" s="2" customFormat="1" x14ac:dyDescent="0.2">
      <c r="F430" s="1"/>
      <c r="K430" s="62"/>
      <c r="L430" s="62"/>
      <c r="AB430" s="8"/>
      <c r="AE430" s="8"/>
    </row>
    <row r="431" spans="6:31" s="2" customFormat="1" x14ac:dyDescent="0.2">
      <c r="F431" s="1"/>
      <c r="K431" s="62"/>
      <c r="L431" s="62"/>
      <c r="AB431" s="8"/>
      <c r="AE431" s="8"/>
    </row>
    <row r="432" spans="6:31" s="2" customFormat="1" x14ac:dyDescent="0.2">
      <c r="F432" s="1"/>
      <c r="K432" s="62"/>
      <c r="L432" s="62"/>
      <c r="AB432" s="8"/>
      <c r="AE432" s="8"/>
    </row>
    <row r="433" spans="6:31" s="2" customFormat="1" x14ac:dyDescent="0.2">
      <c r="F433" s="1"/>
      <c r="K433" s="62"/>
      <c r="L433" s="62"/>
      <c r="AB433" s="8"/>
      <c r="AE433" s="8"/>
    </row>
    <row r="434" spans="6:31" s="2" customFormat="1" x14ac:dyDescent="0.2">
      <c r="F434" s="1"/>
      <c r="K434" s="62"/>
      <c r="L434" s="62"/>
      <c r="AB434" s="8"/>
      <c r="AE434" s="8"/>
    </row>
    <row r="435" spans="6:31" s="2" customFormat="1" x14ac:dyDescent="0.2">
      <c r="F435" s="1"/>
      <c r="K435" s="62"/>
      <c r="L435" s="62"/>
      <c r="AB435" s="8"/>
      <c r="AE435" s="8"/>
    </row>
    <row r="436" spans="6:31" s="2" customFormat="1" x14ac:dyDescent="0.2">
      <c r="F436" s="1"/>
      <c r="K436" s="62"/>
      <c r="L436" s="62"/>
      <c r="AB436" s="8"/>
      <c r="AE436" s="8"/>
    </row>
    <row r="437" spans="6:31" s="2" customFormat="1" x14ac:dyDescent="0.2">
      <c r="F437" s="1"/>
      <c r="K437" s="62"/>
      <c r="L437" s="62"/>
      <c r="AB437" s="8"/>
      <c r="AE437" s="8"/>
    </row>
    <row r="438" spans="6:31" s="2" customFormat="1" x14ac:dyDescent="0.2">
      <c r="F438" s="1"/>
      <c r="K438" s="62"/>
      <c r="L438" s="62"/>
      <c r="AB438" s="8"/>
      <c r="AE438" s="8"/>
    </row>
    <row r="439" spans="6:31" s="2" customFormat="1" x14ac:dyDescent="0.2">
      <c r="F439" s="1"/>
      <c r="K439" s="62"/>
      <c r="L439" s="62"/>
      <c r="Z439" s="17"/>
      <c r="AB439" s="8"/>
      <c r="AC439" s="17"/>
      <c r="AE439" s="8"/>
    </row>
    <row r="440" spans="6:31" s="2" customFormat="1" x14ac:dyDescent="0.2">
      <c r="F440" s="1"/>
      <c r="K440" s="62"/>
      <c r="L440" s="62"/>
      <c r="Z440" s="17"/>
      <c r="AB440" s="8"/>
      <c r="AC440" s="17"/>
      <c r="AE440" s="8"/>
    </row>
  </sheetData>
  <mergeCells count="5">
    <mergeCell ref="F9:F10"/>
    <mergeCell ref="AD9:AD10"/>
    <mergeCell ref="AE9:AE10"/>
    <mergeCell ref="AA9:AA10"/>
    <mergeCell ref="AB9:AB10"/>
  </mergeCells>
  <conditionalFormatting sqref="AA371:AA374 AB1:AB1048576">
    <cfRule type="expression" dxfId="272" priority="13" stopIfTrue="1">
      <formula>($C1&gt;0)</formula>
    </cfRule>
    <cfRule type="expression" dxfId="271" priority="14" stopIfTrue="1">
      <formula>AND($C1&lt;0,$C1&gt;=$AB$2)</formula>
    </cfRule>
    <cfRule type="expression" dxfId="270" priority="15" stopIfTrue="1">
      <formula>($C1&lt;$AB$2)</formula>
    </cfRule>
  </conditionalFormatting>
  <conditionalFormatting sqref="AA371:AD371 AA374:AD374 AE1:AE311 AE313 AE315:AE1048576">
    <cfRule type="expression" dxfId="269" priority="25" stopIfTrue="1">
      <formula>($D1&gt;0)</formula>
    </cfRule>
    <cfRule type="expression" dxfId="268" priority="26" stopIfTrue="1">
      <formula>AND($D1&lt;0,$D1&gt;=$AE$2)</formula>
    </cfRule>
    <cfRule type="expression" dxfId="267" priority="27" stopIfTrue="1">
      <formula>($D1&lt;$AE$2)</formula>
    </cfRule>
  </conditionalFormatting>
  <conditionalFormatting sqref="AB371:AB373">
    <cfRule type="expression" dxfId="266" priority="10" stopIfTrue="1">
      <formula>($C371&gt;0)</formula>
    </cfRule>
    <cfRule type="expression" dxfId="265" priority="11" stopIfTrue="1">
      <formula>AND($C371&lt;0,$C371&gt;=$AB$2)</formula>
    </cfRule>
    <cfRule type="expression" dxfId="264" priority="12" stopIfTrue="1">
      <formula>($C371&lt;$AB$2)</formula>
    </cfRule>
  </conditionalFormatting>
  <conditionalFormatting sqref="AE371:AE374">
    <cfRule type="expression" dxfId="263" priority="7" stopIfTrue="1">
      <formula>($D371&gt;0)</formula>
    </cfRule>
    <cfRule type="expression" dxfId="262" priority="8" stopIfTrue="1">
      <formula>AND($D371&lt;0,$D371&gt;=$AE$2)</formula>
    </cfRule>
    <cfRule type="expression" dxfId="261" priority="9" stopIfTrue="1">
      <formula>($D371&lt;$AE$2)</formula>
    </cfRule>
  </conditionalFormatting>
  <conditionalFormatting sqref="AE312">
    <cfRule type="expression" dxfId="260" priority="4" stopIfTrue="1">
      <formula>($D312&gt;0)</formula>
    </cfRule>
    <cfRule type="expression" dxfId="259" priority="5" stopIfTrue="1">
      <formula>AND($D312&lt;0,$D312&gt;=$AE$2)</formula>
    </cfRule>
    <cfRule type="expression" dxfId="258" priority="6" stopIfTrue="1">
      <formula>($D312&lt;$AE$2)</formula>
    </cfRule>
  </conditionalFormatting>
  <conditionalFormatting sqref="AE314">
    <cfRule type="expression" dxfId="257" priority="1" stopIfTrue="1">
      <formula>($D314&gt;0)</formula>
    </cfRule>
    <cfRule type="expression" dxfId="256" priority="2" stopIfTrue="1">
      <formula>AND($D314&lt;0,$D314&gt;=$AE$2)</formula>
    </cfRule>
    <cfRule type="expression" dxfId="255" priority="3" stopIfTrue="1">
      <formula>($D314&lt;$AE$2)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K443"/>
  <sheetViews>
    <sheetView showGridLines="0" topLeftCell="E1" zoomScale="70" zoomScaleNormal="70" zoomScaleSheetLayoutView="75" workbookViewId="0">
      <pane ySplit="10" topLeftCell="A11" activePane="bottomLeft" state="frozen"/>
      <selection activeCell="U23" sqref="U23"/>
      <selection pane="bottomLeft" activeCell="Y23" sqref="Y23"/>
    </sheetView>
  </sheetViews>
  <sheetFormatPr baseColWidth="10" defaultRowHeight="14.25" outlineLevelRow="2" outlineLevelCol="1" x14ac:dyDescent="0.2"/>
  <cols>
    <col min="1" max="1" width="24.85546875" style="17" hidden="1" customWidth="1" outlineLevel="1"/>
    <col min="2" max="2" width="30.42578125" style="17" hidden="1" customWidth="1" outlineLevel="1"/>
    <col min="3" max="4" width="12.5703125" style="17" hidden="1" customWidth="1" outlineLevel="1"/>
    <col min="5" max="5" width="2.7109375" style="17" customWidth="1" collapsed="1"/>
    <col min="6" max="6" width="35.5703125" style="16" customWidth="1"/>
    <col min="7" max="7" width="1.140625" style="17" customWidth="1"/>
    <col min="8" max="10" width="10.140625" style="17" customWidth="1"/>
    <col min="11" max="11" width="10.140625" style="18" customWidth="1" outlineLevel="1"/>
    <col min="12" max="12" width="10.140625" style="18" customWidth="1"/>
    <col min="13" max="13" width="9.7109375" style="17" customWidth="1"/>
    <col min="14" max="14" width="9.28515625" style="17" customWidth="1"/>
    <col min="15" max="15" width="10.140625" style="17" customWidth="1"/>
    <col min="16" max="16" width="9.28515625" style="17" customWidth="1"/>
    <col min="17" max="18" width="10.140625" style="17" customWidth="1"/>
    <col min="19" max="19" width="10.140625" style="17" bestFit="1" customWidth="1"/>
    <col min="20" max="20" width="10.28515625" style="17" customWidth="1"/>
    <col min="21" max="21" width="9.28515625" style="17" customWidth="1"/>
    <col min="22" max="22" width="10" style="17" customWidth="1"/>
    <col min="23" max="23" width="11.42578125" style="17" customWidth="1"/>
    <col min="24" max="24" width="8.7109375" style="17" customWidth="1"/>
    <col min="25" max="25" width="13.42578125" style="17" bestFit="1" customWidth="1"/>
    <col min="26" max="26" width="1.140625" style="17" customWidth="1"/>
    <col min="27" max="27" width="10.140625" style="17" customWidth="1"/>
    <col min="28" max="28" width="8.7109375" style="20" customWidth="1"/>
    <col min="29" max="29" width="4.85546875" style="17" customWidth="1"/>
    <col min="30" max="30" width="9.7109375" style="17" customWidth="1" outlineLevel="1"/>
    <col min="31" max="31" width="10.140625" style="20" customWidth="1" outlineLevel="1"/>
    <col min="32" max="32" width="16" style="17" bestFit="1" customWidth="1"/>
    <col min="33" max="33" width="16.7109375" style="17" bestFit="1" customWidth="1"/>
    <col min="34" max="16384" width="11.42578125" style="17"/>
  </cols>
  <sheetData>
    <row r="1" spans="1:31" hidden="1" outlineLevel="1" x14ac:dyDescent="0.2">
      <c r="A1" s="16" t="s">
        <v>4</v>
      </c>
      <c r="B1" s="16"/>
      <c r="I1" s="19" t="s">
        <v>16</v>
      </c>
      <c r="M1" s="19" t="s">
        <v>6</v>
      </c>
      <c r="N1" s="19" t="s">
        <v>7</v>
      </c>
      <c r="O1" s="19" t="s">
        <v>8</v>
      </c>
      <c r="P1" s="19" t="s">
        <v>9</v>
      </c>
      <c r="Q1" s="19" t="s">
        <v>10</v>
      </c>
      <c r="R1" s="19" t="s">
        <v>11</v>
      </c>
      <c r="S1" s="19" t="s">
        <v>320</v>
      </c>
      <c r="T1" s="19" t="s">
        <v>12</v>
      </c>
      <c r="U1" s="19" t="s">
        <v>13</v>
      </c>
      <c r="V1" s="19" t="s">
        <v>14</v>
      </c>
      <c r="W1" s="19" t="s">
        <v>15</v>
      </c>
      <c r="X1" s="19" t="s">
        <v>16</v>
      </c>
      <c r="Y1" s="19" t="s">
        <v>16</v>
      </c>
      <c r="AB1" s="66"/>
      <c r="AE1" s="66"/>
    </row>
    <row r="2" spans="1:31" ht="12.75" hidden="1" outlineLevel="1" x14ac:dyDescent="0.2">
      <c r="A2" s="16" t="s">
        <v>5</v>
      </c>
      <c r="B2" s="16"/>
      <c r="H2" s="21" t="s">
        <v>28</v>
      </c>
      <c r="I2" s="21" t="s">
        <v>29</v>
      </c>
      <c r="J2" s="21" t="s">
        <v>30</v>
      </c>
      <c r="K2" s="22" t="s">
        <v>33</v>
      </c>
      <c r="L2" s="22" t="s">
        <v>34</v>
      </c>
      <c r="M2" s="23" t="b">
        <v>1</v>
      </c>
      <c r="N2" s="23" t="b">
        <v>1</v>
      </c>
      <c r="O2" s="23" t="b">
        <v>1</v>
      </c>
      <c r="P2" s="23" t="b">
        <v>1</v>
      </c>
      <c r="Q2" s="23" t="b">
        <v>1</v>
      </c>
      <c r="R2" s="23" t="b">
        <v>1</v>
      </c>
      <c r="S2" s="23" t="b">
        <v>1</v>
      </c>
      <c r="T2" s="23" t="b">
        <v>1</v>
      </c>
      <c r="U2" s="23" t="b">
        <v>1</v>
      </c>
      <c r="V2" s="23" t="b">
        <v>1</v>
      </c>
      <c r="W2" s="23" t="b">
        <v>1</v>
      </c>
      <c r="X2" s="23" t="b">
        <v>1</v>
      </c>
      <c r="Y2" s="21" t="s">
        <v>34</v>
      </c>
      <c r="AA2" s="146"/>
      <c r="AB2" s="147">
        <v>-0.15</v>
      </c>
      <c r="AD2" s="146"/>
      <c r="AE2" s="147">
        <v>-0.15</v>
      </c>
    </row>
    <row r="3" spans="1:31" hidden="1" outlineLevel="1" x14ac:dyDescent="0.15">
      <c r="A3" s="16" t="s">
        <v>675</v>
      </c>
      <c r="B3" s="16"/>
      <c r="H3" s="145" t="s">
        <v>643</v>
      </c>
      <c r="I3" s="145" t="s">
        <v>643</v>
      </c>
      <c r="J3" s="145" t="s">
        <v>643</v>
      </c>
      <c r="K3" s="279" t="s">
        <v>644</v>
      </c>
      <c r="L3" s="279" t="s">
        <v>645</v>
      </c>
      <c r="M3" s="145" t="s">
        <v>643</v>
      </c>
      <c r="N3" s="145" t="s">
        <v>643</v>
      </c>
      <c r="O3" s="145" t="s">
        <v>643</v>
      </c>
      <c r="P3" s="145" t="s">
        <v>643</v>
      </c>
      <c r="Q3" s="145" t="s">
        <v>643</v>
      </c>
      <c r="R3" s="145" t="s">
        <v>643</v>
      </c>
      <c r="S3" s="145" t="s">
        <v>643</v>
      </c>
      <c r="T3" s="145" t="s">
        <v>643</v>
      </c>
      <c r="U3" s="145" t="s">
        <v>643</v>
      </c>
      <c r="V3" s="145" t="s">
        <v>643</v>
      </c>
      <c r="W3" s="145" t="s">
        <v>643</v>
      </c>
      <c r="X3" s="145" t="s">
        <v>643</v>
      </c>
      <c r="Y3" s="145" t="s">
        <v>643</v>
      </c>
      <c r="AB3" s="66"/>
      <c r="AE3" s="66"/>
    </row>
    <row r="4" spans="1:31" hidden="1" outlineLevel="1" x14ac:dyDescent="0.15">
      <c r="A4" s="26" t="s">
        <v>646</v>
      </c>
      <c r="B4" s="16"/>
      <c r="H4" s="145" t="s">
        <v>647</v>
      </c>
      <c r="I4" s="145" t="s">
        <v>647</v>
      </c>
      <c r="J4" s="145" t="s">
        <v>647</v>
      </c>
      <c r="K4" s="279" t="s">
        <v>648</v>
      </c>
      <c r="L4" s="279" t="s">
        <v>649</v>
      </c>
      <c r="M4" s="145" t="s">
        <v>647</v>
      </c>
      <c r="N4" s="145" t="s">
        <v>647</v>
      </c>
      <c r="O4" s="145" t="s">
        <v>647</v>
      </c>
      <c r="P4" s="145" t="s">
        <v>647</v>
      </c>
      <c r="Q4" s="145" t="s">
        <v>647</v>
      </c>
      <c r="R4" s="145" t="s">
        <v>647</v>
      </c>
      <c r="S4" s="145" t="s">
        <v>647</v>
      </c>
      <c r="T4" s="145" t="s">
        <v>647</v>
      </c>
      <c r="U4" s="145" t="s">
        <v>647</v>
      </c>
      <c r="V4" s="145" t="s">
        <v>647</v>
      </c>
      <c r="W4" s="145" t="s">
        <v>647</v>
      </c>
      <c r="X4" s="145" t="s">
        <v>647</v>
      </c>
      <c r="Y4" s="145" t="s">
        <v>647</v>
      </c>
      <c r="AA4" s="146"/>
      <c r="AB4" s="148"/>
      <c r="AD4" s="146"/>
      <c r="AE4" s="148"/>
    </row>
    <row r="5" spans="1:31" hidden="1" outlineLevel="1" x14ac:dyDescent="0.15">
      <c r="B5" s="16"/>
      <c r="H5" s="145" t="s">
        <v>650</v>
      </c>
      <c r="I5" s="145" t="s">
        <v>651</v>
      </c>
      <c r="J5" s="145" t="s">
        <v>651</v>
      </c>
      <c r="K5" s="279" t="s">
        <v>652</v>
      </c>
      <c r="L5" s="279" t="s">
        <v>653</v>
      </c>
      <c r="M5" s="145" t="s">
        <v>652</v>
      </c>
      <c r="N5" s="145" t="s">
        <v>654</v>
      </c>
      <c r="O5" s="145" t="s">
        <v>653</v>
      </c>
      <c r="P5" s="145" t="s">
        <v>655</v>
      </c>
      <c r="Q5" s="145" t="s">
        <v>656</v>
      </c>
      <c r="R5" s="145" t="s">
        <v>657</v>
      </c>
      <c r="S5" s="145" t="s">
        <v>658</v>
      </c>
      <c r="T5" s="145" t="s">
        <v>659</v>
      </c>
      <c r="U5" s="145" t="s">
        <v>660</v>
      </c>
      <c r="V5" s="145" t="s">
        <v>661</v>
      </c>
      <c r="W5" s="145" t="s">
        <v>662</v>
      </c>
      <c r="X5" s="145" t="s">
        <v>663</v>
      </c>
      <c r="Y5" s="145" t="s">
        <v>663</v>
      </c>
      <c r="AA5" s="146"/>
      <c r="AB5" s="148"/>
      <c r="AD5" s="146"/>
      <c r="AE5" s="148"/>
    </row>
    <row r="6" spans="1:31" hidden="1" outlineLevel="1" x14ac:dyDescent="0.2">
      <c r="G6" s="16"/>
      <c r="H6" s="16"/>
      <c r="I6" s="28" t="s">
        <v>664</v>
      </c>
      <c r="J6" s="28" t="s">
        <v>664</v>
      </c>
      <c r="K6" s="28" t="s">
        <v>664</v>
      </c>
      <c r="L6" s="28" t="s">
        <v>664</v>
      </c>
    </row>
    <row r="7" spans="1:31" s="29" customFormat="1" ht="15.75" collapsed="1" x14ac:dyDescent="0.2">
      <c r="F7" s="277" t="s">
        <v>614</v>
      </c>
      <c r="K7" s="31"/>
      <c r="L7" s="31"/>
      <c r="M7" s="32"/>
      <c r="AB7" s="33"/>
      <c r="AE7" s="33"/>
    </row>
    <row r="8" spans="1:31" s="34" customFormat="1" ht="7.5" customHeight="1" x14ac:dyDescent="0.2">
      <c r="F8" s="10"/>
      <c r="G8" s="29"/>
      <c r="J8" s="37"/>
      <c r="K8" s="36"/>
      <c r="L8" s="36"/>
      <c r="AA8" s="37"/>
      <c r="AB8" s="35"/>
      <c r="AD8" s="37"/>
      <c r="AE8" s="35"/>
    </row>
    <row r="9" spans="1:31" ht="12.75" customHeight="1" x14ac:dyDescent="0.2">
      <c r="F9" s="310" t="s">
        <v>611</v>
      </c>
      <c r="G9" s="29"/>
      <c r="H9" s="152" t="s">
        <v>2</v>
      </c>
      <c r="I9" s="39" t="s">
        <v>2</v>
      </c>
      <c r="J9" s="39" t="s">
        <v>2</v>
      </c>
      <c r="K9" s="153" t="s">
        <v>415</v>
      </c>
      <c r="L9" s="153" t="s">
        <v>642</v>
      </c>
      <c r="M9" s="40" t="s">
        <v>2</v>
      </c>
      <c r="N9" s="40" t="s">
        <v>2</v>
      </c>
      <c r="O9" s="40" t="s">
        <v>2</v>
      </c>
      <c r="P9" s="40" t="s">
        <v>2</v>
      </c>
      <c r="Q9" s="40" t="s">
        <v>2</v>
      </c>
      <c r="R9" s="40" t="s">
        <v>2</v>
      </c>
      <c r="S9" s="40" t="s">
        <v>2</v>
      </c>
      <c r="T9" s="40" t="s">
        <v>2</v>
      </c>
      <c r="U9" s="40" t="s">
        <v>2</v>
      </c>
      <c r="V9" s="40" t="s">
        <v>2</v>
      </c>
      <c r="W9" s="40" t="s">
        <v>2</v>
      </c>
      <c r="X9" s="40" t="s">
        <v>2</v>
      </c>
      <c r="Y9" s="159" t="s">
        <v>2</v>
      </c>
      <c r="Z9" s="38"/>
      <c r="AA9" s="311" t="s">
        <v>665</v>
      </c>
      <c r="AB9" s="313" t="s">
        <v>666</v>
      </c>
      <c r="AC9" s="38"/>
      <c r="AD9" s="311" t="s">
        <v>667</v>
      </c>
      <c r="AE9" s="313" t="s">
        <v>668</v>
      </c>
    </row>
    <row r="10" spans="1:31" ht="12.75" customHeight="1" x14ac:dyDescent="0.2">
      <c r="F10" s="310"/>
      <c r="G10" s="29"/>
      <c r="H10" s="41" t="s">
        <v>669</v>
      </c>
      <c r="I10" s="41" t="s">
        <v>670</v>
      </c>
      <c r="J10" s="41" t="s">
        <v>670</v>
      </c>
      <c r="K10" s="154" t="s">
        <v>629</v>
      </c>
      <c r="L10" s="154" t="s">
        <v>629</v>
      </c>
      <c r="M10" s="42" t="s">
        <v>6</v>
      </c>
      <c r="N10" s="42" t="s">
        <v>7</v>
      </c>
      <c r="O10" s="42" t="s">
        <v>8</v>
      </c>
      <c r="P10" s="42" t="s">
        <v>9</v>
      </c>
      <c r="Q10" s="42" t="s">
        <v>10</v>
      </c>
      <c r="R10" s="42" t="s">
        <v>11</v>
      </c>
      <c r="S10" s="42" t="s">
        <v>320</v>
      </c>
      <c r="T10" s="42" t="s">
        <v>12</v>
      </c>
      <c r="U10" s="42" t="s">
        <v>13</v>
      </c>
      <c r="V10" s="42" t="s">
        <v>14</v>
      </c>
      <c r="W10" s="42" t="s">
        <v>15</v>
      </c>
      <c r="X10" s="42" t="s">
        <v>16</v>
      </c>
      <c r="Y10" s="160" t="s">
        <v>671</v>
      </c>
      <c r="Z10" s="38"/>
      <c r="AA10" s="312"/>
      <c r="AB10" s="314"/>
      <c r="AC10" s="38"/>
      <c r="AD10" s="312"/>
      <c r="AE10" s="314"/>
    </row>
    <row r="11" spans="1:31" ht="18" hidden="1" customHeight="1" outlineLevel="1" x14ac:dyDescent="0.2">
      <c r="A11" s="43" t="s">
        <v>3</v>
      </c>
      <c r="B11" s="43" t="s">
        <v>231</v>
      </c>
      <c r="C11" s="9">
        <v>5.0933492666942609E-2</v>
      </c>
      <c r="D11" s="9">
        <v>1.6234068652429299E-2</v>
      </c>
      <c r="F11" s="107" t="s">
        <v>279</v>
      </c>
      <c r="G11" s="29"/>
      <c r="H11" s="72">
        <v>16098.273999999999</v>
      </c>
      <c r="I11" s="72">
        <v>17799.061000000002</v>
      </c>
      <c r="J11" s="72">
        <v>17799.061000000002</v>
      </c>
      <c r="K11" s="99">
        <v>17648.505000000001</v>
      </c>
      <c r="L11" s="99">
        <v>18251.124</v>
      </c>
      <c r="M11" s="72">
        <v>1655.8340000000001</v>
      </c>
      <c r="N11" s="72">
        <v>1334.2609999999997</v>
      </c>
      <c r="O11" s="72">
        <v>1531.4160000000006</v>
      </c>
      <c r="P11" s="72">
        <v>1420.2099999999991</v>
      </c>
      <c r="Q11" s="72">
        <v>1497.768</v>
      </c>
      <c r="R11" s="72">
        <v>1480.3140000000003</v>
      </c>
      <c r="S11" s="72">
        <v>1726.8119999999999</v>
      </c>
      <c r="T11" s="72">
        <v>1575.6059999999998</v>
      </c>
      <c r="U11" s="72">
        <v>1550.9420000000009</v>
      </c>
      <c r="V11" s="72">
        <v>1600.3179999999993</v>
      </c>
      <c r="W11" s="72">
        <v>1574.4439999999995</v>
      </c>
      <c r="X11" s="72">
        <v>1599.4850000000006</v>
      </c>
      <c r="Y11" s="72">
        <v>18547.41</v>
      </c>
      <c r="Z11" s="44"/>
      <c r="AA11" s="72">
        <v>17648.505000000001</v>
      </c>
      <c r="AB11" s="73">
        <v>898.9</v>
      </c>
      <c r="AC11" s="44"/>
      <c r="AD11" s="72">
        <v>18251.124</v>
      </c>
      <c r="AE11" s="73">
        <v>296.29000000000002</v>
      </c>
    </row>
    <row r="12" spans="1:31" ht="18" hidden="1" customHeight="1" outlineLevel="1" x14ac:dyDescent="0.2">
      <c r="A12" s="43" t="s">
        <v>3</v>
      </c>
      <c r="B12" s="43" t="s">
        <v>234</v>
      </c>
      <c r="C12" s="9">
        <v>3.8338251173394063E-3</v>
      </c>
      <c r="D12" s="9">
        <v>1.6982582494659754E-2</v>
      </c>
      <c r="F12" s="107" t="s">
        <v>280</v>
      </c>
      <c r="G12" s="29"/>
      <c r="H12" s="72">
        <v>12499.965</v>
      </c>
      <c r="I12" s="72">
        <v>12894.222</v>
      </c>
      <c r="J12" s="72">
        <v>12894.222</v>
      </c>
      <c r="K12" s="99">
        <v>12152.353999999999</v>
      </c>
      <c r="L12" s="99">
        <v>11995.231</v>
      </c>
      <c r="M12" s="72">
        <v>848.60400000000004</v>
      </c>
      <c r="N12" s="72">
        <v>900.62400000000002</v>
      </c>
      <c r="O12" s="72">
        <v>1024.2019999999998</v>
      </c>
      <c r="P12" s="72">
        <v>1079.047</v>
      </c>
      <c r="Q12" s="72">
        <v>1052.9220000000005</v>
      </c>
      <c r="R12" s="72">
        <v>1067.6909999999998</v>
      </c>
      <c r="S12" s="72">
        <v>890.48199999999997</v>
      </c>
      <c r="T12" s="72">
        <v>1029.768</v>
      </c>
      <c r="U12" s="72">
        <v>1011.3330000000005</v>
      </c>
      <c r="V12" s="72">
        <v>1005.7889999999989</v>
      </c>
      <c r="W12" s="72">
        <v>982.5510000000013</v>
      </c>
      <c r="X12" s="72">
        <v>1305.9279999999999</v>
      </c>
      <c r="Y12" s="72">
        <v>12198.941000000001</v>
      </c>
      <c r="Z12" s="44"/>
      <c r="AA12" s="72">
        <v>12152.353999999999</v>
      </c>
      <c r="AB12" s="73">
        <v>46.59</v>
      </c>
      <c r="AC12" s="44"/>
      <c r="AD12" s="72">
        <v>11995.231</v>
      </c>
      <c r="AE12" s="73">
        <v>203.71</v>
      </c>
    </row>
    <row r="13" spans="1:31" ht="18" hidden="1" customHeight="1" outlineLevel="1" x14ac:dyDescent="0.2">
      <c r="A13" s="43" t="s">
        <v>3</v>
      </c>
      <c r="B13" s="43" t="s">
        <v>230</v>
      </c>
      <c r="C13" s="9">
        <v>6.5378541992022393E-2</v>
      </c>
      <c r="D13" s="9">
        <v>9.993664871713652E-3</v>
      </c>
      <c r="F13" s="107" t="s">
        <v>281</v>
      </c>
      <c r="G13" s="29"/>
      <c r="H13" s="72">
        <v>3279.11</v>
      </c>
      <c r="I13" s="72">
        <v>3205.627</v>
      </c>
      <c r="J13" s="72">
        <v>3205.627</v>
      </c>
      <c r="K13" s="99">
        <v>2992.8780000000002</v>
      </c>
      <c r="L13" s="99">
        <v>3157</v>
      </c>
      <c r="M13" s="72">
        <v>248.626</v>
      </c>
      <c r="N13" s="72">
        <v>261.95899999999995</v>
      </c>
      <c r="O13" s="72">
        <v>205.43100000000004</v>
      </c>
      <c r="P13" s="72">
        <v>324.99000000000012</v>
      </c>
      <c r="Q13" s="72">
        <v>274.62899999999991</v>
      </c>
      <c r="R13" s="72">
        <v>260.67699999999991</v>
      </c>
      <c r="S13" s="72">
        <v>262.39900000000011</v>
      </c>
      <c r="T13" s="72">
        <v>257.27499999999986</v>
      </c>
      <c r="U13" s="72">
        <v>272.43100000000004</v>
      </c>
      <c r="V13" s="72">
        <v>263.45400000000018</v>
      </c>
      <c r="W13" s="72">
        <v>282.93100000000004</v>
      </c>
      <c r="X13" s="72">
        <v>273.7489999999998</v>
      </c>
      <c r="Y13" s="72">
        <v>3188.5509999999999</v>
      </c>
      <c r="Z13" s="44"/>
      <c r="AA13" s="72">
        <v>2992.8780000000002</v>
      </c>
      <c r="AB13" s="73">
        <v>195.67</v>
      </c>
      <c r="AC13" s="44"/>
      <c r="AD13" s="72">
        <v>3157</v>
      </c>
      <c r="AE13" s="73">
        <v>31.55</v>
      </c>
    </row>
    <row r="14" spans="1:31" ht="18" hidden="1" customHeight="1" outlineLevel="1" x14ac:dyDescent="0.2">
      <c r="A14" s="43" t="s">
        <v>3</v>
      </c>
      <c r="B14" s="43" t="s">
        <v>233</v>
      </c>
      <c r="C14" s="9">
        <v>0.11575885910944618</v>
      </c>
      <c r="D14" s="9">
        <v>-2.6345641256696056E-3</v>
      </c>
      <c r="F14" s="107" t="s">
        <v>282</v>
      </c>
      <c r="G14" s="29"/>
      <c r="H14" s="72">
        <v>7614.1540000000005</v>
      </c>
      <c r="I14" s="72">
        <v>8884.2309999999998</v>
      </c>
      <c r="J14" s="72">
        <v>8884.2309999999998</v>
      </c>
      <c r="K14" s="99">
        <v>8967.5210000000006</v>
      </c>
      <c r="L14" s="99">
        <v>10032.02</v>
      </c>
      <c r="M14" s="72">
        <v>756.125</v>
      </c>
      <c r="N14" s="72">
        <v>801.82199999999989</v>
      </c>
      <c r="O14" s="72">
        <v>824.61200000000031</v>
      </c>
      <c r="P14" s="72">
        <v>775.23799999999983</v>
      </c>
      <c r="Q14" s="72">
        <v>960.67099999999982</v>
      </c>
      <c r="R14" s="72">
        <v>843.70399999999972</v>
      </c>
      <c r="S14" s="72">
        <v>826.00300000000061</v>
      </c>
      <c r="T14" s="72">
        <v>840.09999999999945</v>
      </c>
      <c r="U14" s="72">
        <v>857.10600000000068</v>
      </c>
      <c r="V14" s="72">
        <v>882.63499999999931</v>
      </c>
      <c r="W14" s="72">
        <v>858.31600000000071</v>
      </c>
      <c r="X14" s="72">
        <v>779.25699999999961</v>
      </c>
      <c r="Y14" s="72">
        <v>10005.589</v>
      </c>
      <c r="Z14" s="44"/>
      <c r="AA14" s="72">
        <v>8967.5210000000006</v>
      </c>
      <c r="AB14" s="73">
        <v>1038.07</v>
      </c>
      <c r="AC14" s="44"/>
      <c r="AD14" s="72">
        <v>10032.02</v>
      </c>
      <c r="AE14" s="73">
        <v>-26.43</v>
      </c>
    </row>
    <row r="15" spans="1:31" ht="18" hidden="1" customHeight="1" outlineLevel="1" x14ac:dyDescent="0.2">
      <c r="A15" s="43" t="s">
        <v>3</v>
      </c>
      <c r="B15" s="43" t="s">
        <v>232</v>
      </c>
      <c r="C15" s="9">
        <v>-0.97867001254705133</v>
      </c>
      <c r="D15" s="9">
        <v>-0.22388059701492535</v>
      </c>
      <c r="F15" s="107" t="s">
        <v>283</v>
      </c>
      <c r="G15" s="29"/>
      <c r="H15" s="72">
        <v>3.9550000000000001</v>
      </c>
      <c r="I15" s="72">
        <v>6.7000000000000004E-2</v>
      </c>
      <c r="J15" s="72">
        <v>6.7000000000000004E-2</v>
      </c>
      <c r="K15" s="99">
        <v>4.782</v>
      </c>
      <c r="L15" s="99">
        <v>0.13400000000000001</v>
      </c>
      <c r="M15" s="72">
        <v>-3.3000000000000002E-2</v>
      </c>
      <c r="N15" s="72">
        <v>0.05</v>
      </c>
      <c r="O15" s="72">
        <v>8.9999999999999976E-3</v>
      </c>
      <c r="P15" s="72">
        <v>3.0000000000000027E-3</v>
      </c>
      <c r="Q15" s="72">
        <v>2.9999999999999992E-3</v>
      </c>
      <c r="R15" s="72">
        <v>1.9999999999999997E-2</v>
      </c>
      <c r="S15" s="72">
        <v>3.0000000000000027E-3</v>
      </c>
      <c r="T15" s="72">
        <v>3.0000000000000027E-3</v>
      </c>
      <c r="U15" s="72">
        <v>1.9999999999999997E-2</v>
      </c>
      <c r="V15" s="72">
        <v>3.0000000000000027E-3</v>
      </c>
      <c r="W15" s="72">
        <v>3.0000000000000027E-3</v>
      </c>
      <c r="X15" s="72">
        <v>2.0999999999999991E-2</v>
      </c>
      <c r="Y15" s="72">
        <v>0.105</v>
      </c>
      <c r="Z15" s="44"/>
      <c r="AA15" s="72">
        <v>4.782</v>
      </c>
      <c r="AB15" s="73">
        <v>-4.68</v>
      </c>
      <c r="AC15" s="44"/>
      <c r="AD15" s="72">
        <v>0.13400000000000001</v>
      </c>
      <c r="AE15" s="73">
        <v>-0.03</v>
      </c>
    </row>
    <row r="16" spans="1:31" ht="18" customHeight="1" collapsed="1" x14ac:dyDescent="0.2">
      <c r="A16" s="43" t="s">
        <v>3</v>
      </c>
      <c r="B16" s="43" t="s">
        <v>204</v>
      </c>
      <c r="C16" s="9">
        <v>5.2484318810357353E-2</v>
      </c>
      <c r="D16" s="9">
        <v>1.2049127823044506E-2</v>
      </c>
      <c r="E16" s="18"/>
      <c r="F16" s="64" t="s">
        <v>284</v>
      </c>
      <c r="G16" s="29"/>
      <c r="H16" s="74">
        <v>39495.457999999999</v>
      </c>
      <c r="I16" s="74">
        <v>42783.207999999999</v>
      </c>
      <c r="J16" s="74">
        <v>42783.207999999999</v>
      </c>
      <c r="K16" s="99">
        <v>41766.760999999999</v>
      </c>
      <c r="L16" s="99">
        <v>43435.508999999998</v>
      </c>
      <c r="M16" s="74">
        <v>3509.1559999999999</v>
      </c>
      <c r="N16" s="74">
        <v>3298.7160000000003</v>
      </c>
      <c r="O16" s="74">
        <v>3585.6699999999992</v>
      </c>
      <c r="P16" s="74">
        <v>3599.4880000000012</v>
      </c>
      <c r="Q16" s="74">
        <v>3785.9930000000004</v>
      </c>
      <c r="R16" s="74">
        <v>3652.405999999999</v>
      </c>
      <c r="S16" s="74">
        <v>3705.6990000000005</v>
      </c>
      <c r="T16" s="74">
        <v>3702.7520000000004</v>
      </c>
      <c r="U16" s="74">
        <v>3691.8319999999985</v>
      </c>
      <c r="V16" s="74">
        <v>3745.2980000000025</v>
      </c>
      <c r="W16" s="74">
        <v>3705.1460000000006</v>
      </c>
      <c r="X16" s="74">
        <v>3976.7089999999953</v>
      </c>
      <c r="Y16" s="74">
        <v>43958.864999999998</v>
      </c>
      <c r="AA16" s="74">
        <v>41766.760999999999</v>
      </c>
      <c r="AB16" s="73">
        <v>2192.1</v>
      </c>
      <c r="AD16" s="74">
        <v>43435.508999999998</v>
      </c>
      <c r="AE16" s="73">
        <v>523.36</v>
      </c>
    </row>
    <row r="17" spans="1:33" ht="18" customHeight="1" x14ac:dyDescent="0.2">
      <c r="A17" s="43" t="s">
        <v>3</v>
      </c>
      <c r="B17" s="43" t="s">
        <v>32</v>
      </c>
      <c r="C17" s="9">
        <v>-9.4835942078776325E-2</v>
      </c>
      <c r="D17" s="9">
        <v>-1.1335649173384619E-2</v>
      </c>
      <c r="F17" s="64" t="s">
        <v>285</v>
      </c>
      <c r="G17" s="29"/>
      <c r="H17" s="74">
        <v>2841.8270000000002</v>
      </c>
      <c r="I17" s="74">
        <v>3322.0039999999999</v>
      </c>
      <c r="J17" s="74">
        <v>3322.0039999999999</v>
      </c>
      <c r="K17" s="99">
        <v>3632.5889999999999</v>
      </c>
      <c r="L17" s="99">
        <v>3325.7910000000002</v>
      </c>
      <c r="M17" s="74">
        <v>2268.6610000000001</v>
      </c>
      <c r="N17" s="74">
        <v>61.518999999999778</v>
      </c>
      <c r="O17" s="74">
        <v>68.206000000000131</v>
      </c>
      <c r="P17" s="74">
        <v>146.69500000000016</v>
      </c>
      <c r="Q17" s="74">
        <v>59.187999999999647</v>
      </c>
      <c r="R17" s="74">
        <v>100.16600000000017</v>
      </c>
      <c r="S17" s="74">
        <v>18.347999999999956</v>
      </c>
      <c r="T17" s="74">
        <v>85.480000000000018</v>
      </c>
      <c r="U17" s="74">
        <v>102.44200000000001</v>
      </c>
      <c r="V17" s="74">
        <v>175.0010000000002</v>
      </c>
      <c r="W17" s="74">
        <v>80.105999999999767</v>
      </c>
      <c r="X17" s="74">
        <v>122.279</v>
      </c>
      <c r="Y17" s="74">
        <v>3288.0909999999999</v>
      </c>
      <c r="AA17" s="74">
        <v>3632.5889999999999</v>
      </c>
      <c r="AB17" s="73">
        <v>-344.5</v>
      </c>
      <c r="AD17" s="74">
        <v>3325.7909999999997</v>
      </c>
      <c r="AE17" s="73">
        <v>-37.700000000000003</v>
      </c>
    </row>
    <row r="18" spans="1:33" s="16" customFormat="1" ht="18" customHeight="1" x14ac:dyDescent="0.2">
      <c r="A18" s="45"/>
      <c r="B18" s="45"/>
      <c r="C18" s="9">
        <v>4.0696838170590548E-2</v>
      </c>
      <c r="D18" s="9">
        <v>1.038593879981951E-2</v>
      </c>
      <c r="E18" s="17"/>
      <c r="F18" s="58" t="s">
        <v>218</v>
      </c>
      <c r="G18" s="29"/>
      <c r="H18" s="75">
        <v>42337.284999999996</v>
      </c>
      <c r="I18" s="75">
        <v>46105.212</v>
      </c>
      <c r="J18" s="75">
        <v>46105.212</v>
      </c>
      <c r="K18" s="121">
        <v>45399.35</v>
      </c>
      <c r="L18" s="121">
        <v>46761.299999999996</v>
      </c>
      <c r="M18" s="75">
        <v>5777.817</v>
      </c>
      <c r="N18" s="75">
        <v>3360.2350000000001</v>
      </c>
      <c r="O18" s="75">
        <v>3653.8759999999993</v>
      </c>
      <c r="P18" s="75">
        <v>3746.1830000000014</v>
      </c>
      <c r="Q18" s="75">
        <v>3845.181</v>
      </c>
      <c r="R18" s="75">
        <v>3752.5719999999992</v>
      </c>
      <c r="S18" s="75">
        <v>3724.0470000000005</v>
      </c>
      <c r="T18" s="75">
        <v>3788.2320000000004</v>
      </c>
      <c r="U18" s="75">
        <v>3794.2739999999985</v>
      </c>
      <c r="V18" s="75">
        <v>3920.2990000000027</v>
      </c>
      <c r="W18" s="75">
        <v>3785.2520000000004</v>
      </c>
      <c r="X18" s="75">
        <v>4098.9879999999957</v>
      </c>
      <c r="Y18" s="75">
        <v>47246.955999999998</v>
      </c>
      <c r="Z18" s="17"/>
      <c r="AA18" s="75">
        <v>45399.35</v>
      </c>
      <c r="AB18" s="73">
        <v>1847.61</v>
      </c>
      <c r="AD18" s="75">
        <v>46761.299999999996</v>
      </c>
      <c r="AE18" s="73">
        <v>485.66</v>
      </c>
    </row>
    <row r="19" spans="1:33" ht="8.25" customHeight="1" x14ac:dyDescent="0.2">
      <c r="A19" s="137"/>
      <c r="F19" s="17"/>
      <c r="G19" s="29"/>
      <c r="K19" s="17"/>
      <c r="L19" s="17"/>
      <c r="AB19" s="17"/>
      <c r="AE19" s="17"/>
    </row>
    <row r="20" spans="1:33" s="16" customFormat="1" ht="18" customHeight="1" x14ac:dyDescent="0.2">
      <c r="A20" s="138" t="s">
        <v>309</v>
      </c>
      <c r="B20" s="138" t="s">
        <v>204</v>
      </c>
      <c r="C20" s="14">
        <v>-0.15966458453624482</v>
      </c>
      <c r="D20" s="14">
        <v>9.7918506370632021E-3</v>
      </c>
      <c r="F20" s="139" t="s">
        <v>363</v>
      </c>
      <c r="G20" s="29"/>
      <c r="H20" s="140">
        <v>23367.005000000001</v>
      </c>
      <c r="I20" s="140">
        <v>17254.418000000001</v>
      </c>
      <c r="J20" s="140">
        <v>17254.418000000001</v>
      </c>
      <c r="K20" s="141">
        <v>19051</v>
      </c>
      <c r="L20" s="141">
        <v>15854</v>
      </c>
      <c r="M20" s="140">
        <v>1510.386</v>
      </c>
      <c r="N20" s="140">
        <v>1421.7289999999998</v>
      </c>
      <c r="O20" s="140">
        <v>1656.29</v>
      </c>
      <c r="P20" s="140">
        <v>1274.2960000000003</v>
      </c>
      <c r="Q20" s="140">
        <v>1066.6469999999999</v>
      </c>
      <c r="R20" s="140">
        <v>1401.8400000000001</v>
      </c>
      <c r="S20" s="140">
        <v>1004.6599999999999</v>
      </c>
      <c r="T20" s="140">
        <v>981.31500000000051</v>
      </c>
      <c r="U20" s="140">
        <v>1288.223</v>
      </c>
      <c r="V20" s="140">
        <v>1466.7780000000002</v>
      </c>
      <c r="W20" s="140">
        <v>1383.777</v>
      </c>
      <c r="X20" s="140">
        <v>1553.2939999999999</v>
      </c>
      <c r="Y20" s="140">
        <v>16009.235000000001</v>
      </c>
      <c r="Z20" s="17"/>
      <c r="AA20" s="140">
        <v>19051</v>
      </c>
      <c r="AB20" s="73">
        <v>-3041.77</v>
      </c>
      <c r="AD20" s="140">
        <v>15854</v>
      </c>
      <c r="AE20" s="73">
        <v>155.24</v>
      </c>
    </row>
    <row r="21" spans="1:33" ht="8.25" customHeight="1" x14ac:dyDescent="0.2">
      <c r="A21" s="137"/>
      <c r="F21" s="17"/>
      <c r="G21" s="29"/>
      <c r="K21" s="17"/>
      <c r="L21" s="17"/>
      <c r="AB21" s="17"/>
      <c r="AE21" s="17"/>
    </row>
    <row r="22" spans="1:33" ht="18" customHeight="1" x14ac:dyDescent="0.2">
      <c r="A22" s="43" t="s">
        <v>309</v>
      </c>
      <c r="B22" s="43" t="s">
        <v>116</v>
      </c>
      <c r="C22" s="9">
        <v>-5.2837741243745531E-2</v>
      </c>
      <c r="D22" s="9">
        <v>5.9509848656071028E-2</v>
      </c>
      <c r="F22" s="64" t="s">
        <v>364</v>
      </c>
      <c r="G22" s="29"/>
      <c r="H22" s="74">
        <v>736.28</v>
      </c>
      <c r="I22" s="74">
        <v>517.94899999999996</v>
      </c>
      <c r="J22" s="74">
        <v>517.94899999999996</v>
      </c>
      <c r="K22" s="99">
        <v>524.625</v>
      </c>
      <c r="L22" s="99">
        <v>468.99799999999999</v>
      </c>
      <c r="M22" s="74">
        <v>70.096999999999994</v>
      </c>
      <c r="N22" s="74">
        <v>50.538000000000011</v>
      </c>
      <c r="O22" s="74">
        <v>60.289000000000001</v>
      </c>
      <c r="P22" s="74">
        <v>35.489000000000004</v>
      </c>
      <c r="Q22" s="74">
        <v>31.954999999999984</v>
      </c>
      <c r="R22" s="74">
        <v>25.506000000000029</v>
      </c>
      <c r="S22" s="74">
        <v>13.787999999999954</v>
      </c>
      <c r="T22" s="74">
        <v>39.946000000000026</v>
      </c>
      <c r="U22" s="74">
        <v>33.95799999999997</v>
      </c>
      <c r="V22" s="74">
        <v>37.135000000000048</v>
      </c>
      <c r="W22" s="74">
        <v>47.578999999999951</v>
      </c>
      <c r="X22" s="74">
        <v>50.624000000000024</v>
      </c>
      <c r="Y22" s="74">
        <v>496.904</v>
      </c>
      <c r="AA22" s="74">
        <v>524.625</v>
      </c>
      <c r="AB22" s="73">
        <v>-27.72</v>
      </c>
      <c r="AC22" s="47"/>
      <c r="AD22" s="74">
        <v>468.99799999999999</v>
      </c>
      <c r="AE22" s="73">
        <v>27.91</v>
      </c>
    </row>
    <row r="23" spans="1:33" ht="18" customHeight="1" x14ac:dyDescent="0.2">
      <c r="A23" s="43" t="s">
        <v>309</v>
      </c>
      <c r="B23" s="43" t="s">
        <v>117</v>
      </c>
      <c r="C23" s="9">
        <v>5.0562099940831585E-2</v>
      </c>
      <c r="D23" s="9">
        <v>4.4348827115061613E-2</v>
      </c>
      <c r="F23" s="64" t="s">
        <v>365</v>
      </c>
      <c r="G23" s="29"/>
      <c r="H23" s="74">
        <v>305.327</v>
      </c>
      <c r="I23" s="74">
        <v>312.39600000000002</v>
      </c>
      <c r="J23" s="74">
        <v>312.39600000000002</v>
      </c>
      <c r="K23" s="99">
        <v>316.04700000000003</v>
      </c>
      <c r="L23" s="99">
        <v>317.93400000000003</v>
      </c>
      <c r="M23" s="74">
        <v>30.952000000000002</v>
      </c>
      <c r="N23" s="74">
        <v>32.176000000000002</v>
      </c>
      <c r="O23" s="74">
        <v>33.927999999999997</v>
      </c>
      <c r="P23" s="74">
        <v>20.469000000000008</v>
      </c>
      <c r="Q23" s="74">
        <v>22.405000000000001</v>
      </c>
      <c r="R23" s="74">
        <v>20.510999999999996</v>
      </c>
      <c r="S23" s="74">
        <v>8.632000000000005</v>
      </c>
      <c r="T23" s="74">
        <v>12.462999999999994</v>
      </c>
      <c r="U23" s="74">
        <v>22.663000000000011</v>
      </c>
      <c r="V23" s="74">
        <v>26.436999999999983</v>
      </c>
      <c r="W23" s="74">
        <v>72.551000000000016</v>
      </c>
      <c r="X23" s="74">
        <v>28.841999999999985</v>
      </c>
      <c r="Y23" s="74">
        <v>332.029</v>
      </c>
      <c r="AA23" s="74">
        <v>316.04700000000003</v>
      </c>
      <c r="AB23" s="73">
        <v>15.98</v>
      </c>
      <c r="AC23" s="47"/>
      <c r="AD23" s="74">
        <v>317.93400000000003</v>
      </c>
      <c r="AE23" s="73">
        <v>14.1</v>
      </c>
    </row>
    <row r="24" spans="1:33" ht="18" hidden="1" customHeight="1" outlineLevel="1" x14ac:dyDescent="0.2">
      <c r="A24" s="59" t="s">
        <v>297</v>
      </c>
      <c r="B24" s="59" t="s">
        <v>118</v>
      </c>
      <c r="C24" s="60">
        <v>-0.15073806977582035</v>
      </c>
      <c r="D24" s="60">
        <v>-1.9296720939270068E-2</v>
      </c>
      <c r="E24" s="44"/>
      <c r="F24" s="107" t="s">
        <v>366</v>
      </c>
      <c r="G24" s="29"/>
      <c r="H24" s="72">
        <v>5535.9570000000003</v>
      </c>
      <c r="I24" s="72">
        <v>4333.9520000000002</v>
      </c>
      <c r="J24" s="72">
        <v>4333.9520000000002</v>
      </c>
      <c r="K24" s="72">
        <v>5431.9390000000003</v>
      </c>
      <c r="L24" s="72">
        <v>4703.9080000000004</v>
      </c>
      <c r="M24" s="72">
        <v>480.88099999999997</v>
      </c>
      <c r="N24" s="72">
        <v>399.197</v>
      </c>
      <c r="O24" s="72">
        <v>435.36300000000006</v>
      </c>
      <c r="P24" s="72">
        <v>324.87999999999988</v>
      </c>
      <c r="Q24" s="72">
        <v>384.15300000000002</v>
      </c>
      <c r="R24" s="72">
        <v>431.93700000000013</v>
      </c>
      <c r="S24" s="72">
        <v>255.97400000000016</v>
      </c>
      <c r="T24" s="72">
        <v>183.57699999999977</v>
      </c>
      <c r="U24" s="72">
        <v>403.61700000000019</v>
      </c>
      <c r="V24" s="72">
        <v>422.26899999999978</v>
      </c>
      <c r="W24" s="72">
        <v>483.25399999999991</v>
      </c>
      <c r="X24" s="72">
        <v>408.03300000000036</v>
      </c>
      <c r="Y24" s="72">
        <v>4613.1350000000002</v>
      </c>
      <c r="AA24" s="72">
        <v>5431.9390000000003</v>
      </c>
      <c r="AB24" s="76">
        <v>-818.8</v>
      </c>
      <c r="AC24" s="44"/>
      <c r="AD24" s="72">
        <v>4703.9080000000004</v>
      </c>
      <c r="AE24" s="76">
        <v>-90.77</v>
      </c>
    </row>
    <row r="25" spans="1:33" ht="18" customHeight="1" collapsed="1" x14ac:dyDescent="0.2">
      <c r="A25" s="45"/>
      <c r="B25" s="45"/>
      <c r="C25" s="9">
        <v>-9.213071922802038E-2</v>
      </c>
      <c r="D25" s="9">
        <v>-3.1329328899853404E-2</v>
      </c>
      <c r="F25" s="64" t="s">
        <v>407</v>
      </c>
      <c r="G25" s="29"/>
      <c r="H25" s="74">
        <v>3294.1370000000006</v>
      </c>
      <c r="I25" s="74">
        <v>2831.152</v>
      </c>
      <c r="J25" s="74">
        <v>2831.152</v>
      </c>
      <c r="K25" s="99">
        <v>3819.7900000000004</v>
      </c>
      <c r="L25" s="99">
        <v>3580.0320000000002</v>
      </c>
      <c r="M25" s="74">
        <v>388.44299999999998</v>
      </c>
      <c r="N25" s="74">
        <v>293.887</v>
      </c>
      <c r="O25" s="74">
        <v>338.40200000000004</v>
      </c>
      <c r="P25" s="74">
        <v>263.46199999999988</v>
      </c>
      <c r="Q25" s="74">
        <v>286.64500000000004</v>
      </c>
      <c r="R25" s="74">
        <v>326.99000000000012</v>
      </c>
      <c r="S25" s="74">
        <v>206.12800000000016</v>
      </c>
      <c r="T25" s="74">
        <v>97.510999999999797</v>
      </c>
      <c r="U25" s="74">
        <v>260.30500000000018</v>
      </c>
      <c r="V25" s="74">
        <v>297.93199999999979</v>
      </c>
      <c r="W25" s="74">
        <v>390.36799999999994</v>
      </c>
      <c r="X25" s="74">
        <v>317.80000000000041</v>
      </c>
      <c r="Y25" s="74">
        <v>3467.8730000000005</v>
      </c>
      <c r="AA25" s="74">
        <v>3819.7900000000004</v>
      </c>
      <c r="AB25" s="73">
        <v>-351.92</v>
      </c>
      <c r="AC25" s="47"/>
      <c r="AD25" s="74">
        <v>3580.0320000000006</v>
      </c>
      <c r="AE25" s="73">
        <v>-112.16</v>
      </c>
      <c r="AG25" s="61"/>
    </row>
    <row r="26" spans="1:33" ht="18" customHeight="1" x14ac:dyDescent="0.2">
      <c r="A26" s="43" t="s">
        <v>309</v>
      </c>
      <c r="B26" s="43" t="s">
        <v>367</v>
      </c>
      <c r="C26" s="9">
        <v>-0.23466028135288838</v>
      </c>
      <c r="D26" s="9">
        <v>0.16181818181818183</v>
      </c>
      <c r="F26" s="64" t="s">
        <v>368</v>
      </c>
      <c r="G26" s="29"/>
      <c r="H26" s="74">
        <v>16.809999999999999</v>
      </c>
      <c r="I26" s="74">
        <v>14.494</v>
      </c>
      <c r="J26" s="74">
        <v>14.494</v>
      </c>
      <c r="K26" s="99">
        <v>16.704999999999998</v>
      </c>
      <c r="L26" s="99">
        <v>11</v>
      </c>
      <c r="M26" s="74">
        <v>0.5</v>
      </c>
      <c r="N26" s="74">
        <v>0.19299999999999995</v>
      </c>
      <c r="O26" s="74">
        <v>0</v>
      </c>
      <c r="P26" s="74">
        <v>1.85</v>
      </c>
      <c r="Q26" s="74">
        <v>3.5709999999999997</v>
      </c>
      <c r="R26" s="74">
        <v>1.9669999999999996</v>
      </c>
      <c r="S26" s="74">
        <v>1.7940000000000005</v>
      </c>
      <c r="T26" s="74">
        <v>-1.7940000000000005</v>
      </c>
      <c r="U26" s="74">
        <v>0.54499999999999993</v>
      </c>
      <c r="V26" s="74">
        <v>0</v>
      </c>
      <c r="W26" s="74">
        <v>3.3160000000000007</v>
      </c>
      <c r="X26" s="74">
        <v>0.83999999999999986</v>
      </c>
      <c r="Y26" s="74">
        <v>12.782</v>
      </c>
      <c r="AA26" s="74">
        <v>16.704999999999998</v>
      </c>
      <c r="AB26" s="73">
        <v>-3.92</v>
      </c>
      <c r="AC26" s="47"/>
      <c r="AD26" s="74">
        <v>11</v>
      </c>
      <c r="AE26" s="73">
        <v>1.78</v>
      </c>
    </row>
    <row r="27" spans="1:33" ht="18" customHeight="1" x14ac:dyDescent="0.2">
      <c r="A27" s="43" t="s">
        <v>309</v>
      </c>
      <c r="B27" s="43" t="s">
        <v>369</v>
      </c>
      <c r="C27" s="9">
        <v>0.13812037033451693</v>
      </c>
      <c r="D27" s="9">
        <v>0.33830469733567975</v>
      </c>
      <c r="F27" s="64" t="s">
        <v>370</v>
      </c>
      <c r="G27" s="29"/>
      <c r="H27" s="74">
        <v>408.9</v>
      </c>
      <c r="I27" s="74">
        <v>757.548</v>
      </c>
      <c r="J27" s="74">
        <v>757.548</v>
      </c>
      <c r="K27" s="99">
        <v>516.50599999999997</v>
      </c>
      <c r="L27" s="99">
        <v>439.24900000000002</v>
      </c>
      <c r="M27" s="74">
        <v>73.055000000000007</v>
      </c>
      <c r="N27" s="74">
        <v>60.47999999999999</v>
      </c>
      <c r="O27" s="74">
        <v>62.616000000000014</v>
      </c>
      <c r="P27" s="74">
        <v>136.24799999999999</v>
      </c>
      <c r="Q27" s="74">
        <v>36.495999999999981</v>
      </c>
      <c r="R27" s="74">
        <v>-16.717999999999961</v>
      </c>
      <c r="S27" s="74">
        <v>16.415999999999997</v>
      </c>
      <c r="T27" s="74">
        <v>145.74700000000001</v>
      </c>
      <c r="U27" s="74">
        <v>-77.145000000000039</v>
      </c>
      <c r="V27" s="74">
        <v>41.379999999999995</v>
      </c>
      <c r="W27" s="74">
        <v>63.049000000000035</v>
      </c>
      <c r="X27" s="74">
        <v>46.225000000000023</v>
      </c>
      <c r="Y27" s="74">
        <v>587.84900000000005</v>
      </c>
      <c r="AA27" s="74">
        <v>516.50599999999997</v>
      </c>
      <c r="AB27" s="73">
        <v>71.34</v>
      </c>
      <c r="AC27" s="47"/>
      <c r="AD27" s="74">
        <v>439.24900000000002</v>
      </c>
      <c r="AE27" s="73">
        <v>148.6</v>
      </c>
    </row>
    <row r="28" spans="1:33" ht="18" customHeight="1" x14ac:dyDescent="0.2">
      <c r="A28" s="43" t="s">
        <v>309</v>
      </c>
      <c r="B28" s="43" t="s">
        <v>372</v>
      </c>
      <c r="C28" s="9">
        <v>0.14848872720740142</v>
      </c>
      <c r="D28" s="9">
        <v>-0.25848101174056931</v>
      </c>
      <c r="F28" s="64" t="s">
        <v>373</v>
      </c>
      <c r="G28" s="29"/>
      <c r="H28" s="74">
        <v>444.41899999999998</v>
      </c>
      <c r="I28" s="74">
        <v>185.78800000000001</v>
      </c>
      <c r="J28" s="74">
        <v>185.78800000000001</v>
      </c>
      <c r="K28" s="99">
        <v>178.12799999999999</v>
      </c>
      <c r="L28" s="99">
        <v>275.88099999999997</v>
      </c>
      <c r="M28" s="74">
        <v>16.472999999999999</v>
      </c>
      <c r="N28" s="74">
        <v>21.779000000000003</v>
      </c>
      <c r="O28" s="74">
        <v>21.570999999999998</v>
      </c>
      <c r="P28" s="74">
        <v>23.401000000000003</v>
      </c>
      <c r="Q28" s="74">
        <v>57.02300000000001</v>
      </c>
      <c r="R28" s="74">
        <v>18.373999999999995</v>
      </c>
      <c r="S28" s="74">
        <v>5.518999999999977</v>
      </c>
      <c r="T28" s="74">
        <v>11.102000000000004</v>
      </c>
      <c r="U28" s="74">
        <v>7.5160000000000196</v>
      </c>
      <c r="V28" s="74">
        <v>10.667000000000002</v>
      </c>
      <c r="W28" s="74">
        <v>7.7309999999999945</v>
      </c>
      <c r="X28" s="74">
        <v>3.4189999999999827</v>
      </c>
      <c r="Y28" s="74">
        <v>204.57499999999999</v>
      </c>
      <c r="AA28" s="74">
        <v>178.12800000000001</v>
      </c>
      <c r="AB28" s="73">
        <v>26.45</v>
      </c>
      <c r="AC28" s="47"/>
      <c r="AD28" s="74">
        <v>275.88099999999997</v>
      </c>
      <c r="AE28" s="73">
        <v>-71.31</v>
      </c>
    </row>
    <row r="29" spans="1:33" ht="18" customHeight="1" x14ac:dyDescent="0.2">
      <c r="A29" s="43" t="s">
        <v>309</v>
      </c>
      <c r="B29" s="43" t="s">
        <v>374</v>
      </c>
      <c r="C29" s="9">
        <v>13.35</v>
      </c>
      <c r="D29" s="9">
        <v>2.5938908362543813</v>
      </c>
      <c r="F29" s="64" t="s">
        <v>375</v>
      </c>
      <c r="G29" s="29"/>
      <c r="H29" s="74">
        <v>16.375</v>
      </c>
      <c r="I29" s="74">
        <v>1.7090000000000001</v>
      </c>
      <c r="J29" s="74">
        <v>1.7090000000000001</v>
      </c>
      <c r="K29" s="99">
        <v>2</v>
      </c>
      <c r="L29" s="99">
        <v>7.9880000000000004</v>
      </c>
      <c r="M29" s="74">
        <v>0</v>
      </c>
      <c r="N29" s="74">
        <v>3.4980000000000002</v>
      </c>
      <c r="O29" s="74">
        <v>2.4470000000000001</v>
      </c>
      <c r="P29" s="74">
        <v>1.79</v>
      </c>
      <c r="Q29" s="74">
        <v>2.1979999999999995</v>
      </c>
      <c r="R29" s="74">
        <v>1.7010000000000005</v>
      </c>
      <c r="S29" s="74">
        <v>2.6839999999999993</v>
      </c>
      <c r="T29" s="74">
        <v>2.1440000000000001</v>
      </c>
      <c r="U29" s="74">
        <v>3.0949999999999989</v>
      </c>
      <c r="V29" s="74">
        <v>1.0460000000000029</v>
      </c>
      <c r="W29" s="74">
        <v>3.5769999999999982</v>
      </c>
      <c r="X29" s="74">
        <v>4.5240000000000009</v>
      </c>
      <c r="Y29" s="74">
        <v>28.704000000000001</v>
      </c>
      <c r="AA29" s="74">
        <v>2</v>
      </c>
      <c r="AB29" s="73">
        <v>26.7</v>
      </c>
      <c r="AC29" s="47"/>
      <c r="AD29" s="74">
        <v>7.9880000000000004</v>
      </c>
      <c r="AE29" s="73">
        <v>20.72</v>
      </c>
    </row>
    <row r="30" spans="1:33" ht="18" customHeight="1" x14ac:dyDescent="0.2">
      <c r="A30" s="43" t="s">
        <v>309</v>
      </c>
      <c r="B30" s="43" t="s">
        <v>641</v>
      </c>
      <c r="C30" s="9">
        <v>-0.2960730143068574</v>
      </c>
      <c r="D30" s="9">
        <v>6.7689314576474105E-2</v>
      </c>
      <c r="F30" s="64" t="s">
        <v>619</v>
      </c>
      <c r="G30" s="29"/>
      <c r="H30" s="74">
        <v>144.46299999999999</v>
      </c>
      <c r="I30" s="74">
        <v>311.36799999999999</v>
      </c>
      <c r="J30" s="74">
        <v>311.36799999999999</v>
      </c>
      <c r="K30" s="99">
        <v>1013.5</v>
      </c>
      <c r="L30" s="99">
        <v>668.2</v>
      </c>
      <c r="M30" s="74">
        <v>49.098999999999997</v>
      </c>
      <c r="N30" s="74">
        <v>49.103000000000002</v>
      </c>
      <c r="O30" s="74">
        <v>72.856999999999999</v>
      </c>
      <c r="P30" s="74">
        <v>48.925000000000011</v>
      </c>
      <c r="Q30" s="74">
        <v>42.587000000000018</v>
      </c>
      <c r="R30" s="74">
        <v>92.345999999999947</v>
      </c>
      <c r="S30" s="74">
        <v>97.844000000000051</v>
      </c>
      <c r="T30" s="74">
        <v>-31.423000000000002</v>
      </c>
      <c r="U30" s="74">
        <v>101.34199999999993</v>
      </c>
      <c r="V30" s="74">
        <v>194.2170000000001</v>
      </c>
      <c r="W30" s="74">
        <v>-55.190000000000055</v>
      </c>
      <c r="X30" s="74">
        <v>51.725999999999999</v>
      </c>
      <c r="Y30" s="74">
        <v>713.43299999999999</v>
      </c>
      <c r="AA30" s="74">
        <v>1013.5</v>
      </c>
      <c r="AB30" s="73">
        <v>-300.07</v>
      </c>
      <c r="AC30" s="47"/>
      <c r="AD30" s="74">
        <v>668.2</v>
      </c>
      <c r="AE30" s="73">
        <v>45.23</v>
      </c>
    </row>
    <row r="31" spans="1:33" ht="18" customHeight="1" x14ac:dyDescent="0.2">
      <c r="A31" s="43" t="s">
        <v>309</v>
      </c>
      <c r="B31" s="43" t="s">
        <v>376</v>
      </c>
      <c r="C31" s="9">
        <v>1</v>
      </c>
      <c r="D31" s="9">
        <v>1</v>
      </c>
      <c r="F31" s="64" t="s">
        <v>377</v>
      </c>
      <c r="G31" s="29"/>
      <c r="H31" s="74">
        <v>0.73499999999999999</v>
      </c>
      <c r="I31" s="74">
        <v>0.46899999999999997</v>
      </c>
      <c r="J31" s="74">
        <v>0.46899999999999997</v>
      </c>
      <c r="K31" s="99">
        <v>0</v>
      </c>
      <c r="L31" s="99">
        <v>0</v>
      </c>
      <c r="M31" s="74">
        <v>0</v>
      </c>
      <c r="N31" s="74">
        <v>0</v>
      </c>
      <c r="O31" s="74">
        <v>0</v>
      </c>
      <c r="P31" s="74">
        <v>0</v>
      </c>
      <c r="Q31" s="74">
        <v>0.13</v>
      </c>
      <c r="R31" s="74">
        <v>0</v>
      </c>
      <c r="S31" s="74">
        <v>0</v>
      </c>
      <c r="T31" s="74">
        <v>0.65</v>
      </c>
      <c r="U31" s="74">
        <v>0.37999999999999989</v>
      </c>
      <c r="V31" s="74">
        <v>0</v>
      </c>
      <c r="W31" s="74">
        <v>0</v>
      </c>
      <c r="X31" s="74">
        <v>0</v>
      </c>
      <c r="Y31" s="74">
        <v>1.1599999999999999</v>
      </c>
      <c r="AA31" s="74">
        <v>0</v>
      </c>
      <c r="AB31" s="73">
        <v>1.1599999999999999</v>
      </c>
      <c r="AC31" s="47"/>
      <c r="AD31" s="74">
        <v>0</v>
      </c>
      <c r="AE31" s="73">
        <v>1.1599999999999999</v>
      </c>
    </row>
    <row r="32" spans="1:33" ht="18" customHeight="1" x14ac:dyDescent="0.2">
      <c r="A32" s="45"/>
      <c r="B32" s="45"/>
      <c r="C32" s="9">
        <v>1.0000000000000526</v>
      </c>
      <c r="D32" s="9">
        <v>1.0000000000000526</v>
      </c>
      <c r="F32" s="64" t="s">
        <v>378</v>
      </c>
      <c r="G32" s="29"/>
      <c r="H32" s="74">
        <v>48.134999999996708</v>
      </c>
      <c r="I32" s="74">
        <v>21.761999999998118</v>
      </c>
      <c r="J32" s="74">
        <v>21.761999999998118</v>
      </c>
      <c r="K32" s="99">
        <v>0</v>
      </c>
      <c r="L32" s="99">
        <v>0</v>
      </c>
      <c r="M32" s="74">
        <v>-2.8421709430404007E-14</v>
      </c>
      <c r="N32" s="74">
        <v>9.9620000000002733</v>
      </c>
      <c r="O32" s="74">
        <v>1.939999999999773</v>
      </c>
      <c r="P32" s="74">
        <v>0.51600000000028512</v>
      </c>
      <c r="Q32" s="74">
        <v>0.1950000000006753</v>
      </c>
      <c r="R32" s="74">
        <v>-1.8758328224066645E-12</v>
      </c>
      <c r="S32" s="74">
        <v>1.4948042803553108E-12</v>
      </c>
      <c r="T32" s="74">
        <v>-7.9580786405131221E-13</v>
      </c>
      <c r="U32" s="74">
        <v>1.4340000000009354</v>
      </c>
      <c r="V32" s="74">
        <v>0.23399999999668353</v>
      </c>
      <c r="W32" s="74">
        <v>0.99100000000265709</v>
      </c>
      <c r="X32" s="74">
        <v>1.4780000000004065</v>
      </c>
      <c r="Y32" s="74">
        <v>16.749999999999119</v>
      </c>
      <c r="AA32" s="74">
        <v>0</v>
      </c>
      <c r="AB32" s="73">
        <v>16.75</v>
      </c>
      <c r="AC32" s="47"/>
      <c r="AD32" s="74">
        <v>0</v>
      </c>
      <c r="AE32" s="73">
        <v>16.75</v>
      </c>
    </row>
    <row r="33" spans="1:33" s="16" customFormat="1" ht="18" customHeight="1" x14ac:dyDescent="0.2">
      <c r="A33" s="45"/>
      <c r="B33" s="45"/>
      <c r="C33" s="14">
        <v>-8.2231916109793482E-2</v>
      </c>
      <c r="D33" s="14">
        <v>1.6081723860958783E-2</v>
      </c>
      <c r="F33" s="139" t="s">
        <v>408</v>
      </c>
      <c r="G33" s="29"/>
      <c r="H33" s="140">
        <v>5415.5809999999965</v>
      </c>
      <c r="I33" s="140">
        <v>4954.6349999999993</v>
      </c>
      <c r="J33" s="140">
        <v>4954.6349999999993</v>
      </c>
      <c r="K33" s="141">
        <v>6387.3010000000004</v>
      </c>
      <c r="L33" s="141">
        <v>5769.2820000000002</v>
      </c>
      <c r="M33" s="140">
        <v>628.61900000000003</v>
      </c>
      <c r="N33" s="140">
        <v>521.61600000000021</v>
      </c>
      <c r="O33" s="140">
        <v>594.04999999999984</v>
      </c>
      <c r="P33" s="140">
        <v>532.15000000000032</v>
      </c>
      <c r="Q33" s="140">
        <v>483.20500000000067</v>
      </c>
      <c r="R33" s="140">
        <v>470.67699999999832</v>
      </c>
      <c r="S33" s="140">
        <v>352.80500000000166</v>
      </c>
      <c r="T33" s="140">
        <v>276.34599999999898</v>
      </c>
      <c r="U33" s="140">
        <v>354.09300000000104</v>
      </c>
      <c r="V33" s="140">
        <v>609.04799999999659</v>
      </c>
      <c r="W33" s="140">
        <v>533.97200000000271</v>
      </c>
      <c r="X33" s="140">
        <v>505.4780000000008</v>
      </c>
      <c r="Y33" s="140">
        <v>5862.0589999999993</v>
      </c>
      <c r="Z33" s="17"/>
      <c r="AA33" s="140">
        <v>6387.3010000000004</v>
      </c>
      <c r="AB33" s="73">
        <v>-525.24</v>
      </c>
      <c r="AD33" s="140">
        <v>5769.2820000000002</v>
      </c>
      <c r="AE33" s="73">
        <v>92.78</v>
      </c>
    </row>
    <row r="34" spans="1:33" ht="8.25" customHeight="1" x14ac:dyDescent="0.2">
      <c r="A34" s="137"/>
      <c r="B34" s="137"/>
      <c r="C34" s="9"/>
      <c r="D34" s="9"/>
      <c r="F34" s="17"/>
      <c r="G34" s="29"/>
      <c r="K34" s="17"/>
      <c r="L34" s="17"/>
      <c r="AB34" s="17"/>
      <c r="AE34" s="17"/>
    </row>
    <row r="35" spans="1:33" ht="18" hidden="1" customHeight="1" outlineLevel="1" x14ac:dyDescent="0.2">
      <c r="A35" s="59" t="s">
        <v>302</v>
      </c>
      <c r="B35" s="59" t="s">
        <v>18</v>
      </c>
      <c r="C35" s="60">
        <v>-0.38564926414615575</v>
      </c>
      <c r="D35" s="60">
        <v>-1.6107624705230469E-3</v>
      </c>
      <c r="E35" s="44"/>
      <c r="F35" s="107" t="s">
        <v>381</v>
      </c>
      <c r="G35" s="29"/>
      <c r="H35" s="72">
        <v>301.34699999999998</v>
      </c>
      <c r="I35" s="72">
        <v>231.642</v>
      </c>
      <c r="J35" s="72">
        <v>231.642</v>
      </c>
      <c r="K35" s="72">
        <v>252.22399999999999</v>
      </c>
      <c r="L35" s="72">
        <v>155.20599999999999</v>
      </c>
      <c r="M35" s="72">
        <v>11.94</v>
      </c>
      <c r="N35" s="72">
        <v>5.5490000000000013</v>
      </c>
      <c r="O35" s="72">
        <v>6.9499999999999993</v>
      </c>
      <c r="P35" s="72">
        <v>6.5530000000000008</v>
      </c>
      <c r="Q35" s="72">
        <v>11.593999999999998</v>
      </c>
      <c r="R35" s="72">
        <v>15.655999999999999</v>
      </c>
      <c r="S35" s="72">
        <v>2.5530000000000044</v>
      </c>
      <c r="T35" s="72">
        <v>16.423999999999992</v>
      </c>
      <c r="U35" s="72">
        <v>13.864000000000004</v>
      </c>
      <c r="V35" s="72">
        <v>5.8990000000000009</v>
      </c>
      <c r="W35" s="72">
        <v>20.197000000000003</v>
      </c>
      <c r="X35" s="72">
        <v>37.778999999999996</v>
      </c>
      <c r="Y35" s="72">
        <v>154.958</v>
      </c>
      <c r="AA35" s="72">
        <v>252.22400000000002</v>
      </c>
      <c r="AB35" s="76">
        <v>-97.27</v>
      </c>
      <c r="AC35" s="44"/>
      <c r="AD35" s="72">
        <v>155.20599999999999</v>
      </c>
      <c r="AE35" s="76">
        <v>-0.25</v>
      </c>
    </row>
    <row r="36" spans="1:33" ht="18" hidden="1" customHeight="1" outlineLevel="1" x14ac:dyDescent="0.2">
      <c r="A36" s="59" t="s">
        <v>300</v>
      </c>
      <c r="B36" s="59" t="s">
        <v>303</v>
      </c>
      <c r="C36" s="60">
        <v>1.0000460214459939</v>
      </c>
      <c r="D36" s="60">
        <v>1.0000460214459939</v>
      </c>
      <c r="E36" s="44"/>
      <c r="F36" s="107" t="s">
        <v>382</v>
      </c>
      <c r="G36" s="29"/>
      <c r="H36" s="72">
        <v>56.749000000000002</v>
      </c>
      <c r="I36" s="72">
        <v>47.401000000000003</v>
      </c>
      <c r="J36" s="72">
        <v>47.401000000000003</v>
      </c>
      <c r="K36" s="72">
        <v>0</v>
      </c>
      <c r="L36" s="72">
        <v>0</v>
      </c>
      <c r="M36" s="72">
        <v>5.851</v>
      </c>
      <c r="N36" s="72">
        <v>9.4840000000000018</v>
      </c>
      <c r="O36" s="72">
        <v>12.882999999999999</v>
      </c>
      <c r="P36" s="72">
        <v>0.97299999999999898</v>
      </c>
      <c r="Q36" s="72">
        <v>2.2510000000000012</v>
      </c>
      <c r="R36" s="72">
        <v>17.345999999999997</v>
      </c>
      <c r="S36" s="72">
        <v>3.0050000000000026</v>
      </c>
      <c r="T36" s="72">
        <v>3.7109999999999985</v>
      </c>
      <c r="U36" s="72">
        <v>1.2809999999999988</v>
      </c>
      <c r="V36" s="72">
        <v>1.8510000000000062</v>
      </c>
      <c r="W36" s="72">
        <v>17.023999999999994</v>
      </c>
      <c r="X36" s="72">
        <v>11.256</v>
      </c>
      <c r="Y36" s="72">
        <v>86.915999999999997</v>
      </c>
      <c r="AA36" s="72">
        <v>0</v>
      </c>
      <c r="AB36" s="76">
        <v>86.92</v>
      </c>
      <c r="AC36" s="44"/>
      <c r="AD36" s="72">
        <v>0</v>
      </c>
      <c r="AE36" s="76">
        <v>86.92</v>
      </c>
    </row>
    <row r="37" spans="1:33" ht="18" customHeight="1" collapsed="1" x14ac:dyDescent="0.2">
      <c r="A37" s="45"/>
      <c r="B37" s="45"/>
      <c r="C37" s="9">
        <v>-4.1034953057599591E-2</v>
      </c>
      <c r="D37" s="9">
        <v>0.55841913328092996</v>
      </c>
      <c r="F37" s="64" t="s">
        <v>322</v>
      </c>
      <c r="G37" s="29"/>
      <c r="H37" s="74">
        <v>358.096</v>
      </c>
      <c r="I37" s="74">
        <v>279.04300000000001</v>
      </c>
      <c r="J37" s="74">
        <v>279.04300000000001</v>
      </c>
      <c r="K37" s="99">
        <v>252.22399999999999</v>
      </c>
      <c r="L37" s="99">
        <v>155.20599999999999</v>
      </c>
      <c r="M37" s="74">
        <v>17.791</v>
      </c>
      <c r="N37" s="74">
        <v>15.033000000000003</v>
      </c>
      <c r="O37" s="74">
        <v>19.832999999999998</v>
      </c>
      <c r="P37" s="74">
        <v>7.5259999999999998</v>
      </c>
      <c r="Q37" s="74">
        <v>13.844999999999999</v>
      </c>
      <c r="R37" s="74">
        <v>33.001999999999995</v>
      </c>
      <c r="S37" s="74">
        <v>5.5580000000000069</v>
      </c>
      <c r="T37" s="74">
        <v>20.134999999999991</v>
      </c>
      <c r="U37" s="74">
        <v>15.145000000000003</v>
      </c>
      <c r="V37" s="74">
        <v>7.7500000000000071</v>
      </c>
      <c r="W37" s="74">
        <v>37.220999999999997</v>
      </c>
      <c r="X37" s="74">
        <v>49.034999999999997</v>
      </c>
      <c r="Y37" s="74">
        <v>241.874</v>
      </c>
      <c r="AA37" s="74">
        <v>252.22400000000002</v>
      </c>
      <c r="AB37" s="73">
        <v>-10.35</v>
      </c>
      <c r="AC37" s="47"/>
      <c r="AD37" s="74">
        <v>155.20599999999999</v>
      </c>
      <c r="AE37" s="73">
        <v>86.67</v>
      </c>
      <c r="AG37" s="61"/>
    </row>
    <row r="38" spans="1:33" ht="18" hidden="1" customHeight="1" outlineLevel="1" x14ac:dyDescent="0.2">
      <c r="A38" s="59" t="s">
        <v>299</v>
      </c>
      <c r="B38" s="59" t="s">
        <v>18</v>
      </c>
      <c r="C38" s="60">
        <v>-0.51740875067999292</v>
      </c>
      <c r="D38" s="60">
        <v>-0.30773857614185196</v>
      </c>
      <c r="E38" s="44"/>
      <c r="F38" s="107" t="s">
        <v>379</v>
      </c>
      <c r="G38" s="29"/>
      <c r="H38" s="72">
        <v>1766.3019999999999</v>
      </c>
      <c r="I38" s="72">
        <v>1124.479</v>
      </c>
      <c r="J38" s="72">
        <v>1124.479</v>
      </c>
      <c r="K38" s="72">
        <v>1612.1489999999999</v>
      </c>
      <c r="L38" s="72">
        <v>1123.876</v>
      </c>
      <c r="M38" s="72">
        <v>59.655999999999999</v>
      </c>
      <c r="N38" s="72">
        <v>62.064</v>
      </c>
      <c r="O38" s="72">
        <v>81.510999999999996</v>
      </c>
      <c r="P38" s="72">
        <v>45.650000000000006</v>
      </c>
      <c r="Q38" s="72">
        <v>76.489000000000004</v>
      </c>
      <c r="R38" s="72">
        <v>88.096000000000004</v>
      </c>
      <c r="S38" s="72">
        <v>20.980000000000018</v>
      </c>
      <c r="T38" s="72">
        <v>51.974999999999966</v>
      </c>
      <c r="U38" s="72">
        <v>112.21800000000002</v>
      </c>
      <c r="V38" s="72">
        <v>82.697000000000003</v>
      </c>
      <c r="W38" s="72">
        <v>42.836999999999989</v>
      </c>
      <c r="X38" s="72">
        <v>53.838999999999942</v>
      </c>
      <c r="Y38" s="72">
        <v>778.01199999999994</v>
      </c>
      <c r="AA38" s="72">
        <v>1612.1490000000001</v>
      </c>
      <c r="AB38" s="76">
        <v>-834.14</v>
      </c>
      <c r="AC38" s="44"/>
      <c r="AD38" s="72">
        <v>1123.876</v>
      </c>
      <c r="AE38" s="76">
        <v>-345.86</v>
      </c>
    </row>
    <row r="39" spans="1:33" ht="18" hidden="1" customHeight="1" outlineLevel="1" x14ac:dyDescent="0.2">
      <c r="A39" s="59" t="s">
        <v>300</v>
      </c>
      <c r="B39" s="59" t="s">
        <v>301</v>
      </c>
      <c r="C39" s="60">
        <v>1</v>
      </c>
      <c r="D39" s="60">
        <v>1</v>
      </c>
      <c r="E39" s="44"/>
      <c r="F39" s="107" t="s">
        <v>380</v>
      </c>
      <c r="G39" s="29"/>
      <c r="H39" s="72">
        <v>475.51799999999997</v>
      </c>
      <c r="I39" s="72">
        <v>378.32100000000003</v>
      </c>
      <c r="J39" s="72">
        <v>378.32100000000003</v>
      </c>
      <c r="K39" s="72">
        <v>0</v>
      </c>
      <c r="L39" s="72">
        <v>0</v>
      </c>
      <c r="M39" s="72">
        <v>32.781999999999996</v>
      </c>
      <c r="N39" s="72">
        <v>43.246000000000009</v>
      </c>
      <c r="O39" s="72">
        <v>15.449999999999989</v>
      </c>
      <c r="P39" s="72">
        <v>15.768000000000001</v>
      </c>
      <c r="Q39" s="72">
        <v>21.018999999999991</v>
      </c>
      <c r="R39" s="72">
        <v>16.851000000000028</v>
      </c>
      <c r="S39" s="72">
        <v>28.865999999999985</v>
      </c>
      <c r="T39" s="72">
        <v>34.091000000000008</v>
      </c>
      <c r="U39" s="72">
        <v>31.093999999999994</v>
      </c>
      <c r="V39" s="72">
        <v>41.640000000000015</v>
      </c>
      <c r="W39" s="72">
        <v>50.048999999999978</v>
      </c>
      <c r="X39" s="72">
        <v>36.394000000000005</v>
      </c>
      <c r="Y39" s="72">
        <v>367.25</v>
      </c>
      <c r="AA39" s="72">
        <v>0</v>
      </c>
      <c r="AB39" s="76">
        <v>367.25</v>
      </c>
      <c r="AC39" s="44"/>
      <c r="AD39" s="72">
        <v>0</v>
      </c>
      <c r="AE39" s="76">
        <v>367.25</v>
      </c>
    </row>
    <row r="40" spans="1:33" ht="18" customHeight="1" collapsed="1" x14ac:dyDescent="0.2">
      <c r="A40" s="45"/>
      <c r="B40" s="45"/>
      <c r="C40" s="9">
        <v>-0.28960722613108336</v>
      </c>
      <c r="D40" s="9">
        <v>1.9032348764454442E-2</v>
      </c>
      <c r="F40" s="64" t="s">
        <v>321</v>
      </c>
      <c r="G40" s="29"/>
      <c r="H40" s="74">
        <v>2241.8199999999997</v>
      </c>
      <c r="I40" s="74">
        <v>1502.8000000000002</v>
      </c>
      <c r="J40" s="74">
        <v>1502.8000000000002</v>
      </c>
      <c r="K40" s="99">
        <v>1612.1489999999999</v>
      </c>
      <c r="L40" s="99">
        <v>1123.876</v>
      </c>
      <c r="M40" s="74">
        <v>92.437999999999988</v>
      </c>
      <c r="N40" s="74">
        <v>105.31</v>
      </c>
      <c r="O40" s="74">
        <v>96.960999999999984</v>
      </c>
      <c r="P40" s="74">
        <v>61.418000000000006</v>
      </c>
      <c r="Q40" s="74">
        <v>97.507999999999996</v>
      </c>
      <c r="R40" s="74">
        <v>104.94700000000003</v>
      </c>
      <c r="S40" s="74">
        <v>49.846000000000004</v>
      </c>
      <c r="T40" s="74">
        <v>86.065999999999974</v>
      </c>
      <c r="U40" s="74">
        <v>143.31200000000001</v>
      </c>
      <c r="V40" s="74">
        <v>124.33700000000002</v>
      </c>
      <c r="W40" s="74">
        <v>92.885999999999967</v>
      </c>
      <c r="X40" s="74">
        <v>90.232999999999947</v>
      </c>
      <c r="Y40" s="74">
        <v>1145.2619999999999</v>
      </c>
      <c r="AA40" s="74">
        <v>1612.1490000000001</v>
      </c>
      <c r="AB40" s="73">
        <v>-466.89</v>
      </c>
      <c r="AC40" s="47"/>
      <c r="AD40" s="74">
        <v>1123.876</v>
      </c>
      <c r="AE40" s="73">
        <v>21.39</v>
      </c>
      <c r="AG40" s="61"/>
    </row>
    <row r="41" spans="1:33" ht="18" hidden="1" customHeight="1" outlineLevel="1" x14ac:dyDescent="0.2">
      <c r="A41" s="59" t="s">
        <v>308</v>
      </c>
      <c r="B41" s="59" t="s">
        <v>18</v>
      </c>
      <c r="C41" s="60">
        <v>2.92</v>
      </c>
      <c r="D41" s="60">
        <v>2.92</v>
      </c>
      <c r="E41" s="44"/>
      <c r="F41" s="107" t="s">
        <v>383</v>
      </c>
      <c r="G41" s="29"/>
      <c r="H41" s="72">
        <v>30.015999999999998</v>
      </c>
      <c r="I41" s="72">
        <v>9.5429999999999993</v>
      </c>
      <c r="J41" s="72">
        <v>9.5429999999999993</v>
      </c>
      <c r="K41" s="72">
        <v>3</v>
      </c>
      <c r="L41" s="72">
        <v>3</v>
      </c>
      <c r="M41" s="72">
        <v>1.5449999999999999</v>
      </c>
      <c r="N41" s="72">
        <v>1.0880000000000001</v>
      </c>
      <c r="O41" s="72">
        <v>0</v>
      </c>
      <c r="P41" s="72">
        <v>0.68900000000000006</v>
      </c>
      <c r="Q41" s="72">
        <v>0</v>
      </c>
      <c r="R41" s="72">
        <v>0.2799999999999998</v>
      </c>
      <c r="S41" s="72">
        <v>0</v>
      </c>
      <c r="T41" s="72">
        <v>0</v>
      </c>
      <c r="U41" s="72">
        <v>0.72699999999999987</v>
      </c>
      <c r="V41" s="72">
        <v>3.1240000000000006</v>
      </c>
      <c r="W41" s="72">
        <v>0</v>
      </c>
      <c r="X41" s="72">
        <v>4.3020000000000005</v>
      </c>
      <c r="Y41" s="72">
        <v>11.755000000000001</v>
      </c>
      <c r="AA41" s="72">
        <v>3</v>
      </c>
      <c r="AB41" s="76">
        <v>8.76</v>
      </c>
      <c r="AC41" s="44"/>
      <c r="AD41" s="72">
        <v>3</v>
      </c>
      <c r="AE41" s="76">
        <v>8.76</v>
      </c>
    </row>
    <row r="42" spans="1:33" ht="18" hidden="1" customHeight="1" outlineLevel="1" x14ac:dyDescent="0.2">
      <c r="A42" s="59" t="s">
        <v>300</v>
      </c>
      <c r="B42" s="59" t="s">
        <v>307</v>
      </c>
      <c r="C42" s="60">
        <v>0.99882491186839006</v>
      </c>
      <c r="D42" s="60">
        <v>0.99882491186839006</v>
      </c>
      <c r="E42" s="44"/>
      <c r="F42" s="107" t="s">
        <v>384</v>
      </c>
      <c r="G42" s="29"/>
      <c r="H42" s="72">
        <v>0.73499999999999999</v>
      </c>
      <c r="I42" s="72">
        <v>4.2210000000000001</v>
      </c>
      <c r="J42" s="72">
        <v>4.2210000000000001</v>
      </c>
      <c r="K42" s="72">
        <v>0</v>
      </c>
      <c r="L42" s="72">
        <v>0</v>
      </c>
      <c r="M42" s="72">
        <v>0</v>
      </c>
      <c r="N42" s="72">
        <v>0</v>
      </c>
      <c r="O42" s="72">
        <v>1.794</v>
      </c>
      <c r="P42" s="72">
        <v>0.48399999999999999</v>
      </c>
      <c r="Q42" s="72">
        <v>0</v>
      </c>
      <c r="R42" s="72">
        <v>0</v>
      </c>
      <c r="S42" s="72">
        <v>0</v>
      </c>
      <c r="T42" s="72">
        <v>0</v>
      </c>
      <c r="U42" s="72">
        <v>0</v>
      </c>
      <c r="V42" s="72">
        <v>0</v>
      </c>
      <c r="W42" s="72">
        <v>0</v>
      </c>
      <c r="X42" s="72">
        <v>0.27499999999999991</v>
      </c>
      <c r="Y42" s="72">
        <v>2.5529999999999999</v>
      </c>
      <c r="AA42" s="72">
        <v>0</v>
      </c>
      <c r="AB42" s="76">
        <v>2.5499999999999998</v>
      </c>
      <c r="AC42" s="44"/>
      <c r="AD42" s="72">
        <v>0</v>
      </c>
      <c r="AE42" s="76">
        <v>2.5499999999999998</v>
      </c>
    </row>
    <row r="43" spans="1:33" ht="18" customHeight="1" collapsed="1" x14ac:dyDescent="0.2">
      <c r="A43" s="45"/>
      <c r="B43" s="45"/>
      <c r="C43" s="9">
        <v>3.77</v>
      </c>
      <c r="D43" s="9">
        <v>3.77</v>
      </c>
      <c r="F43" s="64" t="s">
        <v>323</v>
      </c>
      <c r="G43" s="29"/>
      <c r="H43" s="74">
        <v>30.750999999999998</v>
      </c>
      <c r="I43" s="74">
        <v>13.763999999999999</v>
      </c>
      <c r="J43" s="74">
        <v>13.763999999999999</v>
      </c>
      <c r="K43" s="99">
        <v>3</v>
      </c>
      <c r="L43" s="99">
        <v>3</v>
      </c>
      <c r="M43" s="74">
        <v>1.5449999999999999</v>
      </c>
      <c r="N43" s="74">
        <v>1.0880000000000001</v>
      </c>
      <c r="O43" s="74">
        <v>1.794</v>
      </c>
      <c r="P43" s="74">
        <v>1.173</v>
      </c>
      <c r="Q43" s="74">
        <v>0</v>
      </c>
      <c r="R43" s="74">
        <v>0.2799999999999998</v>
      </c>
      <c r="S43" s="74">
        <v>0</v>
      </c>
      <c r="T43" s="74">
        <v>0</v>
      </c>
      <c r="U43" s="74">
        <v>0.72699999999999987</v>
      </c>
      <c r="V43" s="74">
        <v>3.1240000000000006</v>
      </c>
      <c r="W43" s="74">
        <v>0</v>
      </c>
      <c r="X43" s="74">
        <v>4.577</v>
      </c>
      <c r="Y43" s="74">
        <v>14.308</v>
      </c>
      <c r="AA43" s="74">
        <v>3</v>
      </c>
      <c r="AB43" s="73">
        <v>11.31</v>
      </c>
      <c r="AC43" s="47"/>
      <c r="AD43" s="74">
        <v>3</v>
      </c>
      <c r="AE43" s="73">
        <v>11.31</v>
      </c>
      <c r="AG43" s="61"/>
    </row>
    <row r="44" spans="1:33" ht="18" hidden="1" customHeight="1" outlineLevel="1" x14ac:dyDescent="0.2">
      <c r="A44" s="59" t="s">
        <v>618</v>
      </c>
      <c r="B44" s="59" t="s">
        <v>18</v>
      </c>
      <c r="C44" s="60">
        <v>-0.45991935559950287</v>
      </c>
      <c r="D44" s="60">
        <v>-0.18193509570187641</v>
      </c>
      <c r="E44" s="44"/>
      <c r="F44" s="107" t="s">
        <v>617</v>
      </c>
      <c r="G44" s="29"/>
      <c r="H44" s="72">
        <v>43.295000000000002</v>
      </c>
      <c r="I44" s="72">
        <v>208.304</v>
      </c>
      <c r="J44" s="72">
        <v>208.304</v>
      </c>
      <c r="K44" s="72">
        <v>2014.027</v>
      </c>
      <c r="L44" s="72">
        <v>1329.65</v>
      </c>
      <c r="M44" s="72">
        <v>52.523000000000003</v>
      </c>
      <c r="N44" s="72">
        <v>56.54699999999999</v>
      </c>
      <c r="O44" s="72">
        <v>96.94</v>
      </c>
      <c r="P44" s="72">
        <v>103.084</v>
      </c>
      <c r="Q44" s="72">
        <v>91.643000000000029</v>
      </c>
      <c r="R44" s="72">
        <v>86.976999999999975</v>
      </c>
      <c r="S44" s="72">
        <v>26.272999999999968</v>
      </c>
      <c r="T44" s="72">
        <v>108.04399999999998</v>
      </c>
      <c r="U44" s="72">
        <v>127.55000000000007</v>
      </c>
      <c r="V44" s="72">
        <v>102.00900000000001</v>
      </c>
      <c r="W44" s="72">
        <v>136.88099999999997</v>
      </c>
      <c r="X44" s="72">
        <v>99.2650000000001</v>
      </c>
      <c r="Y44" s="72">
        <v>1087.7360000000001</v>
      </c>
      <c r="AA44" s="72">
        <v>2014.027</v>
      </c>
      <c r="AB44" s="76">
        <v>-926.29</v>
      </c>
      <c r="AC44" s="44"/>
      <c r="AD44" s="72">
        <v>1329.65</v>
      </c>
      <c r="AE44" s="76">
        <v>-241.91</v>
      </c>
    </row>
    <row r="45" spans="1:33" ht="18" hidden="1" customHeight="1" outlineLevel="1" x14ac:dyDescent="0.2">
      <c r="A45" s="59" t="s">
        <v>300</v>
      </c>
      <c r="B45" s="59" t="s">
        <v>630</v>
      </c>
      <c r="C45" s="60">
        <v>0.99997577773651025</v>
      </c>
      <c r="D45" s="60">
        <v>0.99997577773651025</v>
      </c>
      <c r="E45" s="44"/>
      <c r="F45" s="107" t="s">
        <v>616</v>
      </c>
      <c r="G45" s="29"/>
      <c r="H45" s="72">
        <v>37.826000000000001</v>
      </c>
      <c r="I45" s="72">
        <v>123.58199999999999</v>
      </c>
      <c r="J45" s="72">
        <v>123.58199999999999</v>
      </c>
      <c r="K45" s="72">
        <v>0</v>
      </c>
      <c r="L45" s="72">
        <v>0</v>
      </c>
      <c r="M45" s="72">
        <v>16.347000000000001</v>
      </c>
      <c r="N45" s="72">
        <v>16.356000000000002</v>
      </c>
      <c r="O45" s="72">
        <v>45.468000000000004</v>
      </c>
      <c r="P45" s="72">
        <v>-16.020000000000003</v>
      </c>
      <c r="Q45" s="72">
        <v>0</v>
      </c>
      <c r="R45" s="72">
        <v>0</v>
      </c>
      <c r="S45" s="72">
        <v>14.582000000000001</v>
      </c>
      <c r="T45" s="72">
        <v>2.0450000000000017</v>
      </c>
      <c r="U45" s="72">
        <v>30.814999999999998</v>
      </c>
      <c r="V45" s="72">
        <v>-16.430999999999997</v>
      </c>
      <c r="W45" s="72">
        <v>56.329000000000008</v>
      </c>
      <c r="X45" s="72">
        <v>-25.638000000000019</v>
      </c>
      <c r="Y45" s="72">
        <v>123.85299999999999</v>
      </c>
      <c r="AA45" s="72">
        <v>0</v>
      </c>
      <c r="AB45" s="76">
        <v>123.85</v>
      </c>
      <c r="AC45" s="44"/>
      <c r="AD45" s="72">
        <v>0</v>
      </c>
      <c r="AE45" s="76">
        <v>123.85</v>
      </c>
    </row>
    <row r="46" spans="1:33" ht="18" customHeight="1" collapsed="1" x14ac:dyDescent="0.2">
      <c r="A46" s="45"/>
      <c r="B46" s="45"/>
      <c r="C46" s="9">
        <v>-0.39842564176150569</v>
      </c>
      <c r="D46" s="9">
        <v>-8.8790283157221817E-2</v>
      </c>
      <c r="F46" s="64" t="s">
        <v>615</v>
      </c>
      <c r="G46" s="29"/>
      <c r="H46" s="74">
        <v>81.121000000000009</v>
      </c>
      <c r="I46" s="74">
        <v>331.88599999999997</v>
      </c>
      <c r="J46" s="74">
        <v>331.88599999999997</v>
      </c>
      <c r="K46" s="99">
        <v>2014.027</v>
      </c>
      <c r="L46" s="99">
        <v>1329.65</v>
      </c>
      <c r="M46" s="74">
        <v>68.87</v>
      </c>
      <c r="N46" s="74">
        <v>72.902999999999992</v>
      </c>
      <c r="O46" s="74">
        <v>142.40800000000002</v>
      </c>
      <c r="P46" s="74">
        <v>87.063999999999993</v>
      </c>
      <c r="Q46" s="74">
        <v>91.643000000000029</v>
      </c>
      <c r="R46" s="74">
        <v>86.976999999999975</v>
      </c>
      <c r="S46" s="74">
        <v>40.854999999999968</v>
      </c>
      <c r="T46" s="74">
        <v>110.08899999999998</v>
      </c>
      <c r="U46" s="74">
        <v>158.36500000000007</v>
      </c>
      <c r="V46" s="74">
        <v>85.578000000000017</v>
      </c>
      <c r="W46" s="74">
        <v>193.20999999999998</v>
      </c>
      <c r="X46" s="74">
        <v>73.627000000000081</v>
      </c>
      <c r="Y46" s="74">
        <v>1211.5890000000002</v>
      </c>
      <c r="AA46" s="74">
        <v>2014.027</v>
      </c>
      <c r="AB46" s="73">
        <v>-802.44</v>
      </c>
      <c r="AC46" s="47"/>
      <c r="AD46" s="74">
        <v>1329.65</v>
      </c>
      <c r="AE46" s="73">
        <v>-118.06</v>
      </c>
      <c r="AG46" s="61"/>
    </row>
    <row r="47" spans="1:33" ht="18" hidden="1" customHeight="1" outlineLevel="1" x14ac:dyDescent="0.2">
      <c r="A47" s="59" t="s">
        <v>305</v>
      </c>
      <c r="B47" s="59" t="s">
        <v>18</v>
      </c>
      <c r="C47" s="60">
        <v>0</v>
      </c>
      <c r="D47" s="60">
        <v>0</v>
      </c>
      <c r="E47" s="44"/>
      <c r="F47" s="107" t="s">
        <v>385</v>
      </c>
      <c r="G47" s="29"/>
      <c r="H47" s="72">
        <v>0</v>
      </c>
      <c r="I47" s="72">
        <v>0</v>
      </c>
      <c r="J47" s="72">
        <v>0</v>
      </c>
      <c r="K47" s="72">
        <v>0</v>
      </c>
      <c r="L47" s="72">
        <v>0</v>
      </c>
      <c r="M47" s="72">
        <v>0</v>
      </c>
      <c r="N47" s="72">
        <v>0</v>
      </c>
      <c r="O47" s="72">
        <v>0</v>
      </c>
      <c r="P47" s="72">
        <v>0</v>
      </c>
      <c r="Q47" s="72">
        <v>0</v>
      </c>
      <c r="R47" s="72">
        <v>0</v>
      </c>
      <c r="S47" s="72">
        <v>0</v>
      </c>
      <c r="T47" s="72">
        <v>0</v>
      </c>
      <c r="U47" s="72">
        <v>0</v>
      </c>
      <c r="V47" s="72">
        <v>0</v>
      </c>
      <c r="W47" s="72">
        <v>0</v>
      </c>
      <c r="X47" s="72">
        <v>0</v>
      </c>
      <c r="Y47" s="72">
        <v>0</v>
      </c>
      <c r="AA47" s="72">
        <v>0</v>
      </c>
      <c r="AB47" s="76">
        <v>0</v>
      </c>
      <c r="AC47" s="44"/>
      <c r="AD47" s="72">
        <v>0</v>
      </c>
      <c r="AE47" s="76">
        <v>0</v>
      </c>
    </row>
    <row r="48" spans="1:33" ht="18" hidden="1" customHeight="1" outlineLevel="1" x14ac:dyDescent="0.2">
      <c r="A48" s="59" t="s">
        <v>300</v>
      </c>
      <c r="B48" s="59" t="s">
        <v>306</v>
      </c>
      <c r="C48" s="60">
        <v>0</v>
      </c>
      <c r="D48" s="60">
        <v>0</v>
      </c>
      <c r="E48" s="44"/>
      <c r="F48" s="107" t="s">
        <v>386</v>
      </c>
      <c r="G48" s="29"/>
      <c r="H48" s="72">
        <v>0</v>
      </c>
      <c r="I48" s="72">
        <v>0</v>
      </c>
      <c r="J48" s="72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2">
        <v>0</v>
      </c>
      <c r="R48" s="72">
        <v>0</v>
      </c>
      <c r="S48" s="72">
        <v>0</v>
      </c>
      <c r="T48" s="72">
        <v>0</v>
      </c>
      <c r="U48" s="72">
        <v>0</v>
      </c>
      <c r="V48" s="72">
        <v>0</v>
      </c>
      <c r="W48" s="72">
        <v>0</v>
      </c>
      <c r="X48" s="72">
        <v>0</v>
      </c>
      <c r="Y48" s="72">
        <v>0</v>
      </c>
      <c r="AA48" s="72">
        <v>0</v>
      </c>
      <c r="AB48" s="76">
        <v>0</v>
      </c>
      <c r="AC48" s="44"/>
      <c r="AD48" s="72">
        <v>0</v>
      </c>
      <c r="AE48" s="76">
        <v>0</v>
      </c>
    </row>
    <row r="49" spans="1:34" ht="18" customHeight="1" collapsed="1" x14ac:dyDescent="0.2">
      <c r="A49" s="45"/>
      <c r="B49" s="45"/>
      <c r="C49" s="9">
        <v>0</v>
      </c>
      <c r="D49" s="9">
        <v>0</v>
      </c>
      <c r="F49" s="64" t="s">
        <v>324</v>
      </c>
      <c r="G49" s="29"/>
      <c r="H49" s="74">
        <v>0</v>
      </c>
      <c r="I49" s="74">
        <v>0</v>
      </c>
      <c r="J49" s="74">
        <v>0</v>
      </c>
      <c r="K49" s="99">
        <v>0</v>
      </c>
      <c r="L49" s="99">
        <v>0</v>
      </c>
      <c r="M49" s="74">
        <v>0</v>
      </c>
      <c r="N49" s="74">
        <v>0</v>
      </c>
      <c r="O49" s="74">
        <v>0</v>
      </c>
      <c r="P49" s="74">
        <v>0</v>
      </c>
      <c r="Q49" s="74">
        <v>0</v>
      </c>
      <c r="R49" s="74">
        <v>0</v>
      </c>
      <c r="S49" s="74">
        <v>0</v>
      </c>
      <c r="T49" s="74">
        <v>0</v>
      </c>
      <c r="U49" s="74">
        <v>0</v>
      </c>
      <c r="V49" s="74">
        <v>0</v>
      </c>
      <c r="W49" s="74">
        <v>0</v>
      </c>
      <c r="X49" s="74">
        <v>0</v>
      </c>
      <c r="Y49" s="74">
        <v>0</v>
      </c>
      <c r="AA49" s="74">
        <v>0</v>
      </c>
      <c r="AB49" s="73">
        <v>0</v>
      </c>
      <c r="AC49" s="47"/>
      <c r="AD49" s="74">
        <v>0</v>
      </c>
      <c r="AE49" s="73">
        <v>0</v>
      </c>
      <c r="AG49" s="61"/>
    </row>
    <row r="50" spans="1:34" ht="18" hidden="1" customHeight="1" outlineLevel="1" x14ac:dyDescent="0.2">
      <c r="A50" s="59" t="s">
        <v>304</v>
      </c>
      <c r="B50" s="59" t="s">
        <v>18</v>
      </c>
      <c r="C50" s="60">
        <v>0</v>
      </c>
      <c r="D50" s="60">
        <v>-1</v>
      </c>
      <c r="E50" s="44"/>
      <c r="F50" s="107" t="s">
        <v>388</v>
      </c>
      <c r="G50" s="29"/>
      <c r="H50" s="72">
        <v>49.896999999999998</v>
      </c>
      <c r="I50" s="72">
        <v>34.956000000000003</v>
      </c>
      <c r="J50" s="72">
        <v>34.956000000000003</v>
      </c>
      <c r="K50" s="72">
        <v>0</v>
      </c>
      <c r="L50" s="72">
        <v>5</v>
      </c>
      <c r="M50" s="72">
        <v>0</v>
      </c>
      <c r="N50" s="72">
        <v>0</v>
      </c>
      <c r="O50" s="72">
        <v>0</v>
      </c>
      <c r="P50" s="72">
        <v>0</v>
      </c>
      <c r="Q50" s="72">
        <v>0</v>
      </c>
      <c r="R50" s="72">
        <v>0</v>
      </c>
      <c r="S50" s="72">
        <v>0</v>
      </c>
      <c r="T50" s="72">
        <v>0</v>
      </c>
      <c r="U50" s="72">
        <v>0</v>
      </c>
      <c r="V50" s="72">
        <v>0</v>
      </c>
      <c r="W50" s="72">
        <v>0</v>
      </c>
      <c r="X50" s="72">
        <v>0</v>
      </c>
      <c r="Y50" s="72">
        <v>0</v>
      </c>
      <c r="AA50" s="72">
        <v>0</v>
      </c>
      <c r="AB50" s="76">
        <v>0</v>
      </c>
      <c r="AC50" s="44"/>
      <c r="AD50" s="72">
        <v>5</v>
      </c>
      <c r="AE50" s="76">
        <v>-5</v>
      </c>
    </row>
    <row r="51" spans="1:34" ht="18" hidden="1" customHeight="1" outlineLevel="1" x14ac:dyDescent="0.2">
      <c r="A51" s="59" t="s">
        <v>300</v>
      </c>
      <c r="B51" s="59" t="s">
        <v>387</v>
      </c>
      <c r="C51" s="60">
        <v>-1</v>
      </c>
      <c r="D51" s="60">
        <v>-1</v>
      </c>
      <c r="E51" s="44"/>
      <c r="F51" s="107" t="s">
        <v>389</v>
      </c>
      <c r="G51" s="29"/>
      <c r="H51" s="72">
        <v>253.04</v>
      </c>
      <c r="I51" s="72">
        <v>0.84</v>
      </c>
      <c r="J51" s="72">
        <v>0.84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2">
        <v>0</v>
      </c>
      <c r="R51" s="72">
        <v>0</v>
      </c>
      <c r="S51" s="72">
        <v>0</v>
      </c>
      <c r="T51" s="72">
        <v>0</v>
      </c>
      <c r="U51" s="72">
        <v>0</v>
      </c>
      <c r="V51" s="72">
        <v>-4.3099999999999996</v>
      </c>
      <c r="W51" s="72">
        <v>0</v>
      </c>
      <c r="X51" s="72">
        <v>0</v>
      </c>
      <c r="Y51" s="72">
        <v>-4.3099999999999996</v>
      </c>
      <c r="AA51" s="72">
        <v>0</v>
      </c>
      <c r="AB51" s="76">
        <v>-4.3099999999999996</v>
      </c>
      <c r="AC51" s="44"/>
      <c r="AD51" s="72">
        <v>0</v>
      </c>
      <c r="AE51" s="76">
        <v>-4.3099999999999996</v>
      </c>
    </row>
    <row r="52" spans="1:34" ht="18" hidden="1" customHeight="1" outlineLevel="1" x14ac:dyDescent="0.2">
      <c r="A52" s="59" t="s">
        <v>309</v>
      </c>
      <c r="B52" s="59" t="s">
        <v>371</v>
      </c>
      <c r="C52" s="60">
        <v>0.9989858012170385</v>
      </c>
      <c r="D52" s="60">
        <v>0.9989858012170385</v>
      </c>
      <c r="E52" s="44"/>
      <c r="F52" s="107" t="s">
        <v>390</v>
      </c>
      <c r="G52" s="29"/>
      <c r="H52" s="72">
        <v>94.930999999999997</v>
      </c>
      <c r="I52" s="72">
        <v>4.3760000000000003</v>
      </c>
      <c r="J52" s="72">
        <v>4.3760000000000003</v>
      </c>
      <c r="K52" s="72">
        <v>0</v>
      </c>
      <c r="L52" s="72">
        <v>0</v>
      </c>
      <c r="M52" s="72">
        <v>1.788</v>
      </c>
      <c r="N52" s="72">
        <v>0</v>
      </c>
      <c r="O52" s="72">
        <v>0</v>
      </c>
      <c r="P52" s="72">
        <v>0</v>
      </c>
      <c r="Q52" s="72">
        <v>2.0389999999999997</v>
      </c>
      <c r="R52" s="72">
        <v>1.1980000000000004</v>
      </c>
      <c r="S52" s="72">
        <v>0</v>
      </c>
      <c r="T52" s="72">
        <v>-0.88200000000000056</v>
      </c>
      <c r="U52" s="72">
        <v>1.3900000000000006</v>
      </c>
      <c r="V52" s="72">
        <v>-2.4990000000000006</v>
      </c>
      <c r="W52" s="72">
        <v>0</v>
      </c>
      <c r="X52" s="72">
        <v>-1.0619999999999998</v>
      </c>
      <c r="Y52" s="72">
        <v>1.972</v>
      </c>
      <c r="AA52" s="72">
        <v>0</v>
      </c>
      <c r="AB52" s="73">
        <v>1.97</v>
      </c>
      <c r="AC52" s="44"/>
      <c r="AD52" s="72">
        <v>0</v>
      </c>
      <c r="AE52" s="73">
        <v>1.97</v>
      </c>
    </row>
    <row r="53" spans="1:34" ht="18" customHeight="1" collapsed="1" x14ac:dyDescent="0.2">
      <c r="A53" s="45"/>
      <c r="B53" s="45"/>
      <c r="C53" s="9">
        <v>-1.0008554319931566</v>
      </c>
      <c r="D53" s="9">
        <v>-1.468</v>
      </c>
      <c r="F53" s="64" t="s">
        <v>398</v>
      </c>
      <c r="G53" s="29"/>
      <c r="H53" s="74">
        <v>397.86799999999999</v>
      </c>
      <c r="I53" s="74">
        <v>40.172000000000004</v>
      </c>
      <c r="J53" s="74">
        <v>40.172000000000004</v>
      </c>
      <c r="K53" s="99">
        <v>0</v>
      </c>
      <c r="L53" s="99">
        <v>5</v>
      </c>
      <c r="M53" s="74">
        <v>1.788</v>
      </c>
      <c r="N53" s="74">
        <v>0</v>
      </c>
      <c r="O53" s="74">
        <v>0</v>
      </c>
      <c r="P53" s="74">
        <v>0</v>
      </c>
      <c r="Q53" s="74">
        <v>2.0389999999999997</v>
      </c>
      <c r="R53" s="74">
        <v>1.1980000000000004</v>
      </c>
      <c r="S53" s="74">
        <v>0</v>
      </c>
      <c r="T53" s="74">
        <v>-0.88200000000000056</v>
      </c>
      <c r="U53" s="74">
        <v>1.3900000000000006</v>
      </c>
      <c r="V53" s="74">
        <v>-6.8090000000000002</v>
      </c>
      <c r="W53" s="74">
        <v>0</v>
      </c>
      <c r="X53" s="74">
        <v>-1.0619999999999998</v>
      </c>
      <c r="Y53" s="74">
        <v>-2.3379999999999996</v>
      </c>
      <c r="AA53" s="74">
        <v>0</v>
      </c>
      <c r="AB53" s="73">
        <v>-2.34</v>
      </c>
      <c r="AC53" s="47"/>
      <c r="AD53" s="74">
        <v>5</v>
      </c>
      <c r="AE53" s="73">
        <v>-7.34</v>
      </c>
      <c r="AG53" s="61"/>
    </row>
    <row r="54" spans="1:34" ht="18" customHeight="1" x14ac:dyDescent="0.2">
      <c r="A54" s="43" t="s">
        <v>310</v>
      </c>
      <c r="B54" s="43" t="s">
        <v>18</v>
      </c>
      <c r="C54" s="9">
        <v>0</v>
      </c>
      <c r="D54" s="9">
        <v>0</v>
      </c>
      <c r="F54" s="64" t="s">
        <v>409</v>
      </c>
      <c r="G54" s="29"/>
      <c r="H54" s="74">
        <v>0</v>
      </c>
      <c r="I54" s="74">
        <v>0</v>
      </c>
      <c r="J54" s="74">
        <v>0</v>
      </c>
      <c r="K54" s="99">
        <v>0</v>
      </c>
      <c r="L54" s="99">
        <v>0</v>
      </c>
      <c r="M54" s="74">
        <v>0</v>
      </c>
      <c r="N54" s="74">
        <v>0</v>
      </c>
      <c r="O54" s="74">
        <v>0</v>
      </c>
      <c r="P54" s="74">
        <v>0</v>
      </c>
      <c r="Q54" s="74">
        <v>0</v>
      </c>
      <c r="R54" s="74">
        <v>0</v>
      </c>
      <c r="S54" s="74">
        <v>0</v>
      </c>
      <c r="T54" s="74">
        <v>0</v>
      </c>
      <c r="U54" s="74">
        <v>0</v>
      </c>
      <c r="V54" s="74">
        <v>0</v>
      </c>
      <c r="W54" s="74">
        <v>0</v>
      </c>
      <c r="X54" s="74">
        <v>0</v>
      </c>
      <c r="Y54" s="74">
        <v>0</v>
      </c>
      <c r="AA54" s="74">
        <v>0</v>
      </c>
      <c r="AB54" s="73">
        <v>0</v>
      </c>
      <c r="AD54" s="74">
        <v>0</v>
      </c>
      <c r="AE54" s="73">
        <v>0</v>
      </c>
    </row>
    <row r="55" spans="1:34" ht="18" customHeight="1" x14ac:dyDescent="0.2">
      <c r="A55" s="45"/>
      <c r="B55" s="45"/>
      <c r="C55" s="14">
        <v>-0.32738444891018709</v>
      </c>
      <c r="D55" s="14">
        <v>-2.3082226227217765E-3</v>
      </c>
      <c r="F55" s="139" t="s">
        <v>410</v>
      </c>
      <c r="G55" s="29"/>
      <c r="H55" s="140">
        <v>3109.6559999999999</v>
      </c>
      <c r="I55" s="140">
        <v>2167.665</v>
      </c>
      <c r="J55" s="140">
        <v>2167.665</v>
      </c>
      <c r="K55" s="141">
        <v>3881.3999999999996</v>
      </c>
      <c r="L55" s="141">
        <v>2616.732</v>
      </c>
      <c r="M55" s="140">
        <v>182.43199999999999</v>
      </c>
      <c r="N55" s="140">
        <v>194.334</v>
      </c>
      <c r="O55" s="140">
        <v>260.99599999999998</v>
      </c>
      <c r="P55" s="140">
        <v>157.18099999999998</v>
      </c>
      <c r="Q55" s="140">
        <v>205.03500000000003</v>
      </c>
      <c r="R55" s="140">
        <v>226.404</v>
      </c>
      <c r="S55" s="140">
        <v>96.258999999999986</v>
      </c>
      <c r="T55" s="140">
        <v>215.40799999999996</v>
      </c>
      <c r="U55" s="140">
        <v>318.93900000000008</v>
      </c>
      <c r="V55" s="140">
        <v>213.98000000000002</v>
      </c>
      <c r="W55" s="140">
        <v>323.31699999999995</v>
      </c>
      <c r="X55" s="140">
        <v>216.41000000000003</v>
      </c>
      <c r="Y55" s="140">
        <v>2610.6950000000002</v>
      </c>
      <c r="AA55" s="140">
        <v>3881.3999999999996</v>
      </c>
      <c r="AB55" s="73">
        <v>-1270.71</v>
      </c>
      <c r="AC55" s="16"/>
      <c r="AD55" s="140">
        <v>2616.732</v>
      </c>
      <c r="AE55" s="73">
        <v>-6.04</v>
      </c>
    </row>
    <row r="56" spans="1:34" ht="8.25" customHeight="1" x14ac:dyDescent="0.2">
      <c r="A56" s="137"/>
      <c r="F56" s="17"/>
      <c r="G56" s="29"/>
      <c r="K56" s="17"/>
      <c r="L56" s="17"/>
      <c r="AB56" s="17"/>
      <c r="AE56" s="17"/>
    </row>
    <row r="57" spans="1:34" ht="18" customHeight="1" x14ac:dyDescent="0.2">
      <c r="A57" s="43" t="s">
        <v>312</v>
      </c>
      <c r="B57" s="43" t="s">
        <v>18</v>
      </c>
      <c r="C57" s="9">
        <v>1.0004977600796416</v>
      </c>
      <c r="D57" s="9">
        <v>1.0004977600796416</v>
      </c>
      <c r="F57" s="64" t="s">
        <v>311</v>
      </c>
      <c r="G57" s="29"/>
      <c r="H57" s="74">
        <v>15.36</v>
      </c>
      <c r="I57" s="74">
        <v>2.3849999999999998</v>
      </c>
      <c r="J57" s="74">
        <v>2.3849999999999998</v>
      </c>
      <c r="K57" s="99">
        <v>0</v>
      </c>
      <c r="L57" s="99">
        <v>0</v>
      </c>
      <c r="M57" s="74">
        <v>0</v>
      </c>
      <c r="N57" s="74">
        <v>0</v>
      </c>
      <c r="O57" s="74">
        <v>5.31</v>
      </c>
      <c r="P57" s="74">
        <v>-1.9859999999999998</v>
      </c>
      <c r="Q57" s="74">
        <v>0</v>
      </c>
      <c r="R57" s="74">
        <v>0</v>
      </c>
      <c r="S57" s="74">
        <v>0.69399999999999995</v>
      </c>
      <c r="T57" s="74">
        <v>0</v>
      </c>
      <c r="U57" s="74">
        <v>0</v>
      </c>
      <c r="V57" s="74">
        <v>0</v>
      </c>
      <c r="W57" s="74">
        <v>0</v>
      </c>
      <c r="X57" s="74">
        <v>0</v>
      </c>
      <c r="Y57" s="74">
        <v>4.0179999999999998</v>
      </c>
      <c r="AA57" s="74">
        <v>0</v>
      </c>
      <c r="AB57" s="73">
        <v>4.0199999999999996</v>
      </c>
      <c r="AD57" s="74">
        <v>0</v>
      </c>
      <c r="AE57" s="73">
        <v>4.0199999999999996</v>
      </c>
    </row>
    <row r="58" spans="1:34" ht="8.25" customHeight="1" x14ac:dyDescent="0.2">
      <c r="A58" s="137"/>
      <c r="F58" s="17"/>
      <c r="G58" s="29"/>
      <c r="K58" s="17"/>
      <c r="L58" s="17"/>
      <c r="AB58" s="17"/>
      <c r="AE58" s="17"/>
    </row>
    <row r="59" spans="1:34" s="16" customFormat="1" ht="18" customHeight="1" x14ac:dyDescent="0.2">
      <c r="A59" s="43" t="s">
        <v>298</v>
      </c>
      <c r="B59" s="43" t="s">
        <v>18</v>
      </c>
      <c r="C59" s="9">
        <v>-0.16486150387413567</v>
      </c>
      <c r="D59" s="9">
        <v>1.0148096449119213E-2</v>
      </c>
      <c r="E59" s="17"/>
      <c r="F59" s="58" t="s">
        <v>411</v>
      </c>
      <c r="G59" s="29"/>
      <c r="H59" s="75">
        <v>31907.601999999999</v>
      </c>
      <c r="I59" s="75">
        <v>24379.102999999999</v>
      </c>
      <c r="J59" s="75">
        <v>24379.102999999999</v>
      </c>
      <c r="K59" s="121">
        <v>29319.701000000001</v>
      </c>
      <c r="L59" s="121">
        <v>24240.013999999999</v>
      </c>
      <c r="M59" s="75">
        <v>2321.4369999999999</v>
      </c>
      <c r="N59" s="75">
        <v>2137.6790000000001</v>
      </c>
      <c r="O59" s="75">
        <v>2516.6459999999997</v>
      </c>
      <c r="P59" s="75">
        <v>1961.6410000000005</v>
      </c>
      <c r="Q59" s="75">
        <v>1754.8870000000006</v>
      </c>
      <c r="R59" s="75">
        <v>2098.9209999999985</v>
      </c>
      <c r="S59" s="75">
        <v>1454.4180000000015</v>
      </c>
      <c r="T59" s="75">
        <v>1473.0689999999995</v>
      </c>
      <c r="U59" s="75">
        <v>1961.255000000001</v>
      </c>
      <c r="V59" s="75">
        <v>2289.8059999999969</v>
      </c>
      <c r="W59" s="75">
        <v>2241.0660000000025</v>
      </c>
      <c r="X59" s="75">
        <v>2275.1820000000007</v>
      </c>
      <c r="Y59" s="297">
        <v>24486.007000000001</v>
      </c>
      <c r="AA59" s="75">
        <v>29319.701000000001</v>
      </c>
      <c r="AB59" s="73">
        <v>-4833.6899999999996</v>
      </c>
      <c r="AD59" s="75">
        <v>24240.013999999999</v>
      </c>
      <c r="AE59" s="73">
        <v>245.99</v>
      </c>
      <c r="AF59" s="284"/>
      <c r="AG59" s="285"/>
    </row>
    <row r="60" spans="1:34" ht="8.25" customHeight="1" x14ac:dyDescent="0.2">
      <c r="A60" s="137"/>
      <c r="F60" s="17"/>
      <c r="G60" s="29"/>
      <c r="K60" s="17"/>
      <c r="L60" s="17"/>
      <c r="AB60" s="17"/>
      <c r="AE60" s="17"/>
    </row>
    <row r="61" spans="1:34" ht="18" customHeight="1" x14ac:dyDescent="0.2">
      <c r="A61" s="48"/>
      <c r="B61" s="45"/>
      <c r="C61" s="9">
        <v>-3.9964238839168338E-2</v>
      </c>
      <c r="D61" s="9">
        <v>1.0304738867227161E-2</v>
      </c>
      <c r="F61" s="108" t="s">
        <v>235</v>
      </c>
      <c r="G61" s="29"/>
      <c r="H61" s="281">
        <v>74244.886999999988</v>
      </c>
      <c r="I61" s="281">
        <v>70484.315000000002</v>
      </c>
      <c r="J61" s="281">
        <v>70484.315000000002</v>
      </c>
      <c r="K61" s="102">
        <v>74719.051000000007</v>
      </c>
      <c r="L61" s="102">
        <v>71001.313999999998</v>
      </c>
      <c r="M61" s="281">
        <v>8099.2539999999999</v>
      </c>
      <c r="N61" s="281">
        <v>5497.9140000000007</v>
      </c>
      <c r="O61" s="281">
        <v>6170.521999999999</v>
      </c>
      <c r="P61" s="281">
        <v>5707.8240000000023</v>
      </c>
      <c r="Q61" s="281">
        <v>5600.0680000000011</v>
      </c>
      <c r="R61" s="281">
        <v>5851.4929999999977</v>
      </c>
      <c r="S61" s="281">
        <v>5178.465000000002</v>
      </c>
      <c r="T61" s="281">
        <v>5261.3009999999995</v>
      </c>
      <c r="U61" s="281">
        <v>5755.5289999999995</v>
      </c>
      <c r="V61" s="281">
        <v>6210.1049999999996</v>
      </c>
      <c r="W61" s="281">
        <v>6026.3180000000029</v>
      </c>
      <c r="X61" s="281">
        <v>6374.1699999999964</v>
      </c>
      <c r="Y61" s="281">
        <v>71732.963000000003</v>
      </c>
      <c r="AA61" s="281">
        <v>74719.051000000007</v>
      </c>
      <c r="AB61" s="73">
        <v>-2986.09</v>
      </c>
      <c r="AD61" s="281">
        <v>71001.313999999998</v>
      </c>
      <c r="AE61" s="73">
        <v>731.65</v>
      </c>
      <c r="AH61" s="61"/>
    </row>
    <row r="62" spans="1:34" ht="6.95" customHeight="1" x14ac:dyDescent="0.2">
      <c r="C62" s="9"/>
      <c r="D62" s="9"/>
      <c r="F62" s="109"/>
      <c r="G62" s="29"/>
      <c r="H62" s="29"/>
      <c r="I62" s="29"/>
      <c r="J62" s="29"/>
      <c r="K62" s="98"/>
      <c r="L62" s="98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AA62" s="29"/>
      <c r="AB62" s="33"/>
      <c r="AD62" s="29"/>
      <c r="AE62" s="33"/>
    </row>
    <row r="63" spans="1:34" s="49" customFormat="1" ht="18" customHeight="1" x14ac:dyDescent="0.2">
      <c r="A63" s="43" t="s">
        <v>22</v>
      </c>
      <c r="B63" s="43" t="s">
        <v>18</v>
      </c>
      <c r="C63" s="9">
        <v>-0.16947030497592294</v>
      </c>
      <c r="D63" s="9">
        <v>2.538198925043692E-3</v>
      </c>
      <c r="E63" s="17"/>
      <c r="F63" s="117" t="s">
        <v>25</v>
      </c>
      <c r="G63" s="29"/>
      <c r="H63" s="78">
        <v>398.09899999999999</v>
      </c>
      <c r="I63" s="78">
        <v>450.55599999999998</v>
      </c>
      <c r="J63" s="78">
        <v>450.55599999999998</v>
      </c>
      <c r="K63" s="78">
        <v>623</v>
      </c>
      <c r="L63" s="78">
        <v>516.11400000000003</v>
      </c>
      <c r="M63" s="78">
        <v>-1843.771</v>
      </c>
      <c r="N63" s="78">
        <v>136.10699999999997</v>
      </c>
      <c r="O63" s="78">
        <v>1.3509999999998854</v>
      </c>
      <c r="P63" s="78">
        <v>149.45500000000015</v>
      </c>
      <c r="Q63" s="78">
        <v>139.17499999999995</v>
      </c>
      <c r="R63" s="78">
        <v>486.75300000000004</v>
      </c>
      <c r="S63" s="78">
        <v>-261.75699999999995</v>
      </c>
      <c r="T63" s="78">
        <v>197.60399999999993</v>
      </c>
      <c r="U63" s="78">
        <v>164.90499999999997</v>
      </c>
      <c r="V63" s="78">
        <v>444.61799999999999</v>
      </c>
      <c r="W63" s="78">
        <v>359.62999999999982</v>
      </c>
      <c r="X63" s="78">
        <v>543.35300000000018</v>
      </c>
      <c r="Y63" s="78">
        <v>517.423</v>
      </c>
      <c r="AA63" s="78">
        <v>623</v>
      </c>
      <c r="AB63" s="73">
        <v>-105.58</v>
      </c>
      <c r="AD63" s="78">
        <v>516.11400000000003</v>
      </c>
      <c r="AE63" s="73">
        <v>1.31</v>
      </c>
    </row>
    <row r="64" spans="1:34" s="49" customFormat="1" ht="18" hidden="1" customHeight="1" outlineLevel="1" x14ac:dyDescent="0.2">
      <c r="A64" s="43" t="s">
        <v>120</v>
      </c>
      <c r="B64" s="43" t="s">
        <v>18</v>
      </c>
      <c r="C64" s="9">
        <v>0.72243750000000007</v>
      </c>
      <c r="D64" s="9">
        <v>0.69366075739808242</v>
      </c>
      <c r="E64" s="17"/>
      <c r="F64" s="51" t="s">
        <v>122</v>
      </c>
      <c r="G64" s="29"/>
      <c r="H64" s="79">
        <v>-160.83099999999999</v>
      </c>
      <c r="I64" s="79">
        <v>-467.67500000000001</v>
      </c>
      <c r="J64" s="79">
        <v>-467.67500000000001</v>
      </c>
      <c r="K64" s="79">
        <v>-160</v>
      </c>
      <c r="L64" s="79">
        <v>-144.97</v>
      </c>
      <c r="M64" s="79">
        <v>-20.622</v>
      </c>
      <c r="N64" s="79">
        <v>-3.7890000000000015</v>
      </c>
      <c r="O64" s="79">
        <v>-9.7759999999999962</v>
      </c>
      <c r="P64" s="79">
        <v>0</v>
      </c>
      <c r="Q64" s="79">
        <v>-18.5</v>
      </c>
      <c r="R64" s="79">
        <v>-70.942999999999998</v>
      </c>
      <c r="S64" s="79">
        <v>6.7599999999999909</v>
      </c>
      <c r="T64" s="79">
        <v>2.5570000000000022</v>
      </c>
      <c r="U64" s="79">
        <v>20.129000000000005</v>
      </c>
      <c r="V64" s="79">
        <v>0.34999999999999432</v>
      </c>
      <c r="W64" s="79">
        <v>8.8670000000000044</v>
      </c>
      <c r="X64" s="79">
        <v>40.555999999999997</v>
      </c>
      <c r="Y64" s="79">
        <v>-44.411000000000001</v>
      </c>
      <c r="Z64" s="47"/>
      <c r="AA64" s="79">
        <v>-160</v>
      </c>
      <c r="AB64" s="73">
        <v>115.59</v>
      </c>
      <c r="AC64" s="47"/>
      <c r="AD64" s="79">
        <v>-144.97</v>
      </c>
      <c r="AE64" s="73">
        <v>100.56</v>
      </c>
    </row>
    <row r="65" spans="1:31" s="49" customFormat="1" ht="18" hidden="1" customHeight="1" outlineLevel="1" x14ac:dyDescent="0.2">
      <c r="A65" s="43" t="s">
        <v>121</v>
      </c>
      <c r="B65" s="43" t="s">
        <v>18</v>
      </c>
      <c r="C65" s="9">
        <v>-0.17166666666666666</v>
      </c>
      <c r="D65" s="9">
        <v>-0.37618270799347475</v>
      </c>
      <c r="E65" s="17"/>
      <c r="F65" s="51" t="s">
        <v>123</v>
      </c>
      <c r="G65" s="29"/>
      <c r="H65" s="79">
        <v>-50.015000000000001</v>
      </c>
      <c r="I65" s="79">
        <v>-532.11199999999997</v>
      </c>
      <c r="J65" s="79">
        <v>-532.11199999999997</v>
      </c>
      <c r="K65" s="79">
        <v>-72</v>
      </c>
      <c r="L65" s="79">
        <v>-61.3</v>
      </c>
      <c r="M65" s="79">
        <v>64.674999999999997</v>
      </c>
      <c r="N65" s="79">
        <v>-29.038999999999994</v>
      </c>
      <c r="O65" s="79">
        <v>79.588999999999999</v>
      </c>
      <c r="P65" s="79">
        <v>-9.1529999999999916</v>
      </c>
      <c r="Q65" s="79">
        <v>12.74499999999999</v>
      </c>
      <c r="R65" s="79">
        <v>16.495000000000019</v>
      </c>
      <c r="S65" s="79">
        <v>2.0229999999999961</v>
      </c>
      <c r="T65" s="79">
        <v>-12.559000000000012</v>
      </c>
      <c r="U65" s="79">
        <v>-81.578999999999994</v>
      </c>
      <c r="V65" s="79">
        <v>-71.352000000000004</v>
      </c>
      <c r="W65" s="79">
        <v>-70.739000000000004</v>
      </c>
      <c r="X65" s="79">
        <v>14.530000000000001</v>
      </c>
      <c r="Y65" s="79">
        <v>-84.364000000000004</v>
      </c>
      <c r="Z65" s="47"/>
      <c r="AA65" s="79">
        <v>-72</v>
      </c>
      <c r="AB65" s="73">
        <v>-12.36</v>
      </c>
      <c r="AC65" s="47"/>
      <c r="AD65" s="79">
        <v>-61.29999999999999</v>
      </c>
      <c r="AE65" s="73">
        <v>-23.06</v>
      </c>
    </row>
    <row r="66" spans="1:31" s="49" customFormat="1" ht="18" customHeight="1" collapsed="1" x14ac:dyDescent="0.2">
      <c r="A66" s="48"/>
      <c r="B66" s="48"/>
      <c r="C66" s="9">
        <v>0.44495689655172416</v>
      </c>
      <c r="D66" s="9">
        <v>0.37572114219227232</v>
      </c>
      <c r="E66" s="17"/>
      <c r="F66" s="117" t="s">
        <v>0</v>
      </c>
      <c r="G66" s="29"/>
      <c r="H66" s="78">
        <v>-210.846</v>
      </c>
      <c r="I66" s="78">
        <v>-999.78700000000003</v>
      </c>
      <c r="J66" s="78">
        <v>-999.78700000000003</v>
      </c>
      <c r="K66" s="78">
        <v>-232</v>
      </c>
      <c r="L66" s="78">
        <v>-206.26999999999998</v>
      </c>
      <c r="M66" s="78">
        <v>44.052999999999997</v>
      </c>
      <c r="N66" s="78">
        <v>-32.827999999999996</v>
      </c>
      <c r="O66" s="78">
        <v>69.813000000000002</v>
      </c>
      <c r="P66" s="78">
        <v>-9.1529999999999916</v>
      </c>
      <c r="Q66" s="78">
        <v>-5.7550000000000097</v>
      </c>
      <c r="R66" s="78">
        <v>-54.447999999999979</v>
      </c>
      <c r="S66" s="78">
        <v>8.782999999999987</v>
      </c>
      <c r="T66" s="78">
        <v>-10.00200000000001</v>
      </c>
      <c r="U66" s="78">
        <v>-61.449999999999989</v>
      </c>
      <c r="V66" s="78">
        <v>-71.00200000000001</v>
      </c>
      <c r="W66" s="78">
        <v>-61.872</v>
      </c>
      <c r="X66" s="78">
        <v>55.085999999999999</v>
      </c>
      <c r="Y66" s="78">
        <v>-128.77500000000001</v>
      </c>
      <c r="AA66" s="78">
        <v>-232</v>
      </c>
      <c r="AB66" s="73">
        <v>103.23</v>
      </c>
      <c r="AD66" s="78">
        <v>-206.26999999999998</v>
      </c>
      <c r="AE66" s="73">
        <v>77.5</v>
      </c>
    </row>
    <row r="67" spans="1:31" s="49" customFormat="1" ht="18" hidden="1" customHeight="1" outlineLevel="1" x14ac:dyDescent="0.2">
      <c r="A67" s="43" t="s">
        <v>132</v>
      </c>
      <c r="B67" s="43" t="s">
        <v>18</v>
      </c>
      <c r="C67" s="9">
        <v>-0.22</v>
      </c>
      <c r="D67" s="9">
        <v>0.25702811244979917</v>
      </c>
      <c r="E67" s="17"/>
      <c r="F67" s="51" t="s">
        <v>133</v>
      </c>
      <c r="G67" s="29"/>
      <c r="H67" s="79">
        <v>1.72</v>
      </c>
      <c r="I67" s="79">
        <v>2.4500000000000002</v>
      </c>
      <c r="J67" s="79">
        <v>2.4500000000000002</v>
      </c>
      <c r="K67" s="99">
        <v>4</v>
      </c>
      <c r="L67" s="99">
        <v>2.4900000000000002</v>
      </c>
      <c r="M67" s="79">
        <v>0</v>
      </c>
      <c r="N67" s="79">
        <v>1.51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1.615</v>
      </c>
      <c r="W67" s="79">
        <v>0</v>
      </c>
      <c r="X67" s="79">
        <v>0</v>
      </c>
      <c r="Y67" s="79">
        <v>3.125</v>
      </c>
      <c r="Z67" s="47"/>
      <c r="AA67" s="79">
        <v>4</v>
      </c>
      <c r="AB67" s="73">
        <v>-0.88</v>
      </c>
      <c r="AC67" s="47"/>
      <c r="AD67" s="79">
        <v>2.4900000000000002</v>
      </c>
      <c r="AE67" s="73">
        <v>0.64</v>
      </c>
    </row>
    <row r="68" spans="1:31" s="49" customFormat="1" ht="18" hidden="1" customHeight="1" outlineLevel="1" x14ac:dyDescent="0.2">
      <c r="A68" s="43" t="s">
        <v>135</v>
      </c>
      <c r="B68" s="43" t="s">
        <v>18</v>
      </c>
      <c r="C68" s="9">
        <v>0</v>
      </c>
      <c r="D68" s="9">
        <v>0</v>
      </c>
      <c r="E68" s="17"/>
      <c r="F68" s="51" t="s">
        <v>134</v>
      </c>
      <c r="G68" s="29"/>
      <c r="H68" s="79">
        <v>0</v>
      </c>
      <c r="I68" s="79">
        <v>0</v>
      </c>
      <c r="J68" s="79">
        <v>0</v>
      </c>
      <c r="K68" s="99">
        <v>0</v>
      </c>
      <c r="L68" s="99">
        <v>0</v>
      </c>
      <c r="M68" s="79">
        <v>0</v>
      </c>
      <c r="N68" s="79">
        <v>0</v>
      </c>
      <c r="O68" s="79">
        <v>0</v>
      </c>
      <c r="P68" s="79">
        <v>0</v>
      </c>
      <c r="Q68" s="79">
        <v>0</v>
      </c>
      <c r="R68" s="79">
        <v>0</v>
      </c>
      <c r="S68" s="79">
        <v>0</v>
      </c>
      <c r="T68" s="79">
        <v>0</v>
      </c>
      <c r="U68" s="79">
        <v>0</v>
      </c>
      <c r="V68" s="79">
        <v>0</v>
      </c>
      <c r="W68" s="79">
        <v>0</v>
      </c>
      <c r="X68" s="79">
        <v>0</v>
      </c>
      <c r="Y68" s="79">
        <v>0</v>
      </c>
      <c r="Z68" s="47"/>
      <c r="AA68" s="79">
        <v>0</v>
      </c>
      <c r="AB68" s="73">
        <v>0</v>
      </c>
      <c r="AC68" s="47"/>
      <c r="AD68" s="79">
        <v>0</v>
      </c>
      <c r="AE68" s="73">
        <v>0</v>
      </c>
    </row>
    <row r="69" spans="1:31" s="49" customFormat="1" ht="18" hidden="1" customHeight="1" outlineLevel="1" x14ac:dyDescent="0.2">
      <c r="A69" s="43" t="s">
        <v>136</v>
      </c>
      <c r="B69" s="43" t="s">
        <v>18</v>
      </c>
      <c r="C69" s="9">
        <v>0.99989635694667567</v>
      </c>
      <c r="D69" s="9">
        <v>2.1839933993399341</v>
      </c>
      <c r="E69" s="17"/>
      <c r="F69" s="51" t="s">
        <v>137</v>
      </c>
      <c r="G69" s="29"/>
      <c r="H69" s="79">
        <v>0</v>
      </c>
      <c r="I69" s="79">
        <v>188.667</v>
      </c>
      <c r="J69" s="79">
        <v>188.667</v>
      </c>
      <c r="K69" s="99">
        <v>0</v>
      </c>
      <c r="L69" s="99">
        <v>12.12</v>
      </c>
      <c r="M69" s="79">
        <v>12.125999999999999</v>
      </c>
      <c r="N69" s="79">
        <v>0</v>
      </c>
      <c r="O69" s="79">
        <v>0</v>
      </c>
      <c r="P69" s="79">
        <v>0</v>
      </c>
      <c r="Q69" s="79">
        <v>0</v>
      </c>
      <c r="R69" s="79">
        <v>0</v>
      </c>
      <c r="S69" s="79">
        <v>0</v>
      </c>
      <c r="T69" s="79">
        <v>0</v>
      </c>
      <c r="U69" s="79">
        <v>0</v>
      </c>
      <c r="V69" s="79">
        <v>0</v>
      </c>
      <c r="W69" s="79">
        <v>13.468000000000002</v>
      </c>
      <c r="X69" s="79">
        <v>13</v>
      </c>
      <c r="Y69" s="79">
        <v>38.594000000000001</v>
      </c>
      <c r="Z69" s="47"/>
      <c r="AA69" s="79">
        <v>0</v>
      </c>
      <c r="AB69" s="73">
        <v>38.590000000000003</v>
      </c>
      <c r="AC69" s="47"/>
      <c r="AD69" s="79">
        <v>12.12</v>
      </c>
      <c r="AE69" s="73">
        <v>26.47</v>
      </c>
    </row>
    <row r="70" spans="1:31" s="49" customFormat="1" ht="18" hidden="1" customHeight="1" outlineLevel="1" x14ac:dyDescent="0.2">
      <c r="A70" s="43" t="s">
        <v>138</v>
      </c>
      <c r="B70" s="43" t="s">
        <v>18</v>
      </c>
      <c r="C70" s="9">
        <v>1.2347988774555658E-2</v>
      </c>
      <c r="D70" s="9">
        <v>5.7455540355677161E-2</v>
      </c>
      <c r="E70" s="17"/>
      <c r="F70" s="51" t="s">
        <v>139</v>
      </c>
      <c r="G70" s="29"/>
      <c r="H70" s="79">
        <v>0</v>
      </c>
      <c r="I70" s="79">
        <v>149.24299999999999</v>
      </c>
      <c r="J70" s="79">
        <v>149.24299999999999</v>
      </c>
      <c r="K70" s="99">
        <v>53.45</v>
      </c>
      <c r="L70" s="99">
        <v>51.17</v>
      </c>
      <c r="M70" s="79">
        <v>4.5860000000000003</v>
      </c>
      <c r="N70" s="79">
        <v>2.0329999999999995</v>
      </c>
      <c r="O70" s="79">
        <v>0.90800000000000036</v>
      </c>
      <c r="P70" s="79">
        <v>2.6559999999999997</v>
      </c>
      <c r="Q70" s="79">
        <v>10.835000000000001</v>
      </c>
      <c r="R70" s="79">
        <v>0.7240000000000002</v>
      </c>
      <c r="S70" s="79">
        <v>0.82499999999999929</v>
      </c>
      <c r="T70" s="79">
        <v>3.7429999999999986</v>
      </c>
      <c r="U70" s="79">
        <v>17.256000000000004</v>
      </c>
      <c r="V70" s="79">
        <v>5.046999999999997</v>
      </c>
      <c r="W70" s="79">
        <v>1.375</v>
      </c>
      <c r="X70" s="79">
        <v>4.1219999999999999</v>
      </c>
      <c r="Y70" s="79">
        <v>54.11</v>
      </c>
      <c r="Z70" s="47"/>
      <c r="AA70" s="79">
        <v>53.45000000000001</v>
      </c>
      <c r="AB70" s="73">
        <v>0.66</v>
      </c>
      <c r="AC70" s="47"/>
      <c r="AD70" s="79">
        <v>51.169999999999995</v>
      </c>
      <c r="AE70" s="73">
        <v>2.94</v>
      </c>
    </row>
    <row r="71" spans="1:31" s="50" customFormat="1" ht="18" customHeight="1" collapsed="1" x14ac:dyDescent="0.2">
      <c r="A71" s="48"/>
      <c r="B71" s="48"/>
      <c r="C71" s="9">
        <v>0.66805918189730196</v>
      </c>
      <c r="D71" s="9">
        <v>0.45682578291273945</v>
      </c>
      <c r="E71" s="17"/>
      <c r="F71" s="118" t="s">
        <v>273</v>
      </c>
      <c r="G71" s="29"/>
      <c r="H71" s="80">
        <v>1.72</v>
      </c>
      <c r="I71" s="80">
        <v>340.36</v>
      </c>
      <c r="J71" s="80">
        <v>340.36</v>
      </c>
      <c r="K71" s="80">
        <v>57.45</v>
      </c>
      <c r="L71" s="80">
        <v>65.78</v>
      </c>
      <c r="M71" s="80">
        <v>16.712</v>
      </c>
      <c r="N71" s="80">
        <v>3.5429999999999993</v>
      </c>
      <c r="O71" s="80">
        <v>0.90800000000000036</v>
      </c>
      <c r="P71" s="80">
        <v>2.6559999999999997</v>
      </c>
      <c r="Q71" s="80">
        <v>10.835000000000001</v>
      </c>
      <c r="R71" s="80">
        <v>0.7240000000000002</v>
      </c>
      <c r="S71" s="80">
        <v>0.82499999999999929</v>
      </c>
      <c r="T71" s="80">
        <v>3.7429999999999986</v>
      </c>
      <c r="U71" s="80">
        <v>17.256000000000004</v>
      </c>
      <c r="V71" s="80">
        <v>6.6619999999999973</v>
      </c>
      <c r="W71" s="80">
        <v>14.843000000000002</v>
      </c>
      <c r="X71" s="80">
        <v>17.122</v>
      </c>
      <c r="Y71" s="80">
        <v>95.829000000000008</v>
      </c>
      <c r="AA71" s="80">
        <v>57.45000000000001</v>
      </c>
      <c r="AB71" s="73">
        <v>38.380000000000003</v>
      </c>
      <c r="AD71" s="80">
        <v>65.78</v>
      </c>
      <c r="AE71" s="73">
        <v>30.05</v>
      </c>
    </row>
    <row r="72" spans="1:31" ht="6.95" customHeight="1" x14ac:dyDescent="0.2">
      <c r="C72" s="9"/>
      <c r="D72" s="9"/>
      <c r="F72" s="109"/>
      <c r="G72" s="29"/>
      <c r="H72" s="29"/>
      <c r="I72" s="29"/>
      <c r="J72" s="29"/>
      <c r="K72" s="98"/>
      <c r="L72" s="98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AA72" s="29"/>
      <c r="AB72" s="33"/>
      <c r="AD72" s="29"/>
      <c r="AE72" s="33"/>
    </row>
    <row r="73" spans="1:31" ht="18" customHeight="1" x14ac:dyDescent="0.2">
      <c r="C73" s="9"/>
      <c r="D73" s="9"/>
      <c r="F73" s="296" t="s">
        <v>627</v>
      </c>
      <c r="G73" s="29"/>
      <c r="H73" s="75">
        <v>74433.859999999986</v>
      </c>
      <c r="I73" s="75">
        <v>70275.444000000003</v>
      </c>
      <c r="J73" s="75">
        <v>70275.444000000003</v>
      </c>
      <c r="K73" s="121">
        <v>75167.501000000004</v>
      </c>
      <c r="L73" s="121">
        <v>71376.937999999995</v>
      </c>
      <c r="M73" s="75">
        <v>6316.2480000000005</v>
      </c>
      <c r="N73" s="75">
        <v>5604.7359999999999</v>
      </c>
      <c r="O73" s="75">
        <v>6242.5939999999991</v>
      </c>
      <c r="P73" s="75">
        <v>5850.782000000002</v>
      </c>
      <c r="Q73" s="75">
        <v>5744.3230000000012</v>
      </c>
      <c r="R73" s="75">
        <v>6284.5219999999972</v>
      </c>
      <c r="S73" s="75">
        <v>4926.3160000000025</v>
      </c>
      <c r="T73" s="75">
        <v>5452.6459999999997</v>
      </c>
      <c r="U73" s="75">
        <v>5876.24</v>
      </c>
      <c r="V73" s="75">
        <v>6590.3829999999998</v>
      </c>
      <c r="W73" s="75">
        <v>6338.9190000000026</v>
      </c>
      <c r="X73" s="75">
        <v>6989.730999999997</v>
      </c>
      <c r="Y73" s="297">
        <v>72217.440000000002</v>
      </c>
      <c r="Z73" s="16"/>
      <c r="AA73" s="75">
        <v>75167.501000000004</v>
      </c>
      <c r="AB73" s="73">
        <v>-2950.06</v>
      </c>
      <c r="AC73" s="16"/>
      <c r="AD73" s="75">
        <v>71376.937999999995</v>
      </c>
      <c r="AE73" s="73">
        <v>840.5</v>
      </c>
    </row>
    <row r="74" spans="1:31" ht="6.95" customHeight="1" x14ac:dyDescent="0.2">
      <c r="C74" s="9"/>
      <c r="D74" s="9"/>
      <c r="F74" s="109"/>
      <c r="G74" s="29"/>
      <c r="H74" s="29"/>
      <c r="I74" s="29"/>
      <c r="J74" s="29"/>
      <c r="K74" s="98"/>
      <c r="L74" s="98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29"/>
      <c r="AB74" s="33"/>
      <c r="AD74" s="29"/>
      <c r="AE74" s="33"/>
    </row>
    <row r="75" spans="1:31" ht="18" customHeight="1" x14ac:dyDescent="0.2">
      <c r="A75" s="43" t="s">
        <v>207</v>
      </c>
      <c r="B75" s="43" t="s">
        <v>39</v>
      </c>
      <c r="C75" s="9">
        <v>-9.5235930010184149E-3</v>
      </c>
      <c r="D75" s="9">
        <v>4.4586252721731764E-2</v>
      </c>
      <c r="F75" s="119" t="s">
        <v>412</v>
      </c>
      <c r="G75" s="29"/>
      <c r="H75" s="74">
        <v>-6357.7169999999996</v>
      </c>
      <c r="I75" s="74">
        <v>-5689.3440000000001</v>
      </c>
      <c r="J75" s="74">
        <v>-5689.3440000000001</v>
      </c>
      <c r="K75" s="99">
        <v>-5586.1270000000004</v>
      </c>
      <c r="L75" s="99">
        <v>-5902.4920000000002</v>
      </c>
      <c r="M75" s="74">
        <v>-575.70699999999999</v>
      </c>
      <c r="N75" s="74">
        <v>-571.88</v>
      </c>
      <c r="O75" s="74">
        <v>-614.43399999999997</v>
      </c>
      <c r="P75" s="74">
        <v>-426.65300000000002</v>
      </c>
      <c r="Q75" s="74">
        <v>-382.91800000000012</v>
      </c>
      <c r="R75" s="74">
        <v>-466.77</v>
      </c>
      <c r="S75" s="74">
        <v>-327.1569999999997</v>
      </c>
      <c r="T75" s="74">
        <v>-327.5600000000004</v>
      </c>
      <c r="U75" s="74">
        <v>-442.54399999999941</v>
      </c>
      <c r="V75" s="74">
        <v>-517.48100000000068</v>
      </c>
      <c r="W75" s="74">
        <v>-502.80899999999929</v>
      </c>
      <c r="X75" s="74">
        <v>-483.41200000000026</v>
      </c>
      <c r="Y75" s="74">
        <v>-5639.3249999999998</v>
      </c>
      <c r="AA75" s="74">
        <v>-5586.1270000000004</v>
      </c>
      <c r="AB75" s="73">
        <v>-53.2</v>
      </c>
      <c r="AD75" s="74">
        <v>-5902.4920000000011</v>
      </c>
      <c r="AE75" s="73">
        <v>263.17</v>
      </c>
    </row>
    <row r="76" spans="1:31" ht="18" customHeight="1" x14ac:dyDescent="0.2">
      <c r="A76" s="43" t="s">
        <v>43</v>
      </c>
      <c r="B76" s="43" t="s">
        <v>18</v>
      </c>
      <c r="C76" s="9">
        <v>0</v>
      </c>
      <c r="D76" s="9">
        <v>0</v>
      </c>
      <c r="F76" s="119" t="s">
        <v>208</v>
      </c>
      <c r="H76" s="74">
        <v>0</v>
      </c>
      <c r="I76" s="74">
        <v>0</v>
      </c>
      <c r="J76" s="74">
        <v>0</v>
      </c>
      <c r="K76" s="99">
        <v>0</v>
      </c>
      <c r="L76" s="99">
        <v>0</v>
      </c>
      <c r="M76" s="74">
        <v>0</v>
      </c>
      <c r="N76" s="74">
        <v>0</v>
      </c>
      <c r="O76" s="74">
        <v>0</v>
      </c>
      <c r="P76" s="74">
        <v>0</v>
      </c>
      <c r="Q76" s="74">
        <v>0</v>
      </c>
      <c r="R76" s="74">
        <v>0</v>
      </c>
      <c r="S76" s="74">
        <v>0</v>
      </c>
      <c r="T76" s="74">
        <v>0</v>
      </c>
      <c r="U76" s="74">
        <v>0</v>
      </c>
      <c r="V76" s="74">
        <v>0</v>
      </c>
      <c r="W76" s="74">
        <v>0</v>
      </c>
      <c r="X76" s="74">
        <v>0</v>
      </c>
      <c r="Y76" s="74">
        <v>0</v>
      </c>
      <c r="AA76" s="74">
        <v>0</v>
      </c>
      <c r="AB76" s="73">
        <v>0</v>
      </c>
      <c r="AD76" s="74">
        <v>0</v>
      </c>
      <c r="AE76" s="73">
        <v>0</v>
      </c>
    </row>
    <row r="77" spans="1:31" ht="18" customHeight="1" collapsed="1" x14ac:dyDescent="0.2">
      <c r="A77" s="48"/>
      <c r="B77" s="48"/>
      <c r="C77" s="9">
        <v>-9.5235930010184149E-3</v>
      </c>
      <c r="D77" s="9">
        <v>4.4586252721731764E-2</v>
      </c>
      <c r="F77" s="58" t="s">
        <v>42</v>
      </c>
      <c r="H77" s="75">
        <v>-6357.7169999999996</v>
      </c>
      <c r="I77" s="75">
        <v>-5689.3440000000001</v>
      </c>
      <c r="J77" s="75">
        <v>-5689.3440000000001</v>
      </c>
      <c r="K77" s="121">
        <v>-5586.1270000000004</v>
      </c>
      <c r="L77" s="121">
        <v>-5902.4920000000002</v>
      </c>
      <c r="M77" s="75">
        <v>-575.70699999999999</v>
      </c>
      <c r="N77" s="75">
        <v>-571.88</v>
      </c>
      <c r="O77" s="75">
        <v>-614.43399999999997</v>
      </c>
      <c r="P77" s="75">
        <v>-426.65300000000002</v>
      </c>
      <c r="Q77" s="75">
        <v>-382.91800000000012</v>
      </c>
      <c r="R77" s="75">
        <v>-466.77</v>
      </c>
      <c r="S77" s="75">
        <v>-327.1569999999997</v>
      </c>
      <c r="T77" s="75">
        <v>-327.5600000000004</v>
      </c>
      <c r="U77" s="75">
        <v>-442.54399999999941</v>
      </c>
      <c r="V77" s="75">
        <v>-517.48100000000068</v>
      </c>
      <c r="W77" s="75">
        <v>-502.80899999999929</v>
      </c>
      <c r="X77" s="75">
        <v>-483.41200000000026</v>
      </c>
      <c r="Y77" s="75">
        <v>-5639.3249999999998</v>
      </c>
      <c r="AA77" s="75">
        <v>-5586.1270000000004</v>
      </c>
      <c r="AB77" s="73">
        <v>-53.2</v>
      </c>
      <c r="AD77" s="75">
        <v>-5902.4920000000011</v>
      </c>
      <c r="AE77" s="73">
        <v>263.17</v>
      </c>
    </row>
    <row r="78" spans="1:31" ht="12.95" customHeight="1" x14ac:dyDescent="0.2">
      <c r="A78" s="48"/>
      <c r="B78" s="48"/>
      <c r="C78" s="9"/>
      <c r="D78" s="9"/>
      <c r="F78" s="52" t="s">
        <v>228</v>
      </c>
      <c r="H78" s="69">
        <v>0.17554826345273683</v>
      </c>
      <c r="I78" s="69">
        <v>0.14375168608713099</v>
      </c>
      <c r="J78" s="69">
        <v>0.14375168608713099</v>
      </c>
      <c r="K78" s="122">
        <v>0.14407200011182994</v>
      </c>
      <c r="L78" s="122">
        <v>0.1465419685718754</v>
      </c>
      <c r="M78" s="69">
        <v>0.17656853333660477</v>
      </c>
      <c r="N78" s="69">
        <v>0.1883193156383603</v>
      </c>
      <c r="O78" s="69">
        <v>0.18177235396668692</v>
      </c>
      <c r="P78" s="69">
        <v>0.13029569723359127</v>
      </c>
      <c r="Q78" s="69">
        <v>0.10905106961283423</v>
      </c>
      <c r="R78" s="69">
        <v>0.13762007518879013</v>
      </c>
      <c r="S78" s="69">
        <v>9.5012633229750426E-2</v>
      </c>
      <c r="T78" s="69">
        <v>9.5069565113916149E-2</v>
      </c>
      <c r="U78" s="69">
        <v>0.12942149809279435</v>
      </c>
      <c r="V78" s="69">
        <v>0.14832869699562479</v>
      </c>
      <c r="W78" s="69">
        <v>0.1472218952635099</v>
      </c>
      <c r="X78" s="69">
        <v>0.13119471890587303</v>
      </c>
      <c r="Y78" s="69">
        <v>0.13838139901936208</v>
      </c>
      <c r="AA78" s="69">
        <v>0.14407200011182994</v>
      </c>
      <c r="AB78" s="70"/>
      <c r="AD78" s="69">
        <v>0.14654196857187543</v>
      </c>
      <c r="AE78" s="70"/>
    </row>
    <row r="79" spans="1:31" ht="18" customHeight="1" x14ac:dyDescent="0.2">
      <c r="A79" s="43" t="s">
        <v>40</v>
      </c>
      <c r="B79" s="43" t="s">
        <v>18</v>
      </c>
      <c r="C79" s="9">
        <v>-1.0837479099147451E-4</v>
      </c>
      <c r="D79" s="9">
        <v>1.6029449098756029E-2</v>
      </c>
      <c r="F79" s="58" t="s">
        <v>41</v>
      </c>
      <c r="H79" s="75">
        <v>-2142.4630000000002</v>
      </c>
      <c r="I79" s="75">
        <v>-2043.086</v>
      </c>
      <c r="J79" s="75">
        <v>-2043.086</v>
      </c>
      <c r="K79" s="121">
        <v>-1937.72</v>
      </c>
      <c r="L79" s="121">
        <v>-1969.5</v>
      </c>
      <c r="M79" s="75">
        <v>-162.203</v>
      </c>
      <c r="N79" s="75">
        <v>-151.88000000000002</v>
      </c>
      <c r="O79" s="75">
        <v>-193.04699999999997</v>
      </c>
      <c r="P79" s="75">
        <v>-186.596</v>
      </c>
      <c r="Q79" s="75">
        <v>-133.89300000000003</v>
      </c>
      <c r="R79" s="75">
        <v>-171.03399999999999</v>
      </c>
      <c r="S79" s="75">
        <v>-193.00700000000006</v>
      </c>
      <c r="T79" s="75">
        <v>-163.00199999999995</v>
      </c>
      <c r="U79" s="75">
        <v>-155.46499999999992</v>
      </c>
      <c r="V79" s="75">
        <v>-131.30300000000011</v>
      </c>
      <c r="W79" s="75">
        <v>-138.95000000000005</v>
      </c>
      <c r="X79" s="75">
        <v>-157.54899999999998</v>
      </c>
      <c r="Y79" s="75">
        <v>-1937.9290000000001</v>
      </c>
      <c r="AA79" s="75">
        <v>-1937.72</v>
      </c>
      <c r="AB79" s="73">
        <v>-0.21</v>
      </c>
      <c r="AD79" s="75">
        <v>-1969.5</v>
      </c>
      <c r="AE79" s="73">
        <v>31.57</v>
      </c>
    </row>
    <row r="80" spans="1:31" ht="12.95" customHeight="1" x14ac:dyDescent="0.2">
      <c r="A80" s="48"/>
      <c r="B80" s="48"/>
      <c r="C80" s="9"/>
      <c r="D80" s="9"/>
      <c r="F80" s="52" t="s">
        <v>229</v>
      </c>
      <c r="H80" s="69">
        <v>0.65336722464327213</v>
      </c>
      <c r="I80" s="69">
        <v>0.63734364603242988</v>
      </c>
      <c r="J80" s="69">
        <v>0.63734364603242988</v>
      </c>
      <c r="K80" s="122">
        <v>0.6474436980057322</v>
      </c>
      <c r="L80" s="122">
        <v>0.62385175799809944</v>
      </c>
      <c r="M80" s="69">
        <v>0.65239757708365176</v>
      </c>
      <c r="N80" s="69">
        <v>0.57978538626273601</v>
      </c>
      <c r="O80" s="69">
        <v>0.93971698526512515</v>
      </c>
      <c r="P80" s="69">
        <v>0.57415920489861205</v>
      </c>
      <c r="Q80" s="69">
        <v>0.48754137399910452</v>
      </c>
      <c r="R80" s="69">
        <v>0.65611465530138846</v>
      </c>
      <c r="S80" s="69">
        <v>0.73554777266681648</v>
      </c>
      <c r="T80" s="69">
        <v>0.63357108152754849</v>
      </c>
      <c r="U80" s="69">
        <v>0.57065825842139806</v>
      </c>
      <c r="V80" s="69">
        <v>0.49839061088463271</v>
      </c>
      <c r="W80" s="69">
        <v>0.49110913968423403</v>
      </c>
      <c r="X80" s="69">
        <v>0.57552356355639689</v>
      </c>
      <c r="Y80" s="69">
        <v>0.60777732581351218</v>
      </c>
      <c r="AA80" s="69">
        <v>0.6474436980057322</v>
      </c>
      <c r="AB80" s="70"/>
      <c r="AD80" s="69">
        <v>0.62385175799809944</v>
      </c>
      <c r="AE80" s="70"/>
    </row>
    <row r="81" spans="1:31" ht="18" hidden="1" customHeight="1" outlineLevel="1" x14ac:dyDescent="0.2">
      <c r="A81" s="43" t="s">
        <v>210</v>
      </c>
      <c r="B81" s="43" t="s">
        <v>18</v>
      </c>
      <c r="C81" s="9">
        <v>0</v>
      </c>
      <c r="D81" s="9">
        <v>0</v>
      </c>
      <c r="F81" s="119" t="s">
        <v>211</v>
      </c>
      <c r="H81" s="74">
        <v>0</v>
      </c>
      <c r="I81" s="74">
        <v>0</v>
      </c>
      <c r="J81" s="74">
        <v>0</v>
      </c>
      <c r="K81" s="99">
        <v>0</v>
      </c>
      <c r="L81" s="99">
        <v>0</v>
      </c>
      <c r="M81" s="74">
        <v>0</v>
      </c>
      <c r="N81" s="74">
        <v>0</v>
      </c>
      <c r="O81" s="74">
        <v>0</v>
      </c>
      <c r="P81" s="74">
        <v>0</v>
      </c>
      <c r="Q81" s="74">
        <v>0</v>
      </c>
      <c r="R81" s="74">
        <v>0</v>
      </c>
      <c r="S81" s="74">
        <v>0</v>
      </c>
      <c r="T81" s="74">
        <v>0</v>
      </c>
      <c r="U81" s="74">
        <v>0</v>
      </c>
      <c r="V81" s="74">
        <v>0</v>
      </c>
      <c r="W81" s="74">
        <v>0</v>
      </c>
      <c r="X81" s="74">
        <v>0</v>
      </c>
      <c r="Y81" s="74">
        <v>0</v>
      </c>
      <c r="AA81" s="74">
        <v>0</v>
      </c>
      <c r="AB81" s="73">
        <v>0</v>
      </c>
      <c r="AD81" s="74">
        <v>0</v>
      </c>
      <c r="AE81" s="73">
        <v>0</v>
      </c>
    </row>
    <row r="82" spans="1:31" ht="18" hidden="1" customHeight="1" outlineLevel="1" x14ac:dyDescent="0.2">
      <c r="A82" s="43" t="s">
        <v>207</v>
      </c>
      <c r="B82" s="43" t="s">
        <v>206</v>
      </c>
      <c r="C82" s="9">
        <v>0.17201165440724295</v>
      </c>
      <c r="D82" s="9">
        <v>-1.9245909912741964E-2</v>
      </c>
      <c r="F82" s="119" t="s">
        <v>209</v>
      </c>
      <c r="H82" s="74">
        <v>-12796.823</v>
      </c>
      <c r="I82" s="74">
        <v>-10551.868</v>
      </c>
      <c r="J82" s="74">
        <v>-10551.868</v>
      </c>
      <c r="K82" s="99">
        <v>-13000.746999999999</v>
      </c>
      <c r="L82" s="99">
        <v>-10561.205</v>
      </c>
      <c r="M82" s="74">
        <v>-971.98400000000004</v>
      </c>
      <c r="N82" s="74">
        <v>-866.64700000000005</v>
      </c>
      <c r="O82" s="74">
        <v>-998.15199999999982</v>
      </c>
      <c r="P82" s="74">
        <v>-781.13200000000006</v>
      </c>
      <c r="Q82" s="74">
        <v>-869.48099999999977</v>
      </c>
      <c r="R82" s="74">
        <v>-1007.0590000000002</v>
      </c>
      <c r="S82" s="74">
        <v>-618.31400000000031</v>
      </c>
      <c r="T82" s="74">
        <v>-607.35300000000007</v>
      </c>
      <c r="U82" s="74">
        <v>-967.67699999999968</v>
      </c>
      <c r="V82" s="74">
        <v>-1094.6359999999995</v>
      </c>
      <c r="W82" s="74">
        <v>-1042.9030000000002</v>
      </c>
      <c r="X82" s="74">
        <v>-939.1260000000002</v>
      </c>
      <c r="Y82" s="74">
        <v>-10764.464</v>
      </c>
      <c r="AA82" s="74">
        <v>-13000.746999999998</v>
      </c>
      <c r="AB82" s="73">
        <v>2236.2800000000002</v>
      </c>
      <c r="AD82" s="74">
        <v>-10561.205</v>
      </c>
      <c r="AE82" s="73">
        <v>-203.26</v>
      </c>
    </row>
    <row r="83" spans="1:31" ht="18" customHeight="1" collapsed="1" x14ac:dyDescent="0.2">
      <c r="A83" s="48"/>
      <c r="B83" s="48"/>
      <c r="C83" s="9">
        <v>0.17201165440724295</v>
      </c>
      <c r="D83" s="9">
        <v>-1.9245909912741964E-2</v>
      </c>
      <c r="F83" s="58" t="s">
        <v>313</v>
      </c>
      <c r="H83" s="75">
        <v>-12796.823</v>
      </c>
      <c r="I83" s="75">
        <v>-10551.868</v>
      </c>
      <c r="J83" s="75">
        <v>-10551.868</v>
      </c>
      <c r="K83" s="121">
        <v>-13000.746999999999</v>
      </c>
      <c r="L83" s="121">
        <v>-10561.205</v>
      </c>
      <c r="M83" s="75">
        <v>-971.98400000000004</v>
      </c>
      <c r="N83" s="75">
        <v>-866.64700000000005</v>
      </c>
      <c r="O83" s="75">
        <v>-998.15199999999982</v>
      </c>
      <c r="P83" s="75">
        <v>-781.13200000000006</v>
      </c>
      <c r="Q83" s="75">
        <v>-869.48099999999977</v>
      </c>
      <c r="R83" s="75">
        <v>-1007.0590000000002</v>
      </c>
      <c r="S83" s="75">
        <v>-618.31400000000031</v>
      </c>
      <c r="T83" s="75">
        <v>-607.35300000000007</v>
      </c>
      <c r="U83" s="75">
        <v>-967.67699999999968</v>
      </c>
      <c r="V83" s="75">
        <v>-1094.6359999999995</v>
      </c>
      <c r="W83" s="75">
        <v>-1042.9030000000002</v>
      </c>
      <c r="X83" s="75">
        <v>-939.1260000000002</v>
      </c>
      <c r="Y83" s="75">
        <v>-10764.464</v>
      </c>
      <c r="AA83" s="75">
        <v>-13000.746999999998</v>
      </c>
      <c r="AB83" s="73">
        <v>2236.2800000000002</v>
      </c>
      <c r="AD83" s="75">
        <v>-10561.205</v>
      </c>
      <c r="AE83" s="73">
        <v>-203.26</v>
      </c>
    </row>
    <row r="84" spans="1:31" ht="12.95" customHeight="1" x14ac:dyDescent="0.2">
      <c r="A84" s="48"/>
      <c r="B84" s="48"/>
      <c r="C84" s="9"/>
      <c r="D84" s="9"/>
      <c r="F84" s="52" t="s">
        <v>223</v>
      </c>
      <c r="H84" s="69">
        <v>0.40105875082684062</v>
      </c>
      <c r="I84" s="69">
        <v>0.43282429218170992</v>
      </c>
      <c r="J84" s="69">
        <v>0.43282429218170992</v>
      </c>
      <c r="K84" s="122">
        <v>0.44341335540904731</v>
      </c>
      <c r="L84" s="122">
        <v>0.43569302393967263</v>
      </c>
      <c r="M84" s="69">
        <v>0.41869927979953797</v>
      </c>
      <c r="N84" s="69">
        <v>0.40541493835136144</v>
      </c>
      <c r="O84" s="69">
        <v>0.39661994575319687</v>
      </c>
      <c r="P84" s="69">
        <v>0.39820334097829307</v>
      </c>
      <c r="Q84" s="69">
        <v>0.49546267081584139</v>
      </c>
      <c r="R84" s="69">
        <v>0.47979842976462711</v>
      </c>
      <c r="S84" s="69">
        <v>0.42512812685211521</v>
      </c>
      <c r="T84" s="69">
        <v>0.41230451526710582</v>
      </c>
      <c r="U84" s="69">
        <v>0.49339683009093627</v>
      </c>
      <c r="V84" s="69">
        <v>0.47804748524547541</v>
      </c>
      <c r="W84" s="69">
        <v>0.46536023481682337</v>
      </c>
      <c r="X84" s="69">
        <v>0.41276961579337385</v>
      </c>
      <c r="Y84" s="69">
        <v>0.43961696163853908</v>
      </c>
      <c r="AA84" s="69">
        <v>0.44341335540904719</v>
      </c>
      <c r="AB84" s="70"/>
      <c r="AD84" s="69">
        <v>0.43569302393967263</v>
      </c>
      <c r="AE84" s="70"/>
    </row>
    <row r="85" spans="1:31" ht="18" hidden="1" customHeight="1" outlineLevel="2" x14ac:dyDescent="0.2">
      <c r="A85" s="46" t="s">
        <v>44</v>
      </c>
      <c r="B85" s="46" t="s">
        <v>18</v>
      </c>
      <c r="C85" s="9"/>
      <c r="D85" s="9"/>
      <c r="F85" s="51" t="s">
        <v>45</v>
      </c>
      <c r="H85" s="79">
        <v>0</v>
      </c>
      <c r="I85" s="79">
        <v>0</v>
      </c>
      <c r="J85" s="79">
        <v>0</v>
      </c>
      <c r="K85" s="99"/>
      <c r="L85" s="99"/>
      <c r="M85" s="79">
        <v>0</v>
      </c>
      <c r="N85" s="79">
        <v>0</v>
      </c>
      <c r="O85" s="79">
        <v>0</v>
      </c>
      <c r="P85" s="79">
        <v>0</v>
      </c>
      <c r="Q85" s="79">
        <v>0</v>
      </c>
      <c r="R85" s="79">
        <v>0</v>
      </c>
      <c r="S85" s="79">
        <v>0</v>
      </c>
      <c r="T85" s="79">
        <v>0</v>
      </c>
      <c r="U85" s="79">
        <v>0</v>
      </c>
      <c r="V85" s="79">
        <v>0</v>
      </c>
      <c r="W85" s="79">
        <v>0</v>
      </c>
      <c r="X85" s="79">
        <v>0</v>
      </c>
      <c r="Y85" s="79">
        <v>0</v>
      </c>
      <c r="AA85" s="83"/>
      <c r="AB85" s="84"/>
      <c r="AD85" s="83"/>
      <c r="AE85" s="84"/>
    </row>
    <row r="86" spans="1:31" ht="18" hidden="1" customHeight="1" outlineLevel="2" x14ac:dyDescent="0.2">
      <c r="A86" s="46" t="s">
        <v>44</v>
      </c>
      <c r="B86" s="46" t="s">
        <v>18</v>
      </c>
      <c r="C86" s="9"/>
      <c r="D86" s="9"/>
      <c r="F86" s="51" t="s">
        <v>46</v>
      </c>
      <c r="H86" s="79">
        <v>0</v>
      </c>
      <c r="I86" s="79">
        <v>0</v>
      </c>
      <c r="J86" s="79">
        <v>0</v>
      </c>
      <c r="K86" s="99"/>
      <c r="L86" s="99"/>
      <c r="M86" s="79">
        <v>0</v>
      </c>
      <c r="N86" s="79">
        <v>0</v>
      </c>
      <c r="O86" s="79">
        <v>0</v>
      </c>
      <c r="P86" s="79">
        <v>0</v>
      </c>
      <c r="Q86" s="79">
        <v>0</v>
      </c>
      <c r="R86" s="79">
        <v>0</v>
      </c>
      <c r="S86" s="79">
        <v>0</v>
      </c>
      <c r="T86" s="79">
        <v>0</v>
      </c>
      <c r="U86" s="79">
        <v>0</v>
      </c>
      <c r="V86" s="79">
        <v>0</v>
      </c>
      <c r="W86" s="79">
        <v>0</v>
      </c>
      <c r="X86" s="79">
        <v>0</v>
      </c>
      <c r="Y86" s="79">
        <v>0</v>
      </c>
      <c r="AA86" s="83"/>
      <c r="AB86" s="84"/>
      <c r="AD86" s="83"/>
      <c r="AE86" s="84"/>
    </row>
    <row r="87" spans="1:31" ht="18" hidden="1" customHeight="1" outlineLevel="2" x14ac:dyDescent="0.2">
      <c r="A87" s="46" t="s">
        <v>47</v>
      </c>
      <c r="B87" s="46" t="s">
        <v>18</v>
      </c>
      <c r="C87" s="9">
        <v>1.0000258564964446</v>
      </c>
      <c r="D87" s="9">
        <v>1.0000258564964446</v>
      </c>
      <c r="F87" s="51" t="s">
        <v>48</v>
      </c>
      <c r="H87" s="79">
        <v>272.11599999999999</v>
      </c>
      <c r="I87" s="79">
        <v>-195.14599999999999</v>
      </c>
      <c r="J87" s="79">
        <v>-195.14599999999999</v>
      </c>
      <c r="K87" s="99">
        <v>0</v>
      </c>
      <c r="L87" s="99">
        <v>0</v>
      </c>
      <c r="M87" s="79">
        <v>-24.315000000000001</v>
      </c>
      <c r="N87" s="79">
        <v>15.600000000000001</v>
      </c>
      <c r="O87" s="79">
        <v>0</v>
      </c>
      <c r="P87" s="79">
        <v>-72.135999999999996</v>
      </c>
      <c r="Q87" s="79">
        <v>-19.313000000000002</v>
      </c>
      <c r="R87" s="79">
        <v>108.657</v>
      </c>
      <c r="S87" s="79">
        <v>-391.96800000000002</v>
      </c>
      <c r="T87" s="79">
        <v>402.68</v>
      </c>
      <c r="U87" s="79">
        <v>-98.160999999999987</v>
      </c>
      <c r="V87" s="79">
        <v>-67.993999999999986</v>
      </c>
      <c r="W87" s="79">
        <v>86.249999999999986</v>
      </c>
      <c r="X87" s="79">
        <v>254.07499999999999</v>
      </c>
      <c r="Y87" s="79">
        <v>193.375</v>
      </c>
      <c r="AA87" s="79">
        <v>0</v>
      </c>
      <c r="AB87" s="78">
        <v>193.38</v>
      </c>
      <c r="AD87" s="79">
        <v>0</v>
      </c>
      <c r="AE87" s="78">
        <v>193.38</v>
      </c>
    </row>
    <row r="88" spans="1:31" ht="18" hidden="1" customHeight="1" outlineLevel="1" x14ac:dyDescent="0.2">
      <c r="A88" s="48"/>
      <c r="B88" s="48"/>
      <c r="C88" s="9">
        <v>1.0000258564964446</v>
      </c>
      <c r="D88" s="9">
        <v>1.0000258564964446</v>
      </c>
      <c r="F88" s="119" t="s">
        <v>49</v>
      </c>
      <c r="H88" s="74">
        <v>272.11599999999999</v>
      </c>
      <c r="I88" s="74">
        <v>-195.14599999999999</v>
      </c>
      <c r="J88" s="74">
        <v>-195.14599999999999</v>
      </c>
      <c r="K88" s="99">
        <v>0</v>
      </c>
      <c r="L88" s="99">
        <v>0</v>
      </c>
      <c r="M88" s="74">
        <v>-24.315000000000001</v>
      </c>
      <c r="N88" s="74">
        <v>15.600000000000001</v>
      </c>
      <c r="O88" s="74">
        <v>0</v>
      </c>
      <c r="P88" s="74">
        <v>-72.135999999999996</v>
      </c>
      <c r="Q88" s="74">
        <v>-19.313000000000002</v>
      </c>
      <c r="R88" s="74">
        <v>108.657</v>
      </c>
      <c r="S88" s="74">
        <v>-391.96800000000002</v>
      </c>
      <c r="T88" s="74">
        <v>402.68</v>
      </c>
      <c r="U88" s="74">
        <v>-98.160999999999987</v>
      </c>
      <c r="V88" s="74">
        <v>-67.993999999999986</v>
      </c>
      <c r="W88" s="74">
        <v>86.249999999999986</v>
      </c>
      <c r="X88" s="74">
        <v>254.07499999999999</v>
      </c>
      <c r="Y88" s="74">
        <v>193.375</v>
      </c>
      <c r="AA88" s="74">
        <v>0</v>
      </c>
      <c r="AB88" s="73">
        <v>193.38</v>
      </c>
      <c r="AD88" s="74">
        <v>0</v>
      </c>
      <c r="AE88" s="73">
        <v>193.38</v>
      </c>
    </row>
    <row r="89" spans="1:31" ht="18" hidden="1" customHeight="1" outlineLevel="1" x14ac:dyDescent="0.2">
      <c r="A89" s="43" t="s">
        <v>51</v>
      </c>
      <c r="B89" s="43" t="s">
        <v>18</v>
      </c>
      <c r="C89" s="9">
        <v>-1.0463250883392226</v>
      </c>
      <c r="D89" s="9">
        <v>-1.0182262894943472</v>
      </c>
      <c r="F89" s="119" t="s">
        <v>53</v>
      </c>
      <c r="H89" s="74">
        <v>-8.4079999999999995</v>
      </c>
      <c r="I89" s="74">
        <v>-2.0979999999999999</v>
      </c>
      <c r="J89" s="74">
        <v>-2.0979999999999999</v>
      </c>
      <c r="K89" s="99">
        <v>283</v>
      </c>
      <c r="L89" s="99">
        <v>719.56500000000005</v>
      </c>
      <c r="M89" s="74">
        <v>0</v>
      </c>
      <c r="N89" s="74">
        <v>-5.3999999999999999E-2</v>
      </c>
      <c r="O89" s="74">
        <v>-2.9000000000000005E-2</v>
      </c>
      <c r="P89" s="74">
        <v>-0.28799999999999998</v>
      </c>
      <c r="Q89" s="74">
        <v>-0.126</v>
      </c>
      <c r="R89" s="74">
        <v>5.3999999999999992E-2</v>
      </c>
      <c r="S89" s="74">
        <v>-1.774</v>
      </c>
      <c r="T89" s="74">
        <v>-2.7849999999999997</v>
      </c>
      <c r="U89" s="74">
        <v>-2.9260000000000002</v>
      </c>
      <c r="V89" s="74">
        <v>-2.2269999999999994</v>
      </c>
      <c r="W89" s="74">
        <v>-0.58900000000000041</v>
      </c>
      <c r="X89" s="74">
        <v>-2.3670000000000009</v>
      </c>
      <c r="Y89" s="74">
        <v>-13.111000000000001</v>
      </c>
      <c r="AA89" s="74">
        <v>283</v>
      </c>
      <c r="AB89" s="73">
        <v>-296.11</v>
      </c>
      <c r="AD89" s="74">
        <v>719.56500000000005</v>
      </c>
      <c r="AE89" s="73">
        <v>-732.68</v>
      </c>
    </row>
    <row r="90" spans="1:31" ht="18" hidden="1" customHeight="1" outlineLevel="1" x14ac:dyDescent="0.2">
      <c r="A90" s="43" t="s">
        <v>50</v>
      </c>
      <c r="B90" s="43" t="s">
        <v>18</v>
      </c>
      <c r="C90" s="9">
        <v>0</v>
      </c>
      <c r="D90" s="9">
        <v>0</v>
      </c>
      <c r="F90" s="119" t="s">
        <v>52</v>
      </c>
      <c r="H90" s="74">
        <v>109.879</v>
      </c>
      <c r="I90" s="74">
        <v>112</v>
      </c>
      <c r="J90" s="74">
        <v>112</v>
      </c>
      <c r="K90" s="99">
        <v>112</v>
      </c>
      <c r="L90" s="99">
        <v>112</v>
      </c>
      <c r="M90" s="74">
        <v>0</v>
      </c>
      <c r="N90" s="74">
        <v>0</v>
      </c>
      <c r="O90" s="74">
        <v>0</v>
      </c>
      <c r="P90" s="74">
        <v>0</v>
      </c>
      <c r="Q90" s="74">
        <v>0</v>
      </c>
      <c r="R90" s="74">
        <v>0</v>
      </c>
      <c r="S90" s="74">
        <v>0</v>
      </c>
      <c r="T90" s="74">
        <v>0</v>
      </c>
      <c r="U90" s="74">
        <v>112</v>
      </c>
      <c r="V90" s="74">
        <v>0</v>
      </c>
      <c r="W90" s="74">
        <v>0</v>
      </c>
      <c r="X90" s="74">
        <v>0</v>
      </c>
      <c r="Y90" s="74">
        <v>112</v>
      </c>
      <c r="AA90" s="74">
        <v>112</v>
      </c>
      <c r="AB90" s="73">
        <v>0</v>
      </c>
      <c r="AD90" s="74">
        <v>112</v>
      </c>
      <c r="AE90" s="73">
        <v>0</v>
      </c>
    </row>
    <row r="91" spans="1:31" ht="18" hidden="1" customHeight="1" outlineLevel="1" x14ac:dyDescent="0.2">
      <c r="A91" s="43" t="s">
        <v>214</v>
      </c>
      <c r="B91" s="43" t="s">
        <v>18</v>
      </c>
      <c r="C91" s="9">
        <v>-0.99997935206789046</v>
      </c>
      <c r="D91" s="9">
        <v>-23.215</v>
      </c>
      <c r="F91" s="119" t="s">
        <v>216</v>
      </c>
      <c r="H91" s="74">
        <v>-72.734999999999999</v>
      </c>
      <c r="I91" s="74">
        <v>-55.664999999999999</v>
      </c>
      <c r="J91" s="74">
        <v>-55.664999999999999</v>
      </c>
      <c r="K91" s="99">
        <v>0</v>
      </c>
      <c r="L91" s="99">
        <v>-2</v>
      </c>
      <c r="M91" s="74">
        <v>-3.8610000000000002</v>
      </c>
      <c r="N91" s="74">
        <v>-1.4309999999999996</v>
      </c>
      <c r="O91" s="74">
        <v>-5.8819999999999997</v>
      </c>
      <c r="P91" s="74">
        <v>-4.42</v>
      </c>
      <c r="Q91" s="74">
        <v>-1.3609999999999989</v>
      </c>
      <c r="R91" s="74">
        <v>-8.5800000000000018</v>
      </c>
      <c r="S91" s="74">
        <v>-3.9179999999999993</v>
      </c>
      <c r="T91" s="74">
        <v>-7.4499999999999993</v>
      </c>
      <c r="U91" s="74">
        <v>-1.8719999999999999</v>
      </c>
      <c r="V91" s="74">
        <v>-4.5</v>
      </c>
      <c r="W91" s="74">
        <v>-4.3130000000000024</v>
      </c>
      <c r="X91" s="74">
        <v>-0.84299999999999642</v>
      </c>
      <c r="Y91" s="74">
        <v>-48.430999999999997</v>
      </c>
      <c r="AA91" s="74">
        <v>0</v>
      </c>
      <c r="AB91" s="73">
        <v>-48.43</v>
      </c>
      <c r="AD91" s="74">
        <v>-2</v>
      </c>
      <c r="AE91" s="73">
        <v>-46.43</v>
      </c>
    </row>
    <row r="92" spans="1:31" ht="18" hidden="1" customHeight="1" outlineLevel="1" x14ac:dyDescent="0.2">
      <c r="A92" s="43" t="s">
        <v>215</v>
      </c>
      <c r="B92" s="43" t="s">
        <v>18</v>
      </c>
      <c r="C92" s="9">
        <v>1.0001221150323605</v>
      </c>
      <c r="D92" s="9">
        <v>1.0001221150323605</v>
      </c>
      <c r="F92" s="119" t="s">
        <v>217</v>
      </c>
      <c r="H92" s="74">
        <v>5.673</v>
      </c>
      <c r="I92" s="74">
        <v>14.361000000000001</v>
      </c>
      <c r="J92" s="74">
        <v>14.361000000000001</v>
      </c>
      <c r="K92" s="99">
        <v>0</v>
      </c>
      <c r="L92" s="99">
        <v>0</v>
      </c>
      <c r="M92" s="74">
        <v>5.3819999999999997</v>
      </c>
      <c r="N92" s="74">
        <v>0</v>
      </c>
      <c r="O92" s="74">
        <v>0</v>
      </c>
      <c r="P92" s="74">
        <v>6.3209999999999997</v>
      </c>
      <c r="Q92" s="74">
        <v>0</v>
      </c>
      <c r="R92" s="74">
        <v>1.8990000000000009</v>
      </c>
      <c r="S92" s="74">
        <v>0</v>
      </c>
      <c r="T92" s="74">
        <v>0</v>
      </c>
      <c r="U92" s="74">
        <v>0</v>
      </c>
      <c r="V92" s="74">
        <v>2.7759999999999998</v>
      </c>
      <c r="W92" s="74">
        <v>0</v>
      </c>
      <c r="X92" s="74">
        <v>0</v>
      </c>
      <c r="Y92" s="74">
        <v>16.378</v>
      </c>
      <c r="AA92" s="74">
        <v>0</v>
      </c>
      <c r="AB92" s="73">
        <v>16.38</v>
      </c>
      <c r="AD92" s="74">
        <v>0</v>
      </c>
      <c r="AE92" s="73">
        <v>16.38</v>
      </c>
    </row>
    <row r="93" spans="1:31" ht="18" hidden="1" customHeight="1" outlineLevel="2" x14ac:dyDescent="0.2">
      <c r="A93" s="46" t="s">
        <v>54</v>
      </c>
      <c r="B93" s="46" t="s">
        <v>18</v>
      </c>
      <c r="C93" s="9">
        <v>0.99972229936118584</v>
      </c>
      <c r="D93" s="9">
        <v>0.99972229936118584</v>
      </c>
      <c r="F93" s="51" t="s">
        <v>56</v>
      </c>
      <c r="H93" s="79">
        <v>207.72800000000001</v>
      </c>
      <c r="I93" s="79">
        <v>2.8490000000000602</v>
      </c>
      <c r="J93" s="79">
        <v>2.8490000000000602</v>
      </c>
      <c r="K93" s="99">
        <v>0</v>
      </c>
      <c r="L93" s="99">
        <v>0</v>
      </c>
      <c r="M93" s="79">
        <v>1.00000000001899E-3</v>
      </c>
      <c r="N93" s="79">
        <v>-1.0000000000971497E-3</v>
      </c>
      <c r="O93" s="79">
        <v>-1.0000000000545102E-3</v>
      </c>
      <c r="P93" s="79">
        <v>1.0000000001042482E-3</v>
      </c>
      <c r="Q93" s="79">
        <v>9.9999999949318364E-4</v>
      </c>
      <c r="R93" s="79">
        <v>-9.9999999943634022E-4</v>
      </c>
      <c r="S93" s="79">
        <v>1.0000000003458384E-3</v>
      </c>
      <c r="T93" s="79">
        <v>-2.0000000001800834E-3</v>
      </c>
      <c r="U93" s="79">
        <v>-1.7052960606112055E-13</v>
      </c>
      <c r="V93" s="79">
        <v>2.0000000000663931E-3</v>
      </c>
      <c r="W93" s="79">
        <v>7.2000000000004398</v>
      </c>
      <c r="X93" s="79">
        <v>1.0000000002099441E-3</v>
      </c>
      <c r="Y93" s="79">
        <v>7.2020000000007398</v>
      </c>
      <c r="AA93" s="79">
        <v>0</v>
      </c>
      <c r="AB93" s="73">
        <v>7.2</v>
      </c>
      <c r="AD93" s="79">
        <v>0</v>
      </c>
      <c r="AE93" s="73">
        <v>7.2</v>
      </c>
    </row>
    <row r="94" spans="1:31" ht="18" hidden="1" customHeight="1" outlineLevel="2" x14ac:dyDescent="0.2">
      <c r="A94" s="46" t="s">
        <v>55</v>
      </c>
      <c r="B94" s="46" t="s">
        <v>18</v>
      </c>
      <c r="C94" s="9">
        <v>0</v>
      </c>
      <c r="D94" s="9">
        <v>0</v>
      </c>
      <c r="F94" s="51" t="s">
        <v>57</v>
      </c>
      <c r="H94" s="79">
        <v>0</v>
      </c>
      <c r="I94" s="79">
        <v>0</v>
      </c>
      <c r="J94" s="79">
        <v>0</v>
      </c>
      <c r="K94" s="99">
        <v>0</v>
      </c>
      <c r="L94" s="99">
        <v>0</v>
      </c>
      <c r="M94" s="79">
        <v>0</v>
      </c>
      <c r="N94" s="79">
        <v>0</v>
      </c>
      <c r="O94" s="79">
        <v>0</v>
      </c>
      <c r="P94" s="79">
        <v>0</v>
      </c>
      <c r="Q94" s="79">
        <v>0</v>
      </c>
      <c r="R94" s="79">
        <v>0</v>
      </c>
      <c r="S94" s="79">
        <v>0</v>
      </c>
      <c r="T94" s="79">
        <v>0</v>
      </c>
      <c r="U94" s="79">
        <v>0</v>
      </c>
      <c r="V94" s="79">
        <v>0</v>
      </c>
      <c r="W94" s="79">
        <v>0</v>
      </c>
      <c r="X94" s="79">
        <v>0</v>
      </c>
      <c r="Y94" s="79">
        <v>0</v>
      </c>
      <c r="AA94" s="79">
        <v>0</v>
      </c>
      <c r="AB94" s="73">
        <v>0</v>
      </c>
      <c r="AD94" s="79">
        <v>0</v>
      </c>
      <c r="AE94" s="73">
        <v>0</v>
      </c>
    </row>
    <row r="95" spans="1:31" ht="18" hidden="1" customHeight="1" outlineLevel="1" x14ac:dyDescent="0.2">
      <c r="A95" s="48"/>
      <c r="B95" s="48"/>
      <c r="C95" s="9">
        <v>149390644865925.13</v>
      </c>
      <c r="D95" s="9">
        <v>68.934999999976498</v>
      </c>
      <c r="F95" s="119" t="s">
        <v>59</v>
      </c>
      <c r="H95" s="74">
        <v>2.1030000000006215</v>
      </c>
      <c r="I95" s="74">
        <v>307.45700000000147</v>
      </c>
      <c r="J95" s="74">
        <v>307.45700000000147</v>
      </c>
      <c r="K95" s="99">
        <v>-1.8189894035458565E-12</v>
      </c>
      <c r="L95" s="99">
        <v>-4.0000000000013642</v>
      </c>
      <c r="M95" s="74">
        <v>-13.919000000000077</v>
      </c>
      <c r="N95" s="74">
        <v>-4.5860000000001193</v>
      </c>
      <c r="O95" s="74">
        <v>-65.267000000000337</v>
      </c>
      <c r="P95" s="74">
        <v>-0.6609999999995182</v>
      </c>
      <c r="Q95" s="74">
        <v>122.2000000000001</v>
      </c>
      <c r="R95" s="74">
        <v>-5.1989999999999785</v>
      </c>
      <c r="S95" s="74">
        <v>485.77999999999992</v>
      </c>
      <c r="T95" s="74">
        <v>-537.29599999999925</v>
      </c>
      <c r="U95" s="74">
        <v>178.31399999999888</v>
      </c>
      <c r="V95" s="74">
        <v>132.18900000000079</v>
      </c>
      <c r="W95" s="74">
        <v>6.5689999999987965</v>
      </c>
      <c r="X95" s="74">
        <v>-26.384999999999518</v>
      </c>
      <c r="Y95" s="74">
        <v>271.73900000000071</v>
      </c>
      <c r="AA95" s="74">
        <v>-1.8189894035458565E-12</v>
      </c>
      <c r="AB95" s="73">
        <v>271.74</v>
      </c>
      <c r="AD95" s="74">
        <v>-4.0000000000013642</v>
      </c>
      <c r="AE95" s="73">
        <v>275.74</v>
      </c>
    </row>
    <row r="96" spans="1:31" ht="18" customHeight="1" collapsed="1" x14ac:dyDescent="0.2">
      <c r="A96" s="48"/>
      <c r="B96" s="48"/>
      <c r="C96" s="9">
        <v>0.34670886075949525</v>
      </c>
      <c r="D96" s="9">
        <v>-0.35564734454585706</v>
      </c>
      <c r="F96" s="58" t="s">
        <v>27</v>
      </c>
      <c r="H96" s="75">
        <v>308.62800000000061</v>
      </c>
      <c r="I96" s="75">
        <v>180.90900000000147</v>
      </c>
      <c r="J96" s="75">
        <v>180.90900000000147</v>
      </c>
      <c r="K96" s="121">
        <v>394.99999999999818</v>
      </c>
      <c r="L96" s="121">
        <v>825.56499999999869</v>
      </c>
      <c r="M96" s="75">
        <v>-36.713000000000079</v>
      </c>
      <c r="N96" s="75">
        <v>9.5289999999998827</v>
      </c>
      <c r="O96" s="75">
        <v>-71.178000000000338</v>
      </c>
      <c r="P96" s="75">
        <v>-71.183999999999514</v>
      </c>
      <c r="Q96" s="75">
        <v>101.40000000000009</v>
      </c>
      <c r="R96" s="75">
        <v>96.831000000000017</v>
      </c>
      <c r="S96" s="75">
        <v>88.119999999999891</v>
      </c>
      <c r="T96" s="75">
        <v>-144.8509999999992</v>
      </c>
      <c r="U96" s="75">
        <v>187.35499999999888</v>
      </c>
      <c r="V96" s="75">
        <v>60.244000000000824</v>
      </c>
      <c r="W96" s="75">
        <v>87.916999999998779</v>
      </c>
      <c r="X96" s="75">
        <v>224.48000000000047</v>
      </c>
      <c r="Y96" s="75">
        <v>531.95000000000073</v>
      </c>
      <c r="AA96" s="75">
        <v>394.99999999999818</v>
      </c>
      <c r="AB96" s="73">
        <v>136.94999999999999</v>
      </c>
      <c r="AD96" s="75">
        <v>825.56499999999869</v>
      </c>
      <c r="AE96" s="73">
        <v>-293.61</v>
      </c>
    </row>
    <row r="97" spans="1:33" ht="18" customHeight="1" x14ac:dyDescent="0.2">
      <c r="A97" s="43" t="s">
        <v>17</v>
      </c>
      <c r="B97" s="43" t="s">
        <v>18</v>
      </c>
      <c r="C97" s="9">
        <v>0.1152447486024805</v>
      </c>
      <c r="D97" s="9">
        <v>-1.1480249019288907E-2</v>
      </c>
      <c r="F97" s="108" t="s">
        <v>119</v>
      </c>
      <c r="H97" s="281">
        <v>-20988.375</v>
      </c>
      <c r="I97" s="281">
        <v>-18103.388999999999</v>
      </c>
      <c r="J97" s="281">
        <v>-18103.388999999999</v>
      </c>
      <c r="K97" s="102">
        <v>-20129.594000000001</v>
      </c>
      <c r="L97" s="102">
        <v>-17607.632000000001</v>
      </c>
      <c r="M97" s="281">
        <v>-1746.607</v>
      </c>
      <c r="N97" s="281">
        <v>-1580.8780000000002</v>
      </c>
      <c r="O97" s="281">
        <v>-1876.8110000000001</v>
      </c>
      <c r="P97" s="281">
        <v>-1465.5649999999996</v>
      </c>
      <c r="Q97" s="281">
        <v>-1284.8919999999998</v>
      </c>
      <c r="R97" s="281">
        <v>-1548.0320000000002</v>
      </c>
      <c r="S97" s="281">
        <v>-1050.3580000000002</v>
      </c>
      <c r="T97" s="281">
        <v>-1242.7659999999996</v>
      </c>
      <c r="U97" s="281">
        <v>-1378.3310000000001</v>
      </c>
      <c r="V97" s="281">
        <v>-1683.1759999999995</v>
      </c>
      <c r="W97" s="281">
        <v>-1596.7450000000008</v>
      </c>
      <c r="X97" s="281">
        <v>-1355.607</v>
      </c>
      <c r="Y97" s="281">
        <v>-17809.768</v>
      </c>
      <c r="AA97" s="281">
        <v>-20129.594000000001</v>
      </c>
      <c r="AB97" s="73">
        <v>2319.83</v>
      </c>
      <c r="AD97" s="281">
        <v>-17607.632000000001</v>
      </c>
      <c r="AE97" s="73">
        <v>-202.14</v>
      </c>
      <c r="AF97" s="284"/>
      <c r="AG97" s="285"/>
    </row>
    <row r="98" spans="1:33" ht="12.95" customHeight="1" x14ac:dyDescent="0.2">
      <c r="A98" s="48"/>
      <c r="B98" s="48"/>
      <c r="C98" s="9"/>
      <c r="D98" s="9"/>
      <c r="F98" s="52" t="s">
        <v>224</v>
      </c>
      <c r="H98" s="69">
        <v>0.28269118383869318</v>
      </c>
      <c r="I98" s="69">
        <v>0.2568428025440837</v>
      </c>
      <c r="J98" s="69">
        <v>0.2568428025440837</v>
      </c>
      <c r="K98" s="122">
        <v>0.2694037695955212</v>
      </c>
      <c r="L98" s="122">
        <v>0.24799022733579271</v>
      </c>
      <c r="M98" s="69">
        <v>0.21565035495861717</v>
      </c>
      <c r="N98" s="69">
        <v>0.2875414202550276</v>
      </c>
      <c r="O98" s="69">
        <v>0.30415757370284074</v>
      </c>
      <c r="P98" s="69">
        <v>0.25676422398448145</v>
      </c>
      <c r="Q98" s="69">
        <v>0.2294422139159738</v>
      </c>
      <c r="R98" s="69">
        <v>0.26455333707141082</v>
      </c>
      <c r="S98" s="69">
        <v>0.20283192026980965</v>
      </c>
      <c r="T98" s="69">
        <v>0.23620887685384276</v>
      </c>
      <c r="U98" s="69">
        <v>0.23947946400756565</v>
      </c>
      <c r="V98" s="69">
        <v>0.27103825136612014</v>
      </c>
      <c r="W98" s="69">
        <v>0.26496195521046184</v>
      </c>
      <c r="X98" s="69">
        <v>0.2126719243446599</v>
      </c>
      <c r="Y98" s="69">
        <v>0.24827871671772431</v>
      </c>
      <c r="AA98" s="69">
        <v>0.2694037695955212</v>
      </c>
      <c r="AB98" s="70"/>
      <c r="AD98" s="69">
        <v>0.24799022733579271</v>
      </c>
      <c r="AE98" s="70"/>
    </row>
    <row r="99" spans="1:33" ht="6.95" customHeight="1" x14ac:dyDescent="0.2">
      <c r="C99" s="9"/>
      <c r="D99" s="9"/>
      <c r="F99" s="109"/>
      <c r="K99" s="123"/>
      <c r="L99" s="123"/>
      <c r="AB99" s="16"/>
      <c r="AE99" s="16"/>
    </row>
    <row r="100" spans="1:33" ht="18" hidden="1" customHeight="1" outlineLevel="1" x14ac:dyDescent="0.2">
      <c r="A100" s="43" t="s">
        <v>37</v>
      </c>
      <c r="B100" s="43" t="s">
        <v>60</v>
      </c>
      <c r="C100" s="9"/>
      <c r="D100" s="9"/>
      <c r="F100" s="64" t="s">
        <v>236</v>
      </c>
      <c r="G100" s="47"/>
      <c r="H100" s="85">
        <v>24.31</v>
      </c>
      <c r="I100" s="85">
        <v>27.733999999999998</v>
      </c>
      <c r="J100" s="85">
        <v>27.734000000000002</v>
      </c>
      <c r="K100" s="124">
        <v>35.695</v>
      </c>
      <c r="L100" s="124">
        <v>33.965000000000003</v>
      </c>
      <c r="M100" s="85">
        <v>32.892000000000003</v>
      </c>
      <c r="N100" s="85">
        <v>32.027999999999999</v>
      </c>
      <c r="O100" s="85">
        <v>32.184000000000012</v>
      </c>
      <c r="P100" s="85">
        <v>33.78</v>
      </c>
      <c r="Q100" s="85">
        <v>34.127999999999986</v>
      </c>
      <c r="R100" s="85">
        <v>34.224000000000018</v>
      </c>
      <c r="S100" s="85">
        <v>34.403999999999968</v>
      </c>
      <c r="T100" s="85">
        <v>35.56800000000004</v>
      </c>
      <c r="U100" s="85">
        <v>31.632000000000005</v>
      </c>
      <c r="V100" s="85">
        <v>35.003999999999962</v>
      </c>
      <c r="W100" s="85">
        <v>33.504000000000019</v>
      </c>
      <c r="X100" s="85">
        <v>34.259999999999991</v>
      </c>
      <c r="Y100" s="85">
        <v>33.634</v>
      </c>
      <c r="Z100" s="47"/>
      <c r="AA100" s="85">
        <v>35.695</v>
      </c>
      <c r="AB100" s="86">
        <v>-2.06</v>
      </c>
      <c r="AC100" s="47"/>
      <c r="AD100" s="85">
        <v>33.965000000000003</v>
      </c>
      <c r="AE100" s="86">
        <v>-0.33</v>
      </c>
    </row>
    <row r="101" spans="1:33" ht="18" hidden="1" customHeight="1" outlineLevel="1" x14ac:dyDescent="0.2">
      <c r="A101" s="43" t="s">
        <v>37</v>
      </c>
      <c r="B101" s="43" t="s">
        <v>61</v>
      </c>
      <c r="C101" s="9"/>
      <c r="D101" s="9"/>
      <c r="F101" s="64" t="s">
        <v>237</v>
      </c>
      <c r="G101" s="47"/>
      <c r="H101" s="85">
        <v>14.17</v>
      </c>
      <c r="I101" s="85">
        <v>14.151999999999999</v>
      </c>
      <c r="J101" s="85">
        <v>14.151999999999999</v>
      </c>
      <c r="K101" s="124">
        <v>15.46</v>
      </c>
      <c r="L101" s="124">
        <v>16.257000000000001</v>
      </c>
      <c r="M101" s="85">
        <v>15.96</v>
      </c>
      <c r="N101" s="85">
        <v>15.155999999999999</v>
      </c>
      <c r="O101" s="85">
        <v>16.019999999999996</v>
      </c>
      <c r="P101" s="85">
        <v>16.788000000000004</v>
      </c>
      <c r="Q101" s="85">
        <v>15.18</v>
      </c>
      <c r="R101" s="85">
        <v>14.760000000000005</v>
      </c>
      <c r="S101" s="85">
        <v>14.316000000000003</v>
      </c>
      <c r="T101" s="85">
        <v>14.675999999999988</v>
      </c>
      <c r="U101" s="85">
        <v>16.608000000000004</v>
      </c>
      <c r="V101" s="85">
        <v>15.948000000000008</v>
      </c>
      <c r="W101" s="85">
        <v>16.415999999999997</v>
      </c>
      <c r="X101" s="85">
        <v>16.548000000000002</v>
      </c>
      <c r="Y101" s="85">
        <v>15.698</v>
      </c>
      <c r="Z101" s="47"/>
      <c r="AA101" s="85">
        <v>15.46</v>
      </c>
      <c r="AB101" s="86">
        <v>0.24</v>
      </c>
      <c r="AC101" s="47"/>
      <c r="AD101" s="85">
        <v>16.257000000000001</v>
      </c>
      <c r="AE101" s="86">
        <v>-0.56000000000000005</v>
      </c>
    </row>
    <row r="102" spans="1:33" ht="18" hidden="1" customHeight="1" outlineLevel="1" x14ac:dyDescent="0.2">
      <c r="A102" s="43" t="s">
        <v>37</v>
      </c>
      <c r="B102" s="43" t="s">
        <v>62</v>
      </c>
      <c r="C102" s="9"/>
      <c r="D102" s="9"/>
      <c r="F102" s="64" t="s">
        <v>238</v>
      </c>
      <c r="G102" s="47"/>
      <c r="H102" s="85">
        <v>395.92</v>
      </c>
      <c r="I102" s="85">
        <v>378.94900000000001</v>
      </c>
      <c r="J102" s="85">
        <v>378.94900000000001</v>
      </c>
      <c r="K102" s="124">
        <v>405.55900000000003</v>
      </c>
      <c r="L102" s="124">
        <v>397.44499999999999</v>
      </c>
      <c r="M102" s="85">
        <v>365.83199999999999</v>
      </c>
      <c r="N102" s="85">
        <v>366.74400000000003</v>
      </c>
      <c r="O102" s="85">
        <v>363.44399999999996</v>
      </c>
      <c r="P102" s="85">
        <v>363.52800000000002</v>
      </c>
      <c r="Q102" s="85">
        <v>365.53199999999993</v>
      </c>
      <c r="R102" s="85">
        <v>359.71199999999999</v>
      </c>
      <c r="S102" s="85">
        <v>373.60799999999972</v>
      </c>
      <c r="T102" s="85">
        <v>370.82400000000052</v>
      </c>
      <c r="U102" s="85">
        <v>372.74399999999969</v>
      </c>
      <c r="V102" s="85">
        <v>385.55999999999995</v>
      </c>
      <c r="W102" s="85">
        <v>391.84799999999996</v>
      </c>
      <c r="X102" s="85">
        <v>395.76000000000067</v>
      </c>
      <c r="Y102" s="85">
        <v>372.92800000000005</v>
      </c>
      <c r="Z102" s="47"/>
      <c r="AA102" s="85">
        <v>405.55900000000003</v>
      </c>
      <c r="AB102" s="86">
        <v>-32.630000000000003</v>
      </c>
      <c r="AC102" s="47"/>
      <c r="AD102" s="85">
        <v>397.44499999999999</v>
      </c>
      <c r="AE102" s="86">
        <v>-24.52</v>
      </c>
    </row>
    <row r="103" spans="1:33" ht="18" hidden="1" customHeight="1" outlineLevel="1" x14ac:dyDescent="0.2">
      <c r="A103" s="43" t="s">
        <v>37</v>
      </c>
      <c r="B103" s="43" t="s">
        <v>63</v>
      </c>
      <c r="C103" s="9"/>
      <c r="D103" s="9"/>
      <c r="F103" s="64" t="s">
        <v>239</v>
      </c>
      <c r="G103" s="47"/>
      <c r="H103" s="85">
        <v>34.53</v>
      </c>
      <c r="I103" s="85">
        <v>34.597000000000001</v>
      </c>
      <c r="J103" s="85">
        <v>34.597000000000001</v>
      </c>
      <c r="K103" s="124">
        <v>21.25</v>
      </c>
      <c r="L103" s="124">
        <v>31.33</v>
      </c>
      <c r="M103" s="85">
        <v>33.024000000000001</v>
      </c>
      <c r="N103" s="85">
        <v>32.591999999999999</v>
      </c>
      <c r="O103" s="85">
        <v>33.047999999999988</v>
      </c>
      <c r="P103" s="85">
        <v>32.592000000000013</v>
      </c>
      <c r="Q103" s="85">
        <v>31.355999999999995</v>
      </c>
      <c r="R103" s="85">
        <v>33.912000000000006</v>
      </c>
      <c r="S103" s="85">
        <v>30.444000000000017</v>
      </c>
      <c r="T103" s="85">
        <v>29.099999999999966</v>
      </c>
      <c r="U103" s="85">
        <v>37.644000000000005</v>
      </c>
      <c r="V103" s="85">
        <v>40.572000000000003</v>
      </c>
      <c r="W103" s="85">
        <v>42.324000000000012</v>
      </c>
      <c r="X103" s="85">
        <v>42.69599999999997</v>
      </c>
      <c r="Y103" s="85">
        <v>34.942</v>
      </c>
      <c r="Z103" s="47"/>
      <c r="AA103" s="85">
        <v>21.25</v>
      </c>
      <c r="AB103" s="86">
        <v>13.69</v>
      </c>
      <c r="AC103" s="47"/>
      <c r="AD103" s="85">
        <v>31.33</v>
      </c>
      <c r="AE103" s="86">
        <v>3.61</v>
      </c>
    </row>
    <row r="104" spans="1:33" ht="18" customHeight="1" collapsed="1" x14ac:dyDescent="0.2">
      <c r="A104" s="43" t="s">
        <v>37</v>
      </c>
      <c r="B104" s="43" t="s">
        <v>19</v>
      </c>
      <c r="C104" s="9"/>
      <c r="D104" s="9"/>
      <c r="F104" s="110" t="s">
        <v>240</v>
      </c>
      <c r="H104" s="87">
        <v>468.93</v>
      </c>
      <c r="I104" s="87">
        <v>455.43200000000002</v>
      </c>
      <c r="J104" s="87">
        <v>455.43200000000002</v>
      </c>
      <c r="K104" s="125">
        <v>477.964</v>
      </c>
      <c r="L104" s="125">
        <v>479.327</v>
      </c>
      <c r="M104" s="87">
        <v>447.70799999999997</v>
      </c>
      <c r="N104" s="87">
        <v>446.51999999999896</v>
      </c>
      <c r="O104" s="87">
        <v>444.69600000000105</v>
      </c>
      <c r="P104" s="87">
        <v>446.68799999999987</v>
      </c>
      <c r="Q104" s="87">
        <v>446.19600000000014</v>
      </c>
      <c r="R104" s="87">
        <v>442.60800000000017</v>
      </c>
      <c r="S104" s="87">
        <v>452.77199999999993</v>
      </c>
      <c r="T104" s="87">
        <v>450.16799999999967</v>
      </c>
      <c r="U104" s="87">
        <v>458.62800000000016</v>
      </c>
      <c r="V104" s="87">
        <v>477.08400000000029</v>
      </c>
      <c r="W104" s="87">
        <v>484.09199999999964</v>
      </c>
      <c r="X104" s="87">
        <v>489.26400000000012</v>
      </c>
      <c r="Y104" s="87">
        <v>457.202</v>
      </c>
      <c r="AA104" s="87">
        <v>477.964</v>
      </c>
      <c r="AB104" s="86">
        <v>-20.76</v>
      </c>
      <c r="AD104" s="87">
        <v>479.327</v>
      </c>
      <c r="AE104" s="86">
        <v>-22.13</v>
      </c>
    </row>
    <row r="105" spans="1:33" ht="18" hidden="1" customHeight="1" outlineLevel="1" collapsed="1" x14ac:dyDescent="0.2">
      <c r="A105" s="46" t="s">
        <v>212</v>
      </c>
      <c r="B105" s="46" t="s">
        <v>19</v>
      </c>
      <c r="C105" s="9"/>
      <c r="D105" s="9"/>
      <c r="F105" s="111" t="s">
        <v>213</v>
      </c>
      <c r="G105" s="47"/>
      <c r="H105" s="88">
        <v>516.67499999999995</v>
      </c>
      <c r="I105" s="88">
        <v>503.95</v>
      </c>
      <c r="J105" s="88">
        <v>503.95</v>
      </c>
      <c r="K105" s="125">
        <v>477.964</v>
      </c>
      <c r="L105" s="125">
        <v>479.327</v>
      </c>
      <c r="M105" s="88">
        <v>492.54</v>
      </c>
      <c r="N105" s="88">
        <v>494.73600000000118</v>
      </c>
      <c r="O105" s="88">
        <v>491.03999999999883</v>
      </c>
      <c r="P105" s="88">
        <v>493.12799999999993</v>
      </c>
      <c r="Q105" s="88">
        <v>492.16800000000012</v>
      </c>
      <c r="R105" s="88">
        <v>486</v>
      </c>
      <c r="S105" s="88">
        <v>489.26399999999967</v>
      </c>
      <c r="T105" s="88">
        <v>492.4680000000003</v>
      </c>
      <c r="U105" s="88">
        <v>500.02800000000025</v>
      </c>
      <c r="V105" s="88">
        <v>522.01199999999972</v>
      </c>
      <c r="W105" s="88">
        <v>532.07999999999993</v>
      </c>
      <c r="X105" s="88">
        <v>526.07999999999993</v>
      </c>
      <c r="Y105" s="88">
        <v>500.96199999999999</v>
      </c>
      <c r="Z105" s="47"/>
      <c r="AA105" s="88">
        <v>477.964</v>
      </c>
      <c r="AB105" s="89">
        <v>23</v>
      </c>
      <c r="AC105" s="47"/>
      <c r="AD105" s="88">
        <v>479.327</v>
      </c>
      <c r="AE105" s="89">
        <v>21.64</v>
      </c>
    </row>
    <row r="106" spans="1:33" ht="18" hidden="1" customHeight="1" outlineLevel="1" collapsed="1" x14ac:dyDescent="0.2">
      <c r="A106" s="48"/>
      <c r="B106" s="48"/>
      <c r="C106" s="9"/>
      <c r="D106" s="9"/>
      <c r="F106" s="110" t="s">
        <v>241</v>
      </c>
      <c r="H106" s="87">
        <v>47.744999999999948</v>
      </c>
      <c r="I106" s="87">
        <v>48.517999999999972</v>
      </c>
      <c r="J106" s="87">
        <v>48.517999999999972</v>
      </c>
      <c r="K106" s="125">
        <v>0</v>
      </c>
      <c r="L106" s="125">
        <v>0</v>
      </c>
      <c r="M106" s="87">
        <v>44.83200000000005</v>
      </c>
      <c r="N106" s="87">
        <v>48.216000000002225</v>
      </c>
      <c r="O106" s="87">
        <v>46.343999999997777</v>
      </c>
      <c r="P106" s="87">
        <v>46.440000000000055</v>
      </c>
      <c r="Q106" s="87">
        <v>45.97199999999998</v>
      </c>
      <c r="R106" s="87">
        <v>43.391999999999825</v>
      </c>
      <c r="S106" s="87">
        <v>36.491999999999734</v>
      </c>
      <c r="T106" s="87">
        <v>42.300000000000637</v>
      </c>
      <c r="U106" s="87">
        <v>41.400000000000091</v>
      </c>
      <c r="V106" s="87">
        <v>44.927999999999429</v>
      </c>
      <c r="W106" s="87">
        <v>47.988000000000284</v>
      </c>
      <c r="X106" s="87">
        <v>36.815999999999804</v>
      </c>
      <c r="Y106" s="87">
        <v>43.759999999999991</v>
      </c>
      <c r="AA106" s="87">
        <v>0</v>
      </c>
      <c r="AB106" s="86">
        <v>43.76</v>
      </c>
      <c r="AD106" s="87">
        <v>0</v>
      </c>
      <c r="AE106" s="86">
        <v>43.76</v>
      </c>
    </row>
    <row r="107" spans="1:33" ht="12.95" hidden="1" customHeight="1" outlineLevel="1" x14ac:dyDescent="0.2">
      <c r="A107" s="48"/>
      <c r="B107" s="48"/>
      <c r="C107" s="9"/>
      <c r="D107" s="9"/>
      <c r="F107" s="52" t="s">
        <v>38</v>
      </c>
      <c r="H107" s="81">
        <v>9.2408186964726288E-2</v>
      </c>
      <c r="I107" s="81">
        <v>9.6275424149221106E-2</v>
      </c>
      <c r="J107" s="81">
        <v>9.6275424149221106E-2</v>
      </c>
      <c r="K107" s="126">
        <v>0</v>
      </c>
      <c r="L107" s="126">
        <v>0</v>
      </c>
      <c r="M107" s="81">
        <v>9.1022048970642075E-2</v>
      </c>
      <c r="N107" s="81">
        <v>9.7458038226452312E-2</v>
      </c>
      <c r="O107" s="81">
        <v>9.4379276637336848E-2</v>
      </c>
      <c r="P107" s="81">
        <v>9.4174332019273013E-2</v>
      </c>
      <c r="Q107" s="81">
        <v>9.3407129272931128E-2</v>
      </c>
      <c r="R107" s="81">
        <v>8.9283950617283586E-2</v>
      </c>
      <c r="S107" s="81">
        <v>7.4585499852839687E-2</v>
      </c>
      <c r="T107" s="81">
        <v>8.5893905796926115E-2</v>
      </c>
      <c r="U107" s="81">
        <v>8.2795363459646401E-2</v>
      </c>
      <c r="V107" s="81">
        <v>8.6066986965815828E-2</v>
      </c>
      <c r="W107" s="81">
        <v>9.0189445196211637E-2</v>
      </c>
      <c r="X107" s="81">
        <v>6.9981751824817154E-2</v>
      </c>
      <c r="Y107" s="81">
        <v>8.7351934877296061E-2</v>
      </c>
      <c r="AA107" s="81">
        <v>0</v>
      </c>
      <c r="AB107" s="82"/>
      <c r="AD107" s="81">
        <v>0</v>
      </c>
      <c r="AE107" s="82"/>
    </row>
    <row r="108" spans="1:33" ht="18" customHeight="1" collapsed="1" x14ac:dyDescent="0.2">
      <c r="A108" s="43" t="s">
        <v>221</v>
      </c>
      <c r="B108" s="43" t="s">
        <v>19</v>
      </c>
      <c r="C108" s="9">
        <v>5.198158874680818E-2</v>
      </c>
      <c r="D108" s="9">
        <v>1.6438930122138443E-2</v>
      </c>
      <c r="F108" s="119" t="s">
        <v>67</v>
      </c>
      <c r="H108" s="74">
        <v>-23605.366999999998</v>
      </c>
      <c r="I108" s="74">
        <v>-23807.106</v>
      </c>
      <c r="J108" s="74">
        <v>-23807.106</v>
      </c>
      <c r="K108" s="99">
        <v>-25203.731390000001</v>
      </c>
      <c r="L108" s="99">
        <v>-24292.943459999999</v>
      </c>
      <c r="M108" s="74">
        <v>-1991.9449999999999</v>
      </c>
      <c r="N108" s="74">
        <v>-1929.8350000000003</v>
      </c>
      <c r="O108" s="74">
        <v>-1947.4210000000098</v>
      </c>
      <c r="P108" s="74">
        <v>-1983.9249999999802</v>
      </c>
      <c r="Q108" s="74">
        <v>-1923.4970000000094</v>
      </c>
      <c r="R108" s="74">
        <v>-2288.4269999999997</v>
      </c>
      <c r="S108" s="74">
        <v>-1855.5709999999999</v>
      </c>
      <c r="T108" s="74">
        <v>-1755.7150000000001</v>
      </c>
      <c r="U108" s="74">
        <v>-2046.6260000000002</v>
      </c>
      <c r="V108" s="74">
        <v>-2035.9089999999997</v>
      </c>
      <c r="W108" s="74">
        <v>-1983.2030000000013</v>
      </c>
      <c r="X108" s="74">
        <v>-2151.5240000000013</v>
      </c>
      <c r="Y108" s="74">
        <v>-23893.598000000002</v>
      </c>
      <c r="AA108" s="74">
        <v>-25203.731390000001</v>
      </c>
      <c r="AB108" s="73">
        <v>1310.1300000000001</v>
      </c>
      <c r="AD108" s="74">
        <v>-24292.943459999999</v>
      </c>
      <c r="AE108" s="73">
        <v>399.35</v>
      </c>
    </row>
    <row r="109" spans="1:33" ht="18" customHeight="1" x14ac:dyDescent="0.2">
      <c r="A109" s="43" t="s">
        <v>219</v>
      </c>
      <c r="B109" s="43" t="s">
        <v>19</v>
      </c>
      <c r="C109" s="9">
        <v>-1.0000409517179245</v>
      </c>
      <c r="D109" s="9">
        <v>-1.0000409517179245</v>
      </c>
      <c r="F109" s="117" t="s">
        <v>220</v>
      </c>
      <c r="G109" s="49"/>
      <c r="H109" s="78">
        <v>-38.655000000000001</v>
      </c>
      <c r="I109" s="78">
        <v>-38.822000000000003</v>
      </c>
      <c r="J109" s="78">
        <v>-38.822000000000003</v>
      </c>
      <c r="K109" s="78">
        <v>0</v>
      </c>
      <c r="L109" s="78">
        <v>0</v>
      </c>
      <c r="M109" s="78">
        <v>-120.42400000000001</v>
      </c>
      <c r="N109" s="78">
        <v>-102.958</v>
      </c>
      <c r="O109" s="78">
        <v>-85.543000000000006</v>
      </c>
      <c r="P109" s="78">
        <v>-81.192000000000007</v>
      </c>
      <c r="Q109" s="78">
        <v>133.53200000000004</v>
      </c>
      <c r="R109" s="78">
        <v>89.875999999999976</v>
      </c>
      <c r="S109" s="78">
        <v>99.87700000000001</v>
      </c>
      <c r="T109" s="78">
        <v>359.18299999999999</v>
      </c>
      <c r="U109" s="78">
        <v>-73.181000000000012</v>
      </c>
      <c r="V109" s="78">
        <v>-37.69</v>
      </c>
      <c r="W109" s="78">
        <v>-150.45099999999999</v>
      </c>
      <c r="X109" s="78">
        <v>-128.70499999999998</v>
      </c>
      <c r="Y109" s="78">
        <v>-97.676000000000002</v>
      </c>
      <c r="Z109" s="49"/>
      <c r="AA109" s="78">
        <v>0</v>
      </c>
      <c r="AB109" s="73">
        <v>-97.68</v>
      </c>
      <c r="AC109" s="49"/>
      <c r="AD109" s="78">
        <v>0</v>
      </c>
      <c r="AE109" s="73">
        <v>-97.68</v>
      </c>
    </row>
    <row r="110" spans="1:33" ht="18" customHeight="1" x14ac:dyDescent="0.2">
      <c r="A110" s="43" t="s">
        <v>35</v>
      </c>
      <c r="B110" s="43" t="s">
        <v>19</v>
      </c>
      <c r="C110" s="9">
        <v>1.0001604106512674</v>
      </c>
      <c r="D110" s="9">
        <v>1.0001604106512674</v>
      </c>
      <c r="F110" s="119" t="s">
        <v>58</v>
      </c>
      <c r="H110" s="74">
        <v>-37.851999999999997</v>
      </c>
      <c r="I110" s="74">
        <v>12.468</v>
      </c>
      <c r="J110" s="74">
        <v>12.468</v>
      </c>
      <c r="K110" s="99">
        <v>0</v>
      </c>
      <c r="L110" s="99">
        <v>0</v>
      </c>
      <c r="M110" s="74">
        <v>1.0389999999999999</v>
      </c>
      <c r="N110" s="74">
        <v>1.0389999999999999</v>
      </c>
      <c r="O110" s="74">
        <v>1.0390000000000001</v>
      </c>
      <c r="P110" s="74">
        <v>1.0389999999999997</v>
      </c>
      <c r="Q110" s="74">
        <v>1.0390000000000006</v>
      </c>
      <c r="R110" s="74">
        <v>1.0389999999999997</v>
      </c>
      <c r="S110" s="74">
        <v>1.0389999999999997</v>
      </c>
      <c r="T110" s="74">
        <v>1.0389999999999997</v>
      </c>
      <c r="U110" s="74">
        <v>1.0390000000000015</v>
      </c>
      <c r="V110" s="74">
        <v>1.0389999999999997</v>
      </c>
      <c r="W110" s="74">
        <v>1.0389999999999997</v>
      </c>
      <c r="X110" s="74">
        <v>1.0389999999999997</v>
      </c>
      <c r="Y110" s="74">
        <v>12.468</v>
      </c>
      <c r="AA110" s="74">
        <v>0</v>
      </c>
      <c r="AB110" s="73">
        <v>12.47</v>
      </c>
      <c r="AD110" s="74">
        <v>0</v>
      </c>
      <c r="AE110" s="73">
        <v>12.47</v>
      </c>
    </row>
    <row r="111" spans="1:33" ht="18" customHeight="1" x14ac:dyDescent="0.2">
      <c r="A111" s="43" t="s">
        <v>222</v>
      </c>
      <c r="B111" s="43" t="s">
        <v>19</v>
      </c>
      <c r="C111" s="9">
        <v>1.0000371346875117</v>
      </c>
      <c r="D111" s="9">
        <v>0.67405719021964361</v>
      </c>
      <c r="F111" s="119" t="s">
        <v>414</v>
      </c>
      <c r="H111" s="74">
        <v>46.701000000000001</v>
      </c>
      <c r="I111" s="74">
        <v>85.924000000000007</v>
      </c>
      <c r="J111" s="74">
        <v>85.924000000000007</v>
      </c>
      <c r="K111" s="99">
        <v>0</v>
      </c>
      <c r="L111" s="99">
        <v>48.26</v>
      </c>
      <c r="M111" s="74">
        <v>6.06</v>
      </c>
      <c r="N111" s="74">
        <v>9.4080000000000013</v>
      </c>
      <c r="O111" s="74">
        <v>11.655999999999999</v>
      </c>
      <c r="P111" s="74">
        <v>5.8480000000000025</v>
      </c>
      <c r="Q111" s="74">
        <v>5.6820000000000022</v>
      </c>
      <c r="R111" s="74">
        <v>7.3729999999999976</v>
      </c>
      <c r="S111" s="74">
        <v>0</v>
      </c>
      <c r="T111" s="74">
        <v>10.615000000000002</v>
      </c>
      <c r="U111" s="74">
        <v>4.3219999999999956</v>
      </c>
      <c r="V111" s="74">
        <v>-1.5360000000000014</v>
      </c>
      <c r="W111" s="74">
        <v>11.159999999999997</v>
      </c>
      <c r="X111" s="74">
        <v>10.199000000000012</v>
      </c>
      <c r="Y111" s="74">
        <v>80.787000000000006</v>
      </c>
      <c r="AA111" s="74">
        <v>0</v>
      </c>
      <c r="AB111" s="73">
        <v>80.790000000000006</v>
      </c>
      <c r="AD111" s="74">
        <v>48.26</v>
      </c>
      <c r="AE111" s="73">
        <v>32.53</v>
      </c>
    </row>
    <row r="112" spans="1:33" ht="18" customHeight="1" x14ac:dyDescent="0.2">
      <c r="A112" s="43" t="s">
        <v>597</v>
      </c>
      <c r="B112" s="43" t="s">
        <v>19</v>
      </c>
      <c r="C112" s="9">
        <v>0</v>
      </c>
      <c r="D112" s="9">
        <v>0</v>
      </c>
      <c r="F112" s="119" t="s">
        <v>598</v>
      </c>
      <c r="H112" s="74">
        <v>-31.498999999999999</v>
      </c>
      <c r="I112" s="74">
        <v>-0.63600000000000001</v>
      </c>
      <c r="J112" s="74">
        <v>-0.63600000000000001</v>
      </c>
      <c r="K112" s="99">
        <v>0</v>
      </c>
      <c r="L112" s="99">
        <v>0</v>
      </c>
      <c r="M112" s="74">
        <v>0</v>
      </c>
      <c r="N112" s="74">
        <v>0</v>
      </c>
      <c r="O112" s="74">
        <v>0</v>
      </c>
      <c r="P112" s="74">
        <v>0</v>
      </c>
      <c r="Q112" s="74">
        <v>0</v>
      </c>
      <c r="R112" s="74">
        <v>0</v>
      </c>
      <c r="S112" s="74">
        <v>0</v>
      </c>
      <c r="T112" s="74">
        <v>0</v>
      </c>
      <c r="U112" s="74">
        <v>0</v>
      </c>
      <c r="V112" s="74">
        <v>0</v>
      </c>
      <c r="W112" s="74">
        <v>0</v>
      </c>
      <c r="X112" s="74">
        <v>0</v>
      </c>
      <c r="Y112" s="74">
        <v>0</v>
      </c>
      <c r="AA112" s="74">
        <v>0</v>
      </c>
      <c r="AB112" s="73">
        <v>0</v>
      </c>
      <c r="AD112" s="74">
        <v>0</v>
      </c>
      <c r="AE112" s="73">
        <v>0</v>
      </c>
    </row>
    <row r="113" spans="1:33" ht="18" customHeight="1" x14ac:dyDescent="0.2">
      <c r="A113" s="43" t="s">
        <v>36</v>
      </c>
      <c r="B113" s="43" t="s">
        <v>19</v>
      </c>
      <c r="C113" s="9">
        <v>-4.7532846715328478</v>
      </c>
      <c r="D113" s="9">
        <v>-0.4004975124378109</v>
      </c>
      <c r="F113" s="119" t="s">
        <v>68</v>
      </c>
      <c r="H113" s="74">
        <v>-6.774</v>
      </c>
      <c r="I113" s="74">
        <v>-50.898000000000003</v>
      </c>
      <c r="J113" s="74">
        <v>-50.898000000000003</v>
      </c>
      <c r="K113" s="99">
        <v>-13.7</v>
      </c>
      <c r="L113" s="99">
        <v>-56.28</v>
      </c>
      <c r="M113" s="74">
        <v>-11.313000000000001</v>
      </c>
      <c r="N113" s="74">
        <v>-3.7159999999999993</v>
      </c>
      <c r="O113" s="74">
        <v>-7.1000000000000014</v>
      </c>
      <c r="P113" s="74">
        <v>-7.857999999999997</v>
      </c>
      <c r="Q113" s="74">
        <v>-1.8640000000000008</v>
      </c>
      <c r="R113" s="74">
        <v>-11.381</v>
      </c>
      <c r="S113" s="74">
        <v>-4.8100000000000023</v>
      </c>
      <c r="T113" s="74">
        <v>-4.6370000000000005</v>
      </c>
      <c r="U113" s="74">
        <v>-5.2669999999999959</v>
      </c>
      <c r="V113" s="74">
        <v>-6.1680000000000064</v>
      </c>
      <c r="W113" s="74">
        <v>-5.2879999999999967</v>
      </c>
      <c r="X113" s="74">
        <v>-9.4140000000000015</v>
      </c>
      <c r="Y113" s="74">
        <v>-78.816000000000003</v>
      </c>
      <c r="AA113" s="74">
        <v>-13.699999999999998</v>
      </c>
      <c r="AB113" s="73">
        <v>-65.12</v>
      </c>
      <c r="AD113" s="74">
        <v>-56.28</v>
      </c>
      <c r="AE113" s="73">
        <v>-22.54</v>
      </c>
    </row>
    <row r="114" spans="1:33" ht="18" customHeight="1" outlineLevel="1" collapsed="1" x14ac:dyDescent="0.2">
      <c r="A114" s="48"/>
      <c r="B114" s="48"/>
      <c r="C114" s="9"/>
      <c r="D114" s="9"/>
      <c r="F114" s="110" t="s">
        <v>633</v>
      </c>
      <c r="H114" s="87">
        <v>17.862840909090909</v>
      </c>
      <c r="I114" s="87">
        <v>13.359409090909089</v>
      </c>
      <c r="J114" s="87">
        <v>13.359409090909089</v>
      </c>
      <c r="K114" s="125">
        <v>0.90909090909090906</v>
      </c>
      <c r="L114" s="125">
        <v>6.0893181818181823</v>
      </c>
      <c r="M114" s="87">
        <v>15.765545454545457</v>
      </c>
      <c r="N114" s="87">
        <v>15.683454545454545</v>
      </c>
      <c r="O114" s="87">
        <v>22.975363636363639</v>
      </c>
      <c r="P114" s="87">
        <v>19.639636363636356</v>
      </c>
      <c r="Q114" s="87">
        <v>15.460363636363635</v>
      </c>
      <c r="R114" s="87">
        <v>21.313363636363636</v>
      </c>
      <c r="S114" s="87">
        <v>21.933545454545456</v>
      </c>
      <c r="T114" s="87">
        <v>18.75272727272727</v>
      </c>
      <c r="U114" s="87">
        <v>15.367090909090908</v>
      </c>
      <c r="V114" s="87">
        <v>25.774636363636382</v>
      </c>
      <c r="W114" s="87">
        <v>14.655545454545445</v>
      </c>
      <c r="X114" s="87">
        <v>31.758545454545448</v>
      </c>
      <c r="Y114" s="87">
        <v>19.923318181818182</v>
      </c>
      <c r="AA114" s="87">
        <v>0.90909090909090906</v>
      </c>
      <c r="AB114" s="86">
        <v>19.010000000000002</v>
      </c>
      <c r="AD114" s="87">
        <v>6.0893181818181823</v>
      </c>
      <c r="AE114" s="86">
        <v>13.83</v>
      </c>
    </row>
    <row r="115" spans="1:33" ht="18" customHeight="1" x14ac:dyDescent="0.2">
      <c r="A115" s="43" t="s">
        <v>21</v>
      </c>
      <c r="B115" s="43" t="s">
        <v>19</v>
      </c>
      <c r="C115" s="9">
        <v>-20.915749999999999</v>
      </c>
      <c r="D115" s="9">
        <v>-2.2718620535214424</v>
      </c>
      <c r="F115" s="119" t="s">
        <v>69</v>
      </c>
      <c r="H115" s="74">
        <v>-785.96500000000003</v>
      </c>
      <c r="I115" s="74">
        <v>-587.81399999999996</v>
      </c>
      <c r="J115" s="74">
        <v>-587.81399999999996</v>
      </c>
      <c r="K115" s="99">
        <v>-40</v>
      </c>
      <c r="L115" s="99">
        <v>-267.93</v>
      </c>
      <c r="M115" s="74">
        <v>-57.807000000000002</v>
      </c>
      <c r="N115" s="74">
        <v>-57.506</v>
      </c>
      <c r="O115" s="74">
        <v>-84.243000000000009</v>
      </c>
      <c r="P115" s="74">
        <v>-72.011999999999972</v>
      </c>
      <c r="Q115" s="74">
        <v>-56.687999999999988</v>
      </c>
      <c r="R115" s="74">
        <v>-78.149000000000001</v>
      </c>
      <c r="S115" s="74">
        <v>-80.423000000000002</v>
      </c>
      <c r="T115" s="74">
        <v>-68.759999999999991</v>
      </c>
      <c r="U115" s="74">
        <v>-56.346000000000004</v>
      </c>
      <c r="V115" s="74">
        <v>-94.507000000000062</v>
      </c>
      <c r="W115" s="74">
        <v>-53.736999999999966</v>
      </c>
      <c r="X115" s="74">
        <v>-116.44799999999998</v>
      </c>
      <c r="Y115" s="74">
        <v>-876.62599999999998</v>
      </c>
      <c r="AA115" s="74">
        <v>-40</v>
      </c>
      <c r="AB115" s="73">
        <v>-836.63</v>
      </c>
      <c r="AD115" s="74">
        <v>-267.93</v>
      </c>
      <c r="AE115" s="73">
        <v>-608.70000000000005</v>
      </c>
    </row>
    <row r="116" spans="1:33" ht="18" customHeight="1" x14ac:dyDescent="0.2">
      <c r="A116" s="48"/>
      <c r="B116" s="48"/>
      <c r="C116" s="9">
        <v>1.599410461666902E-2</v>
      </c>
      <c r="D116" s="9">
        <v>-1.1582532215514762E-2</v>
      </c>
      <c r="F116" s="108" t="s">
        <v>274</v>
      </c>
      <c r="H116" s="281">
        <v>-24459.410999999996</v>
      </c>
      <c r="I116" s="281">
        <v>-24386.883999999998</v>
      </c>
      <c r="J116" s="281">
        <v>-24386.883999999998</v>
      </c>
      <c r="K116" s="102">
        <v>-25257.431390000002</v>
      </c>
      <c r="L116" s="102">
        <v>-24568.893459999999</v>
      </c>
      <c r="M116" s="281">
        <v>-2174.39</v>
      </c>
      <c r="N116" s="281">
        <v>-2083.5680000000002</v>
      </c>
      <c r="O116" s="281">
        <v>-2111.6120000000101</v>
      </c>
      <c r="P116" s="281">
        <v>-2138.0999999999804</v>
      </c>
      <c r="Q116" s="281">
        <v>-1841.7960000000094</v>
      </c>
      <c r="R116" s="281">
        <v>-2279.668999999999</v>
      </c>
      <c r="S116" s="281">
        <v>-1839.8879999999999</v>
      </c>
      <c r="T116" s="281">
        <v>-1458.2750000000001</v>
      </c>
      <c r="U116" s="281">
        <v>-2176.0589999999997</v>
      </c>
      <c r="V116" s="281">
        <v>-2174.7709999999997</v>
      </c>
      <c r="W116" s="281">
        <v>-2180.4800000000014</v>
      </c>
      <c r="X116" s="281">
        <v>-2394.853000000001</v>
      </c>
      <c r="Y116" s="281">
        <v>-24853.460999999999</v>
      </c>
      <c r="AA116" s="281">
        <v>-25257.431390000002</v>
      </c>
      <c r="AB116" s="73">
        <v>403.97</v>
      </c>
      <c r="AD116" s="281">
        <v>-24568.893460000003</v>
      </c>
      <c r="AE116" s="73">
        <v>-284.57</v>
      </c>
      <c r="AG116" s="285"/>
    </row>
    <row r="117" spans="1:33" ht="12.95" customHeight="1" x14ac:dyDescent="0.2">
      <c r="A117" s="48"/>
      <c r="B117" s="48"/>
      <c r="C117" s="9"/>
      <c r="D117" s="9"/>
      <c r="F117" s="52" t="s">
        <v>224</v>
      </c>
      <c r="H117" s="69">
        <v>0.32944236281213546</v>
      </c>
      <c r="I117" s="69">
        <v>0.34599022491741599</v>
      </c>
      <c r="J117" s="69">
        <v>0.34599022491741599</v>
      </c>
      <c r="K117" s="122">
        <v>0.33803201528884513</v>
      </c>
      <c r="L117" s="122">
        <v>0.3460343488854305</v>
      </c>
      <c r="M117" s="69">
        <v>0.26846793544195552</v>
      </c>
      <c r="N117" s="69">
        <v>0.3789742800633113</v>
      </c>
      <c r="O117" s="69">
        <v>0.34220962181157616</v>
      </c>
      <c r="P117" s="69">
        <v>0.37459108760185661</v>
      </c>
      <c r="Q117" s="69">
        <v>0.32888814921533255</v>
      </c>
      <c r="R117" s="69">
        <v>0.3895875804687795</v>
      </c>
      <c r="S117" s="69">
        <v>0.35529601918715281</v>
      </c>
      <c r="T117" s="69">
        <v>0.27717003836123427</v>
      </c>
      <c r="U117" s="69">
        <v>0.37808149346480574</v>
      </c>
      <c r="V117" s="69">
        <v>0.35019874865239797</v>
      </c>
      <c r="W117" s="69">
        <v>0.36182624282356163</v>
      </c>
      <c r="X117" s="69">
        <v>0.37571213193247155</v>
      </c>
      <c r="Y117" s="69">
        <v>0.34647196993661056</v>
      </c>
      <c r="AA117" s="69">
        <v>0.33803201528884513</v>
      </c>
      <c r="AB117" s="70"/>
      <c r="AD117" s="69">
        <v>0.34603434888543055</v>
      </c>
      <c r="AE117" s="70"/>
    </row>
    <row r="118" spans="1:33" ht="6.95" customHeight="1" x14ac:dyDescent="0.2">
      <c r="C118" s="9"/>
      <c r="D118" s="9"/>
      <c r="F118" s="112"/>
      <c r="H118" s="29"/>
      <c r="I118" s="29"/>
      <c r="J118" s="29"/>
      <c r="K118" s="98"/>
      <c r="L118" s="98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AA118" s="29"/>
      <c r="AB118" s="33"/>
      <c r="AD118" s="29"/>
      <c r="AE118" s="33"/>
    </row>
    <row r="119" spans="1:33" ht="18" customHeight="1" x14ac:dyDescent="0.2">
      <c r="A119" s="43" t="s">
        <v>71</v>
      </c>
      <c r="B119" s="43" t="s">
        <v>19</v>
      </c>
      <c r="C119" s="9"/>
      <c r="D119" s="9"/>
      <c r="F119" s="110" t="s">
        <v>226</v>
      </c>
      <c r="H119" s="87">
        <v>487.88299999999998</v>
      </c>
      <c r="I119" s="87">
        <v>491.33699999999999</v>
      </c>
      <c r="J119" s="87">
        <v>491.33699999999999</v>
      </c>
      <c r="K119" s="125">
        <v>504.25</v>
      </c>
      <c r="L119" s="125">
        <v>506.05</v>
      </c>
      <c r="M119" s="87">
        <v>455.83199999999999</v>
      </c>
      <c r="N119" s="87">
        <v>460.76400000000001</v>
      </c>
      <c r="O119" s="87">
        <v>477.07199999999989</v>
      </c>
      <c r="P119" s="87">
        <v>478.17600000000016</v>
      </c>
      <c r="Q119" s="87">
        <v>480.88799999999992</v>
      </c>
      <c r="R119" s="87">
        <v>482.00399999999991</v>
      </c>
      <c r="S119" s="87">
        <v>480.80400000000009</v>
      </c>
      <c r="T119" s="87">
        <v>473.25600000000031</v>
      </c>
      <c r="U119" s="87">
        <v>455.43599999999969</v>
      </c>
      <c r="V119" s="87">
        <v>472.70399999999972</v>
      </c>
      <c r="W119" s="87">
        <v>481.75200000000041</v>
      </c>
      <c r="X119" s="87">
        <v>466.71600000000035</v>
      </c>
      <c r="Y119" s="87">
        <v>472.11700000000002</v>
      </c>
      <c r="AA119" s="87">
        <v>504.25</v>
      </c>
      <c r="AB119" s="86">
        <v>-32.130000000000003</v>
      </c>
      <c r="AD119" s="87">
        <v>506.05</v>
      </c>
      <c r="AE119" s="86">
        <v>-33.93</v>
      </c>
    </row>
    <row r="120" spans="1:33" ht="12.95" customHeight="1" x14ac:dyDescent="0.2">
      <c r="A120" s="48"/>
      <c r="B120" s="48"/>
      <c r="C120" s="9"/>
      <c r="D120" s="9"/>
      <c r="F120" s="52" t="s">
        <v>72</v>
      </c>
      <c r="H120" s="149">
        <v>-6982.100216650304</v>
      </c>
      <c r="I120" s="149">
        <v>-7232.2235044378931</v>
      </c>
      <c r="J120" s="149">
        <v>-7232.2235044378931</v>
      </c>
      <c r="K120" s="150">
        <v>-7494.8924144769453</v>
      </c>
      <c r="L120" s="150">
        <v>-7867.5017290781534</v>
      </c>
      <c r="M120" s="149">
        <v>-699.0448235314766</v>
      </c>
      <c r="N120" s="149">
        <v>-766.93708709881844</v>
      </c>
      <c r="O120" s="149">
        <v>-832.49907770734819</v>
      </c>
      <c r="P120" s="149">
        <v>-678.31718865020389</v>
      </c>
      <c r="Q120" s="149">
        <v>-778.18743657566858</v>
      </c>
      <c r="R120" s="149">
        <v>-651.55060953851023</v>
      </c>
      <c r="S120" s="149">
        <v>-611.2053976256434</v>
      </c>
      <c r="T120" s="149">
        <v>-514.96230370032242</v>
      </c>
      <c r="U120" s="149">
        <v>-757.35558893016855</v>
      </c>
      <c r="V120" s="149">
        <v>-745.11110546980819</v>
      </c>
      <c r="W120" s="149">
        <v>-880.87646756007189</v>
      </c>
      <c r="X120" s="149">
        <v>-708.71793553252905</v>
      </c>
      <c r="Y120" s="149">
        <v>-8624.279574766424</v>
      </c>
      <c r="AA120" s="149">
        <v>-7494.8924144769453</v>
      </c>
      <c r="AB120" s="151">
        <v>-1129.3900000000001</v>
      </c>
      <c r="AD120" s="149">
        <v>-7867.5017290781534</v>
      </c>
      <c r="AE120" s="151">
        <v>-756.78</v>
      </c>
    </row>
    <row r="121" spans="1:33" ht="18" customHeight="1" x14ac:dyDescent="0.2">
      <c r="A121" s="43" t="s">
        <v>64</v>
      </c>
      <c r="B121" s="43" t="s">
        <v>19</v>
      </c>
      <c r="C121" s="9">
        <v>0.10279083243948246</v>
      </c>
      <c r="D121" s="9">
        <v>6.2665210774166619E-2</v>
      </c>
      <c r="F121" s="119" t="s">
        <v>488</v>
      </c>
      <c r="H121" s="74">
        <v>-1008.226</v>
      </c>
      <c r="I121" s="74">
        <v>-998.24</v>
      </c>
      <c r="J121" s="74">
        <v>-998.24</v>
      </c>
      <c r="K121" s="99">
        <v>-1239.021</v>
      </c>
      <c r="L121" s="99">
        <v>-1185.9849999999999</v>
      </c>
      <c r="M121" s="74">
        <v>-96.388000000000005</v>
      </c>
      <c r="N121" s="74">
        <v>-87.144000000000005</v>
      </c>
      <c r="O121" s="74">
        <v>-89.023999999999972</v>
      </c>
      <c r="P121" s="74">
        <v>-84.259000000000015</v>
      </c>
      <c r="Q121" s="74">
        <v>-97.869000000000028</v>
      </c>
      <c r="R121" s="74">
        <v>-100.04599999999999</v>
      </c>
      <c r="S121" s="74">
        <v>-91.348999999999933</v>
      </c>
      <c r="T121" s="74">
        <v>-91.350999999999999</v>
      </c>
      <c r="U121" s="74">
        <v>-95.33400000000006</v>
      </c>
      <c r="V121" s="74">
        <v>-90.597999999999956</v>
      </c>
      <c r="W121" s="74">
        <v>-90.548999999999978</v>
      </c>
      <c r="X121" s="74">
        <v>-97.754999999999995</v>
      </c>
      <c r="Y121" s="74">
        <v>-1111.6659999999999</v>
      </c>
      <c r="AA121" s="74">
        <v>-1239.021</v>
      </c>
      <c r="AB121" s="73">
        <v>127.36</v>
      </c>
      <c r="AD121" s="74">
        <v>-1185.9849999999999</v>
      </c>
      <c r="AE121" s="73">
        <v>74.319999999999993</v>
      </c>
    </row>
    <row r="122" spans="1:33" ht="18" customHeight="1" x14ac:dyDescent="0.2">
      <c r="A122" s="43" t="s">
        <v>149</v>
      </c>
      <c r="B122" s="43" t="s">
        <v>19</v>
      </c>
      <c r="C122" s="9">
        <v>-1.0000445652658319</v>
      </c>
      <c r="D122" s="9">
        <v>-9.5187499999999989</v>
      </c>
      <c r="F122" s="119" t="s">
        <v>150</v>
      </c>
      <c r="H122" s="74">
        <v>-24.922000000000001</v>
      </c>
      <c r="I122" s="74">
        <v>-26.908999999999999</v>
      </c>
      <c r="J122" s="74">
        <v>-26.908999999999999</v>
      </c>
      <c r="K122" s="99">
        <v>0</v>
      </c>
      <c r="L122" s="99">
        <v>-6.4</v>
      </c>
      <c r="M122" s="74">
        <v>-0.38</v>
      </c>
      <c r="N122" s="74">
        <v>-1.3210000000000002</v>
      </c>
      <c r="O122" s="74">
        <v>-3.6179999999999999</v>
      </c>
      <c r="P122" s="74">
        <v>-0.13499999999999979</v>
      </c>
      <c r="Q122" s="74">
        <v>-2.0460000000000003</v>
      </c>
      <c r="R122" s="74">
        <v>-2.3900000000000006</v>
      </c>
      <c r="S122" s="74">
        <v>-0.96699999999999875</v>
      </c>
      <c r="T122" s="74">
        <v>-1.1780000000000008</v>
      </c>
      <c r="U122" s="74">
        <v>-0.96799999999999997</v>
      </c>
      <c r="V122" s="74">
        <v>-6.4450000000000003</v>
      </c>
      <c r="W122" s="74">
        <v>-25.435000000000002</v>
      </c>
      <c r="X122" s="74">
        <v>-22.43399999999999</v>
      </c>
      <c r="Y122" s="74">
        <v>-67.316999999999993</v>
      </c>
      <c r="AA122" s="74">
        <v>0</v>
      </c>
      <c r="AB122" s="73">
        <v>-67.319999999999993</v>
      </c>
      <c r="AD122" s="74">
        <v>-6.4000000000000012</v>
      </c>
      <c r="AE122" s="73">
        <v>-60.92</v>
      </c>
    </row>
    <row r="123" spans="1:33" ht="18" customHeight="1" x14ac:dyDescent="0.2">
      <c r="A123" s="43" t="s">
        <v>65</v>
      </c>
      <c r="B123" s="43" t="s">
        <v>19</v>
      </c>
      <c r="C123" s="9">
        <v>-8.7965968354923041E-3</v>
      </c>
      <c r="D123" s="9">
        <v>-2.5308463703284958E-2</v>
      </c>
      <c r="F123" s="119" t="s">
        <v>203</v>
      </c>
      <c r="H123" s="74">
        <v>-1079.241</v>
      </c>
      <c r="I123" s="74">
        <v>-1357.223</v>
      </c>
      <c r="J123" s="74">
        <v>-1357.223</v>
      </c>
      <c r="K123" s="99">
        <v>-1323.239</v>
      </c>
      <c r="L123" s="99">
        <v>-1301.9359999999999</v>
      </c>
      <c r="M123" s="74">
        <v>-123.435</v>
      </c>
      <c r="N123" s="74">
        <v>-124.471</v>
      </c>
      <c r="O123" s="74">
        <v>-112.54199999999997</v>
      </c>
      <c r="P123" s="74">
        <v>-111.50100000000003</v>
      </c>
      <c r="Q123" s="74">
        <v>-82.934000000000026</v>
      </c>
      <c r="R123" s="74">
        <v>-110.33100000000002</v>
      </c>
      <c r="S123" s="74">
        <v>-116.82799999999997</v>
      </c>
      <c r="T123" s="74">
        <v>-47.615999999999985</v>
      </c>
      <c r="U123" s="74">
        <v>-118.03999999999996</v>
      </c>
      <c r="V123" s="74">
        <v>-130.29699999999991</v>
      </c>
      <c r="W123" s="74">
        <v>-128.48700000000008</v>
      </c>
      <c r="X123" s="74">
        <v>-128.40000000000009</v>
      </c>
      <c r="Y123" s="74">
        <v>-1334.8820000000001</v>
      </c>
      <c r="AA123" s="74">
        <v>-1323.239</v>
      </c>
      <c r="AB123" s="73">
        <v>-11.64</v>
      </c>
      <c r="AD123" s="74">
        <v>-1301.9359999999999</v>
      </c>
      <c r="AE123" s="73">
        <v>-32.950000000000003</v>
      </c>
    </row>
    <row r="124" spans="1:33" ht="18" hidden="1" customHeight="1" outlineLevel="1" x14ac:dyDescent="0.2">
      <c r="A124" s="43" t="s">
        <v>151</v>
      </c>
      <c r="B124" s="43" t="s">
        <v>19</v>
      </c>
      <c r="C124" s="9">
        <v>-7.2510713049958753</v>
      </c>
      <c r="D124" s="9">
        <v>-0.58943266593175581</v>
      </c>
      <c r="F124" s="51" t="s">
        <v>152</v>
      </c>
      <c r="G124" s="47"/>
      <c r="H124" s="79">
        <v>-274.48099999999999</v>
      </c>
      <c r="I124" s="79">
        <v>-280.12700000000001</v>
      </c>
      <c r="J124" s="79">
        <v>-280.12700000000001</v>
      </c>
      <c r="K124" s="99">
        <v>-37.570999999999998</v>
      </c>
      <c r="L124" s="99">
        <v>-195.035</v>
      </c>
      <c r="M124" s="79">
        <v>-37.200000000000003</v>
      </c>
      <c r="N124" s="79">
        <v>-23.238999999999997</v>
      </c>
      <c r="O124" s="79">
        <v>-20.952000000000005</v>
      </c>
      <c r="P124" s="79">
        <v>-14.590999999999994</v>
      </c>
      <c r="Q124" s="79">
        <v>-22.394999999999996</v>
      </c>
      <c r="R124" s="79">
        <v>-16.870000000000019</v>
      </c>
      <c r="S124" s="79">
        <v>-5.6799999999999784</v>
      </c>
      <c r="T124" s="79">
        <v>-9.1270000000000095</v>
      </c>
      <c r="U124" s="79">
        <v>-25.994</v>
      </c>
      <c r="V124" s="79">
        <v>-38.371000000000009</v>
      </c>
      <c r="W124" s="79">
        <v>-58.450000000000017</v>
      </c>
      <c r="X124" s="79">
        <v>-37.129999999999995</v>
      </c>
      <c r="Y124" s="79">
        <v>-309.99900000000002</v>
      </c>
      <c r="Z124" s="47"/>
      <c r="AA124" s="79">
        <v>-37.570999999999998</v>
      </c>
      <c r="AB124" s="73">
        <v>-272.43</v>
      </c>
      <c r="AC124" s="47"/>
      <c r="AD124" s="79">
        <v>-195.035</v>
      </c>
      <c r="AE124" s="73">
        <v>-114.96</v>
      </c>
    </row>
    <row r="125" spans="1:33" ht="18" hidden="1" customHeight="1" outlineLevel="1" x14ac:dyDescent="0.2">
      <c r="A125" s="43" t="s">
        <v>169</v>
      </c>
      <c r="B125" s="43" t="s">
        <v>19</v>
      </c>
      <c r="C125" s="9">
        <v>0.10997318079610183</v>
      </c>
      <c r="D125" s="9">
        <v>0.12967752132986721</v>
      </c>
      <c r="F125" s="51" t="s">
        <v>170</v>
      </c>
      <c r="G125" s="47"/>
      <c r="H125" s="79">
        <v>-294.24799999999999</v>
      </c>
      <c r="I125" s="79">
        <v>-303.10700000000003</v>
      </c>
      <c r="J125" s="79">
        <v>-303.10700000000003</v>
      </c>
      <c r="K125" s="99">
        <v>-363.45224999999999</v>
      </c>
      <c r="L125" s="99">
        <v>-371.69125000000003</v>
      </c>
      <c r="M125" s="79">
        <v>-25.065000000000001</v>
      </c>
      <c r="N125" s="79">
        <v>-25.661999999999995</v>
      </c>
      <c r="O125" s="79">
        <v>-34.414000000000009</v>
      </c>
      <c r="P125" s="79">
        <v>-23.339999999999989</v>
      </c>
      <c r="Q125" s="79">
        <v>-26.012</v>
      </c>
      <c r="R125" s="79">
        <v>-29.329000000000008</v>
      </c>
      <c r="S125" s="79">
        <v>-23.97</v>
      </c>
      <c r="T125" s="79">
        <v>-25.830999999999989</v>
      </c>
      <c r="U125" s="79">
        <v>-26.51600000000002</v>
      </c>
      <c r="V125" s="79">
        <v>-25.194000000000017</v>
      </c>
      <c r="W125" s="79">
        <v>-26.581999999999994</v>
      </c>
      <c r="X125" s="79">
        <v>-31.572000000000003</v>
      </c>
      <c r="Y125" s="79">
        <v>-323.48700000000002</v>
      </c>
      <c r="Z125" s="47"/>
      <c r="AA125" s="79">
        <v>-363.45224999999999</v>
      </c>
      <c r="AB125" s="73">
        <v>39.97</v>
      </c>
      <c r="AC125" s="47"/>
      <c r="AD125" s="79">
        <v>-371.69125000000003</v>
      </c>
      <c r="AE125" s="73">
        <v>48.2</v>
      </c>
    </row>
    <row r="126" spans="1:33" ht="18" hidden="1" customHeight="1" outlineLevel="1" x14ac:dyDescent="0.2">
      <c r="A126" s="43" t="s">
        <v>171</v>
      </c>
      <c r="B126" s="43" t="s">
        <v>19</v>
      </c>
      <c r="C126" s="9">
        <v>-0.23378547289477339</v>
      </c>
      <c r="D126" s="9">
        <v>-0.22051751774673695</v>
      </c>
      <c r="F126" s="51" t="s">
        <v>172</v>
      </c>
      <c r="G126" s="47"/>
      <c r="H126" s="79">
        <v>-85.748000000000005</v>
      </c>
      <c r="I126" s="79">
        <v>-98.08</v>
      </c>
      <c r="J126" s="79">
        <v>-98.08</v>
      </c>
      <c r="K126" s="99">
        <v>-86.403999999999996</v>
      </c>
      <c r="L126" s="99">
        <v>-87.34</v>
      </c>
      <c r="M126" s="79">
        <v>-13.137</v>
      </c>
      <c r="N126" s="79">
        <v>-8.2059999999999995</v>
      </c>
      <c r="O126" s="79">
        <v>-8.4770000000000003</v>
      </c>
      <c r="P126" s="79">
        <v>-6.3269999999999982</v>
      </c>
      <c r="Q126" s="79">
        <v>-9.740000000000002</v>
      </c>
      <c r="R126" s="79">
        <v>-9.9990000000000023</v>
      </c>
      <c r="S126" s="79">
        <v>-6.8219999999999956</v>
      </c>
      <c r="T126" s="79">
        <v>0</v>
      </c>
      <c r="U126" s="79">
        <v>-16.748999999999995</v>
      </c>
      <c r="V126" s="79">
        <v>-6.6530000000000058</v>
      </c>
      <c r="W126" s="79">
        <v>-12.293999999999997</v>
      </c>
      <c r="X126" s="79">
        <v>-8.1989999999999981</v>
      </c>
      <c r="Y126" s="79">
        <v>-106.60299999999999</v>
      </c>
      <c r="Z126" s="47"/>
      <c r="AA126" s="79">
        <v>-86.403999999999996</v>
      </c>
      <c r="AB126" s="73">
        <v>-20.2</v>
      </c>
      <c r="AC126" s="47"/>
      <c r="AD126" s="79">
        <v>-87.339999999999989</v>
      </c>
      <c r="AE126" s="73">
        <v>-19.260000000000002</v>
      </c>
    </row>
    <row r="127" spans="1:33" ht="18" customHeight="1" collapsed="1" x14ac:dyDescent="0.2">
      <c r="A127" s="48"/>
      <c r="B127" s="48"/>
      <c r="C127" s="9">
        <v>-0.51835427748448615</v>
      </c>
      <c r="D127" s="9">
        <v>-0.13151572948458964</v>
      </c>
      <c r="F127" s="119" t="s">
        <v>152</v>
      </c>
      <c r="H127" s="74">
        <v>-654.47700000000009</v>
      </c>
      <c r="I127" s="74">
        <v>-681.31400000000008</v>
      </c>
      <c r="J127" s="74">
        <v>-681.31400000000008</v>
      </c>
      <c r="K127" s="99">
        <v>-487.42724999999996</v>
      </c>
      <c r="L127" s="99">
        <v>-654.06625000000008</v>
      </c>
      <c r="M127" s="74">
        <v>-75.402000000000001</v>
      </c>
      <c r="N127" s="74">
        <v>-57.106999999999999</v>
      </c>
      <c r="O127" s="74">
        <v>-63.843000000000018</v>
      </c>
      <c r="P127" s="74">
        <v>-44.257999999999981</v>
      </c>
      <c r="Q127" s="74">
        <v>-58.146999999999998</v>
      </c>
      <c r="R127" s="74">
        <v>-56.198000000000029</v>
      </c>
      <c r="S127" s="74">
        <v>-36.471999999999973</v>
      </c>
      <c r="T127" s="74">
        <v>-34.957999999999998</v>
      </c>
      <c r="U127" s="74">
        <v>-69.259000000000015</v>
      </c>
      <c r="V127" s="74">
        <v>-70.218000000000032</v>
      </c>
      <c r="W127" s="74">
        <v>-97.326000000000008</v>
      </c>
      <c r="X127" s="74">
        <v>-76.900999999999996</v>
      </c>
      <c r="Y127" s="74">
        <v>-740.08900000000006</v>
      </c>
      <c r="AA127" s="74">
        <v>-487.42724999999996</v>
      </c>
      <c r="AB127" s="73">
        <v>-252.66</v>
      </c>
      <c r="AD127" s="74">
        <v>-654.06625000000008</v>
      </c>
      <c r="AE127" s="73">
        <v>-86.02</v>
      </c>
    </row>
    <row r="128" spans="1:33" ht="18" customHeight="1" collapsed="1" x14ac:dyDescent="0.2">
      <c r="A128" s="43" t="s">
        <v>147</v>
      </c>
      <c r="B128" s="43" t="s">
        <v>19</v>
      </c>
      <c r="C128" s="9">
        <v>0.15646435682899226</v>
      </c>
      <c r="D128" s="9">
        <v>3.9470591129503997E-2</v>
      </c>
      <c r="F128" s="119" t="s">
        <v>148</v>
      </c>
      <c r="H128" s="74">
        <v>-191.739</v>
      </c>
      <c r="I128" s="74">
        <v>-156.27099999999999</v>
      </c>
      <c r="J128" s="74">
        <v>-156.27099999999999</v>
      </c>
      <c r="K128" s="99">
        <v>-208.29024999999999</v>
      </c>
      <c r="L128" s="99">
        <v>-182.92099999999999</v>
      </c>
      <c r="M128" s="74">
        <v>-10.91</v>
      </c>
      <c r="N128" s="74">
        <v>-18.914000000000001</v>
      </c>
      <c r="O128" s="74">
        <v>-17.176999999999996</v>
      </c>
      <c r="P128" s="74">
        <v>-14.908000000000001</v>
      </c>
      <c r="Q128" s="74">
        <v>-13.068000000000005</v>
      </c>
      <c r="R128" s="74">
        <v>-8.9769999999999897</v>
      </c>
      <c r="S128" s="74">
        <v>-10.701000000000008</v>
      </c>
      <c r="T128" s="74">
        <v>-16.652000000000001</v>
      </c>
      <c r="U128" s="74">
        <v>-10.652999999999992</v>
      </c>
      <c r="V128" s="74">
        <v>-27.52300000000001</v>
      </c>
      <c r="W128" s="74">
        <v>-34.062999999999988</v>
      </c>
      <c r="X128" s="74">
        <v>7.84699999999998</v>
      </c>
      <c r="Y128" s="74">
        <v>-175.69900000000001</v>
      </c>
      <c r="AA128" s="74">
        <v>-208.29024999999999</v>
      </c>
      <c r="AB128" s="73">
        <v>32.590000000000003</v>
      </c>
      <c r="AD128" s="74">
        <v>-182.92099999999996</v>
      </c>
      <c r="AE128" s="73">
        <v>7.22</v>
      </c>
    </row>
    <row r="129" spans="1:33" ht="18" hidden="1" customHeight="1" outlineLevel="1" x14ac:dyDescent="0.2">
      <c r="A129" s="43" t="s">
        <v>155</v>
      </c>
      <c r="B129" s="43" t="s">
        <v>19</v>
      </c>
      <c r="C129" s="9">
        <v>4.8076703572651522E-2</v>
      </c>
      <c r="D129" s="9">
        <v>0.14360002300229199</v>
      </c>
      <c r="F129" s="51" t="s">
        <v>156</v>
      </c>
      <c r="G129" s="47"/>
      <c r="H129" s="79">
        <v>-161.45500000000001</v>
      </c>
      <c r="I129" s="79">
        <v>-129.119</v>
      </c>
      <c r="J129" s="79">
        <v>-129.119</v>
      </c>
      <c r="K129" s="99">
        <v>-219.02500000000001</v>
      </c>
      <c r="L129" s="99">
        <v>-243.45400000000001</v>
      </c>
      <c r="M129" s="79">
        <v>12.662000000000001</v>
      </c>
      <c r="N129" s="79">
        <v>-20.957000000000001</v>
      </c>
      <c r="O129" s="79">
        <v>-27.330999999999996</v>
      </c>
      <c r="P129" s="79">
        <v>-8.6660000000000039</v>
      </c>
      <c r="Q129" s="79">
        <v>-24.441000000000003</v>
      </c>
      <c r="R129" s="79">
        <v>-3.9159999999999968</v>
      </c>
      <c r="S129" s="79">
        <v>-33.977999999999994</v>
      </c>
      <c r="T129" s="79">
        <v>-25.462000000000003</v>
      </c>
      <c r="U129" s="79">
        <v>-36.538999999999987</v>
      </c>
      <c r="V129" s="79">
        <v>-20.00200000000001</v>
      </c>
      <c r="W129" s="79">
        <v>-23.40100000000001</v>
      </c>
      <c r="X129" s="79">
        <v>3.5390000000000157</v>
      </c>
      <c r="Y129" s="79">
        <v>-208.49199999999999</v>
      </c>
      <c r="Z129" s="47"/>
      <c r="AA129" s="79">
        <v>-219.02500000000001</v>
      </c>
      <c r="AB129" s="73">
        <v>10.53</v>
      </c>
      <c r="AC129" s="47"/>
      <c r="AD129" s="79">
        <v>-243.45400000000004</v>
      </c>
      <c r="AE129" s="73">
        <v>34.96</v>
      </c>
    </row>
    <row r="130" spans="1:33" ht="18" hidden="1" customHeight="1" outlineLevel="1" x14ac:dyDescent="0.2">
      <c r="A130" s="43" t="s">
        <v>157</v>
      </c>
      <c r="B130" s="43" t="s">
        <v>19</v>
      </c>
      <c r="C130" s="9">
        <v>-0.98979858180710845</v>
      </c>
      <c r="D130" s="9">
        <v>1.0251499856641295E-2</v>
      </c>
      <c r="F130" s="51" t="s">
        <v>158</v>
      </c>
      <c r="G130" s="47"/>
      <c r="H130" s="79">
        <v>-257.79300000000001</v>
      </c>
      <c r="I130" s="79">
        <v>-150.43</v>
      </c>
      <c r="J130" s="79">
        <v>-150.43</v>
      </c>
      <c r="K130" s="99">
        <v>-183.89599999999999</v>
      </c>
      <c r="L130" s="99">
        <v>-369.702</v>
      </c>
      <c r="M130" s="79">
        <v>-22.202000000000002</v>
      </c>
      <c r="N130" s="79">
        <v>-32.69</v>
      </c>
      <c r="O130" s="79">
        <v>-81.146000000000015</v>
      </c>
      <c r="P130" s="79">
        <v>-54.98599999999999</v>
      </c>
      <c r="Q130" s="79">
        <v>-82.838999999999999</v>
      </c>
      <c r="R130" s="79">
        <v>-29.49799999999999</v>
      </c>
      <c r="S130" s="79">
        <v>-0.67000000000001592</v>
      </c>
      <c r="T130" s="79">
        <v>-16.981999999999971</v>
      </c>
      <c r="U130" s="79">
        <v>-11</v>
      </c>
      <c r="V130" s="79">
        <v>-7.4980000000000473</v>
      </c>
      <c r="W130" s="79">
        <v>-15.617999999999995</v>
      </c>
      <c r="X130" s="79">
        <v>-10.782999999999959</v>
      </c>
      <c r="Y130" s="79">
        <v>-365.91199999999998</v>
      </c>
      <c r="Z130" s="47"/>
      <c r="AA130" s="79">
        <v>-183.89599999999999</v>
      </c>
      <c r="AB130" s="73">
        <v>-182.02</v>
      </c>
      <c r="AC130" s="47"/>
      <c r="AD130" s="79">
        <v>-369.702</v>
      </c>
      <c r="AE130" s="73">
        <v>3.79</v>
      </c>
    </row>
    <row r="131" spans="1:33" ht="18" hidden="1" customHeight="1" outlineLevel="1" x14ac:dyDescent="0.2">
      <c r="A131" s="43" t="s">
        <v>161</v>
      </c>
      <c r="B131" s="43" t="s">
        <v>19</v>
      </c>
      <c r="C131" s="9">
        <v>1.000101224820326</v>
      </c>
      <c r="D131" s="9">
        <v>1.000101224820326</v>
      </c>
      <c r="F131" s="51" t="s">
        <v>162</v>
      </c>
      <c r="G131" s="47"/>
      <c r="H131" s="79">
        <v>45.716999999999999</v>
      </c>
      <c r="I131" s="79">
        <v>13.353</v>
      </c>
      <c r="J131" s="79">
        <v>13.353</v>
      </c>
      <c r="K131" s="99">
        <v>0</v>
      </c>
      <c r="L131" s="99">
        <v>0</v>
      </c>
      <c r="M131" s="79">
        <v>0</v>
      </c>
      <c r="N131" s="79">
        <v>0</v>
      </c>
      <c r="O131" s="79">
        <v>0</v>
      </c>
      <c r="P131" s="79">
        <v>0</v>
      </c>
      <c r="Q131" s="79">
        <v>0</v>
      </c>
      <c r="R131" s="79">
        <v>0</v>
      </c>
      <c r="S131" s="79">
        <v>0</v>
      </c>
      <c r="T131" s="79">
        <v>0</v>
      </c>
      <c r="U131" s="79">
        <v>0.44</v>
      </c>
      <c r="V131" s="79">
        <v>3.5220000000000002</v>
      </c>
      <c r="W131" s="79">
        <v>5.9169999999999998</v>
      </c>
      <c r="X131" s="79">
        <v>0</v>
      </c>
      <c r="Y131" s="79">
        <v>9.8789999999999996</v>
      </c>
      <c r="Z131" s="47"/>
      <c r="AA131" s="79">
        <v>0</v>
      </c>
      <c r="AB131" s="73">
        <v>9.8800000000000008</v>
      </c>
      <c r="AC131" s="47"/>
      <c r="AD131" s="79">
        <v>0</v>
      </c>
      <c r="AE131" s="73">
        <v>9.8800000000000008</v>
      </c>
    </row>
    <row r="132" spans="1:33" ht="18" customHeight="1" collapsed="1" x14ac:dyDescent="0.2">
      <c r="A132" s="48"/>
      <c r="B132" s="48"/>
      <c r="C132" s="9">
        <v>-0.40107117772466561</v>
      </c>
      <c r="D132" s="9">
        <v>7.9310974694857442E-2</v>
      </c>
      <c r="F132" s="119" t="s">
        <v>413</v>
      </c>
      <c r="H132" s="74">
        <v>-373.53100000000006</v>
      </c>
      <c r="I132" s="74">
        <v>-266.19599999999997</v>
      </c>
      <c r="J132" s="74">
        <v>-266.19599999999997</v>
      </c>
      <c r="K132" s="99">
        <v>-402.92099999999999</v>
      </c>
      <c r="L132" s="99">
        <v>-613.15599999999995</v>
      </c>
      <c r="M132" s="74">
        <v>-9.5400000000000009</v>
      </c>
      <c r="N132" s="74">
        <v>-53.646999999999998</v>
      </c>
      <c r="O132" s="74">
        <v>-108.477</v>
      </c>
      <c r="P132" s="74">
        <v>-63.651999999999994</v>
      </c>
      <c r="Q132" s="74">
        <v>-107.28</v>
      </c>
      <c r="R132" s="74">
        <v>-33.413999999999987</v>
      </c>
      <c r="S132" s="74">
        <v>-34.64800000000001</v>
      </c>
      <c r="T132" s="74">
        <v>-42.443999999999974</v>
      </c>
      <c r="U132" s="74">
        <v>-47.09899999999999</v>
      </c>
      <c r="V132" s="74">
        <v>-23.978000000000058</v>
      </c>
      <c r="W132" s="74">
        <v>-33.102000000000004</v>
      </c>
      <c r="X132" s="74">
        <v>-7.2439999999999429</v>
      </c>
      <c r="Y132" s="74">
        <v>-564.52499999999998</v>
      </c>
      <c r="AA132" s="74">
        <v>-402.92099999999999</v>
      </c>
      <c r="AB132" s="73">
        <v>-161.6</v>
      </c>
      <c r="AD132" s="74">
        <v>-613.15599999999995</v>
      </c>
      <c r="AE132" s="73">
        <v>48.63</v>
      </c>
    </row>
    <row r="133" spans="1:33" ht="18" hidden="1" customHeight="1" outlineLevel="1" x14ac:dyDescent="0.2">
      <c r="A133" s="43" t="s">
        <v>159</v>
      </c>
      <c r="B133" s="43" t="s">
        <v>19</v>
      </c>
      <c r="C133" s="9">
        <v>0.76696987356525714</v>
      </c>
      <c r="D133" s="9">
        <v>0.16116770564086971</v>
      </c>
      <c r="F133" s="51" t="s">
        <v>160</v>
      </c>
      <c r="G133" s="47"/>
      <c r="H133" s="79">
        <v>-29.19</v>
      </c>
      <c r="I133" s="79">
        <v>-28.247</v>
      </c>
      <c r="J133" s="79">
        <v>-28.247</v>
      </c>
      <c r="K133" s="99">
        <v>-118.401</v>
      </c>
      <c r="L133" s="99">
        <v>-32.884999999999998</v>
      </c>
      <c r="M133" s="79">
        <v>-2.5920000000000001</v>
      </c>
      <c r="N133" s="79">
        <v>-2.3349999999999995</v>
      </c>
      <c r="O133" s="79">
        <v>-2.0360000000000005</v>
      </c>
      <c r="P133" s="79">
        <v>-2.5590000000000002</v>
      </c>
      <c r="Q133" s="79">
        <v>1.5499999999999998</v>
      </c>
      <c r="R133" s="79">
        <v>-2.2729999999999988</v>
      </c>
      <c r="S133" s="79">
        <v>-2.3560000000000016</v>
      </c>
      <c r="T133" s="79">
        <v>-0.80899999999999928</v>
      </c>
      <c r="U133" s="79">
        <v>-2.9239999999999995</v>
      </c>
      <c r="V133" s="79">
        <v>-3.4540000000000006</v>
      </c>
      <c r="W133" s="79">
        <v>-3.8180000000000014</v>
      </c>
      <c r="X133" s="79">
        <v>-3.9819999999999993</v>
      </c>
      <c r="Y133" s="79">
        <v>-27.588000000000001</v>
      </c>
      <c r="Z133" s="47"/>
      <c r="AA133" s="79">
        <v>-118.401</v>
      </c>
      <c r="AB133" s="73">
        <v>90.81</v>
      </c>
      <c r="AC133" s="47"/>
      <c r="AD133" s="79">
        <v>-32.884999999999998</v>
      </c>
      <c r="AE133" s="73">
        <v>5.3</v>
      </c>
    </row>
    <row r="134" spans="1:33" ht="18" hidden="1" customHeight="1" outlineLevel="1" x14ac:dyDescent="0.2">
      <c r="A134" s="43" t="s">
        <v>153</v>
      </c>
      <c r="B134" s="43" t="s">
        <v>19</v>
      </c>
      <c r="C134" s="9">
        <v>-1.0003417051084915</v>
      </c>
      <c r="D134" s="9">
        <v>-1.0003417051084915</v>
      </c>
      <c r="F134" s="51" t="s">
        <v>154</v>
      </c>
      <c r="G134" s="47"/>
      <c r="H134" s="79">
        <v>-10.454000000000001</v>
      </c>
      <c r="I134" s="79">
        <v>-0.92700000000000005</v>
      </c>
      <c r="J134" s="79">
        <v>-0.92700000000000005</v>
      </c>
      <c r="K134" s="99">
        <v>0</v>
      </c>
      <c r="L134" s="99">
        <v>0</v>
      </c>
      <c r="M134" s="79">
        <v>0</v>
      </c>
      <c r="N134" s="79">
        <v>-0.1</v>
      </c>
      <c r="O134" s="79">
        <v>-0.44500000000000006</v>
      </c>
      <c r="P134" s="79">
        <v>-3.0830000000000002</v>
      </c>
      <c r="Q134" s="79">
        <v>-5.3699999999999992</v>
      </c>
      <c r="R134" s="79">
        <v>-0.42100000000000115</v>
      </c>
      <c r="S134" s="79">
        <v>-0.54899999999999949</v>
      </c>
      <c r="T134" s="79">
        <v>-0.75</v>
      </c>
      <c r="U134" s="79">
        <v>-0.65000000000000036</v>
      </c>
      <c r="V134" s="79">
        <v>0.35700000000000109</v>
      </c>
      <c r="W134" s="79">
        <v>-0.29400000000000048</v>
      </c>
      <c r="X134" s="79">
        <v>-0.4009999999999998</v>
      </c>
      <c r="Y134" s="79">
        <v>-11.706</v>
      </c>
      <c r="Z134" s="47"/>
      <c r="AA134" s="79">
        <v>0</v>
      </c>
      <c r="AB134" s="73">
        <v>-11.71</v>
      </c>
      <c r="AC134" s="47"/>
      <c r="AD134" s="79">
        <v>0</v>
      </c>
      <c r="AE134" s="73">
        <v>-11.71</v>
      </c>
    </row>
    <row r="135" spans="1:33" ht="18" hidden="1" customHeight="1" outlineLevel="1" x14ac:dyDescent="0.2">
      <c r="A135" s="43" t="s">
        <v>268</v>
      </c>
      <c r="B135" s="43" t="s">
        <v>19</v>
      </c>
      <c r="C135" s="9">
        <v>0</v>
      </c>
      <c r="D135" s="9">
        <v>0</v>
      </c>
      <c r="F135" s="51" t="s">
        <v>270</v>
      </c>
      <c r="G135" s="47"/>
      <c r="H135" s="79">
        <v>0</v>
      </c>
      <c r="I135" s="79">
        <v>0</v>
      </c>
      <c r="J135" s="79">
        <v>0</v>
      </c>
      <c r="K135" s="99">
        <v>0</v>
      </c>
      <c r="L135" s="99">
        <v>0</v>
      </c>
      <c r="M135" s="79">
        <v>0</v>
      </c>
      <c r="N135" s="79">
        <v>0</v>
      </c>
      <c r="O135" s="79">
        <v>0</v>
      </c>
      <c r="P135" s="79">
        <v>0</v>
      </c>
      <c r="Q135" s="79">
        <v>0</v>
      </c>
      <c r="R135" s="79">
        <v>0</v>
      </c>
      <c r="S135" s="79">
        <v>0</v>
      </c>
      <c r="T135" s="79">
        <v>0</v>
      </c>
      <c r="U135" s="79">
        <v>0</v>
      </c>
      <c r="V135" s="79">
        <v>0</v>
      </c>
      <c r="W135" s="79">
        <v>0</v>
      </c>
      <c r="X135" s="79">
        <v>0</v>
      </c>
      <c r="Y135" s="79">
        <v>0</v>
      </c>
      <c r="Z135" s="47"/>
      <c r="AA135" s="79">
        <v>0</v>
      </c>
      <c r="AB135" s="73">
        <v>0</v>
      </c>
      <c r="AC135" s="47"/>
      <c r="AD135" s="79">
        <v>0</v>
      </c>
      <c r="AE135" s="73">
        <v>0</v>
      </c>
    </row>
    <row r="136" spans="1:33" ht="18" hidden="1" customHeight="1" outlineLevel="1" x14ac:dyDescent="0.2">
      <c r="A136" s="43" t="s">
        <v>269</v>
      </c>
      <c r="B136" s="43" t="s">
        <v>19</v>
      </c>
      <c r="C136" s="9">
        <v>0</v>
      </c>
      <c r="D136" s="9">
        <v>1</v>
      </c>
      <c r="F136" s="51" t="s">
        <v>271</v>
      </c>
      <c r="G136" s="47"/>
      <c r="H136" s="79">
        <v>-2.65</v>
      </c>
      <c r="I136" s="79">
        <v>0</v>
      </c>
      <c r="J136" s="79">
        <v>0</v>
      </c>
      <c r="K136" s="99">
        <v>0</v>
      </c>
      <c r="L136" s="99">
        <v>-1</v>
      </c>
      <c r="M136" s="79">
        <v>0</v>
      </c>
      <c r="N136" s="79">
        <v>0</v>
      </c>
      <c r="O136" s="79">
        <v>0</v>
      </c>
      <c r="P136" s="79">
        <v>0</v>
      </c>
      <c r="Q136" s="79">
        <v>0</v>
      </c>
      <c r="R136" s="79">
        <v>0</v>
      </c>
      <c r="S136" s="79">
        <v>0</v>
      </c>
      <c r="T136" s="79">
        <v>0</v>
      </c>
      <c r="U136" s="79">
        <v>0</v>
      </c>
      <c r="V136" s="79">
        <v>0</v>
      </c>
      <c r="W136" s="79">
        <v>0</v>
      </c>
      <c r="X136" s="79">
        <v>0</v>
      </c>
      <c r="Y136" s="79">
        <v>0</v>
      </c>
      <c r="Z136" s="47"/>
      <c r="AA136" s="79">
        <v>0</v>
      </c>
      <c r="AB136" s="73">
        <v>0</v>
      </c>
      <c r="AC136" s="47"/>
      <c r="AD136" s="79">
        <v>-1</v>
      </c>
      <c r="AE136" s="73">
        <v>1</v>
      </c>
    </row>
    <row r="137" spans="1:33" ht="18" hidden="1" customHeight="1" outlineLevel="1" x14ac:dyDescent="0.2">
      <c r="A137" s="43" t="s">
        <v>163</v>
      </c>
      <c r="B137" s="43" t="s">
        <v>19</v>
      </c>
      <c r="C137" s="9">
        <v>-0.9993593850096093</v>
      </c>
      <c r="D137" s="9">
        <v>-0.56000000000000005</v>
      </c>
      <c r="F137" s="51" t="s">
        <v>164</v>
      </c>
      <c r="G137" s="47"/>
      <c r="H137" s="79">
        <v>-0.94099999999999995</v>
      </c>
      <c r="I137" s="79">
        <v>-1.671</v>
      </c>
      <c r="J137" s="79">
        <v>-1.671</v>
      </c>
      <c r="K137" s="99">
        <v>0</v>
      </c>
      <c r="L137" s="99">
        <v>-1</v>
      </c>
      <c r="M137" s="79">
        <v>0</v>
      </c>
      <c r="N137" s="79">
        <v>0</v>
      </c>
      <c r="O137" s="79">
        <v>0</v>
      </c>
      <c r="P137" s="79">
        <v>0</v>
      </c>
      <c r="Q137" s="79">
        <v>0</v>
      </c>
      <c r="R137" s="79">
        <v>0</v>
      </c>
      <c r="S137" s="79">
        <v>0</v>
      </c>
      <c r="T137" s="79">
        <v>0</v>
      </c>
      <c r="U137" s="79">
        <v>0</v>
      </c>
      <c r="V137" s="79">
        <v>-6.0999999999999999E-2</v>
      </c>
      <c r="W137" s="79">
        <v>0</v>
      </c>
      <c r="X137" s="79">
        <v>-1.5</v>
      </c>
      <c r="Y137" s="79">
        <v>-1.5609999999999999</v>
      </c>
      <c r="Z137" s="47"/>
      <c r="AA137" s="79">
        <v>0</v>
      </c>
      <c r="AB137" s="73">
        <v>-1.56</v>
      </c>
      <c r="AC137" s="47"/>
      <c r="AD137" s="79">
        <v>-1</v>
      </c>
      <c r="AE137" s="73">
        <v>-0.56000000000000005</v>
      </c>
    </row>
    <row r="138" spans="1:33" ht="18" hidden="1" customHeight="1" outlineLevel="1" x14ac:dyDescent="0.2">
      <c r="A138" s="43" t="s">
        <v>165</v>
      </c>
      <c r="B138" s="43" t="s">
        <v>19</v>
      </c>
      <c r="C138" s="9">
        <v>-1.0014992503748126</v>
      </c>
      <c r="D138" s="9">
        <v>-0.67</v>
      </c>
      <c r="F138" s="51" t="s">
        <v>166</v>
      </c>
      <c r="G138" s="47"/>
      <c r="H138" s="79">
        <v>0</v>
      </c>
      <c r="I138" s="79">
        <v>-14.82</v>
      </c>
      <c r="J138" s="79">
        <v>-14.82</v>
      </c>
      <c r="K138" s="99">
        <v>0</v>
      </c>
      <c r="L138" s="99">
        <v>-2</v>
      </c>
      <c r="M138" s="79">
        <v>0</v>
      </c>
      <c r="N138" s="79">
        <v>0</v>
      </c>
      <c r="O138" s="79">
        <v>0</v>
      </c>
      <c r="P138" s="79">
        <v>0</v>
      </c>
      <c r="Q138" s="79">
        <v>0</v>
      </c>
      <c r="R138" s="79">
        <v>0</v>
      </c>
      <c r="S138" s="79">
        <v>0</v>
      </c>
      <c r="T138" s="79">
        <v>0</v>
      </c>
      <c r="U138" s="79">
        <v>0</v>
      </c>
      <c r="V138" s="79">
        <v>0</v>
      </c>
      <c r="W138" s="79">
        <v>-3.335</v>
      </c>
      <c r="X138" s="79">
        <v>0</v>
      </c>
      <c r="Y138" s="79">
        <v>-3.335</v>
      </c>
      <c r="Z138" s="47"/>
      <c r="AA138" s="79">
        <v>0</v>
      </c>
      <c r="AB138" s="73">
        <v>-3.34</v>
      </c>
      <c r="AC138" s="47"/>
      <c r="AD138" s="79">
        <v>-2</v>
      </c>
      <c r="AE138" s="73">
        <v>-1.34</v>
      </c>
    </row>
    <row r="139" spans="1:33" ht="18" hidden="1" customHeight="1" outlineLevel="1" x14ac:dyDescent="0.2">
      <c r="A139" s="43" t="s">
        <v>167</v>
      </c>
      <c r="B139" s="43" t="s">
        <v>19</v>
      </c>
      <c r="C139" s="9">
        <v>0</v>
      </c>
      <c r="D139" s="9">
        <v>0</v>
      </c>
      <c r="F139" s="51" t="s">
        <v>168</v>
      </c>
      <c r="G139" s="47"/>
      <c r="H139" s="79">
        <v>1.8320000000000001</v>
      </c>
      <c r="I139" s="79">
        <v>11.712</v>
      </c>
      <c r="J139" s="79">
        <v>11.712</v>
      </c>
      <c r="K139" s="99">
        <v>0</v>
      </c>
      <c r="L139" s="99">
        <v>0</v>
      </c>
      <c r="M139" s="79">
        <v>0</v>
      </c>
      <c r="N139" s="79">
        <v>0</v>
      </c>
      <c r="O139" s="79">
        <v>0</v>
      </c>
      <c r="P139" s="79">
        <v>0</v>
      </c>
      <c r="Q139" s="79">
        <v>0</v>
      </c>
      <c r="R139" s="79">
        <v>0</v>
      </c>
      <c r="S139" s="79">
        <v>0</v>
      </c>
      <c r="T139" s="79">
        <v>0</v>
      </c>
      <c r="U139" s="79">
        <v>0</v>
      </c>
      <c r="V139" s="79">
        <v>0</v>
      </c>
      <c r="W139" s="79">
        <v>0</v>
      </c>
      <c r="X139" s="79">
        <v>0</v>
      </c>
      <c r="Y139" s="79">
        <v>0</v>
      </c>
      <c r="Z139" s="47"/>
      <c r="AA139" s="79">
        <v>0</v>
      </c>
      <c r="AB139" s="73">
        <v>0</v>
      </c>
      <c r="AC139" s="47"/>
      <c r="AD139" s="79">
        <v>0</v>
      </c>
      <c r="AE139" s="73">
        <v>0</v>
      </c>
    </row>
    <row r="140" spans="1:33" ht="18" customHeight="1" collapsed="1" x14ac:dyDescent="0.2">
      <c r="A140" s="43" t="s">
        <v>521</v>
      </c>
      <c r="B140" s="43" t="s">
        <v>19</v>
      </c>
      <c r="C140" s="9"/>
      <c r="D140" s="9"/>
      <c r="F140" s="119" t="s">
        <v>522</v>
      </c>
      <c r="G140" s="47"/>
      <c r="H140" s="74">
        <v>-32.908999999999999</v>
      </c>
      <c r="I140" s="74">
        <v>-33.353000000000002</v>
      </c>
      <c r="J140" s="74">
        <v>-33.353000000000002</v>
      </c>
      <c r="K140" s="99">
        <v>0</v>
      </c>
      <c r="L140" s="99">
        <v>0</v>
      </c>
      <c r="M140" s="74">
        <v>0</v>
      </c>
      <c r="N140" s="74">
        <v>-8.3379999999999992</v>
      </c>
      <c r="O140" s="74">
        <v>0</v>
      </c>
      <c r="P140" s="74">
        <v>0</v>
      </c>
      <c r="Q140" s="74">
        <v>-9.0570000000000004</v>
      </c>
      <c r="R140" s="74">
        <v>0</v>
      </c>
      <c r="S140" s="74">
        <v>0</v>
      </c>
      <c r="T140" s="74">
        <v>-7.9510000000000005</v>
      </c>
      <c r="U140" s="74">
        <v>0</v>
      </c>
      <c r="V140" s="74">
        <v>0</v>
      </c>
      <c r="W140" s="74">
        <v>-7.9550000000000018</v>
      </c>
      <c r="X140" s="74">
        <v>0</v>
      </c>
      <c r="Y140" s="74">
        <v>-33.301000000000002</v>
      </c>
      <c r="AA140" s="74">
        <v>0</v>
      </c>
      <c r="AB140" s="73">
        <v>-33.299999999999997</v>
      </c>
      <c r="AD140" s="74">
        <v>0</v>
      </c>
      <c r="AE140" s="73">
        <v>-33.299999999999997</v>
      </c>
    </row>
    <row r="141" spans="1:33" ht="18" customHeight="1" x14ac:dyDescent="0.2">
      <c r="A141" s="48"/>
      <c r="B141" s="48"/>
      <c r="C141" s="9">
        <v>0.62676835499700168</v>
      </c>
      <c r="D141" s="9">
        <v>-0.19818354344584518</v>
      </c>
      <c r="F141" s="119" t="s">
        <v>190</v>
      </c>
      <c r="H141" s="74">
        <v>-41.403000000000006</v>
      </c>
      <c r="I141" s="74">
        <v>-33.953000000000003</v>
      </c>
      <c r="J141" s="74">
        <v>-33.953000000000003</v>
      </c>
      <c r="K141" s="99">
        <v>-118.401</v>
      </c>
      <c r="L141" s="99">
        <v>-36.884999999999998</v>
      </c>
      <c r="M141" s="74">
        <v>-2.5920000000000001</v>
      </c>
      <c r="N141" s="74">
        <v>-2.4349999999999996</v>
      </c>
      <c r="O141" s="74">
        <v>-2.4810000000000008</v>
      </c>
      <c r="P141" s="74">
        <v>-5.6420000000000003</v>
      </c>
      <c r="Q141" s="74">
        <v>-3.8199999999999994</v>
      </c>
      <c r="R141" s="74">
        <v>-2.694</v>
      </c>
      <c r="S141" s="74">
        <v>-2.9050000000000011</v>
      </c>
      <c r="T141" s="74">
        <v>-1.5589999999999993</v>
      </c>
      <c r="U141" s="74">
        <v>-3.5739999999999998</v>
      </c>
      <c r="V141" s="74">
        <v>-3.1579999999999995</v>
      </c>
      <c r="W141" s="74">
        <v>-7.4470000000000018</v>
      </c>
      <c r="X141" s="74">
        <v>-5.8829999999999991</v>
      </c>
      <c r="Y141" s="74">
        <v>-44.19</v>
      </c>
      <c r="AA141" s="74">
        <v>-118.401</v>
      </c>
      <c r="AB141" s="73">
        <v>74.209999999999994</v>
      </c>
      <c r="AD141" s="74">
        <v>-36.884999999999998</v>
      </c>
      <c r="AE141" s="73">
        <v>-7.31</v>
      </c>
    </row>
    <row r="142" spans="1:33" ht="18" customHeight="1" x14ac:dyDescent="0.2">
      <c r="A142" s="48"/>
      <c r="B142" s="48"/>
      <c r="C142" s="9">
        <v>-7.7360897171552562E-2</v>
      </c>
      <c r="D142" s="9">
        <v>-2.2685776687388075E-2</v>
      </c>
      <c r="F142" s="108" t="s">
        <v>66</v>
      </c>
      <c r="H142" s="281">
        <v>-3406.4479999999999</v>
      </c>
      <c r="I142" s="281">
        <v>-3553.4590000000007</v>
      </c>
      <c r="J142" s="281">
        <v>-3553.4590000000007</v>
      </c>
      <c r="K142" s="102">
        <v>-3779.2994999999996</v>
      </c>
      <c r="L142" s="102">
        <v>-3981.3492499999998</v>
      </c>
      <c r="M142" s="281">
        <v>-318.64700000000005</v>
      </c>
      <c r="N142" s="281">
        <v>-353.37700000000001</v>
      </c>
      <c r="O142" s="281">
        <v>-397.16199999999992</v>
      </c>
      <c r="P142" s="281">
        <v>-324.35500000000002</v>
      </c>
      <c r="Q142" s="281">
        <v>-374.22100000000006</v>
      </c>
      <c r="R142" s="281">
        <v>-314.05</v>
      </c>
      <c r="S142" s="281">
        <v>-293.86999999999989</v>
      </c>
      <c r="T142" s="281">
        <v>-243.70899999999995</v>
      </c>
      <c r="U142" s="281">
        <v>-344.92700000000002</v>
      </c>
      <c r="V142" s="281">
        <v>-352.21699999999998</v>
      </c>
      <c r="W142" s="281">
        <v>-424.36400000000009</v>
      </c>
      <c r="X142" s="281">
        <v>-330.77000000000004</v>
      </c>
      <c r="Y142" s="281">
        <v>-4071.6689999999999</v>
      </c>
      <c r="AA142" s="281">
        <v>-3779.2994999999996</v>
      </c>
      <c r="AB142" s="73">
        <v>-292.37</v>
      </c>
      <c r="AD142" s="281">
        <v>-3981.3492499999998</v>
      </c>
      <c r="AE142" s="73">
        <v>-90.32</v>
      </c>
      <c r="AG142" s="285"/>
    </row>
    <row r="143" spans="1:33" ht="12.95" customHeight="1" x14ac:dyDescent="0.2">
      <c r="A143" s="48"/>
      <c r="B143" s="48"/>
      <c r="C143" s="9"/>
      <c r="D143" s="9"/>
      <c r="F143" s="52" t="s">
        <v>224</v>
      </c>
      <c r="H143" s="69">
        <v>4.5881247014356696E-2</v>
      </c>
      <c r="I143" s="69">
        <v>5.0414890178048843E-2</v>
      </c>
      <c r="J143" s="69">
        <v>5.0414890178048843E-2</v>
      </c>
      <c r="K143" s="122">
        <v>5.058013250195053E-2</v>
      </c>
      <c r="L143" s="122">
        <v>5.607430377978638E-2</v>
      </c>
      <c r="M143" s="69">
        <v>3.9342759222022183E-2</v>
      </c>
      <c r="N143" s="69">
        <v>6.4274741292788498E-2</v>
      </c>
      <c r="O143" s="69">
        <v>6.4364408716150748E-2</v>
      </c>
      <c r="P143" s="69">
        <v>5.682638427533853E-2</v>
      </c>
      <c r="Q143" s="69">
        <v>6.6824367132684817E-2</v>
      </c>
      <c r="R143" s="69">
        <v>5.3670063349644297E-2</v>
      </c>
      <c r="S143" s="69">
        <v>5.6748476623864362E-2</v>
      </c>
      <c r="T143" s="69">
        <v>4.6321052530543298E-2</v>
      </c>
      <c r="U143" s="69">
        <v>5.9929678053919987E-2</v>
      </c>
      <c r="V143" s="69">
        <v>5.6716754386600551E-2</v>
      </c>
      <c r="W143" s="69">
        <v>7.0418454518994825E-2</v>
      </c>
      <c r="X143" s="69">
        <v>5.1892246363055929E-2</v>
      </c>
      <c r="Y143" s="69">
        <v>5.676147798328085E-2</v>
      </c>
      <c r="AA143" s="69">
        <v>5.058013250195053E-2</v>
      </c>
      <c r="AB143" s="70"/>
      <c r="AD143" s="69">
        <v>5.607430377978638E-2</v>
      </c>
      <c r="AE143" s="70"/>
    </row>
    <row r="144" spans="1:33" ht="6.95" customHeight="1" x14ac:dyDescent="0.2">
      <c r="C144" s="9"/>
      <c r="D144" s="9"/>
      <c r="F144" s="109"/>
      <c r="H144" s="29"/>
      <c r="I144" s="29"/>
      <c r="J144" s="29"/>
      <c r="K144" s="98"/>
      <c r="L144" s="98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AA144" s="29"/>
      <c r="AB144" s="33"/>
      <c r="AD144" s="29"/>
      <c r="AE144" s="33"/>
    </row>
    <row r="145" spans="1:33" ht="18" hidden="1" customHeight="1" outlineLevel="1" collapsed="1" x14ac:dyDescent="0.2">
      <c r="A145" s="48"/>
      <c r="B145" s="48"/>
      <c r="C145" s="9"/>
      <c r="D145" s="9"/>
      <c r="F145" s="110" t="s">
        <v>242</v>
      </c>
      <c r="H145" s="87">
        <v>45.681260000000002</v>
      </c>
      <c r="I145" s="87">
        <v>44.052</v>
      </c>
      <c r="J145" s="87">
        <v>44.052</v>
      </c>
      <c r="K145" s="125">
        <v>39.18</v>
      </c>
      <c r="L145" s="125">
        <v>45.47</v>
      </c>
      <c r="M145" s="87">
        <v>43.829280000000004</v>
      </c>
      <c r="N145" s="87">
        <v>44.694720000000004</v>
      </c>
      <c r="O145" s="87">
        <v>70.099440000000016</v>
      </c>
      <c r="P145" s="87">
        <v>38.200799999999994</v>
      </c>
      <c r="Q145" s="87">
        <v>38.547120000000014</v>
      </c>
      <c r="R145" s="87">
        <v>56.770560000000003</v>
      </c>
      <c r="S145" s="87">
        <v>40.291920000000012</v>
      </c>
      <c r="T145" s="87">
        <v>37.510079999999981</v>
      </c>
      <c r="U145" s="87">
        <v>49.034639999999982</v>
      </c>
      <c r="V145" s="87">
        <v>28.945439999999998</v>
      </c>
      <c r="W145" s="87">
        <v>56.21520000000001</v>
      </c>
      <c r="X145" s="87">
        <v>61.035600000000017</v>
      </c>
      <c r="Y145" s="87">
        <v>47.097900000000003</v>
      </c>
      <c r="AA145" s="87">
        <v>39.18</v>
      </c>
      <c r="AB145" s="86">
        <v>7.92</v>
      </c>
      <c r="AD145" s="87">
        <v>45.47</v>
      </c>
      <c r="AE145" s="86">
        <v>1.63</v>
      </c>
    </row>
    <row r="146" spans="1:33" ht="18" customHeight="1" collapsed="1" x14ac:dyDescent="0.2">
      <c r="A146" s="43" t="s">
        <v>80</v>
      </c>
      <c r="B146" s="43" t="s">
        <v>19</v>
      </c>
      <c r="C146" s="9">
        <v>-0.20209290454313425</v>
      </c>
      <c r="D146" s="9">
        <v>-3.5803826698922368E-2</v>
      </c>
      <c r="F146" s="119" t="s">
        <v>84</v>
      </c>
      <c r="H146" s="74">
        <v>-2284.0630000000001</v>
      </c>
      <c r="I146" s="74">
        <v>-2202.6</v>
      </c>
      <c r="J146" s="74">
        <v>-2202.6</v>
      </c>
      <c r="K146" s="99">
        <v>-1959</v>
      </c>
      <c r="L146" s="99">
        <v>-2273.5</v>
      </c>
      <c r="M146" s="74">
        <v>-182.62200000000001</v>
      </c>
      <c r="N146" s="74">
        <v>-186.22800000000001</v>
      </c>
      <c r="O146" s="74">
        <v>-292.08100000000002</v>
      </c>
      <c r="P146" s="74">
        <v>-159.16999999999996</v>
      </c>
      <c r="Q146" s="74">
        <v>-160.61300000000006</v>
      </c>
      <c r="R146" s="74">
        <v>-236.54399999999998</v>
      </c>
      <c r="S146" s="74">
        <v>-167.88300000000004</v>
      </c>
      <c r="T146" s="74">
        <v>-156.29199999999992</v>
      </c>
      <c r="U146" s="74">
        <v>-204.31099999999992</v>
      </c>
      <c r="V146" s="74">
        <v>-120.60599999999999</v>
      </c>
      <c r="W146" s="74">
        <v>-234.23000000000002</v>
      </c>
      <c r="X146" s="74">
        <v>-254.31500000000005</v>
      </c>
      <c r="Y146" s="74">
        <v>-2354.895</v>
      </c>
      <c r="AA146" s="74">
        <v>-1959</v>
      </c>
      <c r="AB146" s="73">
        <v>-395.9</v>
      </c>
      <c r="AD146" s="74">
        <v>-2273.5</v>
      </c>
      <c r="AE146" s="73">
        <v>-81.400000000000006</v>
      </c>
    </row>
    <row r="147" spans="1:33" ht="18" customHeight="1" x14ac:dyDescent="0.2">
      <c r="A147" s="43" t="s">
        <v>81</v>
      </c>
      <c r="B147" s="43" t="s">
        <v>19</v>
      </c>
      <c r="C147" s="9">
        <v>0.44315789473684214</v>
      </c>
      <c r="D147" s="9">
        <v>0.34231247409863241</v>
      </c>
      <c r="F147" s="119" t="s">
        <v>85</v>
      </c>
      <c r="H147" s="74">
        <v>-11.738</v>
      </c>
      <c r="I147" s="74">
        <v>-28.567</v>
      </c>
      <c r="J147" s="74">
        <v>-28.567</v>
      </c>
      <c r="K147" s="99">
        <v>-28.5</v>
      </c>
      <c r="L147" s="99">
        <v>-24.13</v>
      </c>
      <c r="M147" s="74">
        <v>-3.5000000000000003E-2</v>
      </c>
      <c r="N147" s="74">
        <v>-4.4589999999999996</v>
      </c>
      <c r="O147" s="74">
        <v>-2.048</v>
      </c>
      <c r="P147" s="74">
        <v>-0.50400000000000045</v>
      </c>
      <c r="Q147" s="74">
        <v>-4.0040000000000004</v>
      </c>
      <c r="R147" s="74">
        <v>-0.66499999999999915</v>
      </c>
      <c r="S147" s="74">
        <v>-0.32399999999999984</v>
      </c>
      <c r="T147" s="74">
        <v>-0.66500000000000092</v>
      </c>
      <c r="U147" s="74">
        <v>-0.92099999999999937</v>
      </c>
      <c r="V147" s="74">
        <v>-0.53100000000000058</v>
      </c>
      <c r="W147" s="74">
        <v>-4.9999999999990052E-3</v>
      </c>
      <c r="X147" s="74">
        <v>-1.7119999999999997</v>
      </c>
      <c r="Y147" s="74">
        <v>-15.872999999999999</v>
      </c>
      <c r="AA147" s="74">
        <v>-28.5</v>
      </c>
      <c r="AB147" s="73">
        <v>12.63</v>
      </c>
      <c r="AD147" s="74">
        <v>-24.13</v>
      </c>
      <c r="AE147" s="73">
        <v>8.26</v>
      </c>
    </row>
    <row r="148" spans="1:33" ht="18" customHeight="1" x14ac:dyDescent="0.2">
      <c r="A148" s="43" t="s">
        <v>82</v>
      </c>
      <c r="B148" s="43" t="s">
        <v>19</v>
      </c>
      <c r="C148" s="9">
        <v>-0.29222389181066871</v>
      </c>
      <c r="D148" s="9">
        <v>-2.3779761904761904E-2</v>
      </c>
      <c r="F148" s="119" t="s">
        <v>86</v>
      </c>
      <c r="H148" s="74">
        <v>-326.99799999999999</v>
      </c>
      <c r="I148" s="74">
        <v>-319.423</v>
      </c>
      <c r="J148" s="74">
        <v>-319.423</v>
      </c>
      <c r="K148" s="99">
        <v>-266.2</v>
      </c>
      <c r="L148" s="99">
        <v>-336</v>
      </c>
      <c r="M148" s="74">
        <v>-36.75</v>
      </c>
      <c r="N148" s="74">
        <v>-32.754999999999995</v>
      </c>
      <c r="O148" s="74">
        <v>-40.26700000000001</v>
      </c>
      <c r="P148" s="74">
        <v>-22.112999999999985</v>
      </c>
      <c r="Q148" s="74">
        <v>-19.253000000000014</v>
      </c>
      <c r="R148" s="74">
        <v>-37.467999999999989</v>
      </c>
      <c r="S148" s="74">
        <v>-11.989000000000004</v>
      </c>
      <c r="T148" s="74">
        <v>-26.467999999999989</v>
      </c>
      <c r="U148" s="74">
        <v>-26.303000000000026</v>
      </c>
      <c r="V148" s="74">
        <v>-33.691000000000003</v>
      </c>
      <c r="W148" s="74">
        <v>-32.935999999999979</v>
      </c>
      <c r="X148" s="74">
        <v>-23.99799999999999</v>
      </c>
      <c r="Y148" s="74">
        <v>-343.99099999999999</v>
      </c>
      <c r="AA148" s="74">
        <v>-266.2</v>
      </c>
      <c r="AB148" s="73">
        <v>-77.790000000000006</v>
      </c>
      <c r="AD148" s="74">
        <v>-336</v>
      </c>
      <c r="AE148" s="73">
        <v>-7.99</v>
      </c>
    </row>
    <row r="149" spans="1:33" ht="18" customHeight="1" x14ac:dyDescent="0.2">
      <c r="A149" s="43" t="s">
        <v>205</v>
      </c>
      <c r="B149" s="43" t="s">
        <v>19</v>
      </c>
      <c r="C149" s="9">
        <v>0.97042654028436015</v>
      </c>
      <c r="D149" s="9">
        <v>0.95537757437070936</v>
      </c>
      <c r="F149" s="117" t="s">
        <v>140</v>
      </c>
      <c r="G149" s="49"/>
      <c r="H149" s="78">
        <v>-160.649</v>
      </c>
      <c r="I149" s="78">
        <v>49.411000000000001</v>
      </c>
      <c r="J149" s="78">
        <v>49.411000000000001</v>
      </c>
      <c r="K149" s="78">
        <v>-105.5</v>
      </c>
      <c r="L149" s="78">
        <v>-69.92</v>
      </c>
      <c r="M149" s="78">
        <v>-0.17699999999999999</v>
      </c>
      <c r="N149" s="78">
        <v>-15.179</v>
      </c>
      <c r="O149" s="78">
        <v>-12.014999999999999</v>
      </c>
      <c r="P149" s="78">
        <v>-5.3730000000000011</v>
      </c>
      <c r="Q149" s="78">
        <v>-0.94299999999999784</v>
      </c>
      <c r="R149" s="78">
        <v>-6.2980000000000018</v>
      </c>
      <c r="S149" s="78">
        <v>-16.350999999999999</v>
      </c>
      <c r="T149" s="78">
        <v>-16.628</v>
      </c>
      <c r="U149" s="78">
        <v>14.902999999999999</v>
      </c>
      <c r="V149" s="78">
        <v>-1.3710000000000022</v>
      </c>
      <c r="W149" s="78">
        <v>-7.2609999999999957</v>
      </c>
      <c r="X149" s="78">
        <v>63.576999999999991</v>
      </c>
      <c r="Y149" s="78">
        <v>-3.1160000000000099</v>
      </c>
      <c r="Z149" s="49"/>
      <c r="AA149" s="78">
        <v>-105.5</v>
      </c>
      <c r="AB149" s="73">
        <v>102.38</v>
      </c>
      <c r="AC149" s="49"/>
      <c r="AD149" s="78">
        <v>-69.92</v>
      </c>
      <c r="AE149" s="73">
        <v>66.8</v>
      </c>
    </row>
    <row r="150" spans="1:33" ht="18" customHeight="1" x14ac:dyDescent="0.2">
      <c r="A150" s="43" t="s">
        <v>83</v>
      </c>
      <c r="B150" s="43" t="s">
        <v>19</v>
      </c>
      <c r="C150" s="9">
        <v>-0.44717488789237669</v>
      </c>
      <c r="D150" s="9">
        <v>2.0042514424536896E-2</v>
      </c>
      <c r="F150" s="119" t="s">
        <v>87</v>
      </c>
      <c r="H150" s="74">
        <v>-119.48399999999999</v>
      </c>
      <c r="I150" s="74">
        <v>-51.866999999999997</v>
      </c>
      <c r="J150" s="74">
        <v>-51.866999999999997</v>
      </c>
      <c r="K150" s="99">
        <v>-111.5</v>
      </c>
      <c r="L150" s="99">
        <v>-164.65</v>
      </c>
      <c r="M150" s="74">
        <v>-26.225999999999999</v>
      </c>
      <c r="N150" s="74">
        <v>-47.376000000000005</v>
      </c>
      <c r="O150" s="74">
        <v>-11.710999999999999</v>
      </c>
      <c r="P150" s="74">
        <v>-7.9620000000000033</v>
      </c>
      <c r="Q150" s="74">
        <v>-3.833999999999989</v>
      </c>
      <c r="R150" s="74">
        <v>-10.623000000000005</v>
      </c>
      <c r="S150" s="74">
        <v>-2.4710000000000036</v>
      </c>
      <c r="T150" s="74">
        <v>-12.36699999999999</v>
      </c>
      <c r="U150" s="74">
        <v>-6.1189999999999998</v>
      </c>
      <c r="V150" s="74">
        <v>-14.098000000000013</v>
      </c>
      <c r="W150" s="74">
        <v>-12.912999999999982</v>
      </c>
      <c r="X150" s="74">
        <v>-5.6550000000000011</v>
      </c>
      <c r="Y150" s="74">
        <v>-161.35499999999999</v>
      </c>
      <c r="AA150" s="74">
        <v>-111.5</v>
      </c>
      <c r="AB150" s="73">
        <v>-49.86</v>
      </c>
      <c r="AD150" s="74">
        <v>-164.65</v>
      </c>
      <c r="AE150" s="73">
        <v>3.3</v>
      </c>
    </row>
    <row r="151" spans="1:33" ht="18" hidden="1" customHeight="1" outlineLevel="1" x14ac:dyDescent="0.2">
      <c r="A151" s="43" t="s">
        <v>141</v>
      </c>
      <c r="B151" s="43" t="s">
        <v>19</v>
      </c>
      <c r="C151" s="9">
        <v>0</v>
      </c>
      <c r="D151" s="9">
        <v>0</v>
      </c>
      <c r="F151" s="51" t="s">
        <v>142</v>
      </c>
      <c r="G151" s="47"/>
      <c r="H151" s="79">
        <v>0</v>
      </c>
      <c r="I151" s="79">
        <v>0</v>
      </c>
      <c r="J151" s="79">
        <v>0</v>
      </c>
      <c r="K151" s="99">
        <v>0</v>
      </c>
      <c r="L151" s="99">
        <v>0</v>
      </c>
      <c r="M151" s="79">
        <v>0</v>
      </c>
      <c r="N151" s="79">
        <v>0</v>
      </c>
      <c r="O151" s="79">
        <v>0</v>
      </c>
      <c r="P151" s="79">
        <v>0</v>
      </c>
      <c r="Q151" s="79">
        <v>0</v>
      </c>
      <c r="R151" s="79">
        <v>0</v>
      </c>
      <c r="S151" s="79">
        <v>0</v>
      </c>
      <c r="T151" s="79">
        <v>0</v>
      </c>
      <c r="U151" s="79">
        <v>0</v>
      </c>
      <c r="V151" s="79">
        <v>0</v>
      </c>
      <c r="W151" s="79">
        <v>0</v>
      </c>
      <c r="X151" s="79">
        <v>0</v>
      </c>
      <c r="Y151" s="79">
        <v>0</v>
      </c>
      <c r="Z151" s="47"/>
      <c r="AA151" s="79">
        <v>0</v>
      </c>
      <c r="AB151" s="73">
        <v>0</v>
      </c>
      <c r="AC151" s="47"/>
      <c r="AD151" s="79">
        <v>0</v>
      </c>
      <c r="AE151" s="73">
        <v>0</v>
      </c>
    </row>
    <row r="152" spans="1:33" ht="18" hidden="1" customHeight="1" outlineLevel="1" x14ac:dyDescent="0.2">
      <c r="A152" s="43" t="s">
        <v>124</v>
      </c>
      <c r="B152" s="43" t="s">
        <v>19</v>
      </c>
      <c r="C152" s="9">
        <v>0</v>
      </c>
      <c r="D152" s="9">
        <v>0</v>
      </c>
      <c r="F152" s="51" t="s">
        <v>143</v>
      </c>
      <c r="G152" s="47"/>
      <c r="H152" s="79">
        <v>0</v>
      </c>
      <c r="I152" s="79">
        <v>0</v>
      </c>
      <c r="J152" s="79">
        <v>0</v>
      </c>
      <c r="K152" s="99">
        <v>0</v>
      </c>
      <c r="L152" s="99">
        <v>0</v>
      </c>
      <c r="M152" s="79">
        <v>0</v>
      </c>
      <c r="N152" s="79">
        <v>0</v>
      </c>
      <c r="O152" s="79">
        <v>0</v>
      </c>
      <c r="P152" s="79">
        <v>0</v>
      </c>
      <c r="Q152" s="79">
        <v>0</v>
      </c>
      <c r="R152" s="79">
        <v>0</v>
      </c>
      <c r="S152" s="79">
        <v>0</v>
      </c>
      <c r="T152" s="79">
        <v>0</v>
      </c>
      <c r="U152" s="79">
        <v>0</v>
      </c>
      <c r="V152" s="79">
        <v>0</v>
      </c>
      <c r="W152" s="79">
        <v>0</v>
      </c>
      <c r="X152" s="79">
        <v>0</v>
      </c>
      <c r="Y152" s="79">
        <v>0</v>
      </c>
      <c r="Z152" s="47"/>
      <c r="AA152" s="79">
        <v>0</v>
      </c>
      <c r="AB152" s="73">
        <v>0</v>
      </c>
      <c r="AC152" s="47"/>
      <c r="AD152" s="79">
        <v>0</v>
      </c>
      <c r="AE152" s="73">
        <v>0</v>
      </c>
    </row>
    <row r="153" spans="1:33" ht="18" hidden="1" customHeight="1" outlineLevel="1" x14ac:dyDescent="0.2">
      <c r="A153" s="43" t="s">
        <v>125</v>
      </c>
      <c r="B153" s="43" t="s">
        <v>19</v>
      </c>
      <c r="C153" s="9">
        <v>0</v>
      </c>
      <c r="D153" s="9">
        <v>0</v>
      </c>
      <c r="F153" s="51" t="s">
        <v>144</v>
      </c>
      <c r="G153" s="47"/>
      <c r="H153" s="79">
        <v>0</v>
      </c>
      <c r="I153" s="79">
        <v>0</v>
      </c>
      <c r="J153" s="79">
        <v>0</v>
      </c>
      <c r="K153" s="99">
        <v>0</v>
      </c>
      <c r="L153" s="99">
        <v>0</v>
      </c>
      <c r="M153" s="79">
        <v>0</v>
      </c>
      <c r="N153" s="79">
        <v>0</v>
      </c>
      <c r="O153" s="79">
        <v>0</v>
      </c>
      <c r="P153" s="79">
        <v>0</v>
      </c>
      <c r="Q153" s="79">
        <v>0</v>
      </c>
      <c r="R153" s="79">
        <v>0</v>
      </c>
      <c r="S153" s="79">
        <v>0</v>
      </c>
      <c r="T153" s="79">
        <v>0</v>
      </c>
      <c r="U153" s="79">
        <v>0</v>
      </c>
      <c r="V153" s="79">
        <v>0</v>
      </c>
      <c r="W153" s="79">
        <v>0</v>
      </c>
      <c r="X153" s="79">
        <v>0</v>
      </c>
      <c r="Y153" s="79">
        <v>0</v>
      </c>
      <c r="Z153" s="47"/>
      <c r="AA153" s="79">
        <v>0</v>
      </c>
      <c r="AB153" s="73">
        <v>0</v>
      </c>
      <c r="AC153" s="47"/>
      <c r="AD153" s="79">
        <v>0</v>
      </c>
      <c r="AE153" s="73">
        <v>0</v>
      </c>
    </row>
    <row r="154" spans="1:33" ht="18" hidden="1" customHeight="1" outlineLevel="1" x14ac:dyDescent="0.2">
      <c r="A154" s="43" t="s">
        <v>264</v>
      </c>
      <c r="B154" s="43" t="s">
        <v>19</v>
      </c>
      <c r="C154" s="9">
        <v>0</v>
      </c>
      <c r="D154" s="9">
        <v>0</v>
      </c>
      <c r="F154" s="51" t="s">
        <v>265</v>
      </c>
      <c r="G154" s="47"/>
      <c r="H154" s="79">
        <v>0</v>
      </c>
      <c r="I154" s="79">
        <v>0</v>
      </c>
      <c r="J154" s="79">
        <v>0</v>
      </c>
      <c r="K154" s="99">
        <v>0</v>
      </c>
      <c r="L154" s="99">
        <v>0</v>
      </c>
      <c r="M154" s="79">
        <v>0</v>
      </c>
      <c r="N154" s="79">
        <v>0</v>
      </c>
      <c r="O154" s="79">
        <v>0</v>
      </c>
      <c r="P154" s="79">
        <v>0</v>
      </c>
      <c r="Q154" s="79">
        <v>0</v>
      </c>
      <c r="R154" s="79">
        <v>0</v>
      </c>
      <c r="S154" s="79">
        <v>0</v>
      </c>
      <c r="T154" s="79">
        <v>0</v>
      </c>
      <c r="U154" s="79">
        <v>0</v>
      </c>
      <c r="V154" s="79">
        <v>0</v>
      </c>
      <c r="W154" s="79">
        <v>0</v>
      </c>
      <c r="X154" s="79">
        <v>0</v>
      </c>
      <c r="Y154" s="79">
        <v>0</v>
      </c>
      <c r="Z154" s="47"/>
      <c r="AA154" s="79">
        <v>0</v>
      </c>
      <c r="AB154" s="73">
        <v>0</v>
      </c>
      <c r="AC154" s="47"/>
      <c r="AD154" s="79">
        <v>0</v>
      </c>
      <c r="AE154" s="73">
        <v>0</v>
      </c>
    </row>
    <row r="155" spans="1:33" ht="18" hidden="1" customHeight="1" outlineLevel="1" x14ac:dyDescent="0.2">
      <c r="A155" s="43" t="s">
        <v>145</v>
      </c>
      <c r="B155" s="43" t="s">
        <v>19</v>
      </c>
      <c r="C155" s="9">
        <v>0</v>
      </c>
      <c r="D155" s="9">
        <v>0</v>
      </c>
      <c r="F155" s="51" t="s">
        <v>146</v>
      </c>
      <c r="G155" s="47"/>
      <c r="H155" s="79">
        <v>0.40600000000000003</v>
      </c>
      <c r="I155" s="79">
        <v>0</v>
      </c>
      <c r="J155" s="79">
        <v>0</v>
      </c>
      <c r="K155" s="99">
        <v>0</v>
      </c>
      <c r="L155" s="99">
        <v>0</v>
      </c>
      <c r="M155" s="79">
        <v>0</v>
      </c>
      <c r="N155" s="79">
        <v>0</v>
      </c>
      <c r="O155" s="79">
        <v>0</v>
      </c>
      <c r="P155" s="79">
        <v>0</v>
      </c>
      <c r="Q155" s="79">
        <v>0</v>
      </c>
      <c r="R155" s="79">
        <v>0</v>
      </c>
      <c r="S155" s="79">
        <v>0</v>
      </c>
      <c r="T155" s="79">
        <v>0</v>
      </c>
      <c r="U155" s="79">
        <v>0</v>
      </c>
      <c r="V155" s="79">
        <v>0</v>
      </c>
      <c r="W155" s="79">
        <v>0</v>
      </c>
      <c r="X155" s="79">
        <v>0</v>
      </c>
      <c r="Y155" s="79">
        <v>0</v>
      </c>
      <c r="Z155" s="47"/>
      <c r="AA155" s="79">
        <v>0</v>
      </c>
      <c r="AB155" s="73">
        <v>0</v>
      </c>
      <c r="AC155" s="47"/>
      <c r="AD155" s="79">
        <v>0</v>
      </c>
      <c r="AE155" s="73">
        <v>0</v>
      </c>
    </row>
    <row r="156" spans="1:33" ht="18" customHeight="1" collapsed="1" x14ac:dyDescent="0.2">
      <c r="A156" s="48"/>
      <c r="B156" s="48"/>
      <c r="C156" s="9">
        <v>0</v>
      </c>
      <c r="D156" s="9">
        <v>0</v>
      </c>
      <c r="F156" s="119" t="s">
        <v>70</v>
      </c>
      <c r="H156" s="74">
        <v>0.40600000000000003</v>
      </c>
      <c r="I156" s="74">
        <v>0</v>
      </c>
      <c r="J156" s="74">
        <v>0</v>
      </c>
      <c r="K156" s="99">
        <v>0</v>
      </c>
      <c r="L156" s="99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AA156" s="74">
        <v>0</v>
      </c>
      <c r="AB156" s="73">
        <v>0</v>
      </c>
      <c r="AD156" s="74">
        <v>0</v>
      </c>
      <c r="AE156" s="73">
        <v>0</v>
      </c>
    </row>
    <row r="157" spans="1:33" ht="18" customHeight="1" x14ac:dyDescent="0.2">
      <c r="A157" s="48"/>
      <c r="B157" s="48"/>
      <c r="C157" s="9">
        <v>-0.16534990083781925</v>
      </c>
      <c r="D157" s="9">
        <v>-3.8456174604281426E-3</v>
      </c>
      <c r="F157" s="108" t="s">
        <v>275</v>
      </c>
      <c r="H157" s="281">
        <v>-2902.5259999999998</v>
      </c>
      <c r="I157" s="281">
        <v>-2553.0460000000003</v>
      </c>
      <c r="J157" s="281">
        <v>-2553.0460000000003</v>
      </c>
      <c r="K157" s="102">
        <v>-2470.6999999999998</v>
      </c>
      <c r="L157" s="102">
        <v>-2868.2000000000003</v>
      </c>
      <c r="M157" s="281">
        <v>-245.81</v>
      </c>
      <c r="N157" s="281">
        <v>-285.99700000000001</v>
      </c>
      <c r="O157" s="281">
        <v>-358.12200000000001</v>
      </c>
      <c r="P157" s="281">
        <v>-195.1219999999999</v>
      </c>
      <c r="Q157" s="281">
        <v>-188.64700000000005</v>
      </c>
      <c r="R157" s="281">
        <v>-291.59799999999996</v>
      </c>
      <c r="S157" s="281">
        <v>-199.01800000000006</v>
      </c>
      <c r="T157" s="281">
        <v>-212.41999999999987</v>
      </c>
      <c r="U157" s="281">
        <v>-222.75099999999995</v>
      </c>
      <c r="V157" s="281">
        <v>-170.29700000000003</v>
      </c>
      <c r="W157" s="281">
        <v>-287.34500000000003</v>
      </c>
      <c r="X157" s="281">
        <v>-222.10300000000004</v>
      </c>
      <c r="Y157" s="281">
        <v>-2879.23</v>
      </c>
      <c r="AA157" s="281">
        <v>-2470.6999999999998</v>
      </c>
      <c r="AB157" s="73">
        <v>-408.53</v>
      </c>
      <c r="AD157" s="281">
        <v>-2868.2000000000003</v>
      </c>
      <c r="AE157" s="73">
        <v>-11.03</v>
      </c>
      <c r="AG157" s="285"/>
    </row>
    <row r="158" spans="1:33" ht="12.95" customHeight="1" x14ac:dyDescent="0.2">
      <c r="A158" s="48"/>
      <c r="B158" s="48"/>
      <c r="C158" s="9"/>
      <c r="D158" s="9"/>
      <c r="F158" s="52" t="s">
        <v>224</v>
      </c>
      <c r="H158" s="69">
        <v>3.9093951345093976E-2</v>
      </c>
      <c r="I158" s="69">
        <v>3.6221477076140984E-2</v>
      </c>
      <c r="J158" s="69">
        <v>3.6221477076140984E-2</v>
      </c>
      <c r="K158" s="122">
        <v>3.3066533460121166E-2</v>
      </c>
      <c r="L158" s="122">
        <v>4.0396435480053235E-2</v>
      </c>
      <c r="M158" s="69">
        <v>3.0349708750954101E-2</v>
      </c>
      <c r="N158" s="69">
        <v>5.2019184003241951E-2</v>
      </c>
      <c r="O158" s="69">
        <v>5.803755338689337E-2</v>
      </c>
      <c r="P158" s="69">
        <v>3.4185006405243017E-2</v>
      </c>
      <c r="Q158" s="69">
        <v>3.3686555234686437E-2</v>
      </c>
      <c r="R158" s="69">
        <v>4.9833093878775908E-2</v>
      </c>
      <c r="S158" s="69">
        <v>3.8431851909784071E-2</v>
      </c>
      <c r="T158" s="69">
        <v>4.0374044366592955E-2</v>
      </c>
      <c r="U158" s="69">
        <v>3.8702089764468213E-2</v>
      </c>
      <c r="V158" s="69">
        <v>2.7422563708665158E-2</v>
      </c>
      <c r="W158" s="69">
        <v>4.7681685566543265E-2</v>
      </c>
      <c r="X158" s="69">
        <v>3.4844222855681631E-2</v>
      </c>
      <c r="Y158" s="69">
        <v>4.0138171902922785E-2</v>
      </c>
      <c r="AA158" s="69">
        <v>3.3066533460121166E-2</v>
      </c>
      <c r="AB158" s="70"/>
      <c r="AD158" s="69">
        <v>4.0396435480053235E-2</v>
      </c>
      <c r="AE158" s="70"/>
    </row>
    <row r="159" spans="1:33" ht="6.95" customHeight="1" x14ac:dyDescent="0.2">
      <c r="C159" s="9"/>
      <c r="D159" s="9"/>
      <c r="F159" s="109"/>
      <c r="H159" s="29"/>
      <c r="I159" s="29"/>
      <c r="J159" s="29"/>
      <c r="K159" s="98"/>
      <c r="L159" s="98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AA159" s="29"/>
      <c r="AB159" s="33"/>
      <c r="AD159" s="29"/>
      <c r="AE159" s="33"/>
    </row>
    <row r="160" spans="1:33" ht="18" customHeight="1" x14ac:dyDescent="0.2">
      <c r="A160" s="43" t="s">
        <v>90</v>
      </c>
      <c r="B160" s="43" t="s">
        <v>19</v>
      </c>
      <c r="C160" s="9">
        <v>6.9721115537848587E-3</v>
      </c>
      <c r="D160" s="9">
        <v>-0.13038548752834467</v>
      </c>
      <c r="F160" s="119" t="s">
        <v>188</v>
      </c>
      <c r="H160" s="74">
        <v>-57.1</v>
      </c>
      <c r="I160" s="74">
        <v>-61.1</v>
      </c>
      <c r="J160" s="74">
        <v>-61.1</v>
      </c>
      <c r="K160" s="99">
        <v>-50.2</v>
      </c>
      <c r="L160" s="99">
        <v>-44.1</v>
      </c>
      <c r="M160" s="74">
        <v>-2.2189999999999999</v>
      </c>
      <c r="N160" s="74">
        <v>-2.5480000000000005</v>
      </c>
      <c r="O160" s="74">
        <v>-3.8679999999999994</v>
      </c>
      <c r="P160" s="74">
        <v>-4.0750000000000011</v>
      </c>
      <c r="Q160" s="74">
        <v>-7.8719999999999999</v>
      </c>
      <c r="R160" s="74">
        <v>-9.070999999999998</v>
      </c>
      <c r="S160" s="74">
        <v>-2.820999999999998</v>
      </c>
      <c r="T160" s="74">
        <v>-6.1810000000000045</v>
      </c>
      <c r="U160" s="74">
        <v>-2.8369999999999962</v>
      </c>
      <c r="V160" s="74">
        <v>-3.5399999999999991</v>
      </c>
      <c r="W160" s="74">
        <v>-3.4710000000000036</v>
      </c>
      <c r="X160" s="74">
        <v>-1.347999999999999</v>
      </c>
      <c r="Y160" s="74">
        <v>-49.850999999999999</v>
      </c>
      <c r="AA160" s="74">
        <v>-50.20000000000001</v>
      </c>
      <c r="AB160" s="73">
        <v>0.35</v>
      </c>
      <c r="AD160" s="74">
        <v>-44.1</v>
      </c>
      <c r="AE160" s="73">
        <v>-5.75</v>
      </c>
    </row>
    <row r="161" spans="1:31" ht="18" customHeight="1" x14ac:dyDescent="0.2">
      <c r="A161" s="43" t="s">
        <v>76</v>
      </c>
      <c r="B161" s="43" t="s">
        <v>19</v>
      </c>
      <c r="C161" s="9">
        <v>0.15894206549118389</v>
      </c>
      <c r="D161" s="9">
        <v>1.6900247320692501E-2</v>
      </c>
      <c r="F161" s="119" t="s">
        <v>95</v>
      </c>
      <c r="H161" s="74">
        <v>-193.23</v>
      </c>
      <c r="I161" s="74">
        <v>-201.452</v>
      </c>
      <c r="J161" s="74">
        <v>-201.452</v>
      </c>
      <c r="K161" s="99">
        <v>-198.5</v>
      </c>
      <c r="L161" s="99">
        <v>-169.82</v>
      </c>
      <c r="M161" s="74">
        <v>-14.933</v>
      </c>
      <c r="N161" s="74">
        <v>-20.927</v>
      </c>
      <c r="O161" s="74">
        <v>-4.9260000000000019</v>
      </c>
      <c r="P161" s="74">
        <v>-18.320999999999998</v>
      </c>
      <c r="Q161" s="74">
        <v>-14.322000000000003</v>
      </c>
      <c r="R161" s="74">
        <v>-10.183999999999997</v>
      </c>
      <c r="S161" s="74">
        <v>-13.361999999999995</v>
      </c>
      <c r="T161" s="74">
        <v>-13.899000000000001</v>
      </c>
      <c r="U161" s="74">
        <v>-15.465000000000003</v>
      </c>
      <c r="V161" s="74">
        <v>-14.581999999999994</v>
      </c>
      <c r="W161" s="74">
        <v>-12.451999999999998</v>
      </c>
      <c r="X161" s="74">
        <v>-13.578000000000003</v>
      </c>
      <c r="Y161" s="74">
        <v>-166.95099999999999</v>
      </c>
      <c r="AA161" s="74">
        <v>-198.5</v>
      </c>
      <c r="AB161" s="73">
        <v>31.55</v>
      </c>
      <c r="AD161" s="74">
        <v>-169.82</v>
      </c>
      <c r="AE161" s="73">
        <v>2.87</v>
      </c>
    </row>
    <row r="162" spans="1:31" ht="18" customHeight="1" x14ac:dyDescent="0.2">
      <c r="A162" s="43" t="s">
        <v>92</v>
      </c>
      <c r="B162" s="43" t="s">
        <v>19</v>
      </c>
      <c r="C162" s="9">
        <v>5.9018181818181817E-2</v>
      </c>
      <c r="D162" s="9">
        <v>-4.424950510421923E-3</v>
      </c>
      <c r="F162" s="119" t="s">
        <v>97</v>
      </c>
      <c r="H162" s="74">
        <v>-137.31299999999999</v>
      </c>
      <c r="I162" s="74">
        <v>-271.91699999999997</v>
      </c>
      <c r="J162" s="74">
        <v>-271.91699999999997</v>
      </c>
      <c r="K162" s="99">
        <v>-275</v>
      </c>
      <c r="L162" s="99">
        <v>-257.63</v>
      </c>
      <c r="M162" s="74">
        <v>-17.986999999999998</v>
      </c>
      <c r="N162" s="74">
        <v>-23.279</v>
      </c>
      <c r="O162" s="74">
        <v>-26.315000000000005</v>
      </c>
      <c r="P162" s="74">
        <v>-13.048999999999992</v>
      </c>
      <c r="Q162" s="74">
        <v>-22.701000000000008</v>
      </c>
      <c r="R162" s="74">
        <v>-22.799999999999997</v>
      </c>
      <c r="S162" s="74">
        <v>-21.87299999999999</v>
      </c>
      <c r="T162" s="74">
        <v>-17.075000000000017</v>
      </c>
      <c r="U162" s="74">
        <v>-23.36099999999999</v>
      </c>
      <c r="V162" s="74">
        <v>-26.174000000000007</v>
      </c>
      <c r="W162" s="74">
        <v>-23.813999999999993</v>
      </c>
      <c r="X162" s="74">
        <v>-20.345000000000027</v>
      </c>
      <c r="Y162" s="74">
        <v>-258.77300000000002</v>
      </c>
      <c r="AA162" s="74">
        <v>-275</v>
      </c>
      <c r="AB162" s="73">
        <v>16.23</v>
      </c>
      <c r="AD162" s="74">
        <v>-257.63</v>
      </c>
      <c r="AE162" s="73">
        <v>-1.1399999999999999</v>
      </c>
    </row>
    <row r="163" spans="1:31" ht="18" customHeight="1" x14ac:dyDescent="0.2">
      <c r="A163" s="43" t="s">
        <v>75</v>
      </c>
      <c r="B163" s="43" t="s">
        <v>19</v>
      </c>
      <c r="C163" s="9">
        <v>5.6709108716944186E-2</v>
      </c>
      <c r="D163" s="9">
        <v>6.2037397740553168E-2</v>
      </c>
      <c r="F163" s="119" t="s">
        <v>98</v>
      </c>
      <c r="H163" s="74">
        <v>-88.498000000000005</v>
      </c>
      <c r="I163" s="74">
        <v>-99.393000000000001</v>
      </c>
      <c r="J163" s="74">
        <v>-99.393000000000001</v>
      </c>
      <c r="K163" s="99">
        <v>-102.1</v>
      </c>
      <c r="L163" s="99">
        <v>-102.68</v>
      </c>
      <c r="M163" s="74">
        <v>-6.8689999999999998</v>
      </c>
      <c r="N163" s="74">
        <v>-7.65</v>
      </c>
      <c r="O163" s="74">
        <v>-7.3950000000000014</v>
      </c>
      <c r="P163" s="74">
        <v>-7.661999999999999</v>
      </c>
      <c r="Q163" s="74">
        <v>-8.1439999999999984</v>
      </c>
      <c r="R163" s="74">
        <v>-7.6920000000000002</v>
      </c>
      <c r="S163" s="74">
        <v>-8.3060000000000045</v>
      </c>
      <c r="T163" s="74">
        <v>-8.6189999999999998</v>
      </c>
      <c r="U163" s="74">
        <v>-9.1689999999999969</v>
      </c>
      <c r="V163" s="74">
        <v>-8.5030000000000001</v>
      </c>
      <c r="W163" s="74">
        <v>-7.7079999999999984</v>
      </c>
      <c r="X163" s="74">
        <v>-8.5900000000000034</v>
      </c>
      <c r="Y163" s="74">
        <v>-96.307000000000002</v>
      </c>
      <c r="AA163" s="74">
        <v>-102.09999999999998</v>
      </c>
      <c r="AB163" s="73">
        <v>5.79</v>
      </c>
      <c r="AD163" s="74">
        <v>-102.68</v>
      </c>
      <c r="AE163" s="73">
        <v>6.37</v>
      </c>
    </row>
    <row r="164" spans="1:31" ht="18" customHeight="1" x14ac:dyDescent="0.2">
      <c r="A164" s="43" t="s">
        <v>93</v>
      </c>
      <c r="B164" s="43" t="s">
        <v>19</v>
      </c>
      <c r="C164" s="9">
        <v>0.27751690458302031</v>
      </c>
      <c r="D164" s="9">
        <v>0.32058641702728957</v>
      </c>
      <c r="F164" s="119" t="s">
        <v>99</v>
      </c>
      <c r="H164" s="74">
        <v>-42.790999999999997</v>
      </c>
      <c r="I164" s="74">
        <v>-37.174999999999997</v>
      </c>
      <c r="J164" s="74">
        <v>-37.174999999999997</v>
      </c>
      <c r="K164" s="99">
        <v>-42.591999999999999</v>
      </c>
      <c r="L164" s="99">
        <v>-45.292000000000002</v>
      </c>
      <c r="M164" s="74">
        <v>-2.5209999999999999</v>
      </c>
      <c r="N164" s="74">
        <v>-2.6180000000000003</v>
      </c>
      <c r="O164" s="74">
        <v>-2.8279999999999994</v>
      </c>
      <c r="P164" s="74">
        <v>-2.6979999999999995</v>
      </c>
      <c r="Q164" s="74">
        <v>-2.3280000000000012</v>
      </c>
      <c r="R164" s="74">
        <v>-2.6449999999999996</v>
      </c>
      <c r="S164" s="74">
        <v>-2.3439999999999994</v>
      </c>
      <c r="T164" s="74">
        <v>-3.1950000000000003</v>
      </c>
      <c r="U164" s="74">
        <v>-2.4540000000000006</v>
      </c>
      <c r="V164" s="74">
        <v>-2.4009999999999998</v>
      </c>
      <c r="W164" s="74">
        <v>-2.4229999999999983</v>
      </c>
      <c r="X164" s="74">
        <v>-2.3170000000000002</v>
      </c>
      <c r="Y164" s="74">
        <v>-30.771999999999998</v>
      </c>
      <c r="AA164" s="74">
        <v>-42.591999999999999</v>
      </c>
      <c r="AB164" s="73">
        <v>11.82</v>
      </c>
      <c r="AD164" s="74">
        <v>-45.292000000000002</v>
      </c>
      <c r="AE164" s="73">
        <v>14.52</v>
      </c>
    </row>
    <row r="165" spans="1:31" ht="18" customHeight="1" x14ac:dyDescent="0.2">
      <c r="A165" s="43" t="s">
        <v>126</v>
      </c>
      <c r="B165" s="43" t="s">
        <v>19</v>
      </c>
      <c r="C165" s="9">
        <v>1</v>
      </c>
      <c r="D165" s="9">
        <v>0.99999999999999989</v>
      </c>
      <c r="F165" s="119" t="s">
        <v>127</v>
      </c>
      <c r="H165" s="74">
        <v>-5.6529999999999996</v>
      </c>
      <c r="I165" s="74">
        <v>-10.425000000000001</v>
      </c>
      <c r="J165" s="74">
        <v>-10.425000000000001</v>
      </c>
      <c r="K165" s="99">
        <v>-22.8</v>
      </c>
      <c r="L165" s="99">
        <v>-14.8</v>
      </c>
      <c r="M165" s="74">
        <v>-8.6736173798840393E-19</v>
      </c>
      <c r="N165" s="74">
        <v>0</v>
      </c>
      <c r="O165" s="74">
        <v>0</v>
      </c>
      <c r="P165" s="74">
        <v>0</v>
      </c>
      <c r="Q165" s="74">
        <v>0</v>
      </c>
      <c r="R165" s="74">
        <v>0</v>
      </c>
      <c r="S165" s="74">
        <v>0</v>
      </c>
      <c r="T165" s="74">
        <v>0</v>
      </c>
      <c r="U165" s="74">
        <v>0</v>
      </c>
      <c r="V165" s="74">
        <v>0</v>
      </c>
      <c r="W165" s="74">
        <v>0</v>
      </c>
      <c r="X165" s="74">
        <v>0</v>
      </c>
      <c r="Y165" s="74">
        <v>-8.6736173798840393E-19</v>
      </c>
      <c r="AA165" s="74">
        <v>-22.8</v>
      </c>
      <c r="AB165" s="73">
        <v>22.8</v>
      </c>
      <c r="AD165" s="74">
        <v>-14.800000000000002</v>
      </c>
      <c r="AE165" s="73">
        <v>14.8</v>
      </c>
    </row>
    <row r="166" spans="1:31" ht="18" hidden="1" customHeight="1" outlineLevel="1" x14ac:dyDescent="0.2">
      <c r="A166" s="43" t="s">
        <v>74</v>
      </c>
      <c r="B166" s="43" t="s">
        <v>19</v>
      </c>
      <c r="C166" s="9">
        <v>-0.86956521739130443</v>
      </c>
      <c r="D166" s="9">
        <v>-0.86956521739130443</v>
      </c>
      <c r="F166" s="51" t="s">
        <v>73</v>
      </c>
      <c r="G166" s="47"/>
      <c r="H166" s="79">
        <v>0.35099999999999998</v>
      </c>
      <c r="I166" s="79">
        <v>0</v>
      </c>
      <c r="J166" s="79">
        <v>0</v>
      </c>
      <c r="K166" s="99">
        <v>0</v>
      </c>
      <c r="L166" s="99">
        <v>0</v>
      </c>
      <c r="M166" s="79">
        <v>0</v>
      </c>
      <c r="N166" s="79">
        <v>0</v>
      </c>
      <c r="O166" s="79">
        <v>0</v>
      </c>
      <c r="P166" s="79">
        <v>0</v>
      </c>
      <c r="Q166" s="79">
        <v>-2.3E-2</v>
      </c>
      <c r="R166" s="79">
        <v>-0.75</v>
      </c>
      <c r="S166" s="79">
        <v>0.75</v>
      </c>
      <c r="T166" s="79">
        <v>2.0816681711721685E-17</v>
      </c>
      <c r="U166" s="79">
        <v>0</v>
      </c>
      <c r="V166" s="79">
        <v>0</v>
      </c>
      <c r="W166" s="79">
        <v>0</v>
      </c>
      <c r="X166" s="79">
        <v>0</v>
      </c>
      <c r="Y166" s="79">
        <v>-2.3E-2</v>
      </c>
      <c r="Z166" s="47"/>
      <c r="AA166" s="79">
        <v>0</v>
      </c>
      <c r="AB166" s="73">
        <v>-0.02</v>
      </c>
      <c r="AC166" s="47"/>
      <c r="AD166" s="79">
        <v>0</v>
      </c>
      <c r="AE166" s="73">
        <v>-0.02</v>
      </c>
    </row>
    <row r="167" spans="1:31" ht="18" hidden="1" customHeight="1" outlineLevel="1" x14ac:dyDescent="0.2">
      <c r="A167" s="43" t="s">
        <v>130</v>
      </c>
      <c r="B167" s="43" t="s">
        <v>19</v>
      </c>
      <c r="C167" s="9">
        <v>-1</v>
      </c>
      <c r="D167" s="9">
        <v>1</v>
      </c>
      <c r="F167" s="51" t="s">
        <v>191</v>
      </c>
      <c r="G167" s="47"/>
      <c r="H167" s="79">
        <v>0</v>
      </c>
      <c r="I167" s="79">
        <v>0</v>
      </c>
      <c r="J167" s="79">
        <v>0</v>
      </c>
      <c r="K167" s="99">
        <v>1</v>
      </c>
      <c r="L167" s="99">
        <v>-1.5</v>
      </c>
      <c r="M167" s="79">
        <v>0</v>
      </c>
      <c r="N167" s="79">
        <v>0</v>
      </c>
      <c r="O167" s="79">
        <v>0</v>
      </c>
      <c r="P167" s="79">
        <v>0</v>
      </c>
      <c r="Q167" s="79">
        <v>0</v>
      </c>
      <c r="R167" s="79">
        <v>0</v>
      </c>
      <c r="S167" s="79">
        <v>0</v>
      </c>
      <c r="T167" s="79">
        <v>0</v>
      </c>
      <c r="U167" s="79">
        <v>0</v>
      </c>
      <c r="V167" s="79">
        <v>0</v>
      </c>
      <c r="W167" s="79">
        <v>0</v>
      </c>
      <c r="X167" s="79">
        <v>0</v>
      </c>
      <c r="Y167" s="79">
        <v>0</v>
      </c>
      <c r="Z167" s="47"/>
      <c r="AA167" s="79">
        <v>1</v>
      </c>
      <c r="AB167" s="73">
        <v>-1</v>
      </c>
      <c r="AC167" s="47"/>
      <c r="AD167" s="79">
        <v>-1.5</v>
      </c>
      <c r="AE167" s="73">
        <v>1.5</v>
      </c>
    </row>
    <row r="168" spans="1:31" ht="18" hidden="1" customHeight="1" outlineLevel="1" x14ac:dyDescent="0.2">
      <c r="A168" s="43" t="s">
        <v>173</v>
      </c>
      <c r="B168" s="43" t="s">
        <v>19</v>
      </c>
      <c r="C168" s="9">
        <v>0.32</v>
      </c>
      <c r="D168" s="9">
        <v>0.32</v>
      </c>
      <c r="F168" s="51" t="s">
        <v>174</v>
      </c>
      <c r="G168" s="47"/>
      <c r="H168" s="79">
        <v>-1.7330000000000001</v>
      </c>
      <c r="I168" s="79">
        <v>-0.309</v>
      </c>
      <c r="J168" s="79">
        <v>-0.309</v>
      </c>
      <c r="K168" s="99">
        <v>-0.5</v>
      </c>
      <c r="L168" s="99">
        <v>-0.5</v>
      </c>
      <c r="M168" s="79">
        <v>-0.34499999999999997</v>
      </c>
      <c r="N168" s="79">
        <v>0</v>
      </c>
      <c r="O168" s="79">
        <v>0</v>
      </c>
      <c r="P168" s="79">
        <v>0</v>
      </c>
      <c r="Q168" s="79">
        <v>0</v>
      </c>
      <c r="R168" s="79">
        <v>0</v>
      </c>
      <c r="S168" s="79">
        <v>0</v>
      </c>
      <c r="T168" s="79">
        <v>0</v>
      </c>
      <c r="U168" s="79">
        <v>0</v>
      </c>
      <c r="V168" s="79">
        <v>0</v>
      </c>
      <c r="W168" s="79">
        <v>0</v>
      </c>
      <c r="X168" s="79">
        <v>0</v>
      </c>
      <c r="Y168" s="79">
        <v>-0.34499999999999997</v>
      </c>
      <c r="Z168" s="47"/>
      <c r="AA168" s="79">
        <v>-0.5</v>
      </c>
      <c r="AB168" s="73">
        <v>0.16</v>
      </c>
      <c r="AC168" s="47"/>
      <c r="AD168" s="79">
        <v>-0.5</v>
      </c>
      <c r="AE168" s="73">
        <v>0.16</v>
      </c>
    </row>
    <row r="169" spans="1:31" ht="18" hidden="1" customHeight="1" outlineLevel="1" x14ac:dyDescent="0.2">
      <c r="A169" s="43" t="s">
        <v>89</v>
      </c>
      <c r="B169" s="43" t="s">
        <v>19</v>
      </c>
      <c r="C169" s="9">
        <v>-8.352941176470588E-2</v>
      </c>
      <c r="D169" s="9">
        <v>0.23377703826955076</v>
      </c>
      <c r="F169" s="51" t="s">
        <v>94</v>
      </c>
      <c r="G169" s="47"/>
      <c r="H169" s="79">
        <v>-49.276000000000003</v>
      </c>
      <c r="I169" s="79">
        <v>-42.457999999999998</v>
      </c>
      <c r="J169" s="79">
        <v>-42.457999999999998</v>
      </c>
      <c r="K169" s="99">
        <v>-42.5</v>
      </c>
      <c r="L169" s="99">
        <v>-60.1</v>
      </c>
      <c r="M169" s="79">
        <v>-1.097</v>
      </c>
      <c r="N169" s="79">
        <v>-1.1230000000000002</v>
      </c>
      <c r="O169" s="79">
        <v>-0.11499999999999977</v>
      </c>
      <c r="P169" s="79">
        <v>-1.9340000000000002</v>
      </c>
      <c r="Q169" s="79">
        <v>-14.575999999999999</v>
      </c>
      <c r="R169" s="79">
        <v>3.5199999999999996</v>
      </c>
      <c r="S169" s="79">
        <v>-5.6129999999999995</v>
      </c>
      <c r="T169" s="79">
        <v>-3.5800000000000018</v>
      </c>
      <c r="U169" s="79">
        <v>-6.4079999999999977</v>
      </c>
      <c r="V169" s="79">
        <v>-5.5000000000000036</v>
      </c>
      <c r="W169" s="79">
        <v>-2.9050000000000011</v>
      </c>
      <c r="X169" s="79">
        <v>-6.722999999999999</v>
      </c>
      <c r="Y169" s="79">
        <v>-46.054000000000002</v>
      </c>
      <c r="Z169" s="47"/>
      <c r="AA169" s="79">
        <v>-42.5</v>
      </c>
      <c r="AB169" s="73">
        <v>-3.55</v>
      </c>
      <c r="AC169" s="47"/>
      <c r="AD169" s="79">
        <v>-60.1</v>
      </c>
      <c r="AE169" s="73">
        <v>14.05</v>
      </c>
    </row>
    <row r="170" spans="1:31" ht="18" hidden="1" customHeight="1" outlineLevel="1" x14ac:dyDescent="0.2">
      <c r="A170" s="43" t="s">
        <v>175</v>
      </c>
      <c r="B170" s="43" t="s">
        <v>19</v>
      </c>
      <c r="C170" s="9">
        <v>1.0325</v>
      </c>
      <c r="D170" s="9">
        <v>1.0317460317460319</v>
      </c>
      <c r="F170" s="51" t="s">
        <v>176</v>
      </c>
      <c r="G170" s="47"/>
      <c r="H170" s="79">
        <v>-0.25</v>
      </c>
      <c r="I170" s="79">
        <v>0.126</v>
      </c>
      <c r="J170" s="79">
        <v>0.126</v>
      </c>
      <c r="K170" s="99">
        <v>-4</v>
      </c>
      <c r="L170" s="99">
        <v>0</v>
      </c>
      <c r="M170" s="79">
        <v>-0.5</v>
      </c>
      <c r="N170" s="79">
        <v>0.27400000000000002</v>
      </c>
      <c r="O170" s="79">
        <v>9.9999999999999978E-2</v>
      </c>
      <c r="P170" s="79">
        <v>-0.5</v>
      </c>
      <c r="Q170" s="79">
        <v>-0.25</v>
      </c>
      <c r="R170" s="79">
        <v>0.376</v>
      </c>
      <c r="S170" s="79">
        <v>0.124</v>
      </c>
      <c r="T170" s="79">
        <v>0</v>
      </c>
      <c r="U170" s="79">
        <v>0.502</v>
      </c>
      <c r="V170" s="79">
        <v>0</v>
      </c>
      <c r="W170" s="79">
        <v>0</v>
      </c>
      <c r="X170" s="79">
        <v>0</v>
      </c>
      <c r="Y170" s="79">
        <v>0.126</v>
      </c>
      <c r="Z170" s="47"/>
      <c r="AA170" s="79">
        <v>-4</v>
      </c>
      <c r="AB170" s="73">
        <v>4.13</v>
      </c>
      <c r="AC170" s="47"/>
      <c r="AD170" s="79">
        <v>0</v>
      </c>
      <c r="AE170" s="73">
        <v>0.13</v>
      </c>
    </row>
    <row r="171" spans="1:31" ht="18" hidden="1" customHeight="1" outlineLevel="1" x14ac:dyDescent="0.2">
      <c r="A171" s="43" t="s">
        <v>131</v>
      </c>
      <c r="B171" s="43" t="s">
        <v>19</v>
      </c>
      <c r="C171" s="9">
        <v>-2.105</v>
      </c>
      <c r="D171" s="9">
        <v>-0.88467374810318666</v>
      </c>
      <c r="F171" s="51" t="s">
        <v>177</v>
      </c>
      <c r="G171" s="47"/>
      <c r="H171" s="79">
        <v>-7.1379999999999999</v>
      </c>
      <c r="I171" s="79">
        <v>-6.1289999999999996</v>
      </c>
      <c r="J171" s="79">
        <v>-6.1289999999999996</v>
      </c>
      <c r="K171" s="99">
        <v>-4</v>
      </c>
      <c r="L171" s="99">
        <v>-6.59</v>
      </c>
      <c r="M171" s="79">
        <v>0</v>
      </c>
      <c r="N171" s="79">
        <v>-1.5860000000000001</v>
      </c>
      <c r="O171" s="79">
        <v>-0.65100000000000002</v>
      </c>
      <c r="P171" s="79">
        <v>-0.89999999999999991</v>
      </c>
      <c r="Q171" s="79">
        <v>-3.8829999999999996</v>
      </c>
      <c r="R171" s="79">
        <v>0</v>
      </c>
      <c r="S171" s="79">
        <v>0</v>
      </c>
      <c r="T171" s="79">
        <v>0</v>
      </c>
      <c r="U171" s="79">
        <v>-1.3030000000000008</v>
      </c>
      <c r="V171" s="79">
        <v>0</v>
      </c>
      <c r="W171" s="79">
        <v>-1.7419999999999991</v>
      </c>
      <c r="X171" s="79">
        <v>-2.3580000000000005</v>
      </c>
      <c r="Y171" s="79">
        <v>-12.423</v>
      </c>
      <c r="Z171" s="47"/>
      <c r="AA171" s="79">
        <v>-4</v>
      </c>
      <c r="AB171" s="73">
        <v>-8.42</v>
      </c>
      <c r="AC171" s="47"/>
      <c r="AD171" s="79">
        <v>-6.59</v>
      </c>
      <c r="AE171" s="73">
        <v>-5.83</v>
      </c>
    </row>
    <row r="172" spans="1:31" ht="18" hidden="1" customHeight="1" outlineLevel="1" x14ac:dyDescent="0.2">
      <c r="A172" s="43" t="s">
        <v>178</v>
      </c>
      <c r="B172" s="43" t="s">
        <v>19</v>
      </c>
      <c r="C172" s="9">
        <v>-1.0416666666666667</v>
      </c>
      <c r="D172" s="9">
        <v>-1.0416666666666667</v>
      </c>
      <c r="F172" s="51" t="s">
        <v>179</v>
      </c>
      <c r="G172" s="47"/>
      <c r="H172" s="79">
        <v>-0.64800000000000002</v>
      </c>
      <c r="I172" s="79">
        <v>0</v>
      </c>
      <c r="J172" s="79">
        <v>0</v>
      </c>
      <c r="K172" s="99">
        <v>0</v>
      </c>
      <c r="L172" s="99">
        <v>0</v>
      </c>
      <c r="M172" s="79">
        <v>0</v>
      </c>
      <c r="N172" s="79">
        <v>0</v>
      </c>
      <c r="O172" s="79">
        <v>0</v>
      </c>
      <c r="P172" s="79">
        <v>0</v>
      </c>
      <c r="Q172" s="79">
        <v>0</v>
      </c>
      <c r="R172" s="79">
        <v>-14</v>
      </c>
      <c r="S172" s="79">
        <v>14</v>
      </c>
      <c r="T172" s="79">
        <v>0</v>
      </c>
      <c r="U172" s="79">
        <v>0</v>
      </c>
      <c r="V172" s="79">
        <v>0</v>
      </c>
      <c r="W172" s="79">
        <v>-9.6000000000000002E-2</v>
      </c>
      <c r="X172" s="79">
        <v>0</v>
      </c>
      <c r="Y172" s="79">
        <v>-9.6000000000000002E-2</v>
      </c>
      <c r="Z172" s="47"/>
      <c r="AA172" s="79">
        <v>0</v>
      </c>
      <c r="AB172" s="73">
        <v>-0.1</v>
      </c>
      <c r="AC172" s="47"/>
      <c r="AD172" s="79">
        <v>0</v>
      </c>
      <c r="AE172" s="73">
        <v>-0.1</v>
      </c>
    </row>
    <row r="173" spans="1:31" ht="18" hidden="1" customHeight="1" outlineLevel="1" x14ac:dyDescent="0.2">
      <c r="A173" s="43" t="s">
        <v>180</v>
      </c>
      <c r="B173" s="43" t="s">
        <v>19</v>
      </c>
      <c r="C173" s="9">
        <v>-1.0074074074074073</v>
      </c>
      <c r="D173" s="9">
        <v>-1.4925373134328358E-2</v>
      </c>
      <c r="F173" s="51" t="s">
        <v>181</v>
      </c>
      <c r="G173" s="47"/>
      <c r="H173" s="79">
        <v>0</v>
      </c>
      <c r="I173" s="79">
        <v>0</v>
      </c>
      <c r="J173" s="79">
        <v>0</v>
      </c>
      <c r="K173" s="99">
        <v>0</v>
      </c>
      <c r="L173" s="99">
        <v>-0.67</v>
      </c>
      <c r="M173" s="79">
        <v>0</v>
      </c>
      <c r="N173" s="79">
        <v>-0.67500000000000004</v>
      </c>
      <c r="O173" s="79">
        <v>0</v>
      </c>
      <c r="P173" s="79">
        <v>0</v>
      </c>
      <c r="Q173" s="79">
        <v>0</v>
      </c>
      <c r="R173" s="79">
        <v>0</v>
      </c>
      <c r="S173" s="79">
        <v>0</v>
      </c>
      <c r="T173" s="79">
        <v>0</v>
      </c>
      <c r="U173" s="79">
        <v>0</v>
      </c>
      <c r="V173" s="79">
        <v>0</v>
      </c>
      <c r="W173" s="79">
        <v>0</v>
      </c>
      <c r="X173" s="79">
        <v>0</v>
      </c>
      <c r="Y173" s="79">
        <v>-0.67500000000000004</v>
      </c>
      <c r="Z173" s="47"/>
      <c r="AA173" s="79">
        <v>0</v>
      </c>
      <c r="AB173" s="73">
        <v>-0.68</v>
      </c>
      <c r="AC173" s="47"/>
      <c r="AD173" s="79">
        <v>-0.67</v>
      </c>
      <c r="AE173" s="73">
        <v>-0.01</v>
      </c>
    </row>
    <row r="174" spans="1:31" ht="18" hidden="1" customHeight="1" outlineLevel="1" x14ac:dyDescent="0.2">
      <c r="A174" s="43" t="s">
        <v>79</v>
      </c>
      <c r="B174" s="43" t="s">
        <v>19</v>
      </c>
      <c r="C174" s="9">
        <v>-1.6850000000000001</v>
      </c>
      <c r="D174" s="9">
        <v>0.75590909090909086</v>
      </c>
      <c r="F174" s="51" t="s">
        <v>78</v>
      </c>
      <c r="G174" s="47"/>
      <c r="H174" s="79">
        <v>3.2000000000000001E-2</v>
      </c>
      <c r="I174" s="79">
        <v>0</v>
      </c>
      <c r="J174" s="79">
        <v>0</v>
      </c>
      <c r="K174" s="99">
        <v>-2</v>
      </c>
      <c r="L174" s="99">
        <v>-22</v>
      </c>
      <c r="M174" s="79">
        <v>0</v>
      </c>
      <c r="N174" s="79">
        <v>0</v>
      </c>
      <c r="O174" s="79">
        <v>0</v>
      </c>
      <c r="P174" s="79">
        <v>0</v>
      </c>
      <c r="Q174" s="79">
        <v>0</v>
      </c>
      <c r="R174" s="79">
        <v>0</v>
      </c>
      <c r="S174" s="79">
        <v>0</v>
      </c>
      <c r="T174" s="79">
        <v>0</v>
      </c>
      <c r="U174" s="79">
        <v>-5.3689999999999998</v>
      </c>
      <c r="V174" s="79">
        <v>0</v>
      </c>
      <c r="W174" s="79">
        <v>0</v>
      </c>
      <c r="X174" s="79">
        <v>0</v>
      </c>
      <c r="Y174" s="79">
        <v>-5.3689999999999998</v>
      </c>
      <c r="Z174" s="47"/>
      <c r="AA174" s="79">
        <v>-2</v>
      </c>
      <c r="AB174" s="73">
        <v>-3.37</v>
      </c>
      <c r="AC174" s="47"/>
      <c r="AD174" s="79">
        <v>-22</v>
      </c>
      <c r="AE174" s="73">
        <v>16.63</v>
      </c>
    </row>
    <row r="175" spans="1:31" ht="18" hidden="1" customHeight="1" outlineLevel="1" x14ac:dyDescent="0.2">
      <c r="A175" s="43" t="s">
        <v>194</v>
      </c>
      <c r="B175" s="43" t="s">
        <v>19</v>
      </c>
      <c r="C175" s="9">
        <v>0</v>
      </c>
      <c r="D175" s="9">
        <v>0</v>
      </c>
      <c r="F175" s="51" t="s">
        <v>267</v>
      </c>
      <c r="G175" s="47"/>
      <c r="H175" s="79">
        <v>0</v>
      </c>
      <c r="I175" s="79">
        <v>0</v>
      </c>
      <c r="J175" s="79">
        <v>0</v>
      </c>
      <c r="K175" s="99">
        <v>0</v>
      </c>
      <c r="L175" s="99">
        <v>0</v>
      </c>
      <c r="M175" s="79">
        <v>0</v>
      </c>
      <c r="N175" s="79">
        <v>0</v>
      </c>
      <c r="O175" s="79">
        <v>0</v>
      </c>
      <c r="P175" s="79">
        <v>0</v>
      </c>
      <c r="Q175" s="79">
        <v>0</v>
      </c>
      <c r="R175" s="79">
        <v>0</v>
      </c>
      <c r="S175" s="79">
        <v>0</v>
      </c>
      <c r="T175" s="79">
        <v>0</v>
      </c>
      <c r="U175" s="79">
        <v>0</v>
      </c>
      <c r="V175" s="79">
        <v>0</v>
      </c>
      <c r="W175" s="79">
        <v>0</v>
      </c>
      <c r="X175" s="79">
        <v>0</v>
      </c>
      <c r="Y175" s="79">
        <v>0</v>
      </c>
      <c r="Z175" s="47"/>
      <c r="AA175" s="79">
        <v>0</v>
      </c>
      <c r="AB175" s="73">
        <v>0</v>
      </c>
      <c r="AC175" s="47"/>
      <c r="AD175" s="79">
        <v>0</v>
      </c>
      <c r="AE175" s="73">
        <v>0</v>
      </c>
    </row>
    <row r="176" spans="1:31" ht="18" hidden="1" customHeight="1" outlineLevel="1" x14ac:dyDescent="0.2">
      <c r="A176" s="43" t="s">
        <v>182</v>
      </c>
      <c r="B176" s="43" t="s">
        <v>19</v>
      </c>
      <c r="C176" s="9">
        <v>-1.0009886307464162</v>
      </c>
      <c r="D176" s="9">
        <v>-0.2423312883435583</v>
      </c>
      <c r="F176" s="51" t="s">
        <v>183</v>
      </c>
      <c r="G176" s="47"/>
      <c r="H176" s="79">
        <v>-7.3029999999999999</v>
      </c>
      <c r="I176" s="79">
        <v>0</v>
      </c>
      <c r="J176" s="79">
        <v>0</v>
      </c>
      <c r="K176" s="99">
        <v>0</v>
      </c>
      <c r="L176" s="99">
        <v>-3.26</v>
      </c>
      <c r="M176" s="79">
        <v>0</v>
      </c>
      <c r="N176" s="79">
        <v>0</v>
      </c>
      <c r="O176" s="79">
        <v>-0.90700000000000003</v>
      </c>
      <c r="P176" s="79">
        <v>-0.31899999999999995</v>
      </c>
      <c r="Q176" s="79">
        <v>-0.31899999999999995</v>
      </c>
      <c r="R176" s="79">
        <v>-0.32100000000000017</v>
      </c>
      <c r="S176" s="79">
        <v>-0.44099999999999984</v>
      </c>
      <c r="T176" s="79">
        <v>-0.45999999999999996</v>
      </c>
      <c r="U176" s="79">
        <v>-0.32000000000000028</v>
      </c>
      <c r="V176" s="79">
        <v>-0.31899999999999995</v>
      </c>
      <c r="W176" s="79">
        <v>-0.32099999999999973</v>
      </c>
      <c r="X176" s="79">
        <v>-0.31900000000000039</v>
      </c>
      <c r="Y176" s="79">
        <v>-4.0460000000000003</v>
      </c>
      <c r="Z176" s="47"/>
      <c r="AA176" s="79">
        <v>0</v>
      </c>
      <c r="AB176" s="73">
        <v>-4.05</v>
      </c>
      <c r="AC176" s="47"/>
      <c r="AD176" s="79">
        <v>-3.26</v>
      </c>
      <c r="AE176" s="73">
        <v>-0.79</v>
      </c>
    </row>
    <row r="177" spans="1:33" ht="18" hidden="1" customHeight="1" outlineLevel="1" x14ac:dyDescent="0.2">
      <c r="A177" s="43" t="s">
        <v>91</v>
      </c>
      <c r="B177" s="43" t="s">
        <v>19</v>
      </c>
      <c r="C177" s="9">
        <v>0.23589743589743592</v>
      </c>
      <c r="D177" s="9">
        <v>0.74442538593481999</v>
      </c>
      <c r="F177" s="51" t="s">
        <v>96</v>
      </c>
      <c r="G177" s="47"/>
      <c r="H177" s="79">
        <v>-11.189</v>
      </c>
      <c r="I177" s="79">
        <v>-6.34</v>
      </c>
      <c r="J177" s="79">
        <v>-6.34</v>
      </c>
      <c r="K177" s="99">
        <v>-5.85</v>
      </c>
      <c r="L177" s="99">
        <v>-17.489999999999998</v>
      </c>
      <c r="M177" s="79">
        <v>-0.13500000000000001</v>
      </c>
      <c r="N177" s="79">
        <v>-0.91700000000000004</v>
      </c>
      <c r="O177" s="79">
        <v>-2.6999999999999913E-2</v>
      </c>
      <c r="P177" s="79">
        <v>-2.3550000000000004</v>
      </c>
      <c r="Q177" s="79">
        <v>0</v>
      </c>
      <c r="R177" s="79">
        <v>-9.3269999999999982</v>
      </c>
      <c r="S177" s="79">
        <v>8.9759999999999991</v>
      </c>
      <c r="T177" s="79">
        <v>-0.42300000000000004</v>
      </c>
      <c r="U177" s="79">
        <v>0</v>
      </c>
      <c r="V177" s="79">
        <v>-0.25800000000000001</v>
      </c>
      <c r="W177" s="79">
        <v>0</v>
      </c>
      <c r="X177" s="79">
        <v>0</v>
      </c>
      <c r="Y177" s="79">
        <v>-4.4660000000000002</v>
      </c>
      <c r="Z177" s="47"/>
      <c r="AA177" s="79">
        <v>-5.8499999999999988</v>
      </c>
      <c r="AB177" s="73">
        <v>1.38</v>
      </c>
      <c r="AC177" s="47"/>
      <c r="AD177" s="79">
        <v>-17.489999999999998</v>
      </c>
      <c r="AE177" s="73">
        <v>13.02</v>
      </c>
    </row>
    <row r="178" spans="1:33" ht="18" hidden="1" customHeight="1" outlineLevel="1" x14ac:dyDescent="0.2">
      <c r="A178" s="43" t="s">
        <v>128</v>
      </c>
      <c r="B178" s="43" t="s">
        <v>19</v>
      </c>
      <c r="C178" s="9">
        <v>-1.6</v>
      </c>
      <c r="D178" s="9">
        <v>7.8014184397163122E-2</v>
      </c>
      <c r="F178" s="51" t="s">
        <v>129</v>
      </c>
      <c r="G178" s="47"/>
      <c r="H178" s="79">
        <v>-1.0680000000000001</v>
      </c>
      <c r="I178" s="79">
        <v>-4.1340000000000003</v>
      </c>
      <c r="J178" s="79">
        <v>-4.1340000000000003</v>
      </c>
      <c r="K178" s="99">
        <v>-0.5</v>
      </c>
      <c r="L178" s="99">
        <v>-1.41</v>
      </c>
      <c r="M178" s="79">
        <v>0</v>
      </c>
      <c r="N178" s="79">
        <v>-0.3</v>
      </c>
      <c r="O178" s="79">
        <v>-0.308</v>
      </c>
      <c r="P178" s="79">
        <v>0</v>
      </c>
      <c r="Q178" s="79">
        <v>0</v>
      </c>
      <c r="R178" s="79">
        <v>-0.41299999999999992</v>
      </c>
      <c r="S178" s="79">
        <v>0</v>
      </c>
      <c r="T178" s="79">
        <v>-0.28200000000000003</v>
      </c>
      <c r="U178" s="79">
        <v>0</v>
      </c>
      <c r="V178" s="79">
        <v>0</v>
      </c>
      <c r="W178" s="79">
        <v>0</v>
      </c>
      <c r="X178" s="79">
        <v>0</v>
      </c>
      <c r="Y178" s="79">
        <v>-1.3029999999999999</v>
      </c>
      <c r="Z178" s="47"/>
      <c r="AA178" s="79">
        <v>-0.5</v>
      </c>
      <c r="AB178" s="73">
        <v>-0.8</v>
      </c>
      <c r="AC178" s="47"/>
      <c r="AD178" s="79">
        <v>-1.41</v>
      </c>
      <c r="AE178" s="73">
        <v>0.11</v>
      </c>
    </row>
    <row r="179" spans="1:33" ht="18" hidden="1" customHeight="1" outlineLevel="1" x14ac:dyDescent="0.2">
      <c r="A179" s="43" t="s">
        <v>260</v>
      </c>
      <c r="B179" s="43" t="s">
        <v>19</v>
      </c>
      <c r="C179" s="9">
        <v>-64.449999999999989</v>
      </c>
      <c r="D179" s="9">
        <v>-0.65696202531645564</v>
      </c>
      <c r="F179" s="51" t="s">
        <v>261</v>
      </c>
      <c r="G179" s="47"/>
      <c r="H179" s="79">
        <v>-0.60099999999999998</v>
      </c>
      <c r="I179" s="79">
        <v>-1.6579999999999999</v>
      </c>
      <c r="J179" s="79">
        <v>-1.6579999999999999</v>
      </c>
      <c r="K179" s="99">
        <v>-0.2</v>
      </c>
      <c r="L179" s="99">
        <v>-7.9</v>
      </c>
      <c r="M179" s="79">
        <v>-0.72599999999999998</v>
      </c>
      <c r="N179" s="79">
        <v>-0.58499999999999996</v>
      </c>
      <c r="O179" s="79">
        <v>-1.8319999999999999</v>
      </c>
      <c r="P179" s="79">
        <v>0</v>
      </c>
      <c r="Q179" s="79">
        <v>0</v>
      </c>
      <c r="R179" s="79">
        <v>-1.7650000000000006</v>
      </c>
      <c r="S179" s="79">
        <v>-1.1529999999999996</v>
      </c>
      <c r="T179" s="79">
        <v>-0.82899999999999974</v>
      </c>
      <c r="U179" s="79">
        <v>-0.45500000000000007</v>
      </c>
      <c r="V179" s="79">
        <v>-0.97200000000000042</v>
      </c>
      <c r="W179" s="79">
        <v>-1.2620000000000005</v>
      </c>
      <c r="X179" s="79">
        <v>-3.5109999999999992</v>
      </c>
      <c r="Y179" s="79">
        <v>-13.09</v>
      </c>
      <c r="Z179" s="47"/>
      <c r="AA179" s="79">
        <v>-0.20000000000000004</v>
      </c>
      <c r="AB179" s="73">
        <v>-12.89</v>
      </c>
      <c r="AC179" s="47"/>
      <c r="AD179" s="79">
        <v>-7.9000000000000012</v>
      </c>
      <c r="AE179" s="73">
        <v>-5.19</v>
      </c>
    </row>
    <row r="180" spans="1:33" ht="18" hidden="1" customHeight="1" outlineLevel="1" x14ac:dyDescent="0.2">
      <c r="A180" s="43" t="s">
        <v>200</v>
      </c>
      <c r="B180" s="43" t="s">
        <v>19</v>
      </c>
      <c r="C180" s="9">
        <v>0</v>
      </c>
      <c r="D180" s="9">
        <v>0</v>
      </c>
      <c r="F180" s="51" t="s">
        <v>185</v>
      </c>
      <c r="G180" s="47"/>
      <c r="H180" s="79">
        <v>1.7</v>
      </c>
      <c r="I180" s="79">
        <v>2.1840000000000002</v>
      </c>
      <c r="J180" s="79">
        <v>2.1840000000000002</v>
      </c>
      <c r="K180" s="99">
        <v>0</v>
      </c>
      <c r="L180" s="99">
        <v>0</v>
      </c>
      <c r="M180" s="79">
        <v>0</v>
      </c>
      <c r="N180" s="79">
        <v>0</v>
      </c>
      <c r="O180" s="79">
        <v>0</v>
      </c>
      <c r="P180" s="79">
        <v>0</v>
      </c>
      <c r="Q180" s="79">
        <v>0</v>
      </c>
      <c r="R180" s="79">
        <v>0</v>
      </c>
      <c r="S180" s="79">
        <v>0</v>
      </c>
      <c r="T180" s="79">
        <v>0</v>
      </c>
      <c r="U180" s="79">
        <v>0</v>
      </c>
      <c r="V180" s="79">
        <v>0</v>
      </c>
      <c r="W180" s="79">
        <v>0</v>
      </c>
      <c r="X180" s="79">
        <v>0</v>
      </c>
      <c r="Y180" s="79">
        <v>0</v>
      </c>
      <c r="Z180" s="47"/>
      <c r="AA180" s="79">
        <v>0</v>
      </c>
      <c r="AB180" s="73">
        <v>0</v>
      </c>
      <c r="AC180" s="47"/>
      <c r="AD180" s="79">
        <v>0</v>
      </c>
      <c r="AE180" s="73">
        <v>0</v>
      </c>
    </row>
    <row r="181" spans="1:33" ht="18" hidden="1" customHeight="1" outlineLevel="1" x14ac:dyDescent="0.2">
      <c r="A181" s="43" t="s">
        <v>262</v>
      </c>
      <c r="B181" s="43" t="s">
        <v>19</v>
      </c>
      <c r="C181" s="9">
        <v>0</v>
      </c>
      <c r="D181" s="9">
        <v>0</v>
      </c>
      <c r="F181" s="51" t="s">
        <v>272</v>
      </c>
      <c r="G181" s="47"/>
      <c r="H181" s="79">
        <v>-5.1999999999999998E-2</v>
      </c>
      <c r="I181" s="79">
        <v>0</v>
      </c>
      <c r="J181" s="79">
        <v>0</v>
      </c>
      <c r="K181" s="99">
        <v>0</v>
      </c>
      <c r="L181" s="99">
        <v>0</v>
      </c>
      <c r="M181" s="79">
        <v>0</v>
      </c>
      <c r="N181" s="79">
        <v>0</v>
      </c>
      <c r="O181" s="79">
        <v>0</v>
      </c>
      <c r="P181" s="79">
        <v>0</v>
      </c>
      <c r="Q181" s="79">
        <v>0</v>
      </c>
      <c r="R181" s="79">
        <v>0</v>
      </c>
      <c r="S181" s="79">
        <v>0</v>
      </c>
      <c r="T181" s="79">
        <v>0</v>
      </c>
      <c r="U181" s="79">
        <v>0</v>
      </c>
      <c r="V181" s="79">
        <v>0</v>
      </c>
      <c r="W181" s="79">
        <v>0</v>
      </c>
      <c r="X181" s="79">
        <v>0</v>
      </c>
      <c r="Y181" s="79">
        <v>0</v>
      </c>
      <c r="Z181" s="47"/>
      <c r="AA181" s="79">
        <v>0</v>
      </c>
      <c r="AB181" s="73">
        <v>0</v>
      </c>
      <c r="AC181" s="47"/>
      <c r="AD181" s="79">
        <v>0</v>
      </c>
      <c r="AE181" s="73">
        <v>0</v>
      </c>
    </row>
    <row r="182" spans="1:33" ht="18" hidden="1" customHeight="1" outlineLevel="1" x14ac:dyDescent="0.2">
      <c r="A182" s="43" t="s">
        <v>196</v>
      </c>
      <c r="B182" s="43" t="s">
        <v>19</v>
      </c>
      <c r="C182" s="9">
        <v>0</v>
      </c>
      <c r="D182" s="9">
        <v>0</v>
      </c>
      <c r="F182" s="51" t="s">
        <v>197</v>
      </c>
      <c r="G182" s="47"/>
      <c r="H182" s="79">
        <v>0</v>
      </c>
      <c r="I182" s="79">
        <v>0</v>
      </c>
      <c r="J182" s="79">
        <v>0</v>
      </c>
      <c r="K182" s="99">
        <v>0</v>
      </c>
      <c r="L182" s="99">
        <v>0</v>
      </c>
      <c r="M182" s="79">
        <v>0</v>
      </c>
      <c r="N182" s="79">
        <v>0</v>
      </c>
      <c r="O182" s="79">
        <v>0</v>
      </c>
      <c r="P182" s="79">
        <v>0</v>
      </c>
      <c r="Q182" s="79">
        <v>0</v>
      </c>
      <c r="R182" s="79">
        <v>0</v>
      </c>
      <c r="S182" s="79">
        <v>0</v>
      </c>
      <c r="T182" s="79">
        <v>0</v>
      </c>
      <c r="U182" s="79">
        <v>0</v>
      </c>
      <c r="V182" s="79">
        <v>0</v>
      </c>
      <c r="W182" s="79">
        <v>0</v>
      </c>
      <c r="X182" s="79">
        <v>0</v>
      </c>
      <c r="Y182" s="79">
        <v>0</v>
      </c>
      <c r="Z182" s="47"/>
      <c r="AA182" s="79">
        <v>0</v>
      </c>
      <c r="AB182" s="73">
        <v>0</v>
      </c>
      <c r="AC182" s="47"/>
      <c r="AD182" s="79">
        <v>0</v>
      </c>
      <c r="AE182" s="73">
        <v>0</v>
      </c>
    </row>
    <row r="183" spans="1:33" ht="18" hidden="1" customHeight="1" outlineLevel="1" x14ac:dyDescent="0.2">
      <c r="A183" s="43" t="s">
        <v>198</v>
      </c>
      <c r="B183" s="43" t="s">
        <v>19</v>
      </c>
      <c r="C183" s="9">
        <v>0</v>
      </c>
      <c r="D183" s="9">
        <v>0</v>
      </c>
      <c r="F183" s="51" t="s">
        <v>266</v>
      </c>
      <c r="G183" s="47"/>
      <c r="H183" s="79">
        <v>0</v>
      </c>
      <c r="I183" s="79">
        <v>0</v>
      </c>
      <c r="J183" s="79">
        <v>0</v>
      </c>
      <c r="K183" s="99">
        <v>0</v>
      </c>
      <c r="L183" s="99">
        <v>0</v>
      </c>
      <c r="M183" s="79">
        <v>0</v>
      </c>
      <c r="N183" s="79">
        <v>0</v>
      </c>
      <c r="O183" s="79">
        <v>0</v>
      </c>
      <c r="P183" s="79">
        <v>0</v>
      </c>
      <c r="Q183" s="79">
        <v>0</v>
      </c>
      <c r="R183" s="79">
        <v>0</v>
      </c>
      <c r="S183" s="79">
        <v>0</v>
      </c>
      <c r="T183" s="79">
        <v>0</v>
      </c>
      <c r="U183" s="79">
        <v>0</v>
      </c>
      <c r="V183" s="79">
        <v>0</v>
      </c>
      <c r="W183" s="79">
        <v>0</v>
      </c>
      <c r="X183" s="79">
        <v>0</v>
      </c>
      <c r="Y183" s="79">
        <v>0</v>
      </c>
      <c r="Z183" s="47"/>
      <c r="AA183" s="79">
        <v>0</v>
      </c>
      <c r="AB183" s="73">
        <v>0</v>
      </c>
      <c r="AC183" s="47"/>
      <c r="AD183" s="79">
        <v>0</v>
      </c>
      <c r="AE183" s="73">
        <v>0</v>
      </c>
    </row>
    <row r="184" spans="1:33" ht="18" hidden="1" customHeight="1" outlineLevel="1" x14ac:dyDescent="0.2">
      <c r="A184" s="43" t="s">
        <v>524</v>
      </c>
      <c r="B184" s="43" t="s">
        <v>19</v>
      </c>
      <c r="C184" s="9">
        <v>-3.7771428571428571</v>
      </c>
      <c r="D184" s="9">
        <v>-0.31343283582089559</v>
      </c>
      <c r="F184" s="51" t="s">
        <v>605</v>
      </c>
      <c r="G184" s="47"/>
      <c r="H184" s="79">
        <v>0</v>
      </c>
      <c r="I184" s="79">
        <v>-2.8050000000000002</v>
      </c>
      <c r="J184" s="79">
        <v>-2.8050000000000002</v>
      </c>
      <c r="K184" s="99">
        <v>-3.5</v>
      </c>
      <c r="L184" s="99">
        <v>-12.73</v>
      </c>
      <c r="M184" s="79">
        <v>-7.5999999999999998E-2</v>
      </c>
      <c r="N184" s="79">
        <v>-7.5999999999999998E-2</v>
      </c>
      <c r="O184" s="79">
        <v>-7.1000000000000008E-2</v>
      </c>
      <c r="P184" s="79">
        <v>-1.1579999999999999</v>
      </c>
      <c r="Q184" s="79">
        <v>-1.4429999999999998</v>
      </c>
      <c r="R184" s="79">
        <v>-1.1870000000000003</v>
      </c>
      <c r="S184" s="79">
        <v>-1.1440000000000001</v>
      </c>
      <c r="T184" s="79">
        <v>-6.7480000000000002</v>
      </c>
      <c r="U184" s="79">
        <v>-1.2050000000000001</v>
      </c>
      <c r="V184" s="79">
        <v>-1.2029999999999994</v>
      </c>
      <c r="W184" s="79">
        <v>-1.202</v>
      </c>
      <c r="X184" s="79">
        <v>-1.2090000000000014</v>
      </c>
      <c r="Y184" s="79">
        <v>-16.722000000000001</v>
      </c>
      <c r="Z184" s="47"/>
      <c r="AA184" s="79">
        <v>-3.5</v>
      </c>
      <c r="AB184" s="73">
        <v>-13.22</v>
      </c>
      <c r="AC184" s="47"/>
      <c r="AD184" s="79">
        <v>-12.729999999999999</v>
      </c>
      <c r="AE184" s="73">
        <v>-3.99</v>
      </c>
    </row>
    <row r="185" spans="1:33" ht="18" hidden="1" customHeight="1" outlineLevel="1" x14ac:dyDescent="0.2">
      <c r="A185" s="43" t="s">
        <v>256</v>
      </c>
      <c r="B185" s="43" t="s">
        <v>19</v>
      </c>
      <c r="C185" s="9">
        <v>0</v>
      </c>
      <c r="D185" s="9">
        <v>0</v>
      </c>
      <c r="F185" s="117" t="s">
        <v>259</v>
      </c>
      <c r="G185" s="49"/>
      <c r="H185" s="78">
        <v>0</v>
      </c>
      <c r="I185" s="78">
        <v>0</v>
      </c>
      <c r="J185" s="78">
        <v>0</v>
      </c>
      <c r="K185" s="103">
        <v>0</v>
      </c>
      <c r="L185" s="103">
        <v>0</v>
      </c>
      <c r="M185" s="78">
        <v>0</v>
      </c>
      <c r="N185" s="78">
        <v>0</v>
      </c>
      <c r="O185" s="78">
        <v>0</v>
      </c>
      <c r="P185" s="78">
        <v>0</v>
      </c>
      <c r="Q185" s="78">
        <v>0</v>
      </c>
      <c r="R185" s="78">
        <v>0</v>
      </c>
      <c r="S185" s="78">
        <v>0</v>
      </c>
      <c r="T185" s="78">
        <v>0</v>
      </c>
      <c r="U185" s="78">
        <v>0</v>
      </c>
      <c r="V185" s="78">
        <v>0</v>
      </c>
      <c r="W185" s="78">
        <v>0</v>
      </c>
      <c r="X185" s="78">
        <v>0</v>
      </c>
      <c r="Y185" s="78">
        <v>0</v>
      </c>
      <c r="Z185" s="49"/>
      <c r="AA185" s="78">
        <v>0</v>
      </c>
      <c r="AB185" s="73">
        <v>0</v>
      </c>
      <c r="AC185" s="49"/>
      <c r="AD185" s="78">
        <v>0</v>
      </c>
      <c r="AE185" s="73">
        <v>0</v>
      </c>
    </row>
    <row r="186" spans="1:33" ht="18" hidden="1" customHeight="1" outlineLevel="1" x14ac:dyDescent="0.2">
      <c r="A186" s="43" t="s">
        <v>201</v>
      </c>
      <c r="B186" s="43" t="s">
        <v>19</v>
      </c>
      <c r="C186" s="9">
        <v>1.0009671179883946</v>
      </c>
      <c r="D186" s="9">
        <v>1.0009671179883946</v>
      </c>
      <c r="F186" s="117" t="s">
        <v>184</v>
      </c>
      <c r="G186" s="49"/>
      <c r="H186" s="78">
        <v>11.377000000000001</v>
      </c>
      <c r="I186" s="78">
        <v>9.1539999999999999</v>
      </c>
      <c r="J186" s="78">
        <v>9.1539999999999999</v>
      </c>
      <c r="K186" s="103">
        <v>0</v>
      </c>
      <c r="L186" s="103">
        <v>0</v>
      </c>
      <c r="M186" s="78">
        <v>0</v>
      </c>
      <c r="N186" s="78">
        <v>0</v>
      </c>
      <c r="O186" s="78">
        <v>0</v>
      </c>
      <c r="P186" s="78">
        <v>0</v>
      </c>
      <c r="Q186" s="78">
        <v>0</v>
      </c>
      <c r="R186" s="78">
        <v>0</v>
      </c>
      <c r="S186" s="78">
        <v>0</v>
      </c>
      <c r="T186" s="78">
        <v>0</v>
      </c>
      <c r="U186" s="78">
        <v>0</v>
      </c>
      <c r="V186" s="78">
        <v>0</v>
      </c>
      <c r="W186" s="78">
        <v>0</v>
      </c>
      <c r="X186" s="78">
        <v>2.0680000000000001</v>
      </c>
      <c r="Y186" s="78">
        <v>2.0680000000000001</v>
      </c>
      <c r="Z186" s="49"/>
      <c r="AA186" s="78">
        <v>0</v>
      </c>
      <c r="AB186" s="73">
        <v>2.0699999999999998</v>
      </c>
      <c r="AC186" s="49"/>
      <c r="AD186" s="78">
        <v>0</v>
      </c>
      <c r="AE186" s="73">
        <v>2.0699999999999998</v>
      </c>
    </row>
    <row r="187" spans="1:33" ht="18" hidden="1" customHeight="1" outlineLevel="1" x14ac:dyDescent="0.2">
      <c r="A187" s="43" t="s">
        <v>255</v>
      </c>
      <c r="B187" s="43" t="s">
        <v>19</v>
      </c>
      <c r="C187" s="9">
        <v>0</v>
      </c>
      <c r="D187" s="9">
        <v>0</v>
      </c>
      <c r="F187" s="117" t="s">
        <v>258</v>
      </c>
      <c r="G187" s="49"/>
      <c r="H187" s="78">
        <v>-60.579000000000001</v>
      </c>
      <c r="I187" s="78">
        <v>-8.2260000000000009</v>
      </c>
      <c r="J187" s="78">
        <v>-8.2260000000000009</v>
      </c>
      <c r="K187" s="103">
        <v>0</v>
      </c>
      <c r="L187" s="103">
        <v>0</v>
      </c>
      <c r="M187" s="78">
        <v>0</v>
      </c>
      <c r="N187" s="78">
        <v>0</v>
      </c>
      <c r="O187" s="78">
        <v>0</v>
      </c>
      <c r="P187" s="78">
        <v>0</v>
      </c>
      <c r="Q187" s="78">
        <v>0</v>
      </c>
      <c r="R187" s="78">
        <v>0</v>
      </c>
      <c r="S187" s="78">
        <v>0</v>
      </c>
      <c r="T187" s="78">
        <v>0</v>
      </c>
      <c r="U187" s="78">
        <v>0</v>
      </c>
      <c r="V187" s="78">
        <v>0</v>
      </c>
      <c r="W187" s="78">
        <v>0</v>
      </c>
      <c r="X187" s="78">
        <v>0</v>
      </c>
      <c r="Y187" s="78">
        <v>0</v>
      </c>
      <c r="Z187" s="49"/>
      <c r="AA187" s="78">
        <v>0</v>
      </c>
      <c r="AB187" s="73">
        <v>0</v>
      </c>
      <c r="AC187" s="49"/>
      <c r="AD187" s="78">
        <v>0</v>
      </c>
      <c r="AE187" s="73">
        <v>0</v>
      </c>
    </row>
    <row r="188" spans="1:33" ht="18" hidden="1" customHeight="1" outlineLevel="1" x14ac:dyDescent="0.2">
      <c r="A188" s="43" t="s">
        <v>186</v>
      </c>
      <c r="B188" s="43" t="s">
        <v>19</v>
      </c>
      <c r="C188" s="9">
        <v>0</v>
      </c>
      <c r="D188" s="9">
        <v>0</v>
      </c>
      <c r="F188" s="51" t="s">
        <v>187</v>
      </c>
      <c r="G188" s="47"/>
      <c r="H188" s="79">
        <v>0</v>
      </c>
      <c r="I188" s="79">
        <v>0</v>
      </c>
      <c r="J188" s="79">
        <v>0</v>
      </c>
      <c r="K188" s="99">
        <v>0</v>
      </c>
      <c r="L188" s="99">
        <v>0</v>
      </c>
      <c r="M188" s="79">
        <v>0</v>
      </c>
      <c r="N188" s="79">
        <v>0</v>
      </c>
      <c r="O188" s="79">
        <v>0</v>
      </c>
      <c r="P188" s="79">
        <v>0</v>
      </c>
      <c r="Q188" s="79">
        <v>0</v>
      </c>
      <c r="R188" s="79">
        <v>0</v>
      </c>
      <c r="S188" s="79">
        <v>0</v>
      </c>
      <c r="T188" s="79">
        <v>0</v>
      </c>
      <c r="U188" s="79">
        <v>0</v>
      </c>
      <c r="V188" s="79">
        <v>0</v>
      </c>
      <c r="W188" s="79">
        <v>0</v>
      </c>
      <c r="X188" s="79">
        <v>0</v>
      </c>
      <c r="Y188" s="79">
        <v>0</v>
      </c>
      <c r="Z188" s="47"/>
      <c r="AA188" s="79">
        <v>0</v>
      </c>
      <c r="AB188" s="73">
        <v>0</v>
      </c>
      <c r="AC188" s="47"/>
      <c r="AD188" s="79">
        <v>0</v>
      </c>
      <c r="AE188" s="73">
        <v>0</v>
      </c>
    </row>
    <row r="189" spans="1:33" ht="18" customHeight="1" collapsed="1" x14ac:dyDescent="0.2">
      <c r="A189" s="48"/>
      <c r="B189" s="48"/>
      <c r="C189" s="9">
        <v>-0.65060435132957284</v>
      </c>
      <c r="D189" s="9">
        <v>0.23652627655609393</v>
      </c>
      <c r="F189" s="119" t="s">
        <v>189</v>
      </c>
      <c r="H189" s="74">
        <v>-126.37700000000001</v>
      </c>
      <c r="I189" s="74">
        <v>-60.594999999999999</v>
      </c>
      <c r="J189" s="74">
        <v>-60.594999999999999</v>
      </c>
      <c r="K189" s="99">
        <v>-62.050000000000004</v>
      </c>
      <c r="L189" s="99">
        <v>-134.15</v>
      </c>
      <c r="M189" s="74">
        <v>-2.879</v>
      </c>
      <c r="N189" s="74">
        <v>-4.9879999999999995</v>
      </c>
      <c r="O189" s="74">
        <v>-3.8109999999999999</v>
      </c>
      <c r="P189" s="74">
        <v>-7.1660000000000004</v>
      </c>
      <c r="Q189" s="74">
        <v>-20.494</v>
      </c>
      <c r="R189" s="74">
        <v>-23.867000000000001</v>
      </c>
      <c r="S189" s="74">
        <v>15.499000000000001</v>
      </c>
      <c r="T189" s="74">
        <v>-12.322000000000003</v>
      </c>
      <c r="U189" s="74">
        <v>-14.558</v>
      </c>
      <c r="V189" s="74">
        <v>-8.2520000000000024</v>
      </c>
      <c r="W189" s="74">
        <v>-7.5280000000000005</v>
      </c>
      <c r="X189" s="74">
        <v>-12.052000000000001</v>
      </c>
      <c r="Y189" s="74">
        <v>-102.41800000000002</v>
      </c>
      <c r="AA189" s="74">
        <v>-62.050000000000004</v>
      </c>
      <c r="AB189" s="73">
        <v>-40.369999999999997</v>
      </c>
      <c r="AD189" s="74">
        <v>-134.15</v>
      </c>
      <c r="AE189" s="73">
        <v>31.73</v>
      </c>
    </row>
    <row r="190" spans="1:33" ht="18" customHeight="1" x14ac:dyDescent="0.2">
      <c r="A190" s="48"/>
      <c r="B190" s="48"/>
      <c r="C190" s="9">
        <v>6.3950231134217175E-2</v>
      </c>
      <c r="D190" s="9">
        <v>8.2501379360601285E-2</v>
      </c>
      <c r="F190" s="108" t="s">
        <v>88</v>
      </c>
      <c r="H190" s="281">
        <v>-650.96199999999999</v>
      </c>
      <c r="I190" s="281">
        <v>-742.05700000000002</v>
      </c>
      <c r="J190" s="281">
        <v>-742.05700000000002</v>
      </c>
      <c r="K190" s="102">
        <v>-753.24199999999996</v>
      </c>
      <c r="L190" s="102">
        <v>-768.47199999999998</v>
      </c>
      <c r="M190" s="281">
        <v>-47.407999999999994</v>
      </c>
      <c r="N190" s="281">
        <v>-62.010000000000005</v>
      </c>
      <c r="O190" s="281">
        <v>-49.143000000000008</v>
      </c>
      <c r="P190" s="281">
        <v>-52.970999999999989</v>
      </c>
      <c r="Q190" s="281">
        <v>-75.861000000000018</v>
      </c>
      <c r="R190" s="281">
        <v>-76.259</v>
      </c>
      <c r="S190" s="281">
        <v>-33.206999999999987</v>
      </c>
      <c r="T190" s="281">
        <v>-61.291000000000025</v>
      </c>
      <c r="U190" s="281">
        <v>-67.843999999999994</v>
      </c>
      <c r="V190" s="281">
        <v>-63.452000000000005</v>
      </c>
      <c r="W190" s="281">
        <v>-57.395999999999994</v>
      </c>
      <c r="X190" s="281">
        <v>-58.230000000000032</v>
      </c>
      <c r="Y190" s="281">
        <v>-705.07200000000012</v>
      </c>
      <c r="AA190" s="281">
        <v>-753.24199999999985</v>
      </c>
      <c r="AB190" s="73">
        <v>48.17</v>
      </c>
      <c r="AD190" s="281">
        <v>-768.47200000000009</v>
      </c>
      <c r="AE190" s="73">
        <v>63.4</v>
      </c>
      <c r="AG190" s="285"/>
    </row>
    <row r="191" spans="1:33" ht="12.95" customHeight="1" x14ac:dyDescent="0.2">
      <c r="A191" s="48"/>
      <c r="B191" s="48"/>
      <c r="C191" s="9"/>
      <c r="D191" s="9"/>
      <c r="F191" s="52" t="s">
        <v>224</v>
      </c>
      <c r="H191" s="69">
        <v>8.7677687488432725E-3</v>
      </c>
      <c r="I191" s="69">
        <v>1.0527973493109778E-2</v>
      </c>
      <c r="J191" s="69">
        <v>1.0527973493109778E-2</v>
      </c>
      <c r="K191" s="122">
        <v>1.0080989920495644E-2</v>
      </c>
      <c r="L191" s="122">
        <v>1.082334898759761E-2</v>
      </c>
      <c r="M191" s="69">
        <v>5.8533785951150556E-3</v>
      </c>
      <c r="N191" s="69">
        <v>1.1278823204582683E-2</v>
      </c>
      <c r="O191" s="69">
        <v>7.9641560308836134E-3</v>
      </c>
      <c r="P191" s="69">
        <v>9.2804192981423336E-3</v>
      </c>
      <c r="Q191" s="69">
        <v>1.3546442650339247E-2</v>
      </c>
      <c r="R191" s="69">
        <v>1.3032400448911078E-2</v>
      </c>
      <c r="S191" s="69">
        <v>6.4125179951974136E-3</v>
      </c>
      <c r="T191" s="69">
        <v>1.1649400024822764E-2</v>
      </c>
      <c r="U191" s="69">
        <v>1.1787621954471953E-2</v>
      </c>
      <c r="V191" s="69">
        <v>1.0217540605191058E-2</v>
      </c>
      <c r="W191" s="69">
        <v>9.5242235806341398E-3</v>
      </c>
      <c r="X191" s="69">
        <v>9.1353070282091733E-3</v>
      </c>
      <c r="Y191" s="69">
        <v>9.8291213761795958E-3</v>
      </c>
      <c r="AA191" s="69">
        <v>1.0080989920495642E-2</v>
      </c>
      <c r="AB191" s="70"/>
      <c r="AD191" s="69">
        <v>1.0823348987597611E-2</v>
      </c>
      <c r="AE191" s="70"/>
    </row>
    <row r="192" spans="1:33" ht="6.95" customHeight="1" x14ac:dyDescent="0.2">
      <c r="C192" s="9"/>
      <c r="D192" s="9"/>
      <c r="F192" s="109"/>
      <c r="H192" s="29"/>
      <c r="I192" s="29"/>
      <c r="J192" s="29"/>
      <c r="K192" s="98"/>
      <c r="L192" s="98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AA192" s="29"/>
      <c r="AB192" s="33"/>
      <c r="AD192" s="29"/>
      <c r="AE192" s="33"/>
    </row>
    <row r="193" spans="1:37" s="53" customFormat="1" ht="18" customHeight="1" x14ac:dyDescent="0.2">
      <c r="A193" s="48"/>
      <c r="B193" s="48"/>
      <c r="C193" s="9">
        <v>3.9531579488771722E-2</v>
      </c>
      <c r="D193" s="9">
        <v>-1.0536294326676479E-2</v>
      </c>
      <c r="E193" s="17"/>
      <c r="F193" s="113" t="s">
        <v>276</v>
      </c>
      <c r="G193" s="17"/>
      <c r="H193" s="75">
        <v>-52407.721999999987</v>
      </c>
      <c r="I193" s="75">
        <v>-49338.835000000006</v>
      </c>
      <c r="J193" s="75">
        <v>-49338.835000000006</v>
      </c>
      <c r="K193" s="121">
        <v>-52390.266889999999</v>
      </c>
      <c r="L193" s="121">
        <v>-49794.546710000002</v>
      </c>
      <c r="M193" s="75">
        <v>-4532.862000000001</v>
      </c>
      <c r="N193" s="75">
        <v>-4365.8300000000008</v>
      </c>
      <c r="O193" s="75">
        <v>-4792.8500000000104</v>
      </c>
      <c r="P193" s="75">
        <v>-4176.1129999999794</v>
      </c>
      <c r="Q193" s="75">
        <v>-3765.417000000009</v>
      </c>
      <c r="R193" s="75">
        <v>-4509.6079999999993</v>
      </c>
      <c r="S193" s="75">
        <v>-3416.3409999999999</v>
      </c>
      <c r="T193" s="75">
        <v>-3218.4609999999998</v>
      </c>
      <c r="U193" s="75">
        <v>-4189.9120000000003</v>
      </c>
      <c r="V193" s="75">
        <v>-4443.9129999999996</v>
      </c>
      <c r="W193" s="75">
        <v>-4546.3300000000027</v>
      </c>
      <c r="X193" s="75">
        <v>-4361.563000000001</v>
      </c>
      <c r="Y193" s="75">
        <v>-50319.200000000004</v>
      </c>
      <c r="Z193" s="17"/>
      <c r="AA193" s="75">
        <v>-52390.266889999999</v>
      </c>
      <c r="AB193" s="73">
        <v>2071.0700000000002</v>
      </c>
      <c r="AC193" s="17"/>
      <c r="AD193" s="75">
        <v>-49794.546710000002</v>
      </c>
      <c r="AE193" s="73">
        <v>-524.65</v>
      </c>
    </row>
    <row r="194" spans="1:37" ht="12.95" customHeight="1" x14ac:dyDescent="0.2">
      <c r="A194" s="48"/>
      <c r="B194" s="48"/>
      <c r="C194" s="9"/>
      <c r="D194" s="9"/>
      <c r="F194" s="52" t="s">
        <v>224</v>
      </c>
      <c r="H194" s="69">
        <v>0.70587651375912253</v>
      </c>
      <c r="I194" s="69">
        <v>0.69999736820879943</v>
      </c>
      <c r="J194" s="69">
        <v>0.69999736820879943</v>
      </c>
      <c r="K194" s="122">
        <v>0.7011634407669336</v>
      </c>
      <c r="L194" s="122">
        <v>0.70131866446866042</v>
      </c>
      <c r="M194" s="69">
        <v>0.55966413696866413</v>
      </c>
      <c r="N194" s="69">
        <v>0.79408844881895213</v>
      </c>
      <c r="O194" s="69">
        <v>0.77673331364834464</v>
      </c>
      <c r="P194" s="69">
        <v>0.73164712156506184</v>
      </c>
      <c r="Q194" s="69">
        <v>0.67238772814901682</v>
      </c>
      <c r="R194" s="69">
        <v>0.77067647521752158</v>
      </c>
      <c r="S194" s="69">
        <v>0.6597207859858083</v>
      </c>
      <c r="T194" s="69">
        <v>0.61172341213703607</v>
      </c>
      <c r="U194" s="69">
        <v>0.72798034724523164</v>
      </c>
      <c r="V194" s="69">
        <v>0.71559385871897496</v>
      </c>
      <c r="W194" s="69">
        <v>0.75441256170019577</v>
      </c>
      <c r="X194" s="69">
        <v>0.68425583252407818</v>
      </c>
      <c r="Y194" s="69">
        <v>0.70147945791671817</v>
      </c>
      <c r="AA194" s="69">
        <v>0.7011634407669336</v>
      </c>
      <c r="AB194" s="70"/>
      <c r="AD194" s="69">
        <v>0.70131866446866042</v>
      </c>
      <c r="AE194" s="70"/>
    </row>
    <row r="195" spans="1:37" ht="6.95" customHeight="1" x14ac:dyDescent="0.2">
      <c r="C195" s="9"/>
      <c r="D195" s="9"/>
      <c r="F195" s="109"/>
      <c r="H195" s="29"/>
      <c r="I195" s="29"/>
      <c r="J195" s="29"/>
      <c r="K195" s="98"/>
      <c r="L195" s="98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AA195" s="29"/>
      <c r="AB195" s="33"/>
      <c r="AD195" s="29"/>
      <c r="AE195" s="33"/>
    </row>
    <row r="196" spans="1:37" ht="18" customHeight="1" x14ac:dyDescent="0.2">
      <c r="A196" s="48"/>
      <c r="B196" s="48"/>
      <c r="C196" s="9">
        <v>-3.8590725974673661E-2</v>
      </c>
      <c r="D196" s="9">
        <v>1.4634615588048683E-2</v>
      </c>
      <c r="F196" s="114" t="s">
        <v>277</v>
      </c>
      <c r="H196" s="90">
        <v>22026.137999999999</v>
      </c>
      <c r="I196" s="298">
        <v>20936.608999999997</v>
      </c>
      <c r="J196" s="298">
        <v>20936.608999999997</v>
      </c>
      <c r="K196" s="127">
        <v>22777.234110000005</v>
      </c>
      <c r="L196" s="127">
        <v>21582.391289999992</v>
      </c>
      <c r="M196" s="90">
        <v>1783.3859999999995</v>
      </c>
      <c r="N196" s="90">
        <v>1238.905999999999</v>
      </c>
      <c r="O196" s="90">
        <v>1449.7439999999888</v>
      </c>
      <c r="P196" s="90">
        <v>1674.6690000000226</v>
      </c>
      <c r="Q196" s="90">
        <v>1978.9059999999922</v>
      </c>
      <c r="R196" s="90">
        <v>1774.9139999999979</v>
      </c>
      <c r="S196" s="90">
        <v>1509.9750000000026</v>
      </c>
      <c r="T196" s="90">
        <v>2234.1849999999999</v>
      </c>
      <c r="U196" s="90">
        <v>1686.3279999999995</v>
      </c>
      <c r="V196" s="90">
        <v>2146.4700000000003</v>
      </c>
      <c r="W196" s="90">
        <v>1792.5889999999999</v>
      </c>
      <c r="X196" s="90">
        <v>2628.167999999996</v>
      </c>
      <c r="Y196" s="90">
        <v>21898.239999999998</v>
      </c>
      <c r="AA196" s="90">
        <v>22777.234110000005</v>
      </c>
      <c r="AB196" s="73">
        <v>-878.99</v>
      </c>
      <c r="AD196" s="90">
        <v>21582.391289999992</v>
      </c>
      <c r="AE196" s="73">
        <v>315.85000000000002</v>
      </c>
      <c r="AG196" s="61"/>
      <c r="AK196" s="61"/>
    </row>
    <row r="197" spans="1:37" ht="12.95" customHeight="1" x14ac:dyDescent="0.2">
      <c r="A197" s="48"/>
      <c r="B197" s="48"/>
      <c r="C197" s="9"/>
      <c r="D197" s="9"/>
      <c r="F197" s="52" t="s">
        <v>224</v>
      </c>
      <c r="H197" s="69">
        <v>0.29666875242196816</v>
      </c>
      <c r="I197" s="69">
        <v>0.29703926327438945</v>
      </c>
      <c r="J197" s="69">
        <v>0.29703926327438945</v>
      </c>
      <c r="K197" s="122">
        <v>0.30483837528932217</v>
      </c>
      <c r="L197" s="122">
        <v>0.30397171649527488</v>
      </c>
      <c r="M197" s="69">
        <v>0.22019139046633179</v>
      </c>
      <c r="N197" s="69">
        <v>0.22534110209799552</v>
      </c>
      <c r="O197" s="69">
        <v>0.23494673546257336</v>
      </c>
      <c r="P197" s="69">
        <v>0.29339885042005887</v>
      </c>
      <c r="Q197" s="69">
        <v>0.3533717804855212</v>
      </c>
      <c r="R197" s="69">
        <v>0.30332668944489871</v>
      </c>
      <c r="S197" s="69">
        <v>0.29158737193357531</v>
      </c>
      <c r="T197" s="69">
        <v>0.42464496899150994</v>
      </c>
      <c r="U197" s="69">
        <v>0.29299270319027143</v>
      </c>
      <c r="V197" s="69">
        <v>0.34564149881523748</v>
      </c>
      <c r="W197" s="69">
        <v>0.29746007429412108</v>
      </c>
      <c r="X197" s="69">
        <v>0.41231532889772277</v>
      </c>
      <c r="Y197" s="69">
        <v>0.30527443847537705</v>
      </c>
      <c r="AA197" s="69">
        <v>0.30483837528932217</v>
      </c>
      <c r="AB197" s="70"/>
      <c r="AD197" s="69">
        <v>0.30397171649527488</v>
      </c>
      <c r="AE197" s="70"/>
    </row>
    <row r="198" spans="1:37" ht="6.95" customHeight="1" x14ac:dyDescent="0.2">
      <c r="C198" s="9"/>
      <c r="D198" s="9"/>
      <c r="F198" s="109"/>
      <c r="H198" s="29"/>
      <c r="I198" s="29"/>
      <c r="J198" s="29"/>
      <c r="K198" s="98"/>
      <c r="L198" s="98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AA198" s="29"/>
      <c r="AB198" s="33"/>
      <c r="AD198" s="29"/>
      <c r="AE198" s="33"/>
    </row>
    <row r="199" spans="1:37" ht="18" hidden="1" customHeight="1" outlineLevel="1" x14ac:dyDescent="0.2">
      <c r="A199" s="43" t="s">
        <v>37</v>
      </c>
      <c r="B199" s="43" t="s">
        <v>243</v>
      </c>
      <c r="C199" s="9"/>
      <c r="D199" s="9"/>
      <c r="F199" s="64" t="s">
        <v>246</v>
      </c>
      <c r="G199" s="47"/>
      <c r="H199" s="85">
        <v>13.94</v>
      </c>
      <c r="I199" s="85">
        <v>14.193</v>
      </c>
      <c r="J199" s="85">
        <v>14.193</v>
      </c>
      <c r="K199" s="124">
        <v>20.38</v>
      </c>
      <c r="L199" s="124">
        <v>17.798999999999999</v>
      </c>
      <c r="M199" s="85">
        <v>11.664</v>
      </c>
      <c r="N199" s="85">
        <v>10.247999999999999</v>
      </c>
      <c r="O199" s="85">
        <v>10.416000000000004</v>
      </c>
      <c r="P199" s="85">
        <v>11.363999999999997</v>
      </c>
      <c r="Q199" s="85">
        <v>11.423999999999999</v>
      </c>
      <c r="R199" s="85">
        <v>10.200000000000003</v>
      </c>
      <c r="S199" s="85">
        <v>9.3119999999999976</v>
      </c>
      <c r="T199" s="85">
        <v>9.4080000000000013</v>
      </c>
      <c r="U199" s="85">
        <v>11.616</v>
      </c>
      <c r="V199" s="85">
        <v>12.384</v>
      </c>
      <c r="W199" s="85">
        <v>11.399999999999991</v>
      </c>
      <c r="X199" s="85">
        <v>11.387999999999991</v>
      </c>
      <c r="Y199" s="85">
        <v>10.901999999999999</v>
      </c>
      <c r="Z199" s="47"/>
      <c r="AA199" s="85">
        <v>20.38</v>
      </c>
      <c r="AB199" s="86">
        <v>-9.48</v>
      </c>
      <c r="AC199" s="47"/>
      <c r="AD199" s="85">
        <v>17.798999999999999</v>
      </c>
      <c r="AE199" s="86">
        <v>-6.9</v>
      </c>
    </row>
    <row r="200" spans="1:37" ht="18" hidden="1" customHeight="1" outlineLevel="1" x14ac:dyDescent="0.2">
      <c r="A200" s="43" t="s">
        <v>37</v>
      </c>
      <c r="B200" s="43" t="s">
        <v>244</v>
      </c>
      <c r="C200" s="9"/>
      <c r="D200" s="9"/>
      <c r="F200" s="64" t="s">
        <v>247</v>
      </c>
      <c r="G200" s="47"/>
      <c r="H200" s="85">
        <v>9.9499999999999993</v>
      </c>
      <c r="I200" s="85">
        <v>8.1750000000000007</v>
      </c>
      <c r="J200" s="85">
        <v>8.1750000000000007</v>
      </c>
      <c r="K200" s="124">
        <v>7</v>
      </c>
      <c r="L200" s="124">
        <v>6.38</v>
      </c>
      <c r="M200" s="85">
        <v>4.9799999999999995</v>
      </c>
      <c r="N200" s="85">
        <v>4.9799999999999995</v>
      </c>
      <c r="O200" s="85">
        <v>4.9800000000000022</v>
      </c>
      <c r="P200" s="85">
        <v>4.9799999999999969</v>
      </c>
      <c r="Q200" s="85">
        <v>4.980000000000004</v>
      </c>
      <c r="R200" s="85">
        <v>4.9800000000000004</v>
      </c>
      <c r="S200" s="85">
        <v>4.9799999999999969</v>
      </c>
      <c r="T200" s="85">
        <v>4.9799999999999969</v>
      </c>
      <c r="U200" s="85">
        <v>4.980000000000004</v>
      </c>
      <c r="V200" s="85">
        <v>4.980000000000004</v>
      </c>
      <c r="W200" s="85">
        <v>4.9799999999999969</v>
      </c>
      <c r="X200" s="85">
        <v>5.9759999999999991</v>
      </c>
      <c r="Y200" s="85">
        <v>5.0629999999999997</v>
      </c>
      <c r="Z200" s="47"/>
      <c r="AA200" s="85">
        <v>7</v>
      </c>
      <c r="AB200" s="86">
        <v>-1.94</v>
      </c>
      <c r="AC200" s="47"/>
      <c r="AD200" s="85">
        <v>6.38</v>
      </c>
      <c r="AE200" s="86">
        <v>-1.32</v>
      </c>
    </row>
    <row r="201" spans="1:37" ht="18" hidden="1" customHeight="1" outlineLevel="1" x14ac:dyDescent="0.2">
      <c r="A201" s="43" t="s">
        <v>37</v>
      </c>
      <c r="B201" s="43" t="s">
        <v>245</v>
      </c>
      <c r="C201" s="9"/>
      <c r="D201" s="9"/>
      <c r="F201" s="64" t="s">
        <v>248</v>
      </c>
      <c r="G201" s="47"/>
      <c r="H201" s="85">
        <v>65.37</v>
      </c>
      <c r="I201" s="85">
        <v>62.892000000000003</v>
      </c>
      <c r="J201" s="85">
        <v>62.892000000000003</v>
      </c>
      <c r="K201" s="124">
        <v>64.13</v>
      </c>
      <c r="L201" s="124">
        <v>62.683</v>
      </c>
      <c r="M201" s="85">
        <v>60.108000000000004</v>
      </c>
      <c r="N201" s="85">
        <v>60.384</v>
      </c>
      <c r="O201" s="85">
        <v>60.58799999999998</v>
      </c>
      <c r="P201" s="85">
        <v>59.915999999999997</v>
      </c>
      <c r="Q201" s="85">
        <v>61.872000000000014</v>
      </c>
      <c r="R201" s="85">
        <v>61.740000000000009</v>
      </c>
      <c r="S201" s="85">
        <v>64.512</v>
      </c>
      <c r="T201" s="85">
        <v>62.244000000000028</v>
      </c>
      <c r="U201" s="85">
        <v>56.735999999999876</v>
      </c>
      <c r="V201" s="85">
        <v>58.296000000000049</v>
      </c>
      <c r="W201" s="85">
        <v>59.736000000000104</v>
      </c>
      <c r="X201" s="85">
        <v>60.659999999999968</v>
      </c>
      <c r="Y201" s="85">
        <v>60.566000000000003</v>
      </c>
      <c r="Z201" s="47"/>
      <c r="AA201" s="85">
        <v>64.13</v>
      </c>
      <c r="AB201" s="86">
        <v>-3.56</v>
      </c>
      <c r="AC201" s="47"/>
      <c r="AD201" s="85">
        <v>62.683</v>
      </c>
      <c r="AE201" s="86">
        <v>-2.12</v>
      </c>
    </row>
    <row r="202" spans="1:37" ht="18" customHeight="1" collapsed="1" x14ac:dyDescent="0.2">
      <c r="A202" s="43" t="s">
        <v>37</v>
      </c>
      <c r="B202" s="43" t="s">
        <v>23</v>
      </c>
      <c r="C202" s="9"/>
      <c r="D202" s="9"/>
      <c r="F202" s="110" t="s">
        <v>250</v>
      </c>
      <c r="H202" s="87">
        <v>91.74</v>
      </c>
      <c r="I202" s="87">
        <v>87.486000000000004</v>
      </c>
      <c r="J202" s="87">
        <v>87.486000000000004</v>
      </c>
      <c r="K202" s="125">
        <v>92.51</v>
      </c>
      <c r="L202" s="125">
        <v>87.760999999999996</v>
      </c>
      <c r="M202" s="87">
        <v>76.751999999999995</v>
      </c>
      <c r="N202" s="87">
        <v>76.60799999999999</v>
      </c>
      <c r="O202" s="87">
        <v>76.800000000000011</v>
      </c>
      <c r="P202" s="87">
        <v>77.256</v>
      </c>
      <c r="Q202" s="87">
        <v>79.271999999999991</v>
      </c>
      <c r="R202" s="87">
        <v>77.915999999999997</v>
      </c>
      <c r="S202" s="87">
        <v>79.800000000000011</v>
      </c>
      <c r="T202" s="87">
        <v>77.627999999999929</v>
      </c>
      <c r="U202" s="87">
        <v>74.328000000000088</v>
      </c>
      <c r="V202" s="87">
        <v>76.656000000000063</v>
      </c>
      <c r="W202" s="87">
        <v>77.111999999999853</v>
      </c>
      <c r="X202" s="87">
        <v>79.020000000000095</v>
      </c>
      <c r="Y202" s="87">
        <v>77.429000000000002</v>
      </c>
      <c r="AA202" s="87">
        <v>92.51</v>
      </c>
      <c r="AB202" s="86">
        <v>-15.08</v>
      </c>
      <c r="AD202" s="87">
        <v>87.760999999999996</v>
      </c>
      <c r="AE202" s="86">
        <v>-10.33</v>
      </c>
    </row>
    <row r="203" spans="1:37" ht="18" hidden="1" customHeight="1" outlineLevel="1" collapsed="1" x14ac:dyDescent="0.2">
      <c r="A203" s="46" t="s">
        <v>212</v>
      </c>
      <c r="B203" s="46" t="s">
        <v>23</v>
      </c>
      <c r="C203" s="9"/>
      <c r="D203" s="9"/>
      <c r="F203" s="111" t="s">
        <v>213</v>
      </c>
      <c r="G203" s="47"/>
      <c r="H203" s="88">
        <v>100.336</v>
      </c>
      <c r="I203" s="88">
        <v>94.861000000000004</v>
      </c>
      <c r="J203" s="88">
        <v>94.861000000000004</v>
      </c>
      <c r="K203" s="125">
        <v>92.51</v>
      </c>
      <c r="L203" s="125">
        <v>87.760999999999996</v>
      </c>
      <c r="M203" s="88">
        <v>82.596000000000004</v>
      </c>
      <c r="N203" s="88">
        <v>84.623999999999995</v>
      </c>
      <c r="O203" s="88">
        <v>82.259999999999991</v>
      </c>
      <c r="P203" s="88">
        <v>82.428000000000026</v>
      </c>
      <c r="Q203" s="88">
        <v>85.23599999999999</v>
      </c>
      <c r="R203" s="88">
        <v>84.299999999999955</v>
      </c>
      <c r="S203" s="88">
        <v>86.351999999999975</v>
      </c>
      <c r="T203" s="88">
        <v>84.204000000000065</v>
      </c>
      <c r="U203" s="88">
        <v>79.044000000000096</v>
      </c>
      <c r="V203" s="88">
        <v>83.903999999999769</v>
      </c>
      <c r="W203" s="88">
        <v>85.200000000000159</v>
      </c>
      <c r="X203" s="88">
        <v>86.483999999999924</v>
      </c>
      <c r="Y203" s="88">
        <v>83.885999999999996</v>
      </c>
      <c r="Z203" s="47"/>
      <c r="AA203" s="88">
        <v>92.51</v>
      </c>
      <c r="AB203" s="89">
        <v>-8.6199999999999992</v>
      </c>
      <c r="AC203" s="47"/>
      <c r="AD203" s="88">
        <v>87.760999999999996</v>
      </c>
      <c r="AE203" s="89">
        <v>-3.88</v>
      </c>
    </row>
    <row r="204" spans="1:37" ht="18" hidden="1" customHeight="1" outlineLevel="1" collapsed="1" x14ac:dyDescent="0.2">
      <c r="A204" s="48"/>
      <c r="B204" s="48"/>
      <c r="C204" s="9"/>
      <c r="D204" s="9"/>
      <c r="F204" s="110" t="s">
        <v>251</v>
      </c>
      <c r="H204" s="87">
        <v>8.5960000000000036</v>
      </c>
      <c r="I204" s="87">
        <v>7.375</v>
      </c>
      <c r="J204" s="87">
        <v>7.375</v>
      </c>
      <c r="K204" s="125">
        <v>0</v>
      </c>
      <c r="L204" s="125">
        <v>0</v>
      </c>
      <c r="M204" s="87">
        <v>5.8440000000000083</v>
      </c>
      <c r="N204" s="87">
        <v>8.0160000000000053</v>
      </c>
      <c r="O204" s="87">
        <v>5.4599999999999795</v>
      </c>
      <c r="P204" s="87">
        <v>5.1720000000000255</v>
      </c>
      <c r="Q204" s="87">
        <v>5.9639999999999986</v>
      </c>
      <c r="R204" s="87">
        <v>6.3839999999999577</v>
      </c>
      <c r="S204" s="87">
        <v>6.5519999999999641</v>
      </c>
      <c r="T204" s="87">
        <v>6.5760000000001355</v>
      </c>
      <c r="U204" s="87">
        <v>4.7160000000000082</v>
      </c>
      <c r="V204" s="87">
        <v>7.2479999999997062</v>
      </c>
      <c r="W204" s="87">
        <v>8.0880000000003065</v>
      </c>
      <c r="X204" s="87">
        <v>7.4639999999998281</v>
      </c>
      <c r="Y204" s="87">
        <v>6.4569999999999936</v>
      </c>
      <c r="AA204" s="87">
        <v>0</v>
      </c>
      <c r="AB204" s="86">
        <v>6.46</v>
      </c>
      <c r="AD204" s="87">
        <v>0</v>
      </c>
      <c r="AE204" s="86">
        <v>6.46</v>
      </c>
    </row>
    <row r="205" spans="1:37" ht="12.95" hidden="1" customHeight="1" outlineLevel="1" x14ac:dyDescent="0.2">
      <c r="A205" s="48"/>
      <c r="B205" s="48"/>
      <c r="C205" s="9"/>
      <c r="D205" s="9"/>
      <c r="F205" s="52" t="s">
        <v>38</v>
      </c>
      <c r="H205" s="81">
        <v>8.5672141604209898E-2</v>
      </c>
      <c r="I205" s="81">
        <v>7.7745332644606313E-2</v>
      </c>
      <c r="J205" s="81">
        <v>7.7745332644606313E-2</v>
      </c>
      <c r="K205" s="126">
        <v>0</v>
      </c>
      <c r="L205" s="126">
        <v>0</v>
      </c>
      <c r="M205" s="81">
        <v>7.075403167223604E-2</v>
      </c>
      <c r="N205" s="81">
        <v>9.4724900737379533E-2</v>
      </c>
      <c r="O205" s="81">
        <v>6.6374908825674442E-2</v>
      </c>
      <c r="P205" s="81">
        <v>6.2745668947445335E-2</v>
      </c>
      <c r="Q205" s="81">
        <v>6.9970435027453176E-2</v>
      </c>
      <c r="R205" s="81">
        <v>7.5729537366547583E-2</v>
      </c>
      <c r="S205" s="81">
        <v>7.5875486381322563E-2</v>
      </c>
      <c r="T205" s="81">
        <v>7.8096052444065964E-2</v>
      </c>
      <c r="U205" s="81">
        <v>5.966297252163355E-2</v>
      </c>
      <c r="V205" s="81">
        <v>8.6384439359264473E-2</v>
      </c>
      <c r="W205" s="81">
        <v>9.492957746479215E-2</v>
      </c>
      <c r="X205" s="81">
        <v>8.6304981268209555E-2</v>
      </c>
      <c r="Y205" s="81">
        <v>7.69735116706005E-2</v>
      </c>
      <c r="AA205" s="81">
        <v>0</v>
      </c>
      <c r="AB205" s="82"/>
      <c r="AD205" s="81">
        <v>0</v>
      </c>
      <c r="AE205" s="82"/>
    </row>
    <row r="206" spans="1:37" ht="18" customHeight="1" collapsed="1" x14ac:dyDescent="0.2">
      <c r="A206" s="43" t="s">
        <v>221</v>
      </c>
      <c r="B206" s="43" t="s">
        <v>23</v>
      </c>
      <c r="C206" s="9">
        <v>4.5973625819574919E-2</v>
      </c>
      <c r="D206" s="9">
        <v>-7.2512949495900638E-3</v>
      </c>
      <c r="F206" s="119" t="s">
        <v>67</v>
      </c>
      <c r="H206" s="74">
        <v>-5871.4620000000004</v>
      </c>
      <c r="I206" s="74">
        <v>-5735.384</v>
      </c>
      <c r="J206" s="74">
        <v>-5735.384</v>
      </c>
      <c r="K206" s="99">
        <v>-5928.8340900000003</v>
      </c>
      <c r="L206" s="99">
        <v>-5615.54871</v>
      </c>
      <c r="M206" s="74">
        <v>-462.74700000000001</v>
      </c>
      <c r="N206" s="74">
        <v>-438.16900000000004</v>
      </c>
      <c r="O206" s="74">
        <v>-499.62099999999998</v>
      </c>
      <c r="P206" s="74">
        <v>-431.11199999999985</v>
      </c>
      <c r="Q206" s="74">
        <v>-469.77399999999989</v>
      </c>
      <c r="R206" s="74">
        <v>-499.01100000000042</v>
      </c>
      <c r="S206" s="74">
        <v>-429.88199999999961</v>
      </c>
      <c r="T206" s="74">
        <v>-451.55300000000034</v>
      </c>
      <c r="U206" s="74">
        <v>-498.54599999999982</v>
      </c>
      <c r="V206" s="74">
        <v>-489.64999999999964</v>
      </c>
      <c r="W206" s="74">
        <v>-518.43100000000049</v>
      </c>
      <c r="X206" s="74">
        <v>-467.76900000000023</v>
      </c>
      <c r="Y206" s="74">
        <v>-5656.2650000000003</v>
      </c>
      <c r="AA206" s="74">
        <v>-5928.8340900000003</v>
      </c>
      <c r="AB206" s="73">
        <v>272.57</v>
      </c>
      <c r="AD206" s="74">
        <v>-5615.54871</v>
      </c>
      <c r="AE206" s="73">
        <v>-40.72</v>
      </c>
    </row>
    <row r="207" spans="1:37" ht="18" customHeight="1" x14ac:dyDescent="0.2">
      <c r="A207" s="43" t="s">
        <v>219</v>
      </c>
      <c r="B207" s="43" t="s">
        <v>23</v>
      </c>
      <c r="C207" s="9">
        <v>-1.000380083618396</v>
      </c>
      <c r="D207" s="9">
        <v>-1.000380083618396</v>
      </c>
      <c r="F207" s="117" t="s">
        <v>220</v>
      </c>
      <c r="G207" s="49"/>
      <c r="H207" s="78">
        <v>16.498999999999999</v>
      </c>
      <c r="I207" s="78">
        <v>5.3760000000000003</v>
      </c>
      <c r="J207" s="78">
        <v>5.3760000000000003</v>
      </c>
      <c r="K207" s="78">
        <v>0</v>
      </c>
      <c r="L207" s="78">
        <v>0</v>
      </c>
      <c r="M207" s="78">
        <v>-33.03</v>
      </c>
      <c r="N207" s="78">
        <v>-25.573999999999998</v>
      </c>
      <c r="O207" s="78">
        <v>-18.186000000000007</v>
      </c>
      <c r="P207" s="78">
        <v>-16.903999999999996</v>
      </c>
      <c r="Q207" s="78">
        <v>43.717000000000006</v>
      </c>
      <c r="R207" s="78">
        <v>0.30699999999999505</v>
      </c>
      <c r="S207" s="78">
        <v>16.055</v>
      </c>
      <c r="T207" s="78">
        <v>110.69499999999999</v>
      </c>
      <c r="U207" s="78">
        <v>-9.8579999999999899</v>
      </c>
      <c r="V207" s="78">
        <v>-15.721999999999994</v>
      </c>
      <c r="W207" s="78">
        <v>-29.574999999999999</v>
      </c>
      <c r="X207" s="78">
        <v>-35.08</v>
      </c>
      <c r="Y207" s="78">
        <v>-13.154999999999999</v>
      </c>
      <c r="Z207" s="49"/>
      <c r="AA207" s="78">
        <v>0</v>
      </c>
      <c r="AB207" s="73">
        <v>-13.16</v>
      </c>
      <c r="AC207" s="49"/>
      <c r="AD207" s="78">
        <v>0</v>
      </c>
      <c r="AE207" s="73">
        <v>-13.16</v>
      </c>
    </row>
    <row r="208" spans="1:37" ht="18" customHeight="1" x14ac:dyDescent="0.2">
      <c r="A208" s="43" t="s">
        <v>35</v>
      </c>
      <c r="B208" s="43" t="s">
        <v>23</v>
      </c>
      <c r="C208" s="9">
        <v>0</v>
      </c>
      <c r="D208" s="9">
        <v>0</v>
      </c>
      <c r="F208" s="119" t="s">
        <v>58</v>
      </c>
      <c r="H208" s="74">
        <v>0</v>
      </c>
      <c r="I208" s="74">
        <v>0</v>
      </c>
      <c r="J208" s="74">
        <v>0</v>
      </c>
      <c r="K208" s="99">
        <v>0</v>
      </c>
      <c r="L208" s="99">
        <v>0</v>
      </c>
      <c r="M208" s="74">
        <v>0</v>
      </c>
      <c r="N208" s="74">
        <v>0</v>
      </c>
      <c r="O208" s="74">
        <v>0</v>
      </c>
      <c r="P208" s="74">
        <v>0</v>
      </c>
      <c r="Q208" s="74">
        <v>0</v>
      </c>
      <c r="R208" s="74">
        <v>0</v>
      </c>
      <c r="S208" s="74">
        <v>0</v>
      </c>
      <c r="T208" s="74">
        <v>0</v>
      </c>
      <c r="U208" s="74">
        <v>0</v>
      </c>
      <c r="V208" s="74">
        <v>0</v>
      </c>
      <c r="W208" s="74">
        <v>0</v>
      </c>
      <c r="X208" s="74">
        <v>0</v>
      </c>
      <c r="Y208" s="74">
        <v>0</v>
      </c>
      <c r="AA208" s="74">
        <v>0</v>
      </c>
      <c r="AB208" s="73">
        <v>0</v>
      </c>
      <c r="AD208" s="74">
        <v>0</v>
      </c>
      <c r="AE208" s="73">
        <v>0</v>
      </c>
    </row>
    <row r="209" spans="1:31" ht="18" customHeight="1" x14ac:dyDescent="0.2">
      <c r="A209" s="43" t="s">
        <v>222</v>
      </c>
      <c r="B209" s="43" t="s">
        <v>23</v>
      </c>
      <c r="C209" s="9">
        <v>1.0000567891419159</v>
      </c>
      <c r="D209" s="9">
        <v>-7.1202531645569625E-2</v>
      </c>
      <c r="F209" s="119" t="s">
        <v>414</v>
      </c>
      <c r="H209" s="74">
        <v>22.32</v>
      </c>
      <c r="I209" s="74">
        <v>4.8769999999999998</v>
      </c>
      <c r="J209" s="74">
        <v>4.8769999999999998</v>
      </c>
      <c r="K209" s="99">
        <v>0</v>
      </c>
      <c r="L209" s="99">
        <v>37.92</v>
      </c>
      <c r="M209" s="74">
        <v>0</v>
      </c>
      <c r="N209" s="74">
        <v>0</v>
      </c>
      <c r="O209" s="74">
        <v>0.68300000000000005</v>
      </c>
      <c r="P209" s="74">
        <v>0.32399999999999984</v>
      </c>
      <c r="Q209" s="74">
        <v>0.43000000000000016</v>
      </c>
      <c r="R209" s="74">
        <v>0</v>
      </c>
      <c r="S209" s="74">
        <v>10.272</v>
      </c>
      <c r="T209" s="74">
        <v>1.8460000000000001</v>
      </c>
      <c r="U209" s="74">
        <v>2.282</v>
      </c>
      <c r="V209" s="74">
        <v>14.209</v>
      </c>
      <c r="W209" s="74">
        <v>0</v>
      </c>
      <c r="X209" s="74">
        <v>5.1720000000000041</v>
      </c>
      <c r="Y209" s="74">
        <v>35.218000000000004</v>
      </c>
      <c r="AA209" s="74">
        <v>0</v>
      </c>
      <c r="AB209" s="73">
        <v>35.22</v>
      </c>
      <c r="AD209" s="74">
        <v>37.92</v>
      </c>
      <c r="AE209" s="73">
        <v>-2.7</v>
      </c>
    </row>
    <row r="210" spans="1:31" ht="18" customHeight="1" x14ac:dyDescent="0.2">
      <c r="A210" s="43" t="s">
        <v>597</v>
      </c>
      <c r="B210" s="43" t="s">
        <v>23</v>
      </c>
      <c r="C210" s="9">
        <v>0</v>
      </c>
      <c r="D210" s="9">
        <v>0</v>
      </c>
      <c r="F210" s="119" t="s">
        <v>598</v>
      </c>
      <c r="H210" s="74">
        <v>-2.7080000000000002</v>
      </c>
      <c r="I210" s="74">
        <v>-0.32300000000000001</v>
      </c>
      <c r="J210" s="74">
        <v>-0.32300000000000001</v>
      </c>
      <c r="K210" s="99">
        <v>0</v>
      </c>
      <c r="L210" s="99">
        <v>0</v>
      </c>
      <c r="M210" s="74">
        <v>0</v>
      </c>
      <c r="N210" s="74">
        <v>0</v>
      </c>
      <c r="O210" s="74">
        <v>0</v>
      </c>
      <c r="P210" s="74">
        <v>0</v>
      </c>
      <c r="Q210" s="74">
        <v>0</v>
      </c>
      <c r="R210" s="74">
        <v>0</v>
      </c>
      <c r="S210" s="74">
        <v>0</v>
      </c>
      <c r="T210" s="74">
        <v>0</v>
      </c>
      <c r="U210" s="74">
        <v>0</v>
      </c>
      <c r="V210" s="74">
        <v>0</v>
      </c>
      <c r="W210" s="74">
        <v>0</v>
      </c>
      <c r="X210" s="74">
        <v>0</v>
      </c>
      <c r="Y210" s="74">
        <v>0</v>
      </c>
      <c r="AA210" s="74">
        <v>0</v>
      </c>
      <c r="AB210" s="73">
        <v>0</v>
      </c>
      <c r="AD210" s="74">
        <v>0</v>
      </c>
      <c r="AE210" s="73">
        <v>0</v>
      </c>
    </row>
    <row r="211" spans="1:31" ht="18" customHeight="1" x14ac:dyDescent="0.2">
      <c r="A211" s="43" t="s">
        <v>36</v>
      </c>
      <c r="B211" s="43" t="s">
        <v>23</v>
      </c>
      <c r="C211" s="9">
        <v>-5.7549999999999999</v>
      </c>
      <c r="D211" s="9">
        <v>-0.75246497145822511</v>
      </c>
      <c r="F211" s="119" t="s">
        <v>68</v>
      </c>
      <c r="H211" s="74">
        <v>-30.039000000000001</v>
      </c>
      <c r="I211" s="74">
        <v>-23.658999999999999</v>
      </c>
      <c r="J211" s="74">
        <v>-23.658999999999999</v>
      </c>
      <c r="K211" s="99">
        <v>-2</v>
      </c>
      <c r="L211" s="99">
        <v>-7.7080000000000002</v>
      </c>
      <c r="M211" s="74">
        <v>2.1480000000000001</v>
      </c>
      <c r="N211" s="74">
        <v>-2.4250000000000003</v>
      </c>
      <c r="O211" s="74">
        <v>-1.5939999999999999</v>
      </c>
      <c r="P211" s="74">
        <v>-1.9969999999999999</v>
      </c>
      <c r="Q211" s="74">
        <v>-0.56699999999999973</v>
      </c>
      <c r="R211" s="74">
        <v>-2.851</v>
      </c>
      <c r="S211" s="74">
        <v>-1.17</v>
      </c>
      <c r="T211" s="74">
        <v>-1.0600000000000005</v>
      </c>
      <c r="U211" s="74">
        <v>-0.2629999999999999</v>
      </c>
      <c r="V211" s="74">
        <v>-1.1300000000000008</v>
      </c>
      <c r="W211" s="74">
        <v>-1.0259999999999998</v>
      </c>
      <c r="X211" s="74">
        <v>-1.5739999999999998</v>
      </c>
      <c r="Y211" s="74">
        <v>-13.509</v>
      </c>
      <c r="AA211" s="74">
        <v>-2</v>
      </c>
      <c r="AB211" s="73">
        <v>-11.51</v>
      </c>
      <c r="AD211" s="74">
        <v>-7.7080000000000011</v>
      </c>
      <c r="AE211" s="73">
        <v>-5.8</v>
      </c>
    </row>
    <row r="212" spans="1:31" ht="18" hidden="1" customHeight="1" outlineLevel="1" collapsed="1" x14ac:dyDescent="0.2">
      <c r="A212" s="48"/>
      <c r="B212" s="48"/>
      <c r="C212" s="9"/>
      <c r="D212" s="9"/>
      <c r="F212" s="110" t="s">
        <v>634</v>
      </c>
      <c r="H212" s="87">
        <v>1.1496590909090909</v>
      </c>
      <c r="I212" s="87">
        <v>2.2204545454545453E-2</v>
      </c>
      <c r="J212" s="87">
        <v>2.2204545454545453E-2</v>
      </c>
      <c r="K212" s="125">
        <v>0</v>
      </c>
      <c r="L212" s="125">
        <v>1.2270000000000001</v>
      </c>
      <c r="M212" s="87">
        <v>0</v>
      </c>
      <c r="N212" s="87">
        <v>0</v>
      </c>
      <c r="O212" s="87">
        <v>0</v>
      </c>
      <c r="P212" s="87">
        <v>0</v>
      </c>
      <c r="Q212" s="87">
        <v>4.9224545454545456</v>
      </c>
      <c r="R212" s="87">
        <v>1.6080000000000001</v>
      </c>
      <c r="S212" s="87">
        <v>-1.4206363636363635</v>
      </c>
      <c r="T212" s="87">
        <v>2.0454545454545454</v>
      </c>
      <c r="U212" s="87">
        <v>-0.31909090909090954</v>
      </c>
      <c r="V212" s="87">
        <v>2.8900909090909086</v>
      </c>
      <c r="W212" s="87">
        <v>2.1632727272727279</v>
      </c>
      <c r="X212" s="87">
        <v>5.4250909090909101</v>
      </c>
      <c r="Y212" s="87">
        <v>1.4428863636363636</v>
      </c>
      <c r="AA212" s="87">
        <v>0</v>
      </c>
      <c r="AB212" s="86">
        <v>1.44</v>
      </c>
      <c r="AD212" s="87">
        <v>1.2270000000000001</v>
      </c>
      <c r="AE212" s="86">
        <v>0.22</v>
      </c>
    </row>
    <row r="213" spans="1:31" ht="18" customHeight="1" collapsed="1" x14ac:dyDescent="0.2">
      <c r="A213" s="43" t="s">
        <v>21</v>
      </c>
      <c r="B213" s="43" t="s">
        <v>23</v>
      </c>
      <c r="C213" s="9">
        <v>-1.0000472537684881</v>
      </c>
      <c r="D213" s="9">
        <v>-0.17596502926576277</v>
      </c>
      <c r="F213" s="119" t="s">
        <v>69</v>
      </c>
      <c r="H213" s="74">
        <v>-50.585000000000001</v>
      </c>
      <c r="I213" s="74">
        <v>-0.97699999999999998</v>
      </c>
      <c r="J213" s="74">
        <v>-0.97699999999999998</v>
      </c>
      <c r="K213" s="99">
        <v>0</v>
      </c>
      <c r="L213" s="99">
        <v>-53.988</v>
      </c>
      <c r="M213" s="74">
        <v>0</v>
      </c>
      <c r="N213" s="74">
        <v>0</v>
      </c>
      <c r="O213" s="74">
        <v>0</v>
      </c>
      <c r="P213" s="74">
        <v>0</v>
      </c>
      <c r="Q213" s="74">
        <v>-18.048999999999999</v>
      </c>
      <c r="R213" s="74">
        <v>-5.8960000000000008</v>
      </c>
      <c r="S213" s="74">
        <v>5.2089999999999996</v>
      </c>
      <c r="T213" s="74">
        <v>-7.5</v>
      </c>
      <c r="U213" s="74">
        <v>1.1700000000000017</v>
      </c>
      <c r="V213" s="74">
        <v>-10.596999999999998</v>
      </c>
      <c r="W213" s="74">
        <v>-7.9320000000000022</v>
      </c>
      <c r="X213" s="74">
        <v>-19.892000000000003</v>
      </c>
      <c r="Y213" s="74">
        <v>-63.487000000000002</v>
      </c>
      <c r="AA213" s="74">
        <v>0</v>
      </c>
      <c r="AB213" s="73">
        <v>-63.49</v>
      </c>
      <c r="AD213" s="74">
        <v>-53.988</v>
      </c>
      <c r="AE213" s="73">
        <v>-9.5</v>
      </c>
    </row>
    <row r="214" spans="1:31" ht="18" customHeight="1" x14ac:dyDescent="0.2">
      <c r="A214" s="48"/>
      <c r="B214" s="48"/>
      <c r="C214" s="9">
        <v>3.7033576840454149E-2</v>
      </c>
      <c r="D214" s="9">
        <v>-1.2744433721391441E-2</v>
      </c>
      <c r="F214" s="108" t="s">
        <v>274</v>
      </c>
      <c r="H214" s="281">
        <v>-5915.9750000000004</v>
      </c>
      <c r="I214" s="281">
        <v>-5750.0899999999992</v>
      </c>
      <c r="J214" s="281">
        <v>-5750.0899999999992</v>
      </c>
      <c r="K214" s="102">
        <v>-5930.8340900000003</v>
      </c>
      <c r="L214" s="102">
        <v>-5639.3247099999999</v>
      </c>
      <c r="M214" s="281">
        <v>-493.62900000000002</v>
      </c>
      <c r="N214" s="281">
        <v>-466.16800000000006</v>
      </c>
      <c r="O214" s="281">
        <v>-518.71800000000007</v>
      </c>
      <c r="P214" s="281">
        <v>-449.68899999999985</v>
      </c>
      <c r="Q214" s="281">
        <v>-444.24299999999988</v>
      </c>
      <c r="R214" s="281">
        <v>-507.45100000000042</v>
      </c>
      <c r="S214" s="281">
        <v>-399.51599999999962</v>
      </c>
      <c r="T214" s="281">
        <v>-347.57200000000034</v>
      </c>
      <c r="U214" s="281">
        <v>-505.2149999999998</v>
      </c>
      <c r="V214" s="281">
        <v>-502.88999999999959</v>
      </c>
      <c r="W214" s="281">
        <v>-556.96400000000051</v>
      </c>
      <c r="X214" s="281">
        <v>-519.14300000000026</v>
      </c>
      <c r="Y214" s="281">
        <v>-5711.1980000000003</v>
      </c>
      <c r="AA214" s="281">
        <v>-5930.8340900000003</v>
      </c>
      <c r="AB214" s="73">
        <v>219.64</v>
      </c>
      <c r="AD214" s="281">
        <v>-5639.3247099999999</v>
      </c>
      <c r="AE214" s="73">
        <v>-71.87</v>
      </c>
    </row>
    <row r="215" spans="1:31" ht="12.95" customHeight="1" x14ac:dyDescent="0.2">
      <c r="A215" s="48"/>
      <c r="B215" s="48"/>
      <c r="C215" s="9"/>
      <c r="D215" s="9"/>
      <c r="F215" s="52" t="s">
        <v>224</v>
      </c>
      <c r="H215" s="69">
        <v>7.968191802891425E-2</v>
      </c>
      <c r="I215" s="69">
        <v>8.1579710322785978E-2</v>
      </c>
      <c r="J215" s="69">
        <v>8.1579710322785978E-2</v>
      </c>
      <c r="K215" s="122">
        <v>7.9375126030441681E-2</v>
      </c>
      <c r="L215" s="122">
        <v>7.9425638657898645E-2</v>
      </c>
      <c r="M215" s="69">
        <v>6.0947465038138082E-2</v>
      </c>
      <c r="N215" s="69">
        <v>8.4789976707529441E-2</v>
      </c>
      <c r="O215" s="69">
        <v>8.406387660557732E-2</v>
      </c>
      <c r="P215" s="69">
        <v>7.8784664698841392E-2</v>
      </c>
      <c r="Q215" s="69">
        <v>7.9328143872538656E-2</v>
      </c>
      <c r="R215" s="69">
        <v>8.6721628138323098E-2</v>
      </c>
      <c r="S215" s="69">
        <v>7.7149502796678066E-2</v>
      </c>
      <c r="T215" s="69">
        <v>6.6061987329749883E-2</v>
      </c>
      <c r="U215" s="69">
        <v>8.777907295749876E-2</v>
      </c>
      <c r="V215" s="69">
        <v>8.0979307113164686E-2</v>
      </c>
      <c r="W215" s="69">
        <v>9.2421939897629077E-2</v>
      </c>
      <c r="X215" s="69">
        <v>8.1444799871983414E-2</v>
      </c>
      <c r="Y215" s="69">
        <v>7.9617483527064117E-2</v>
      </c>
      <c r="AA215" s="69">
        <v>7.9375126030441681E-2</v>
      </c>
      <c r="AB215" s="70"/>
      <c r="AD215" s="69">
        <v>7.9425638657898645E-2</v>
      </c>
      <c r="AE215" s="70"/>
    </row>
    <row r="216" spans="1:31" ht="6.95" customHeight="1" x14ac:dyDescent="0.2">
      <c r="C216" s="9"/>
      <c r="D216" s="9"/>
      <c r="F216" s="109"/>
      <c r="H216" s="29"/>
      <c r="I216" s="29"/>
      <c r="J216" s="29"/>
      <c r="K216" s="98"/>
      <c r="L216" s="98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AA216" s="29"/>
      <c r="AB216" s="33"/>
      <c r="AD216" s="29"/>
      <c r="AE216" s="33"/>
    </row>
    <row r="217" spans="1:31" ht="18" customHeight="1" x14ac:dyDescent="0.2">
      <c r="A217" s="43" t="s">
        <v>71</v>
      </c>
      <c r="B217" s="43" t="s">
        <v>23</v>
      </c>
      <c r="C217" s="9"/>
      <c r="D217" s="9"/>
      <c r="F217" s="110" t="s">
        <v>227</v>
      </c>
      <c r="H217" s="87">
        <v>29.056000000000001</v>
      </c>
      <c r="I217" s="87">
        <v>25.832000000000004</v>
      </c>
      <c r="J217" s="87">
        <v>25.832000000000001</v>
      </c>
      <c r="K217" s="125">
        <v>25</v>
      </c>
      <c r="L217" s="125">
        <v>23.73</v>
      </c>
      <c r="M217" s="87">
        <v>23.676000000000002</v>
      </c>
      <c r="N217" s="87">
        <v>21</v>
      </c>
      <c r="O217" s="87">
        <v>23.003999999999991</v>
      </c>
      <c r="P217" s="87">
        <v>23.976000000000013</v>
      </c>
      <c r="Q217" s="87">
        <v>23.039999999999992</v>
      </c>
      <c r="R217" s="87">
        <v>22.980000000000018</v>
      </c>
      <c r="S217" s="87">
        <v>22.99199999999999</v>
      </c>
      <c r="T217" s="87">
        <v>22.00800000000001</v>
      </c>
      <c r="U217" s="87">
        <v>21.011999999999972</v>
      </c>
      <c r="V217" s="87">
        <v>19.5</v>
      </c>
      <c r="W217" s="87">
        <v>20.819999999999993</v>
      </c>
      <c r="X217" s="87">
        <v>22.020000000000039</v>
      </c>
      <c r="Y217" s="87">
        <v>22.169</v>
      </c>
      <c r="AA217" s="87">
        <v>25</v>
      </c>
      <c r="AB217" s="86">
        <v>-2.83</v>
      </c>
      <c r="AD217" s="87">
        <v>23.73</v>
      </c>
      <c r="AE217" s="86">
        <v>-1.56</v>
      </c>
    </row>
    <row r="218" spans="1:31" ht="12.95" customHeight="1" x14ac:dyDescent="0.2">
      <c r="A218" s="48"/>
      <c r="B218" s="48"/>
      <c r="C218" s="9"/>
      <c r="D218" s="9"/>
      <c r="F218" s="52" t="s">
        <v>72</v>
      </c>
      <c r="H218" s="149">
        <v>-7067.18061674009</v>
      </c>
      <c r="I218" s="149">
        <v>-8866.0188912976155</v>
      </c>
      <c r="J218" s="149">
        <v>-8866.0188912976155</v>
      </c>
      <c r="K218" s="150">
        <v>-8297.2000000000007</v>
      </c>
      <c r="L218" s="150">
        <v>-7967.9730299199309</v>
      </c>
      <c r="M218" s="149">
        <v>-912.73863828349363</v>
      </c>
      <c r="N218" s="149">
        <v>-889.19047619047615</v>
      </c>
      <c r="O218" s="149">
        <v>-640.84507042253551</v>
      </c>
      <c r="P218" s="149">
        <v>-603.26993660326957</v>
      </c>
      <c r="Q218" s="149">
        <v>-723.914930555556</v>
      </c>
      <c r="R218" s="149">
        <v>-752.1758050478669</v>
      </c>
      <c r="S218" s="149">
        <v>-667.4060542797497</v>
      </c>
      <c r="T218" s="149">
        <v>-459.56015994183923</v>
      </c>
      <c r="U218" s="149">
        <v>-569.67447173044047</v>
      </c>
      <c r="V218" s="149">
        <v>-773.02564102564088</v>
      </c>
      <c r="W218" s="149">
        <v>-971.90201729106661</v>
      </c>
      <c r="X218" s="149">
        <v>-962.07992733878143</v>
      </c>
      <c r="Y218" s="149">
        <v>-8903.2432676259632</v>
      </c>
      <c r="AA218" s="149">
        <v>-8297.2000000000007</v>
      </c>
      <c r="AB218" s="151">
        <v>-606.04</v>
      </c>
      <c r="AD218" s="149">
        <v>-7967.9730299199318</v>
      </c>
      <c r="AE218" s="151">
        <v>-935.27</v>
      </c>
    </row>
    <row r="219" spans="1:31" ht="18" customHeight="1" x14ac:dyDescent="0.2">
      <c r="A219" s="43" t="s">
        <v>64</v>
      </c>
      <c r="B219" s="43" t="s">
        <v>23</v>
      </c>
      <c r="C219" s="9">
        <v>3.4599728629579371E-2</v>
      </c>
      <c r="D219" s="9">
        <v>-6.8318318318318319E-2</v>
      </c>
      <c r="F219" s="119" t="s">
        <v>488</v>
      </c>
      <c r="H219" s="74">
        <v>-74.278000000000006</v>
      </c>
      <c r="I219" s="74">
        <v>-83.665999999999997</v>
      </c>
      <c r="J219" s="74">
        <v>-83.665999999999997</v>
      </c>
      <c r="K219" s="99">
        <v>-73.7</v>
      </c>
      <c r="L219" s="99">
        <v>-66.599999999999994</v>
      </c>
      <c r="M219" s="74">
        <v>-6.4390000000000001</v>
      </c>
      <c r="N219" s="74">
        <v>-6.4239999999999995</v>
      </c>
      <c r="O219" s="74">
        <v>-5.6110000000000007</v>
      </c>
      <c r="P219" s="74">
        <v>-5.6099999999999994</v>
      </c>
      <c r="Q219" s="74">
        <v>-7.713000000000001</v>
      </c>
      <c r="R219" s="74">
        <v>-6.1140000000000008</v>
      </c>
      <c r="S219" s="74">
        <v>-7.546999999999997</v>
      </c>
      <c r="T219" s="74">
        <v>-4.8790000000000049</v>
      </c>
      <c r="U219" s="74">
        <v>-4.0779999999999959</v>
      </c>
      <c r="V219" s="74">
        <v>-4.7629999999999981</v>
      </c>
      <c r="W219" s="74">
        <v>-5.7379999999999995</v>
      </c>
      <c r="X219" s="74">
        <v>-6.2379999999999995</v>
      </c>
      <c r="Y219" s="74">
        <v>-71.153999999999996</v>
      </c>
      <c r="AA219" s="74">
        <v>-73.7</v>
      </c>
      <c r="AB219" s="73">
        <v>2.5499999999999998</v>
      </c>
      <c r="AD219" s="74">
        <v>-66.599999999999994</v>
      </c>
      <c r="AE219" s="73">
        <v>-4.55</v>
      </c>
    </row>
    <row r="220" spans="1:31" ht="18" customHeight="1" x14ac:dyDescent="0.2">
      <c r="A220" s="43" t="s">
        <v>65</v>
      </c>
      <c r="B220" s="43" t="s">
        <v>23</v>
      </c>
      <c r="C220" s="9">
        <v>0.20391141788898473</v>
      </c>
      <c r="D220" s="9">
        <v>0.12113033814891253</v>
      </c>
      <c r="F220" s="119" t="s">
        <v>203</v>
      </c>
      <c r="H220" s="74">
        <v>-61.564999999999998</v>
      </c>
      <c r="I220" s="74">
        <v>-71.665999999999997</v>
      </c>
      <c r="J220" s="74">
        <v>-71.665999999999997</v>
      </c>
      <c r="K220" s="99">
        <v>-69.540000000000006</v>
      </c>
      <c r="L220" s="99">
        <v>-62.99</v>
      </c>
      <c r="M220" s="74">
        <v>-7.2469999999999999</v>
      </c>
      <c r="N220" s="74">
        <v>-4.5350000000000001</v>
      </c>
      <c r="O220" s="74">
        <v>-4.9280000000000008</v>
      </c>
      <c r="P220" s="74">
        <v>-4.7070000000000007</v>
      </c>
      <c r="Q220" s="74">
        <v>-4.0519999999999996</v>
      </c>
      <c r="R220" s="74">
        <v>-4.7389999999999972</v>
      </c>
      <c r="S220" s="74">
        <v>-4.5910000000000011</v>
      </c>
      <c r="T220" s="74">
        <v>-2.4699999999999989</v>
      </c>
      <c r="U220" s="74">
        <v>-3.3180000000000049</v>
      </c>
      <c r="V220" s="74">
        <v>-5.4489999999999981</v>
      </c>
      <c r="W220" s="74">
        <v>-3.9669999999999987</v>
      </c>
      <c r="X220" s="74">
        <v>-5.3539999999999992</v>
      </c>
      <c r="Y220" s="74">
        <v>-55.356999999999999</v>
      </c>
      <c r="AA220" s="74">
        <v>-69.540000000000006</v>
      </c>
      <c r="AB220" s="73">
        <v>14.18</v>
      </c>
      <c r="AD220" s="74">
        <v>-62.99</v>
      </c>
      <c r="AE220" s="73">
        <v>7.63</v>
      </c>
    </row>
    <row r="221" spans="1:31" ht="18" hidden="1" customHeight="1" outlineLevel="1" x14ac:dyDescent="0.2">
      <c r="A221" s="43" t="s">
        <v>151</v>
      </c>
      <c r="B221" s="43" t="s">
        <v>23</v>
      </c>
      <c r="C221" s="9">
        <v>-2.6885813148788924</v>
      </c>
      <c r="D221" s="9">
        <v>-3.115830115830116</v>
      </c>
      <c r="F221" s="51" t="s">
        <v>152</v>
      </c>
      <c r="G221" s="47"/>
      <c r="H221" s="79">
        <v>-9.6760000000000002</v>
      </c>
      <c r="I221" s="79">
        <v>-13.744999999999999</v>
      </c>
      <c r="J221" s="79">
        <v>-13.744999999999999</v>
      </c>
      <c r="K221" s="99">
        <v>-2.89</v>
      </c>
      <c r="L221" s="99">
        <v>-2.59</v>
      </c>
      <c r="M221" s="79">
        <v>-0.32500000000000001</v>
      </c>
      <c r="N221" s="79">
        <v>-3.0429999999999997</v>
      </c>
      <c r="O221" s="79">
        <v>-0.98799999999999999</v>
      </c>
      <c r="P221" s="79">
        <v>-1.4550000000000001</v>
      </c>
      <c r="Q221" s="79">
        <v>-0.11399999999999988</v>
      </c>
      <c r="R221" s="79">
        <v>-0.54</v>
      </c>
      <c r="S221" s="79">
        <v>-0.13900000000000023</v>
      </c>
      <c r="T221" s="79">
        <v>-0.77299999999999969</v>
      </c>
      <c r="U221" s="79">
        <v>-0.11399999999999988</v>
      </c>
      <c r="V221" s="79">
        <v>-0.74300000000000033</v>
      </c>
      <c r="W221" s="79">
        <v>-2.4420000000000002</v>
      </c>
      <c r="X221" s="79">
        <v>1.5000000000000568E-2</v>
      </c>
      <c r="Y221" s="79">
        <v>-10.661</v>
      </c>
      <c r="Z221" s="47"/>
      <c r="AA221" s="79">
        <v>-2.89</v>
      </c>
      <c r="AB221" s="73">
        <v>-7.77</v>
      </c>
      <c r="AC221" s="47"/>
      <c r="AD221" s="79">
        <v>-2.59</v>
      </c>
      <c r="AE221" s="73">
        <v>-8.07</v>
      </c>
    </row>
    <row r="222" spans="1:31" ht="18" hidden="1" customHeight="1" outlineLevel="1" x14ac:dyDescent="0.2">
      <c r="A222" s="43" t="s">
        <v>169</v>
      </c>
      <c r="B222" s="43" t="s">
        <v>23</v>
      </c>
      <c r="C222" s="9">
        <v>-1.7777777777777778E-2</v>
      </c>
      <c r="D222" s="9">
        <v>-1.7777777777777778E-2</v>
      </c>
      <c r="F222" s="51" t="s">
        <v>170</v>
      </c>
      <c r="G222" s="47"/>
      <c r="H222" s="79">
        <v>-18.521000000000001</v>
      </c>
      <c r="I222" s="79">
        <v>-23.347999999999999</v>
      </c>
      <c r="J222" s="79">
        <v>-23.347999999999999</v>
      </c>
      <c r="K222" s="99">
        <v>-19.125</v>
      </c>
      <c r="L222" s="99">
        <v>-19.125</v>
      </c>
      <c r="M222" s="79">
        <v>-1.571</v>
      </c>
      <c r="N222" s="79">
        <v>-1.5370000000000001</v>
      </c>
      <c r="O222" s="79">
        <v>-1.3619999999999997</v>
      </c>
      <c r="P222" s="79">
        <v>-1.3559999999999999</v>
      </c>
      <c r="Q222" s="79">
        <v>-1.3660000000000005</v>
      </c>
      <c r="R222" s="79">
        <v>-2.3900000000000006</v>
      </c>
      <c r="S222" s="79">
        <v>-1.4609999999999985</v>
      </c>
      <c r="T222" s="79">
        <v>-2.0230000000000015</v>
      </c>
      <c r="U222" s="79">
        <v>-2.0539999999999985</v>
      </c>
      <c r="V222" s="79">
        <v>-1.1549999999999994</v>
      </c>
      <c r="W222" s="79">
        <v>-1.1140000000000008</v>
      </c>
      <c r="X222" s="79">
        <v>-2.0770000000000017</v>
      </c>
      <c r="Y222" s="79">
        <v>-19.466000000000001</v>
      </c>
      <c r="Z222" s="47"/>
      <c r="AA222" s="79">
        <v>-19.125</v>
      </c>
      <c r="AB222" s="73">
        <v>-0.34</v>
      </c>
      <c r="AC222" s="47"/>
      <c r="AD222" s="79">
        <v>-19.125</v>
      </c>
      <c r="AE222" s="73">
        <v>-0.34</v>
      </c>
    </row>
    <row r="223" spans="1:31" ht="18" hidden="1" customHeight="1" outlineLevel="1" x14ac:dyDescent="0.2">
      <c r="A223" s="43" t="s">
        <v>171</v>
      </c>
      <c r="B223" s="43" t="s">
        <v>23</v>
      </c>
      <c r="C223" s="9">
        <v>-0.87909604519774021</v>
      </c>
      <c r="D223" s="9">
        <v>-0.6224390243902439</v>
      </c>
      <c r="F223" s="51" t="s">
        <v>172</v>
      </c>
      <c r="G223" s="47"/>
      <c r="H223" s="79">
        <v>-4.1459999999999999</v>
      </c>
      <c r="I223" s="79">
        <v>-7.8840000000000003</v>
      </c>
      <c r="J223" s="79">
        <v>-7.8840000000000003</v>
      </c>
      <c r="K223" s="99">
        <v>-4.4249999999999998</v>
      </c>
      <c r="L223" s="99">
        <v>-5.125</v>
      </c>
      <c r="M223" s="79">
        <v>-2.8849999999999998</v>
      </c>
      <c r="N223" s="79">
        <v>-1.1900000000000004</v>
      </c>
      <c r="O223" s="79">
        <v>-0.55600000000000005</v>
      </c>
      <c r="P223" s="79">
        <v>-1.1000000000000121E-2</v>
      </c>
      <c r="Q223" s="79">
        <v>-3.5999999999999588E-2</v>
      </c>
      <c r="R223" s="79">
        <v>-1.4059999999999997</v>
      </c>
      <c r="S223" s="79">
        <v>0.41199999999999992</v>
      </c>
      <c r="T223" s="79">
        <v>0</v>
      </c>
      <c r="U223" s="79">
        <v>-0.27899999999999991</v>
      </c>
      <c r="V223" s="79">
        <v>-3.0000000000000249E-2</v>
      </c>
      <c r="W223" s="79">
        <v>-1.7229999999999999</v>
      </c>
      <c r="X223" s="79">
        <v>-0.61099999999999977</v>
      </c>
      <c r="Y223" s="79">
        <v>-8.3149999999999995</v>
      </c>
      <c r="Z223" s="47"/>
      <c r="AA223" s="79">
        <v>-4.4249999999999998</v>
      </c>
      <c r="AB223" s="73">
        <v>-3.89</v>
      </c>
      <c r="AC223" s="47"/>
      <c r="AD223" s="79">
        <v>-5.125</v>
      </c>
      <c r="AE223" s="73">
        <v>-3.19</v>
      </c>
    </row>
    <row r="224" spans="1:31" ht="18" customHeight="1" collapsed="1" x14ac:dyDescent="0.2">
      <c r="A224" s="48"/>
      <c r="B224" s="48"/>
      <c r="C224" s="9">
        <v>-0.45385779122541603</v>
      </c>
      <c r="D224" s="9">
        <v>-0.43219076005961249</v>
      </c>
      <c r="F224" s="119" t="s">
        <v>152</v>
      </c>
      <c r="H224" s="74">
        <v>-32.343000000000004</v>
      </c>
      <c r="I224" s="74">
        <v>-44.976999999999997</v>
      </c>
      <c r="J224" s="74">
        <v>-44.976999999999997</v>
      </c>
      <c r="K224" s="99">
        <v>-26.44</v>
      </c>
      <c r="L224" s="99">
        <v>-26.84</v>
      </c>
      <c r="M224" s="74">
        <v>-4.7809999999999997</v>
      </c>
      <c r="N224" s="74">
        <v>-5.7700000000000005</v>
      </c>
      <c r="O224" s="74">
        <v>-2.9059999999999997</v>
      </c>
      <c r="P224" s="74">
        <v>-2.8220000000000001</v>
      </c>
      <c r="Q224" s="74">
        <v>-1.516</v>
      </c>
      <c r="R224" s="74">
        <v>-4.3360000000000003</v>
      </c>
      <c r="S224" s="74">
        <v>-1.1879999999999988</v>
      </c>
      <c r="T224" s="74">
        <v>-2.7960000000000012</v>
      </c>
      <c r="U224" s="74">
        <v>-2.4469999999999983</v>
      </c>
      <c r="V224" s="74">
        <v>-1.9279999999999999</v>
      </c>
      <c r="W224" s="74">
        <v>-5.2790000000000008</v>
      </c>
      <c r="X224" s="74">
        <v>-2.6730000000000009</v>
      </c>
      <c r="Y224" s="74">
        <v>-38.442</v>
      </c>
      <c r="AA224" s="74">
        <v>-26.44</v>
      </c>
      <c r="AB224" s="73">
        <v>-12</v>
      </c>
      <c r="AD224" s="74">
        <v>-26.84</v>
      </c>
      <c r="AE224" s="73">
        <v>-11.6</v>
      </c>
    </row>
    <row r="225" spans="1:31" ht="18" customHeight="1" collapsed="1" x14ac:dyDescent="0.2">
      <c r="A225" s="43" t="s">
        <v>147</v>
      </c>
      <c r="B225" s="43" t="s">
        <v>23</v>
      </c>
      <c r="C225" s="9">
        <v>1.1764705882352943E-2</v>
      </c>
      <c r="D225" s="9">
        <v>1.1764705882352943E-2</v>
      </c>
      <c r="F225" s="119" t="s">
        <v>148</v>
      </c>
      <c r="H225" s="74">
        <v>-6.3579999999999997</v>
      </c>
      <c r="I225" s="74">
        <v>-5.0549999999999997</v>
      </c>
      <c r="J225" s="74">
        <v>-5.0549999999999997</v>
      </c>
      <c r="K225" s="99">
        <v>-5.95</v>
      </c>
      <c r="L225" s="99">
        <v>-5.95</v>
      </c>
      <c r="M225" s="74">
        <v>-0.371</v>
      </c>
      <c r="N225" s="74">
        <v>-0.379</v>
      </c>
      <c r="O225" s="74">
        <v>-0.36499999999999999</v>
      </c>
      <c r="P225" s="74">
        <v>-0.379</v>
      </c>
      <c r="Q225" s="74">
        <v>-0.53700000000000014</v>
      </c>
      <c r="R225" s="74">
        <v>-0.32899999999999974</v>
      </c>
      <c r="S225" s="74">
        <v>-0.40300000000000002</v>
      </c>
      <c r="T225" s="74">
        <v>-0.2370000000000001</v>
      </c>
      <c r="U225" s="74">
        <v>-0.3660000000000001</v>
      </c>
      <c r="V225" s="74">
        <v>-1.7509999999999999</v>
      </c>
      <c r="W225" s="74">
        <v>-1.2880000000000003</v>
      </c>
      <c r="X225" s="74">
        <v>0.52800000000000047</v>
      </c>
      <c r="Y225" s="74">
        <v>-5.8769999999999998</v>
      </c>
      <c r="AA225" s="74">
        <v>-5.95</v>
      </c>
      <c r="AB225" s="73">
        <v>7.0000000000000007E-2</v>
      </c>
      <c r="AD225" s="74">
        <v>-5.95</v>
      </c>
      <c r="AE225" s="73">
        <v>7.0000000000000007E-2</v>
      </c>
    </row>
    <row r="226" spans="1:31" ht="18" hidden="1" customHeight="1" outlineLevel="1" x14ac:dyDescent="0.2">
      <c r="A226" s="43" t="s">
        <v>155</v>
      </c>
      <c r="B226" s="43" t="s">
        <v>23</v>
      </c>
      <c r="C226" s="9">
        <v>0.46067415730337075</v>
      </c>
      <c r="D226" s="9">
        <v>0.36000000000000004</v>
      </c>
      <c r="F226" s="51" t="s">
        <v>156</v>
      </c>
      <c r="G226" s="47"/>
      <c r="H226" s="79">
        <v>-5.0750000000000002</v>
      </c>
      <c r="I226" s="79">
        <v>-4.452</v>
      </c>
      <c r="J226" s="79">
        <v>-4.452</v>
      </c>
      <c r="K226" s="99">
        <v>-8.9</v>
      </c>
      <c r="L226" s="99">
        <v>-7.5</v>
      </c>
      <c r="M226" s="79">
        <v>-2</v>
      </c>
      <c r="N226" s="79">
        <v>0</v>
      </c>
      <c r="O226" s="79">
        <v>0.19900000000000007</v>
      </c>
      <c r="P226" s="79">
        <v>-0.66900000000000026</v>
      </c>
      <c r="Q226" s="79">
        <v>0</v>
      </c>
      <c r="R226" s="79">
        <v>0</v>
      </c>
      <c r="S226" s="79">
        <v>0</v>
      </c>
      <c r="T226" s="79">
        <v>-0.78699999999999992</v>
      </c>
      <c r="U226" s="79">
        <v>-0.754</v>
      </c>
      <c r="V226" s="79">
        <v>0</v>
      </c>
      <c r="W226" s="79">
        <v>-0.7889999999999997</v>
      </c>
      <c r="X226" s="79">
        <v>0</v>
      </c>
      <c r="Y226" s="79">
        <v>-4.8</v>
      </c>
      <c r="Z226" s="47"/>
      <c r="AA226" s="79">
        <v>-8.9</v>
      </c>
      <c r="AB226" s="73">
        <v>4.0999999999999996</v>
      </c>
      <c r="AC226" s="47"/>
      <c r="AD226" s="79">
        <v>-7.5</v>
      </c>
      <c r="AE226" s="73">
        <v>2.7</v>
      </c>
    </row>
    <row r="227" spans="1:31" ht="18" hidden="1" customHeight="1" outlineLevel="1" x14ac:dyDescent="0.2">
      <c r="A227" s="43" t="s">
        <v>157</v>
      </c>
      <c r="B227" s="43" t="s">
        <v>23</v>
      </c>
      <c r="C227" s="9">
        <v>0.8623655913978493</v>
      </c>
      <c r="D227" s="9">
        <v>0.79682539682539677</v>
      </c>
      <c r="F227" s="51" t="s">
        <v>158</v>
      </c>
      <c r="G227" s="47"/>
      <c r="H227" s="79">
        <v>-6.1319999999999997</v>
      </c>
      <c r="I227" s="79">
        <v>-7.34</v>
      </c>
      <c r="J227" s="79">
        <v>-7.34</v>
      </c>
      <c r="K227" s="99">
        <v>-4.6500000000000004</v>
      </c>
      <c r="L227" s="99">
        <v>-3.15</v>
      </c>
      <c r="M227" s="79">
        <v>0</v>
      </c>
      <c r="N227" s="79">
        <v>0</v>
      </c>
      <c r="O227" s="79">
        <v>0</v>
      </c>
      <c r="P227" s="79">
        <v>1.1000000000000001</v>
      </c>
      <c r="Q227" s="79">
        <v>0</v>
      </c>
      <c r="R227" s="79">
        <v>0</v>
      </c>
      <c r="S227" s="79">
        <v>0</v>
      </c>
      <c r="T227" s="79">
        <v>0</v>
      </c>
      <c r="U227" s="79">
        <v>0</v>
      </c>
      <c r="V227" s="79">
        <v>0</v>
      </c>
      <c r="W227" s="79">
        <v>-1.7440000000000002</v>
      </c>
      <c r="X227" s="79">
        <v>1.1102230246251565E-16</v>
      </c>
      <c r="Y227" s="79">
        <v>-0.64400000000000002</v>
      </c>
      <c r="Z227" s="47"/>
      <c r="AA227" s="79">
        <v>-4.6500000000000004</v>
      </c>
      <c r="AB227" s="73">
        <v>4.01</v>
      </c>
      <c r="AC227" s="47"/>
      <c r="AD227" s="79">
        <v>-3.15</v>
      </c>
      <c r="AE227" s="73">
        <v>2.5099999999999998</v>
      </c>
    </row>
    <row r="228" spans="1:31" ht="18" hidden="1" customHeight="1" outlineLevel="1" x14ac:dyDescent="0.2">
      <c r="A228" s="43" t="s">
        <v>161</v>
      </c>
      <c r="B228" s="43" t="s">
        <v>23</v>
      </c>
      <c r="C228" s="9">
        <v>0</v>
      </c>
      <c r="D228" s="9">
        <v>0</v>
      </c>
      <c r="F228" s="51" t="s">
        <v>162</v>
      </c>
      <c r="G228" s="47"/>
      <c r="H228" s="79">
        <v>5.39</v>
      </c>
      <c r="I228" s="79">
        <v>1.6990000000000001</v>
      </c>
      <c r="J228" s="79">
        <v>1.6990000000000001</v>
      </c>
      <c r="K228" s="99">
        <v>0</v>
      </c>
      <c r="L228" s="99">
        <v>0</v>
      </c>
      <c r="M228" s="79">
        <v>0</v>
      </c>
      <c r="N228" s="79">
        <v>0</v>
      </c>
      <c r="O228" s="79">
        <v>0</v>
      </c>
      <c r="P228" s="79">
        <v>0</v>
      </c>
      <c r="Q228" s="79">
        <v>0</v>
      </c>
      <c r="R228" s="79">
        <v>0</v>
      </c>
      <c r="S228" s="79">
        <v>0</v>
      </c>
      <c r="T228" s="79">
        <v>0</v>
      </c>
      <c r="U228" s="79">
        <v>0</v>
      </c>
      <c r="V228" s="79">
        <v>0</v>
      </c>
      <c r="W228" s="79">
        <v>0</v>
      </c>
      <c r="X228" s="79">
        <v>0</v>
      </c>
      <c r="Y228" s="79">
        <v>0</v>
      </c>
      <c r="Z228" s="47"/>
      <c r="AA228" s="79">
        <v>0</v>
      </c>
      <c r="AB228" s="73">
        <v>0</v>
      </c>
      <c r="AC228" s="47"/>
      <c r="AD228" s="79">
        <v>0</v>
      </c>
      <c r="AE228" s="73">
        <v>0</v>
      </c>
    </row>
    <row r="229" spans="1:31" ht="18" customHeight="1" collapsed="1" x14ac:dyDescent="0.2">
      <c r="A229" s="48"/>
      <c r="B229" s="48"/>
      <c r="C229" s="9">
        <v>0.59852398523985229</v>
      </c>
      <c r="D229" s="9">
        <v>0.48920187793427228</v>
      </c>
      <c r="F229" s="119" t="s">
        <v>413</v>
      </c>
      <c r="H229" s="74">
        <v>-5.8170000000000011</v>
      </c>
      <c r="I229" s="74">
        <v>-10.093</v>
      </c>
      <c r="J229" s="74">
        <v>-10.093</v>
      </c>
      <c r="K229" s="99">
        <v>-13.55</v>
      </c>
      <c r="L229" s="99">
        <v>-10.65</v>
      </c>
      <c r="M229" s="74">
        <v>-2</v>
      </c>
      <c r="N229" s="74">
        <v>0</v>
      </c>
      <c r="O229" s="74">
        <v>0.19900000000000007</v>
      </c>
      <c r="P229" s="74">
        <v>0.43099999999999983</v>
      </c>
      <c r="Q229" s="74">
        <v>0</v>
      </c>
      <c r="R229" s="74">
        <v>0</v>
      </c>
      <c r="S229" s="74">
        <v>0</v>
      </c>
      <c r="T229" s="74">
        <v>-0.78699999999999992</v>
      </c>
      <c r="U229" s="74">
        <v>-0.754</v>
      </c>
      <c r="V229" s="74">
        <v>0</v>
      </c>
      <c r="W229" s="74">
        <v>-2.5329999999999999</v>
      </c>
      <c r="X229" s="74">
        <v>1.1102230246251565E-16</v>
      </c>
      <c r="Y229" s="74">
        <v>-5.444</v>
      </c>
      <c r="AA229" s="74">
        <v>-13.550000000000002</v>
      </c>
      <c r="AB229" s="73">
        <v>8.11</v>
      </c>
      <c r="AD229" s="74">
        <v>-10.65</v>
      </c>
      <c r="AE229" s="73">
        <v>5.21</v>
      </c>
    </row>
    <row r="230" spans="1:31" ht="18" customHeight="1" x14ac:dyDescent="0.2">
      <c r="A230" s="43" t="s">
        <v>521</v>
      </c>
      <c r="B230" s="43" t="s">
        <v>23</v>
      </c>
      <c r="C230" s="9"/>
      <c r="D230" s="9"/>
      <c r="F230" s="119" t="s">
        <v>522</v>
      </c>
      <c r="H230" s="74">
        <v>-1.885</v>
      </c>
      <c r="I230" s="74">
        <v>-1.7410000000000001</v>
      </c>
      <c r="J230" s="74">
        <v>-1.7410000000000001</v>
      </c>
      <c r="K230" s="99">
        <v>0</v>
      </c>
      <c r="L230" s="99">
        <v>0</v>
      </c>
      <c r="M230" s="74">
        <v>0</v>
      </c>
      <c r="N230" s="74">
        <v>-0.41799999999999998</v>
      </c>
      <c r="O230" s="74">
        <v>0</v>
      </c>
      <c r="P230" s="74">
        <v>0</v>
      </c>
      <c r="Q230" s="74">
        <v>-0.39799999999999996</v>
      </c>
      <c r="R230" s="74">
        <v>0</v>
      </c>
      <c r="S230" s="74">
        <v>0</v>
      </c>
      <c r="T230" s="74">
        <v>-0.37</v>
      </c>
      <c r="U230" s="74">
        <v>0</v>
      </c>
      <c r="V230" s="74">
        <v>0</v>
      </c>
      <c r="W230" s="74">
        <v>-0.33200000000000007</v>
      </c>
      <c r="X230" s="74">
        <v>0</v>
      </c>
      <c r="Y230" s="74">
        <v>-1.518</v>
      </c>
      <c r="AA230" s="74">
        <v>0</v>
      </c>
      <c r="AB230" s="73">
        <v>-1.52</v>
      </c>
      <c r="AD230" s="74">
        <v>0</v>
      </c>
      <c r="AE230" s="73">
        <v>-1.52</v>
      </c>
    </row>
    <row r="231" spans="1:31" ht="18" hidden="1" customHeight="1" outlineLevel="1" x14ac:dyDescent="0.2">
      <c r="A231" s="43" t="s">
        <v>149</v>
      </c>
      <c r="B231" s="43" t="s">
        <v>23</v>
      </c>
      <c r="C231" s="9">
        <v>-1.0003633280852611</v>
      </c>
      <c r="D231" s="9">
        <v>-4.9000000000000012</v>
      </c>
      <c r="F231" s="51" t="s">
        <v>150</v>
      </c>
      <c r="G231" s="47"/>
      <c r="H231" s="79">
        <v>-8.359</v>
      </c>
      <c r="I231" s="79">
        <v>-1.1970000000000001</v>
      </c>
      <c r="J231" s="79">
        <v>-1.1970000000000001</v>
      </c>
      <c r="K231" s="99">
        <v>0</v>
      </c>
      <c r="L231" s="99">
        <v>-1.4</v>
      </c>
      <c r="M231" s="79">
        <v>-0.63100000000000001</v>
      </c>
      <c r="N231" s="79">
        <v>-0.6319999999999999</v>
      </c>
      <c r="O231" s="79">
        <v>-0.63100000000000001</v>
      </c>
      <c r="P231" s="79">
        <v>-0.6319999999999999</v>
      </c>
      <c r="Q231" s="79">
        <v>-1.992</v>
      </c>
      <c r="R231" s="79">
        <v>-1.3109999999999999</v>
      </c>
      <c r="S231" s="79">
        <v>-1.3130000000000006</v>
      </c>
      <c r="T231" s="79">
        <v>1.4110000000000005</v>
      </c>
      <c r="U231" s="79">
        <v>-0.63100000000000023</v>
      </c>
      <c r="V231" s="79">
        <v>-0.63199999999999967</v>
      </c>
      <c r="W231" s="79">
        <v>-0.63200000000000056</v>
      </c>
      <c r="X231" s="79">
        <v>-0.63099999999999934</v>
      </c>
      <c r="Y231" s="79">
        <v>-8.2569999999999997</v>
      </c>
      <c r="Z231" s="47"/>
      <c r="AA231" s="79">
        <v>0</v>
      </c>
      <c r="AB231" s="73">
        <v>-8.26</v>
      </c>
      <c r="AC231" s="47"/>
      <c r="AD231" s="79">
        <v>-1.3999999999999997</v>
      </c>
      <c r="AE231" s="73">
        <v>-6.86</v>
      </c>
    </row>
    <row r="232" spans="1:31" ht="18" hidden="1" customHeight="1" outlineLevel="1" x14ac:dyDescent="0.2">
      <c r="A232" s="43" t="s">
        <v>159</v>
      </c>
      <c r="B232" s="43" t="s">
        <v>23</v>
      </c>
      <c r="C232" s="9">
        <v>0.504</v>
      </c>
      <c r="D232" s="9">
        <v>0.36410256410256409</v>
      </c>
      <c r="F232" s="51" t="s">
        <v>160</v>
      </c>
      <c r="G232" s="47"/>
      <c r="H232" s="79">
        <v>-7.3319999999999999</v>
      </c>
      <c r="I232" s="79">
        <v>-4.117</v>
      </c>
      <c r="J232" s="79">
        <v>-4.117</v>
      </c>
      <c r="K232" s="99">
        <v>-10</v>
      </c>
      <c r="L232" s="99">
        <v>-7.8</v>
      </c>
      <c r="M232" s="79">
        <v>-0.14099999999999999</v>
      </c>
      <c r="N232" s="79">
        <v>-0.51500000000000001</v>
      </c>
      <c r="O232" s="79">
        <v>-0.49999999999999989</v>
      </c>
      <c r="P232" s="79">
        <v>-0.74500000000000011</v>
      </c>
      <c r="Q232" s="79">
        <v>-0.47099999999999986</v>
      </c>
      <c r="R232" s="79">
        <v>-0.45599999999999996</v>
      </c>
      <c r="S232" s="79">
        <v>-0.30299999999999994</v>
      </c>
      <c r="T232" s="79">
        <v>1.399999999999979E-2</v>
      </c>
      <c r="U232" s="79">
        <v>-0.37599999999999989</v>
      </c>
      <c r="V232" s="79">
        <v>-0.55099999999999971</v>
      </c>
      <c r="W232" s="79">
        <v>-0.46600000000000019</v>
      </c>
      <c r="X232" s="79">
        <v>-0.44600000000000062</v>
      </c>
      <c r="Y232" s="79">
        <v>-4.9560000000000004</v>
      </c>
      <c r="Z232" s="47"/>
      <c r="AA232" s="79">
        <v>-10</v>
      </c>
      <c r="AB232" s="73">
        <v>5.04</v>
      </c>
      <c r="AC232" s="47"/>
      <c r="AD232" s="79">
        <v>-7.8</v>
      </c>
      <c r="AE232" s="73">
        <v>2.84</v>
      </c>
    </row>
    <row r="233" spans="1:31" ht="18" hidden="1" customHeight="1" outlineLevel="1" x14ac:dyDescent="0.2">
      <c r="A233" s="43" t="s">
        <v>153</v>
      </c>
      <c r="B233" s="43" t="s">
        <v>23</v>
      </c>
      <c r="C233" s="9">
        <v>0</v>
      </c>
      <c r="D233" s="9">
        <v>0</v>
      </c>
      <c r="F233" s="51" t="s">
        <v>154</v>
      </c>
      <c r="G233" s="47"/>
      <c r="H233" s="79">
        <v>-0.33500000000000002</v>
      </c>
      <c r="I233" s="79">
        <v>-0.12</v>
      </c>
      <c r="J233" s="79">
        <v>-0.12</v>
      </c>
      <c r="K233" s="99">
        <v>0</v>
      </c>
      <c r="L233" s="99">
        <v>0</v>
      </c>
      <c r="M233" s="79">
        <v>0</v>
      </c>
      <c r="N233" s="79">
        <v>0</v>
      </c>
      <c r="O233" s="79">
        <v>0</v>
      </c>
      <c r="P233" s="79">
        <v>0</v>
      </c>
      <c r="Q233" s="79">
        <v>0</v>
      </c>
      <c r="R233" s="79">
        <v>0</v>
      </c>
      <c r="S233" s="79">
        <v>0</v>
      </c>
      <c r="T233" s="79">
        <v>0</v>
      </c>
      <c r="U233" s="79">
        <v>0</v>
      </c>
      <c r="V233" s="79">
        <v>0</v>
      </c>
      <c r="W233" s="79">
        <v>0</v>
      </c>
      <c r="X233" s="79">
        <v>0</v>
      </c>
      <c r="Y233" s="79">
        <v>0</v>
      </c>
      <c r="Z233" s="47"/>
      <c r="AA233" s="79">
        <v>0</v>
      </c>
      <c r="AB233" s="73">
        <v>0</v>
      </c>
      <c r="AC233" s="47"/>
      <c r="AD233" s="79">
        <v>0</v>
      </c>
      <c r="AE233" s="73">
        <v>0</v>
      </c>
    </row>
    <row r="234" spans="1:31" ht="18" hidden="1" customHeight="1" outlineLevel="1" x14ac:dyDescent="0.2">
      <c r="A234" s="43" t="s">
        <v>268</v>
      </c>
      <c r="B234" s="43" t="s">
        <v>23</v>
      </c>
      <c r="C234" s="9">
        <v>0</v>
      </c>
      <c r="D234" s="9">
        <v>0</v>
      </c>
      <c r="F234" s="51" t="s">
        <v>270</v>
      </c>
      <c r="G234" s="47"/>
      <c r="H234" s="79">
        <v>0</v>
      </c>
      <c r="I234" s="79">
        <v>0</v>
      </c>
      <c r="J234" s="79">
        <v>0</v>
      </c>
      <c r="K234" s="99">
        <v>0</v>
      </c>
      <c r="L234" s="99">
        <v>0</v>
      </c>
      <c r="M234" s="79">
        <v>0</v>
      </c>
      <c r="N234" s="79">
        <v>0</v>
      </c>
      <c r="O234" s="79">
        <v>0</v>
      </c>
      <c r="P234" s="79">
        <v>0</v>
      </c>
      <c r="Q234" s="79">
        <v>0</v>
      </c>
      <c r="R234" s="79">
        <v>0</v>
      </c>
      <c r="S234" s="79">
        <v>0</v>
      </c>
      <c r="T234" s="79">
        <v>0</v>
      </c>
      <c r="U234" s="79">
        <v>0</v>
      </c>
      <c r="V234" s="79">
        <v>0</v>
      </c>
      <c r="W234" s="79">
        <v>0</v>
      </c>
      <c r="X234" s="79">
        <v>0</v>
      </c>
      <c r="Y234" s="79">
        <v>0</v>
      </c>
      <c r="Z234" s="47"/>
      <c r="AA234" s="79">
        <v>0</v>
      </c>
      <c r="AB234" s="73">
        <v>0</v>
      </c>
      <c r="AC234" s="47"/>
      <c r="AD234" s="79">
        <v>0</v>
      </c>
      <c r="AE234" s="73">
        <v>0</v>
      </c>
    </row>
    <row r="235" spans="1:31" ht="18" hidden="1" customHeight="1" outlineLevel="1" x14ac:dyDescent="0.2">
      <c r="A235" s="43" t="s">
        <v>269</v>
      </c>
      <c r="B235" s="43" t="s">
        <v>23</v>
      </c>
      <c r="C235" s="9">
        <v>0</v>
      </c>
      <c r="D235" s="9">
        <v>0</v>
      </c>
      <c r="F235" s="51" t="s">
        <v>271</v>
      </c>
      <c r="G235" s="47"/>
      <c r="H235" s="79">
        <v>-0.04</v>
      </c>
      <c r="I235" s="79">
        <v>0</v>
      </c>
      <c r="J235" s="79">
        <v>0</v>
      </c>
      <c r="K235" s="99">
        <v>0</v>
      </c>
      <c r="L235" s="99">
        <v>0</v>
      </c>
      <c r="M235" s="79">
        <v>0</v>
      </c>
      <c r="N235" s="79">
        <v>0</v>
      </c>
      <c r="O235" s="79">
        <v>0</v>
      </c>
      <c r="P235" s="79">
        <v>0</v>
      </c>
      <c r="Q235" s="79">
        <v>0</v>
      </c>
      <c r="R235" s="79">
        <v>0</v>
      </c>
      <c r="S235" s="79">
        <v>0</v>
      </c>
      <c r="T235" s="79">
        <v>0</v>
      </c>
      <c r="U235" s="79">
        <v>0</v>
      </c>
      <c r="V235" s="79">
        <v>0</v>
      </c>
      <c r="W235" s="79">
        <v>0</v>
      </c>
      <c r="X235" s="79">
        <v>0</v>
      </c>
      <c r="Y235" s="79">
        <v>0</v>
      </c>
      <c r="Z235" s="47"/>
      <c r="AA235" s="79">
        <v>0</v>
      </c>
      <c r="AB235" s="73">
        <v>0</v>
      </c>
      <c r="AC235" s="47"/>
      <c r="AD235" s="79">
        <v>0</v>
      </c>
      <c r="AE235" s="73">
        <v>0</v>
      </c>
    </row>
    <row r="236" spans="1:31" ht="18" hidden="1" customHeight="1" outlineLevel="1" x14ac:dyDescent="0.2">
      <c r="A236" s="43" t="s">
        <v>163</v>
      </c>
      <c r="B236" s="43" t="s">
        <v>23</v>
      </c>
      <c r="C236" s="9">
        <v>0.22787878787878788</v>
      </c>
      <c r="D236" s="9">
        <v>7.0072992700729933E-2</v>
      </c>
      <c r="F236" s="51" t="s">
        <v>164</v>
      </c>
      <c r="G236" s="47"/>
      <c r="H236" s="79">
        <v>-7.032</v>
      </c>
      <c r="I236" s="79">
        <v>-6.3949999999999996</v>
      </c>
      <c r="J236" s="79">
        <v>-6.3949999999999996</v>
      </c>
      <c r="K236" s="99">
        <v>-8.25</v>
      </c>
      <c r="L236" s="99">
        <v>-6.85</v>
      </c>
      <c r="M236" s="79">
        <v>0</v>
      </c>
      <c r="N236" s="79">
        <v>0</v>
      </c>
      <c r="O236" s="79">
        <v>0</v>
      </c>
      <c r="P236" s="79">
        <v>0</v>
      </c>
      <c r="Q236" s="79">
        <v>0</v>
      </c>
      <c r="R236" s="79">
        <v>0</v>
      </c>
      <c r="S236" s="79">
        <v>0</v>
      </c>
      <c r="T236" s="79">
        <v>0</v>
      </c>
      <c r="U236" s="79">
        <v>0</v>
      </c>
      <c r="V236" s="79">
        <v>0</v>
      </c>
      <c r="W236" s="79">
        <v>0</v>
      </c>
      <c r="X236" s="79">
        <v>-6.3710000000000004</v>
      </c>
      <c r="Y236" s="79">
        <v>-6.3710000000000004</v>
      </c>
      <c r="Z236" s="47"/>
      <c r="AA236" s="79">
        <v>-8.25</v>
      </c>
      <c r="AB236" s="73">
        <v>1.88</v>
      </c>
      <c r="AC236" s="47"/>
      <c r="AD236" s="79">
        <v>-6.8499999999999988</v>
      </c>
      <c r="AE236" s="73">
        <v>0.48</v>
      </c>
    </row>
    <row r="237" spans="1:31" ht="18" hidden="1" customHeight="1" outlineLevel="1" x14ac:dyDescent="0.2">
      <c r="A237" s="43" t="s">
        <v>165</v>
      </c>
      <c r="B237" s="43" t="s">
        <v>23</v>
      </c>
      <c r="C237" s="9">
        <v>0</v>
      </c>
      <c r="D237" s="9">
        <v>0</v>
      </c>
      <c r="F237" s="51" t="s">
        <v>166</v>
      </c>
      <c r="G237" s="47"/>
      <c r="H237" s="79">
        <v>0</v>
      </c>
      <c r="I237" s="79">
        <v>0</v>
      </c>
      <c r="J237" s="79">
        <v>0</v>
      </c>
      <c r="K237" s="99">
        <v>0</v>
      </c>
      <c r="L237" s="99">
        <v>0</v>
      </c>
      <c r="M237" s="79">
        <v>0</v>
      </c>
      <c r="N237" s="79">
        <v>0</v>
      </c>
      <c r="O237" s="79">
        <v>0</v>
      </c>
      <c r="P237" s="79">
        <v>0</v>
      </c>
      <c r="Q237" s="79">
        <v>0</v>
      </c>
      <c r="R237" s="79">
        <v>0</v>
      </c>
      <c r="S237" s="79">
        <v>0</v>
      </c>
      <c r="T237" s="79">
        <v>0</v>
      </c>
      <c r="U237" s="79">
        <v>0</v>
      </c>
      <c r="V237" s="79">
        <v>0</v>
      </c>
      <c r="W237" s="79">
        <v>0</v>
      </c>
      <c r="X237" s="79">
        <v>0</v>
      </c>
      <c r="Y237" s="79">
        <v>0</v>
      </c>
      <c r="Z237" s="47"/>
      <c r="AA237" s="79">
        <v>0</v>
      </c>
      <c r="AB237" s="73">
        <v>0</v>
      </c>
      <c r="AC237" s="47"/>
      <c r="AD237" s="79">
        <v>0</v>
      </c>
      <c r="AE237" s="73">
        <v>0</v>
      </c>
    </row>
    <row r="238" spans="1:31" ht="18" hidden="1" customHeight="1" outlineLevel="1" x14ac:dyDescent="0.2">
      <c r="A238" s="43" t="s">
        <v>167</v>
      </c>
      <c r="B238" s="43" t="s">
        <v>23</v>
      </c>
      <c r="C238" s="9">
        <v>0</v>
      </c>
      <c r="D238" s="9">
        <v>0</v>
      </c>
      <c r="F238" s="51" t="s">
        <v>168</v>
      </c>
      <c r="G238" s="47"/>
      <c r="H238" s="79">
        <v>0</v>
      </c>
      <c r="I238" s="79">
        <v>0</v>
      </c>
      <c r="J238" s="79">
        <v>0</v>
      </c>
      <c r="K238" s="99">
        <v>0</v>
      </c>
      <c r="L238" s="99">
        <v>0</v>
      </c>
      <c r="M238" s="79">
        <v>0</v>
      </c>
      <c r="N238" s="79">
        <v>0</v>
      </c>
      <c r="O238" s="79">
        <v>0</v>
      </c>
      <c r="P238" s="79">
        <v>0</v>
      </c>
      <c r="Q238" s="79">
        <v>0</v>
      </c>
      <c r="R238" s="79">
        <v>0</v>
      </c>
      <c r="S238" s="79">
        <v>0</v>
      </c>
      <c r="T238" s="79">
        <v>0</v>
      </c>
      <c r="U238" s="79">
        <v>0</v>
      </c>
      <c r="V238" s="79">
        <v>0</v>
      </c>
      <c r="W238" s="79">
        <v>0</v>
      </c>
      <c r="X238" s="79">
        <v>0</v>
      </c>
      <c r="Y238" s="79">
        <v>0</v>
      </c>
      <c r="Z238" s="47"/>
      <c r="AA238" s="79">
        <v>0</v>
      </c>
      <c r="AB238" s="73">
        <v>0</v>
      </c>
      <c r="AC238" s="47"/>
      <c r="AD238" s="79">
        <v>0</v>
      </c>
      <c r="AE238" s="73">
        <v>0</v>
      </c>
    </row>
    <row r="239" spans="1:31" ht="18" customHeight="1" collapsed="1" x14ac:dyDescent="0.2">
      <c r="A239" s="48"/>
      <c r="B239" s="48"/>
      <c r="C239" s="9">
        <v>-7.2876712328767121E-2</v>
      </c>
      <c r="D239" s="9">
        <v>-0.21993769470404986</v>
      </c>
      <c r="F239" s="119" t="s">
        <v>190</v>
      </c>
      <c r="H239" s="74">
        <v>-23.097999999999999</v>
      </c>
      <c r="I239" s="74">
        <v>-11.829000000000001</v>
      </c>
      <c r="J239" s="74">
        <v>-11.829000000000001</v>
      </c>
      <c r="K239" s="99">
        <v>-18.25</v>
      </c>
      <c r="L239" s="99">
        <v>-16.049999999999997</v>
      </c>
      <c r="M239" s="74">
        <v>-0.77200000000000002</v>
      </c>
      <c r="N239" s="74">
        <v>-1.1469999999999998</v>
      </c>
      <c r="O239" s="74">
        <v>-1.1309999999999998</v>
      </c>
      <c r="P239" s="74">
        <v>-1.377</v>
      </c>
      <c r="Q239" s="74">
        <v>-2.4630000000000001</v>
      </c>
      <c r="R239" s="74">
        <v>-1.7669999999999999</v>
      </c>
      <c r="S239" s="74">
        <v>-1.6160000000000005</v>
      </c>
      <c r="T239" s="74">
        <v>1.4250000000000003</v>
      </c>
      <c r="U239" s="74">
        <v>-1.0070000000000001</v>
      </c>
      <c r="V239" s="74">
        <v>-1.1829999999999994</v>
      </c>
      <c r="W239" s="74">
        <v>-1.0980000000000008</v>
      </c>
      <c r="X239" s="74">
        <v>-7.4480000000000004</v>
      </c>
      <c r="Y239" s="74">
        <v>-19.584000000000003</v>
      </c>
      <c r="AA239" s="74">
        <v>-18.25</v>
      </c>
      <c r="AB239" s="73">
        <v>-1.33</v>
      </c>
      <c r="AD239" s="74">
        <v>-16.049999999999997</v>
      </c>
      <c r="AE239" s="73">
        <v>-3.53</v>
      </c>
    </row>
    <row r="240" spans="1:31" ht="18" customHeight="1" x14ac:dyDescent="0.2">
      <c r="A240" s="48"/>
      <c r="B240" s="48"/>
      <c r="C240" s="9">
        <v>4.8450079544906724E-2</v>
      </c>
      <c r="D240" s="9">
        <v>-4.3896763274804317E-2</v>
      </c>
      <c r="F240" s="108" t="s">
        <v>66</v>
      </c>
      <c r="H240" s="281">
        <v>-205.34400000000005</v>
      </c>
      <c r="I240" s="281">
        <v>-229.02700000000002</v>
      </c>
      <c r="J240" s="281">
        <v>-229.02700000000002</v>
      </c>
      <c r="K240" s="102">
        <v>-207.43</v>
      </c>
      <c r="L240" s="102">
        <v>-189.07999999999998</v>
      </c>
      <c r="M240" s="281">
        <v>-21.609999999999996</v>
      </c>
      <c r="N240" s="281">
        <v>-18.672999999999998</v>
      </c>
      <c r="O240" s="281">
        <v>-14.742000000000001</v>
      </c>
      <c r="P240" s="281">
        <v>-14.464</v>
      </c>
      <c r="Q240" s="281">
        <v>-16.679000000000002</v>
      </c>
      <c r="R240" s="281">
        <v>-17.284999999999997</v>
      </c>
      <c r="S240" s="281">
        <v>-15.344999999999999</v>
      </c>
      <c r="T240" s="281">
        <v>-10.114000000000003</v>
      </c>
      <c r="U240" s="281">
        <v>-11.969999999999999</v>
      </c>
      <c r="V240" s="281">
        <v>-15.073999999999996</v>
      </c>
      <c r="W240" s="281">
        <v>-20.234999999999999</v>
      </c>
      <c r="X240" s="281">
        <v>-21.185000000000002</v>
      </c>
      <c r="Y240" s="281">
        <v>-197.376</v>
      </c>
      <c r="AA240" s="281">
        <v>-207.42999999999998</v>
      </c>
      <c r="AB240" s="73">
        <v>10.050000000000001</v>
      </c>
      <c r="AD240" s="281">
        <v>-189.08</v>
      </c>
      <c r="AE240" s="73">
        <v>-8.3000000000000007</v>
      </c>
    </row>
    <row r="241" spans="1:31" ht="12.95" customHeight="1" x14ac:dyDescent="0.2">
      <c r="A241" s="48"/>
      <c r="B241" s="48"/>
      <c r="C241" s="9"/>
      <c r="D241" s="9"/>
      <c r="F241" s="52" t="s">
        <v>224</v>
      </c>
      <c r="H241" s="69">
        <v>2.7657662136383893E-3</v>
      </c>
      <c r="I241" s="69">
        <v>3.2493328480244152E-3</v>
      </c>
      <c r="J241" s="69">
        <v>3.2493328480244152E-3</v>
      </c>
      <c r="K241" s="122">
        <v>2.7761326893726204E-3</v>
      </c>
      <c r="L241" s="122">
        <v>2.6630493063832593E-3</v>
      </c>
      <c r="M241" s="69">
        <v>2.6681469676096089E-3</v>
      </c>
      <c r="N241" s="69">
        <v>3.3963790630410001E-3</v>
      </c>
      <c r="O241" s="69">
        <v>2.3891009545059564E-3</v>
      </c>
      <c r="P241" s="69">
        <v>2.5340655212914755E-3</v>
      </c>
      <c r="Q241" s="69">
        <v>2.978356691383033E-3</v>
      </c>
      <c r="R241" s="69">
        <v>2.9539469670390112E-3</v>
      </c>
      <c r="S241" s="69">
        <v>2.9632333133467145E-3</v>
      </c>
      <c r="T241" s="69">
        <v>1.9223382201474508E-3</v>
      </c>
      <c r="U241" s="69">
        <v>2.0797393254382004E-3</v>
      </c>
      <c r="V241" s="69">
        <v>2.4273341594063221E-3</v>
      </c>
      <c r="W241" s="69">
        <v>3.3577716940924773E-3</v>
      </c>
      <c r="X241" s="69">
        <v>3.3235699706785377E-3</v>
      </c>
      <c r="Y241" s="69">
        <v>2.7515383687691805E-3</v>
      </c>
      <c r="AA241" s="69">
        <v>2.7761326893726199E-3</v>
      </c>
      <c r="AB241" s="70"/>
      <c r="AD241" s="69">
        <v>2.6630493063832597E-3</v>
      </c>
      <c r="AE241" s="70"/>
    </row>
    <row r="242" spans="1:31" ht="6.95" customHeight="1" x14ac:dyDescent="0.2">
      <c r="C242" s="9"/>
      <c r="D242" s="9"/>
      <c r="F242" s="109"/>
      <c r="H242" s="29"/>
      <c r="I242" s="29"/>
      <c r="J242" s="29"/>
      <c r="K242" s="98"/>
      <c r="L242" s="98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AA242" s="29"/>
      <c r="AB242" s="33"/>
      <c r="AD242" s="29"/>
      <c r="AE242" s="33"/>
    </row>
    <row r="243" spans="1:31" ht="18" hidden="1" customHeight="1" outlineLevel="1" collapsed="1" x14ac:dyDescent="0.2">
      <c r="A243" s="48"/>
      <c r="B243" s="48"/>
      <c r="C243" s="9"/>
      <c r="D243" s="9"/>
      <c r="F243" s="110" t="s">
        <v>249</v>
      </c>
      <c r="H243" s="87">
        <v>21.961085714285716</v>
      </c>
      <c r="I243" s="87">
        <v>23.521514285714286</v>
      </c>
      <c r="J243" s="87">
        <v>23.521514285714286</v>
      </c>
      <c r="K243" s="125">
        <v>23.162857142857145</v>
      </c>
      <c r="L243" s="125">
        <v>21.525714285714287</v>
      </c>
      <c r="M243" s="87">
        <v>34.389600000000002</v>
      </c>
      <c r="N243" s="87">
        <v>23.576571428571434</v>
      </c>
      <c r="O243" s="87">
        <v>21.655885714285709</v>
      </c>
      <c r="P243" s="87">
        <v>20.192571428571423</v>
      </c>
      <c r="Q243" s="87">
        <v>17.523428571428575</v>
      </c>
      <c r="R243" s="87">
        <v>11.5632</v>
      </c>
      <c r="S243" s="87">
        <v>12.037714285714291</v>
      </c>
      <c r="T243" s="87">
        <v>14.794971428571426</v>
      </c>
      <c r="U243" s="87">
        <v>16.261028571428572</v>
      </c>
      <c r="V243" s="87">
        <v>24.52628571428572</v>
      </c>
      <c r="W243" s="87">
        <v>31.21508571428571</v>
      </c>
      <c r="X243" s="87">
        <v>33.112799999999979</v>
      </c>
      <c r="Y243" s="87">
        <v>21.73742857142857</v>
      </c>
      <c r="AA243" s="87">
        <v>23.162857142857145</v>
      </c>
      <c r="AB243" s="86">
        <v>-1.43</v>
      </c>
      <c r="AD243" s="87">
        <v>21.525714285714287</v>
      </c>
      <c r="AE243" s="86">
        <v>0.21</v>
      </c>
    </row>
    <row r="244" spans="1:31" ht="18" hidden="1" customHeight="1" outlineLevel="1" x14ac:dyDescent="0.2">
      <c r="A244" s="43" t="s">
        <v>80</v>
      </c>
      <c r="B244" s="43" t="s">
        <v>23</v>
      </c>
      <c r="C244" s="9">
        <v>6.1539410386086089E-2</v>
      </c>
      <c r="D244" s="9">
        <v>-9.835412795327847E-3</v>
      </c>
      <c r="F244" s="119" t="s">
        <v>84</v>
      </c>
      <c r="H244" s="74">
        <v>-768.63800000000003</v>
      </c>
      <c r="I244" s="74">
        <v>-823.25300000000004</v>
      </c>
      <c r="J244" s="74">
        <v>-823.25300000000004</v>
      </c>
      <c r="K244" s="99">
        <v>-810.7</v>
      </c>
      <c r="L244" s="99">
        <v>-753.4</v>
      </c>
      <c r="M244" s="74">
        <v>-100.303</v>
      </c>
      <c r="N244" s="74">
        <v>-68.765000000000015</v>
      </c>
      <c r="O244" s="74">
        <v>-63.162999999999982</v>
      </c>
      <c r="P244" s="74">
        <v>-58.894999999999982</v>
      </c>
      <c r="Q244" s="74">
        <v>-51.110000000000014</v>
      </c>
      <c r="R244" s="74">
        <v>-33.725999999999999</v>
      </c>
      <c r="S244" s="74">
        <v>-35.110000000000014</v>
      </c>
      <c r="T244" s="74">
        <v>-43.151999999999987</v>
      </c>
      <c r="U244" s="74">
        <v>-47.427999999999997</v>
      </c>
      <c r="V244" s="74">
        <v>-71.535000000000025</v>
      </c>
      <c r="W244" s="74">
        <v>-91.043999999999983</v>
      </c>
      <c r="X244" s="74">
        <v>-96.578999999999951</v>
      </c>
      <c r="Y244" s="74">
        <v>-760.81</v>
      </c>
      <c r="AA244" s="74">
        <v>-810.70000000000016</v>
      </c>
      <c r="AB244" s="73">
        <v>49.89</v>
      </c>
      <c r="AD244" s="74">
        <v>-753.4</v>
      </c>
      <c r="AE244" s="73">
        <v>-7.41</v>
      </c>
    </row>
    <row r="245" spans="1:31" ht="18" hidden="1" customHeight="1" outlineLevel="1" x14ac:dyDescent="0.2">
      <c r="A245" s="43" t="s">
        <v>81</v>
      </c>
      <c r="B245" s="43" t="s">
        <v>23</v>
      </c>
      <c r="C245" s="9">
        <v>0.71225071225071235</v>
      </c>
      <c r="D245" s="9">
        <v>0.1984126984126984</v>
      </c>
      <c r="F245" s="119" t="s">
        <v>85</v>
      </c>
      <c r="H245" s="74">
        <v>-3.6320000000000001</v>
      </c>
      <c r="I245" s="74">
        <v>-0.97799999999999998</v>
      </c>
      <c r="J245" s="74">
        <v>-0.97799999999999998</v>
      </c>
      <c r="K245" s="99">
        <v>-3.51</v>
      </c>
      <c r="L245" s="99">
        <v>-1.26</v>
      </c>
      <c r="M245" s="74">
        <v>0</v>
      </c>
      <c r="N245" s="74">
        <v>-0.17399999999999999</v>
      </c>
      <c r="O245" s="74">
        <v>-1.4000000000000012E-2</v>
      </c>
      <c r="P245" s="74">
        <v>0</v>
      </c>
      <c r="Q245" s="74">
        <v>-1.4000000000000012E-2</v>
      </c>
      <c r="R245" s="74">
        <v>-0.19500000000000001</v>
      </c>
      <c r="S245" s="74">
        <v>0</v>
      </c>
      <c r="T245" s="74">
        <v>-0.53400000000000003</v>
      </c>
      <c r="U245" s="74">
        <v>0</v>
      </c>
      <c r="V245" s="74">
        <v>0</v>
      </c>
      <c r="W245" s="74">
        <v>-2.9999999999999916E-2</v>
      </c>
      <c r="X245" s="74">
        <v>-4.599999999999993E-2</v>
      </c>
      <c r="Y245" s="74">
        <v>-1.0069999999999999</v>
      </c>
      <c r="AA245" s="74">
        <v>-3.51</v>
      </c>
      <c r="AB245" s="73">
        <v>2.5</v>
      </c>
      <c r="AD245" s="74">
        <v>-1.26</v>
      </c>
      <c r="AE245" s="73">
        <v>0.25</v>
      </c>
    </row>
    <row r="246" spans="1:31" ht="18" hidden="1" customHeight="1" outlineLevel="1" x14ac:dyDescent="0.2">
      <c r="A246" s="43" t="s">
        <v>82</v>
      </c>
      <c r="B246" s="43" t="s">
        <v>23</v>
      </c>
      <c r="C246" s="9">
        <v>-0.7142857142857143</v>
      </c>
      <c r="D246" s="9">
        <v>-0.7142857142857143</v>
      </c>
      <c r="F246" s="119" t="s">
        <v>86</v>
      </c>
      <c r="H246" s="74">
        <v>-1.3160000000000001</v>
      </c>
      <c r="I246" s="74">
        <v>-9.1999999999999998E-2</v>
      </c>
      <c r="J246" s="74">
        <v>-9.1999999999999998E-2</v>
      </c>
      <c r="K246" s="99">
        <v>0</v>
      </c>
      <c r="L246" s="99">
        <v>0</v>
      </c>
      <c r="M246" s="74">
        <v>0</v>
      </c>
      <c r="N246" s="74">
        <v>0</v>
      </c>
      <c r="O246" s="74">
        <v>0</v>
      </c>
      <c r="P246" s="74">
        <v>0</v>
      </c>
      <c r="Q246" s="74">
        <v>-1.4E-2</v>
      </c>
      <c r="R246" s="74">
        <v>0</v>
      </c>
      <c r="S246" s="74">
        <v>0</v>
      </c>
      <c r="T246" s="74">
        <v>0</v>
      </c>
      <c r="U246" s="74">
        <v>0</v>
      </c>
      <c r="V246" s="74">
        <v>0</v>
      </c>
      <c r="W246" s="74">
        <v>0</v>
      </c>
      <c r="X246" s="74">
        <v>0</v>
      </c>
      <c r="Y246" s="74">
        <v>-1.4E-2</v>
      </c>
      <c r="AA246" s="74">
        <v>0</v>
      </c>
      <c r="AB246" s="73">
        <v>-0.01</v>
      </c>
      <c r="AD246" s="74">
        <v>0</v>
      </c>
      <c r="AE246" s="73">
        <v>-0.01</v>
      </c>
    </row>
    <row r="247" spans="1:31" ht="18" hidden="1" customHeight="1" outlineLevel="1" x14ac:dyDescent="0.2">
      <c r="A247" s="43" t="s">
        <v>141</v>
      </c>
      <c r="B247" s="43" t="s">
        <v>23</v>
      </c>
      <c r="C247" s="9">
        <v>0</v>
      </c>
      <c r="D247" s="9">
        <v>0</v>
      </c>
      <c r="F247" s="119" t="s">
        <v>142</v>
      </c>
      <c r="H247" s="74">
        <v>0</v>
      </c>
      <c r="I247" s="74">
        <v>0</v>
      </c>
      <c r="J247" s="74">
        <v>0</v>
      </c>
      <c r="K247" s="99">
        <v>0</v>
      </c>
      <c r="L247" s="99">
        <v>0</v>
      </c>
      <c r="M247" s="74">
        <v>0</v>
      </c>
      <c r="N247" s="74">
        <v>0</v>
      </c>
      <c r="O247" s="74">
        <v>0</v>
      </c>
      <c r="P247" s="74">
        <v>0</v>
      </c>
      <c r="Q247" s="74">
        <v>0</v>
      </c>
      <c r="R247" s="74">
        <v>0</v>
      </c>
      <c r="S247" s="74">
        <v>0</v>
      </c>
      <c r="T247" s="74">
        <v>0</v>
      </c>
      <c r="U247" s="74">
        <v>0</v>
      </c>
      <c r="V247" s="74">
        <v>0</v>
      </c>
      <c r="W247" s="74">
        <v>0</v>
      </c>
      <c r="X247" s="74">
        <v>0</v>
      </c>
      <c r="Y247" s="74">
        <v>0</v>
      </c>
      <c r="AA247" s="74">
        <v>0</v>
      </c>
      <c r="AB247" s="73">
        <v>0</v>
      </c>
      <c r="AD247" s="74">
        <v>0</v>
      </c>
      <c r="AE247" s="73">
        <v>0</v>
      </c>
    </row>
    <row r="248" spans="1:31" ht="18" hidden="1" customHeight="1" outlineLevel="1" x14ac:dyDescent="0.2">
      <c r="A248" s="43" t="s">
        <v>124</v>
      </c>
      <c r="B248" s="43" t="s">
        <v>23</v>
      </c>
      <c r="C248" s="9">
        <v>0</v>
      </c>
      <c r="D248" s="9">
        <v>0</v>
      </c>
      <c r="F248" s="119" t="s">
        <v>143</v>
      </c>
      <c r="H248" s="74">
        <v>0</v>
      </c>
      <c r="I248" s="74">
        <v>0</v>
      </c>
      <c r="J248" s="74">
        <v>0</v>
      </c>
      <c r="K248" s="99">
        <v>0</v>
      </c>
      <c r="L248" s="99">
        <v>0</v>
      </c>
      <c r="M248" s="74">
        <v>0</v>
      </c>
      <c r="N248" s="74">
        <v>0</v>
      </c>
      <c r="O248" s="74">
        <v>0</v>
      </c>
      <c r="P248" s="74">
        <v>0</v>
      </c>
      <c r="Q248" s="74">
        <v>0</v>
      </c>
      <c r="R248" s="74">
        <v>0</v>
      </c>
      <c r="S248" s="74">
        <v>0</v>
      </c>
      <c r="T248" s="74">
        <v>0</v>
      </c>
      <c r="U248" s="74">
        <v>0</v>
      </c>
      <c r="V248" s="74">
        <v>0</v>
      </c>
      <c r="W248" s="74">
        <v>0</v>
      </c>
      <c r="X248" s="74">
        <v>0</v>
      </c>
      <c r="Y248" s="74">
        <v>0</v>
      </c>
      <c r="AA248" s="74">
        <v>0</v>
      </c>
      <c r="AB248" s="73">
        <v>0</v>
      </c>
      <c r="AD248" s="74">
        <v>0</v>
      </c>
      <c r="AE248" s="73">
        <v>0</v>
      </c>
    </row>
    <row r="249" spans="1:31" ht="18" hidden="1" customHeight="1" outlineLevel="1" x14ac:dyDescent="0.2">
      <c r="A249" s="43" t="s">
        <v>125</v>
      </c>
      <c r="B249" s="43" t="s">
        <v>23</v>
      </c>
      <c r="C249" s="9">
        <v>0</v>
      </c>
      <c r="D249" s="9">
        <v>0</v>
      </c>
      <c r="F249" s="119" t="s">
        <v>144</v>
      </c>
      <c r="H249" s="74">
        <v>0</v>
      </c>
      <c r="I249" s="74">
        <v>0</v>
      </c>
      <c r="J249" s="74">
        <v>0</v>
      </c>
      <c r="K249" s="99">
        <v>0</v>
      </c>
      <c r="L249" s="99">
        <v>0</v>
      </c>
      <c r="M249" s="74">
        <v>0</v>
      </c>
      <c r="N249" s="74">
        <v>0</v>
      </c>
      <c r="O249" s="74">
        <v>0</v>
      </c>
      <c r="P249" s="74">
        <v>0</v>
      </c>
      <c r="Q249" s="74">
        <v>0</v>
      </c>
      <c r="R249" s="74">
        <v>0</v>
      </c>
      <c r="S249" s="74">
        <v>0</v>
      </c>
      <c r="T249" s="74">
        <v>0</v>
      </c>
      <c r="U249" s="74">
        <v>0</v>
      </c>
      <c r="V249" s="74">
        <v>0</v>
      </c>
      <c r="W249" s="74">
        <v>0</v>
      </c>
      <c r="X249" s="74">
        <v>0</v>
      </c>
      <c r="Y249" s="74">
        <v>0</v>
      </c>
      <c r="AA249" s="74">
        <v>0</v>
      </c>
      <c r="AB249" s="73">
        <v>0</v>
      </c>
      <c r="AD249" s="74">
        <v>0</v>
      </c>
      <c r="AE249" s="73">
        <v>0</v>
      </c>
    </row>
    <row r="250" spans="1:31" ht="18" hidden="1" customHeight="1" outlineLevel="1" x14ac:dyDescent="0.2">
      <c r="A250" s="43" t="s">
        <v>205</v>
      </c>
      <c r="B250" s="43" t="s">
        <v>23</v>
      </c>
      <c r="C250" s="9">
        <v>-1.0003617945007237</v>
      </c>
      <c r="D250" s="9">
        <v>-1.0003617945007237</v>
      </c>
      <c r="F250" s="117" t="s">
        <v>140</v>
      </c>
      <c r="G250" s="49"/>
      <c r="H250" s="78">
        <v>1.5049999999999999</v>
      </c>
      <c r="I250" s="78">
        <v>-0.17</v>
      </c>
      <c r="J250" s="78">
        <v>-0.17</v>
      </c>
      <c r="K250" s="103">
        <v>0</v>
      </c>
      <c r="L250" s="103">
        <v>0</v>
      </c>
      <c r="M250" s="78">
        <v>0</v>
      </c>
      <c r="N250" s="78">
        <v>0</v>
      </c>
      <c r="O250" s="78">
        <v>0</v>
      </c>
      <c r="P250" s="78">
        <v>0</v>
      </c>
      <c r="Q250" s="78">
        <v>0</v>
      </c>
      <c r="R250" s="78">
        <v>0</v>
      </c>
      <c r="S250" s="78">
        <v>0</v>
      </c>
      <c r="T250" s="78">
        <v>0</v>
      </c>
      <c r="U250" s="78">
        <v>-11.055999999999999</v>
      </c>
      <c r="V250" s="78">
        <v>0</v>
      </c>
      <c r="W250" s="78">
        <v>0</v>
      </c>
      <c r="X250" s="78">
        <v>0</v>
      </c>
      <c r="Y250" s="78">
        <v>-11.055999999999999</v>
      </c>
      <c r="Z250" s="49"/>
      <c r="AA250" s="78">
        <v>0</v>
      </c>
      <c r="AB250" s="73">
        <v>-11.06</v>
      </c>
      <c r="AC250" s="49"/>
      <c r="AD250" s="78">
        <v>0</v>
      </c>
      <c r="AE250" s="73">
        <v>-11.06</v>
      </c>
    </row>
    <row r="251" spans="1:31" ht="18" hidden="1" customHeight="1" outlineLevel="1" x14ac:dyDescent="0.2">
      <c r="A251" s="43" t="s">
        <v>83</v>
      </c>
      <c r="B251" s="43" t="s">
        <v>23</v>
      </c>
      <c r="C251" s="9">
        <v>0.78333333333333333</v>
      </c>
      <c r="D251" s="9">
        <v>0.43478260869565222</v>
      </c>
      <c r="F251" s="119" t="s">
        <v>87</v>
      </c>
      <c r="H251" s="74">
        <v>-8.3539999999999992</v>
      </c>
      <c r="I251" s="74">
        <v>0.223</v>
      </c>
      <c r="J251" s="74">
        <v>0.223</v>
      </c>
      <c r="K251" s="99">
        <v>-6</v>
      </c>
      <c r="L251" s="99">
        <v>-2.2999999999999998</v>
      </c>
      <c r="M251" s="74">
        <v>-0.20799999999999999</v>
      </c>
      <c r="N251" s="74">
        <v>-0.14399999999999999</v>
      </c>
      <c r="O251" s="74">
        <v>-0.94899999999999995</v>
      </c>
      <c r="P251" s="74">
        <v>0</v>
      </c>
      <c r="Q251" s="74">
        <v>0</v>
      </c>
      <c r="R251" s="74">
        <v>0</v>
      </c>
      <c r="S251" s="74">
        <v>0</v>
      </c>
      <c r="T251" s="74">
        <v>0</v>
      </c>
      <c r="U251" s="74">
        <v>0</v>
      </c>
      <c r="V251" s="74">
        <v>0</v>
      </c>
      <c r="W251" s="74">
        <v>0</v>
      </c>
      <c r="X251" s="74">
        <v>0</v>
      </c>
      <c r="Y251" s="74">
        <v>-1.3009999999999999</v>
      </c>
      <c r="AA251" s="74">
        <v>-6</v>
      </c>
      <c r="AB251" s="73">
        <v>4.7</v>
      </c>
      <c r="AD251" s="74">
        <v>-2.2999999999999998</v>
      </c>
      <c r="AE251" s="73">
        <v>1</v>
      </c>
    </row>
    <row r="252" spans="1:31" ht="18" hidden="1" customHeight="1" outlineLevel="1" x14ac:dyDescent="0.2">
      <c r="A252" s="43" t="s">
        <v>145</v>
      </c>
      <c r="B252" s="43" t="s">
        <v>23</v>
      </c>
      <c r="C252" s="9">
        <v>0</v>
      </c>
      <c r="D252" s="9">
        <v>0</v>
      </c>
      <c r="F252" s="119" t="s">
        <v>146</v>
      </c>
      <c r="H252" s="74">
        <v>0</v>
      </c>
      <c r="I252" s="74">
        <v>0</v>
      </c>
      <c r="J252" s="74">
        <v>0</v>
      </c>
      <c r="K252" s="99">
        <v>0</v>
      </c>
      <c r="L252" s="99">
        <v>0</v>
      </c>
      <c r="M252" s="74">
        <v>0</v>
      </c>
      <c r="N252" s="74">
        <v>0</v>
      </c>
      <c r="O252" s="74">
        <v>0</v>
      </c>
      <c r="P252" s="74">
        <v>0</v>
      </c>
      <c r="Q252" s="74">
        <v>0</v>
      </c>
      <c r="R252" s="74">
        <v>0</v>
      </c>
      <c r="S252" s="74">
        <v>0</v>
      </c>
      <c r="T252" s="74">
        <v>0</v>
      </c>
      <c r="U252" s="74">
        <v>0</v>
      </c>
      <c r="V252" s="74">
        <v>0</v>
      </c>
      <c r="W252" s="74">
        <v>0</v>
      </c>
      <c r="X252" s="74">
        <v>0</v>
      </c>
      <c r="Y252" s="74">
        <v>0</v>
      </c>
      <c r="AA252" s="74">
        <v>0</v>
      </c>
      <c r="AB252" s="73">
        <v>0</v>
      </c>
      <c r="AD252" s="74">
        <v>0</v>
      </c>
      <c r="AE252" s="73">
        <v>0</v>
      </c>
    </row>
    <row r="253" spans="1:31" ht="18" customHeight="1" collapsed="1" x14ac:dyDescent="0.2">
      <c r="A253" s="48"/>
      <c r="B253" s="48"/>
      <c r="C253" s="9">
        <v>5.6107582204557374E-2</v>
      </c>
      <c r="D253" s="9">
        <v>-2.2762101035721839E-2</v>
      </c>
      <c r="F253" s="108" t="s">
        <v>275</v>
      </c>
      <c r="H253" s="281">
        <v>-780.43500000000006</v>
      </c>
      <c r="I253" s="281">
        <v>-824.27</v>
      </c>
      <c r="J253" s="281">
        <v>-824.27</v>
      </c>
      <c r="K253" s="102">
        <v>-820.21</v>
      </c>
      <c r="L253" s="102">
        <v>-756.95999999999992</v>
      </c>
      <c r="M253" s="281">
        <v>-100.511</v>
      </c>
      <c r="N253" s="281">
        <v>-69.083000000000027</v>
      </c>
      <c r="O253" s="281">
        <v>-64.125999999999991</v>
      </c>
      <c r="P253" s="281">
        <v>-58.894999999999982</v>
      </c>
      <c r="Q253" s="281">
        <v>-51.138000000000019</v>
      </c>
      <c r="R253" s="281">
        <v>-33.920999999999999</v>
      </c>
      <c r="S253" s="281">
        <v>-35.110000000000014</v>
      </c>
      <c r="T253" s="281">
        <v>-43.685999999999986</v>
      </c>
      <c r="U253" s="281">
        <v>-58.483999999999995</v>
      </c>
      <c r="V253" s="281">
        <v>-71.535000000000025</v>
      </c>
      <c r="W253" s="281">
        <v>-91.073999999999984</v>
      </c>
      <c r="X253" s="281">
        <v>-96.624999999999957</v>
      </c>
      <c r="Y253" s="281">
        <v>-774.18799999999999</v>
      </c>
      <c r="AA253" s="281">
        <v>-820.21</v>
      </c>
      <c r="AB253" s="73">
        <v>46.02</v>
      </c>
      <c r="AD253" s="281">
        <v>-756.95999999999992</v>
      </c>
      <c r="AE253" s="73">
        <v>-17.23</v>
      </c>
    </row>
    <row r="254" spans="1:31" ht="12.95" customHeight="1" x14ac:dyDescent="0.2">
      <c r="A254" s="48"/>
      <c r="B254" s="48"/>
      <c r="C254" s="9"/>
      <c r="D254" s="9"/>
      <c r="F254" s="52" t="s">
        <v>224</v>
      </c>
      <c r="H254" s="69">
        <v>1.051163294248128E-2</v>
      </c>
      <c r="I254" s="69">
        <v>1.1694374840700374E-2</v>
      </c>
      <c r="J254" s="69">
        <v>1.1694374840700374E-2</v>
      </c>
      <c r="K254" s="122">
        <v>1.0977253980380451E-2</v>
      </c>
      <c r="L254" s="122">
        <v>1.0661211143219123E-2</v>
      </c>
      <c r="M254" s="69">
        <v>1.2409908369338706E-2</v>
      </c>
      <c r="N254" s="69">
        <v>1.256531113436842E-2</v>
      </c>
      <c r="O254" s="69">
        <v>1.0392313648667001E-2</v>
      </c>
      <c r="P254" s="69">
        <v>1.0318292925640307E-2</v>
      </c>
      <c r="Q254" s="69">
        <v>9.131674829662784E-3</v>
      </c>
      <c r="R254" s="69">
        <v>5.7969820693624706E-3</v>
      </c>
      <c r="S254" s="69">
        <v>6.7800014096841442E-3</v>
      </c>
      <c r="T254" s="69">
        <v>8.3032694765040032E-3</v>
      </c>
      <c r="U254" s="69">
        <v>1.016135962480599E-2</v>
      </c>
      <c r="V254" s="69">
        <v>1.1519128903617577E-2</v>
      </c>
      <c r="W254" s="69">
        <v>1.5112710613678193E-2</v>
      </c>
      <c r="X254" s="69">
        <v>1.5158836366146497E-2</v>
      </c>
      <c r="Y254" s="69">
        <v>1.079263936162793E-2</v>
      </c>
      <c r="AA254" s="69">
        <v>1.0977253980380451E-2</v>
      </c>
      <c r="AB254" s="70"/>
      <c r="AD254" s="69">
        <v>1.0661211143219123E-2</v>
      </c>
      <c r="AE254" s="70"/>
    </row>
    <row r="255" spans="1:31" ht="6.95" customHeight="1" x14ac:dyDescent="0.2">
      <c r="C255" s="9"/>
      <c r="D255" s="9"/>
      <c r="F255" s="109"/>
      <c r="H255" s="66"/>
      <c r="I255" s="66"/>
      <c r="J255" s="66"/>
      <c r="K255" s="128"/>
      <c r="L255" s="128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AA255" s="66"/>
      <c r="AD255" s="66"/>
    </row>
    <row r="256" spans="1:31" ht="18" customHeight="1" x14ac:dyDescent="0.2">
      <c r="A256" s="43" t="s">
        <v>74</v>
      </c>
      <c r="B256" s="43" t="s">
        <v>23</v>
      </c>
      <c r="C256" s="9">
        <v>0.17161094224924012</v>
      </c>
      <c r="D256" s="9">
        <v>8.2356902356902364E-2</v>
      </c>
      <c r="F256" s="119" t="s">
        <v>73</v>
      </c>
      <c r="H256" s="74">
        <v>-128.41499999999999</v>
      </c>
      <c r="I256" s="74">
        <v>-140.953</v>
      </c>
      <c r="J256" s="74">
        <v>-140.953</v>
      </c>
      <c r="K256" s="99">
        <v>-164.5</v>
      </c>
      <c r="L256" s="99">
        <v>-148.5</v>
      </c>
      <c r="M256" s="74">
        <v>-20.768000000000001</v>
      </c>
      <c r="N256" s="74">
        <v>-25.6</v>
      </c>
      <c r="O256" s="74">
        <v>-23.463000000000001</v>
      </c>
      <c r="P256" s="74">
        <v>-14.539999999999992</v>
      </c>
      <c r="Q256" s="74">
        <v>-7.4540000000000077</v>
      </c>
      <c r="R256" s="74">
        <v>-6.9069999999999965</v>
      </c>
      <c r="S256" s="74">
        <v>-4.0999999999999943</v>
      </c>
      <c r="T256" s="74">
        <v>-1.5640000000000072</v>
      </c>
      <c r="U256" s="74">
        <v>-4.679000000000002</v>
      </c>
      <c r="V256" s="74">
        <v>-5.2489999999999952</v>
      </c>
      <c r="W256" s="74">
        <v>-3.5379999999999967</v>
      </c>
      <c r="X256" s="74">
        <v>-18.409999999999997</v>
      </c>
      <c r="Y256" s="74">
        <v>-136.27199999999999</v>
      </c>
      <c r="AA256" s="74">
        <v>-164.5</v>
      </c>
      <c r="AB256" s="73">
        <v>28.23</v>
      </c>
      <c r="AD256" s="74">
        <v>-148.5</v>
      </c>
      <c r="AE256" s="73">
        <v>12.23</v>
      </c>
    </row>
    <row r="257" spans="1:31" ht="18" customHeight="1" x14ac:dyDescent="0.2">
      <c r="A257" s="43" t="s">
        <v>130</v>
      </c>
      <c r="B257" s="43" t="s">
        <v>23</v>
      </c>
      <c r="C257" s="9">
        <v>-0.32913043478260873</v>
      </c>
      <c r="D257" s="9">
        <v>-2.4692737430167599E-2</v>
      </c>
      <c r="F257" s="119" t="s">
        <v>191</v>
      </c>
      <c r="H257" s="74">
        <v>-57.933</v>
      </c>
      <c r="I257" s="74">
        <v>-75.727000000000004</v>
      </c>
      <c r="J257" s="74">
        <v>-75.727000000000004</v>
      </c>
      <c r="K257" s="99">
        <v>-69</v>
      </c>
      <c r="L257" s="99">
        <v>-89.5</v>
      </c>
      <c r="M257" s="74">
        <v>-9.9559999999999995</v>
      </c>
      <c r="N257" s="74">
        <v>-7.8979999999999997</v>
      </c>
      <c r="O257" s="74">
        <v>-6.2840000000000025</v>
      </c>
      <c r="P257" s="74">
        <v>-6.4949999999999974</v>
      </c>
      <c r="Q257" s="74">
        <v>-5.6539999999999999</v>
      </c>
      <c r="R257" s="74">
        <v>-4.6129999999999995</v>
      </c>
      <c r="S257" s="74">
        <v>-5.8590000000000018</v>
      </c>
      <c r="T257" s="74">
        <v>-7.0330000000000013</v>
      </c>
      <c r="U257" s="74">
        <v>-8.4969999999999999</v>
      </c>
      <c r="V257" s="74">
        <v>-12.673999999999992</v>
      </c>
      <c r="W257" s="74">
        <v>-9.3850000000000051</v>
      </c>
      <c r="X257" s="74">
        <v>-7.3610000000000042</v>
      </c>
      <c r="Y257" s="74">
        <v>-91.709000000000003</v>
      </c>
      <c r="AA257" s="74">
        <v>-69</v>
      </c>
      <c r="AB257" s="73">
        <v>-22.71</v>
      </c>
      <c r="AD257" s="74">
        <v>-89.5</v>
      </c>
      <c r="AE257" s="73">
        <v>-2.21</v>
      </c>
    </row>
    <row r="258" spans="1:31" ht="18" customHeight="1" x14ac:dyDescent="0.2">
      <c r="A258" s="43" t="s">
        <v>79</v>
      </c>
      <c r="B258" s="43" t="s">
        <v>23</v>
      </c>
      <c r="C258" s="9">
        <v>0.25944444444444448</v>
      </c>
      <c r="D258" s="9">
        <v>0.14110824742268041</v>
      </c>
      <c r="F258" s="119" t="s">
        <v>78</v>
      </c>
      <c r="H258" s="74">
        <v>-145.20099999999999</v>
      </c>
      <c r="I258" s="74">
        <v>-130.43600000000001</v>
      </c>
      <c r="J258" s="74">
        <v>-130.43600000000001</v>
      </c>
      <c r="K258" s="99">
        <v>-180</v>
      </c>
      <c r="L258" s="99">
        <v>-155.19999999999999</v>
      </c>
      <c r="M258" s="74">
        <v>-13.374000000000001</v>
      </c>
      <c r="N258" s="74">
        <v>-6.1429999999999989</v>
      </c>
      <c r="O258" s="74">
        <v>-13.943999999999999</v>
      </c>
      <c r="P258" s="74">
        <v>-15.020000000000003</v>
      </c>
      <c r="Q258" s="74">
        <v>-10.027999999999999</v>
      </c>
      <c r="R258" s="74">
        <v>-7.6340000000000003</v>
      </c>
      <c r="S258" s="74">
        <v>-11.420999999999992</v>
      </c>
      <c r="T258" s="74">
        <v>-21.702000000000012</v>
      </c>
      <c r="U258" s="74">
        <v>-4.7549999999999955</v>
      </c>
      <c r="V258" s="74">
        <v>-0.83299999999999841</v>
      </c>
      <c r="W258" s="74">
        <v>-12.656999999999996</v>
      </c>
      <c r="X258" s="74">
        <v>-15.789000000000016</v>
      </c>
      <c r="Y258" s="74">
        <v>-133.30000000000001</v>
      </c>
      <c r="AA258" s="74">
        <v>-180</v>
      </c>
      <c r="AB258" s="73">
        <v>46.7</v>
      </c>
      <c r="AD258" s="74">
        <v>-155.19999999999999</v>
      </c>
      <c r="AE258" s="73">
        <v>21.9</v>
      </c>
    </row>
    <row r="259" spans="1:31" ht="18" customHeight="1" x14ac:dyDescent="0.2">
      <c r="A259" s="43" t="s">
        <v>76</v>
      </c>
      <c r="B259" s="43" t="s">
        <v>23</v>
      </c>
      <c r="C259" s="9">
        <v>7.1712328767123287E-2</v>
      </c>
      <c r="D259" s="9">
        <v>5.5540069686411148E-2</v>
      </c>
      <c r="F259" s="119" t="s">
        <v>77</v>
      </c>
      <c r="H259" s="74">
        <v>-155.684</v>
      </c>
      <c r="I259" s="74">
        <v>-121.54600000000001</v>
      </c>
      <c r="J259" s="74">
        <v>-121.54600000000001</v>
      </c>
      <c r="K259" s="99">
        <v>-146</v>
      </c>
      <c r="L259" s="99">
        <v>-143.5</v>
      </c>
      <c r="M259" s="74">
        <v>-11.545</v>
      </c>
      <c r="N259" s="74">
        <v>-10.075999999999999</v>
      </c>
      <c r="O259" s="74">
        <v>-14.271000000000004</v>
      </c>
      <c r="P259" s="74">
        <v>-12.613</v>
      </c>
      <c r="Q259" s="74">
        <v>-10.808999999999997</v>
      </c>
      <c r="R259" s="74">
        <v>-3.4339999999999975</v>
      </c>
      <c r="S259" s="74">
        <v>-9.7220000000000013</v>
      </c>
      <c r="T259" s="74">
        <v>-14.311999999999998</v>
      </c>
      <c r="U259" s="74">
        <v>-14.572000000000003</v>
      </c>
      <c r="V259" s="74">
        <v>-9.6380000000000052</v>
      </c>
      <c r="W259" s="74">
        <v>-8.1859999999999928</v>
      </c>
      <c r="X259" s="74">
        <v>-16.34899999999999</v>
      </c>
      <c r="Y259" s="74">
        <v>-135.52699999999999</v>
      </c>
      <c r="AA259" s="74">
        <v>-146</v>
      </c>
      <c r="AB259" s="73">
        <v>10.47</v>
      </c>
      <c r="AD259" s="74">
        <v>-143.5</v>
      </c>
      <c r="AE259" s="73">
        <v>7.97</v>
      </c>
    </row>
    <row r="260" spans="1:31" ht="18" customHeight="1" x14ac:dyDescent="0.2">
      <c r="A260" s="43" t="s">
        <v>182</v>
      </c>
      <c r="B260" s="43" t="s">
        <v>23</v>
      </c>
      <c r="C260" s="9">
        <v>-6.7250361794500724E-2</v>
      </c>
      <c r="D260" s="9">
        <v>-5.8670686190066032E-2</v>
      </c>
      <c r="F260" s="119" t="s">
        <v>183</v>
      </c>
      <c r="H260" s="74">
        <v>-683.49900000000002</v>
      </c>
      <c r="I260" s="74">
        <v>-713.18899999999996</v>
      </c>
      <c r="J260" s="74">
        <v>-713.18899999999996</v>
      </c>
      <c r="K260" s="99">
        <v>-691</v>
      </c>
      <c r="L260" s="99">
        <v>-696.6</v>
      </c>
      <c r="M260" s="74">
        <v>-69.361999999999995</v>
      </c>
      <c r="N260" s="74">
        <v>-55.844999999999999</v>
      </c>
      <c r="O260" s="74">
        <v>-59.861000000000018</v>
      </c>
      <c r="P260" s="74">
        <v>-60.645999999999987</v>
      </c>
      <c r="Q260" s="74">
        <v>-66.634999999999991</v>
      </c>
      <c r="R260" s="74">
        <v>-53.108000000000004</v>
      </c>
      <c r="S260" s="74">
        <v>-59.509000000000015</v>
      </c>
      <c r="T260" s="74">
        <v>-62.286999999999978</v>
      </c>
      <c r="U260" s="74">
        <v>-62.800999999999988</v>
      </c>
      <c r="V260" s="74">
        <v>-61.619000000000028</v>
      </c>
      <c r="W260" s="74">
        <v>-60.905999999999949</v>
      </c>
      <c r="X260" s="74">
        <v>-64.892000000000053</v>
      </c>
      <c r="Y260" s="74">
        <v>-737.471</v>
      </c>
      <c r="AA260" s="74">
        <v>-691</v>
      </c>
      <c r="AB260" s="73">
        <v>-46.47</v>
      </c>
      <c r="AD260" s="74">
        <v>-696.6</v>
      </c>
      <c r="AE260" s="73">
        <v>-40.869999999999997</v>
      </c>
    </row>
    <row r="261" spans="1:31" ht="18" customHeight="1" x14ac:dyDescent="0.2">
      <c r="A261" s="43" t="s">
        <v>91</v>
      </c>
      <c r="B261" s="43" t="s">
        <v>23</v>
      </c>
      <c r="C261" s="9">
        <v>8.5268292682926836E-2</v>
      </c>
      <c r="D261" s="9">
        <v>2.0783289817232375E-2</v>
      </c>
      <c r="F261" s="119" t="s">
        <v>96</v>
      </c>
      <c r="H261" s="74">
        <v>-228.11699999999999</v>
      </c>
      <c r="I261" s="74">
        <v>-183.625</v>
      </c>
      <c r="J261" s="74">
        <v>-183.625</v>
      </c>
      <c r="K261" s="99">
        <v>-205</v>
      </c>
      <c r="L261" s="99">
        <v>-191.5</v>
      </c>
      <c r="M261" s="74">
        <v>-16.937999999999999</v>
      </c>
      <c r="N261" s="74">
        <v>-13.246000000000002</v>
      </c>
      <c r="O261" s="74">
        <v>-17.815999999999999</v>
      </c>
      <c r="P261" s="74">
        <v>-15.159999999999997</v>
      </c>
      <c r="Q261" s="74">
        <v>-16.094999999999999</v>
      </c>
      <c r="R261" s="74">
        <v>-15.001000000000005</v>
      </c>
      <c r="S261" s="74">
        <v>-15.572999999999993</v>
      </c>
      <c r="T261" s="74">
        <v>-19.278000000000006</v>
      </c>
      <c r="U261" s="74">
        <v>-14.939999999999998</v>
      </c>
      <c r="V261" s="74">
        <v>-14.876000000000005</v>
      </c>
      <c r="W261" s="74">
        <v>-8.1759999999999877</v>
      </c>
      <c r="X261" s="74">
        <v>-20.424000000000007</v>
      </c>
      <c r="Y261" s="74">
        <v>-187.523</v>
      </c>
      <c r="AA261" s="74">
        <v>-205</v>
      </c>
      <c r="AB261" s="73">
        <v>17.48</v>
      </c>
      <c r="AD261" s="74">
        <v>-191.5</v>
      </c>
      <c r="AE261" s="73">
        <v>3.98</v>
      </c>
    </row>
    <row r="262" spans="1:31" ht="18" customHeight="1" x14ac:dyDescent="0.2">
      <c r="A262" s="43" t="s">
        <v>92</v>
      </c>
      <c r="B262" s="43" t="s">
        <v>23</v>
      </c>
      <c r="C262" s="9">
        <v>3.2277227722772278E-2</v>
      </c>
      <c r="D262" s="9">
        <v>0.19885245901639345</v>
      </c>
      <c r="F262" s="119" t="s">
        <v>97</v>
      </c>
      <c r="H262" s="74">
        <v>-30.975999999999999</v>
      </c>
      <c r="I262" s="74">
        <v>-49.472999999999999</v>
      </c>
      <c r="J262" s="74">
        <v>-49.472999999999999</v>
      </c>
      <c r="K262" s="99">
        <v>-50.5</v>
      </c>
      <c r="L262" s="99">
        <v>-61</v>
      </c>
      <c r="M262" s="74">
        <v>-3.6019999999999999</v>
      </c>
      <c r="N262" s="74">
        <v>-4.1810000000000009</v>
      </c>
      <c r="O262" s="74">
        <v>-1.5329999999999995</v>
      </c>
      <c r="P262" s="74">
        <v>-2.1999999999999993</v>
      </c>
      <c r="Q262" s="74">
        <v>-7.427999999999999</v>
      </c>
      <c r="R262" s="74">
        <v>-2.7059999999999995</v>
      </c>
      <c r="S262" s="74">
        <v>-2.1900000000000013</v>
      </c>
      <c r="T262" s="74">
        <v>-6.6020000000000003</v>
      </c>
      <c r="U262" s="74">
        <v>-1.9579999999999984</v>
      </c>
      <c r="V262" s="74">
        <v>-5.6189999999999998</v>
      </c>
      <c r="W262" s="74">
        <v>-4.2090000000000032</v>
      </c>
      <c r="X262" s="74">
        <v>-6.6469999999999985</v>
      </c>
      <c r="Y262" s="74">
        <v>-48.875</v>
      </c>
      <c r="AA262" s="74">
        <v>-50.5</v>
      </c>
      <c r="AB262" s="73">
        <v>1.63</v>
      </c>
      <c r="AD262" s="74">
        <v>-61</v>
      </c>
      <c r="AE262" s="73">
        <v>12.13</v>
      </c>
    </row>
    <row r="263" spans="1:31" ht="18" customHeight="1" x14ac:dyDescent="0.2">
      <c r="A263" s="43" t="s">
        <v>75</v>
      </c>
      <c r="B263" s="43" t="s">
        <v>23</v>
      </c>
      <c r="C263" s="9">
        <v>-2.185792349726776E-4</v>
      </c>
      <c r="D263" s="9">
        <v>-9.4082486551105793E-2</v>
      </c>
      <c r="F263" s="119" t="s">
        <v>98</v>
      </c>
      <c r="H263" s="74">
        <v>-209.68700000000001</v>
      </c>
      <c r="I263" s="74">
        <v>-201.31800000000001</v>
      </c>
      <c r="J263" s="74">
        <v>-201.31800000000001</v>
      </c>
      <c r="K263" s="99">
        <v>-183</v>
      </c>
      <c r="L263" s="99">
        <v>-167.3</v>
      </c>
      <c r="M263" s="74">
        <v>-18.414000000000001</v>
      </c>
      <c r="N263" s="74">
        <v>-18.356999999999999</v>
      </c>
      <c r="O263" s="74">
        <v>2.3260000000000005</v>
      </c>
      <c r="P263" s="74">
        <v>-14.121000000000002</v>
      </c>
      <c r="Q263" s="74">
        <v>-19.891999999999996</v>
      </c>
      <c r="R263" s="74">
        <v>-8.7199999999999989</v>
      </c>
      <c r="S263" s="74">
        <v>-12.207000000000008</v>
      </c>
      <c r="T263" s="74">
        <v>-12.025999999999996</v>
      </c>
      <c r="U263" s="74">
        <v>-14.89</v>
      </c>
      <c r="V263" s="74">
        <v>-16.493999999999986</v>
      </c>
      <c r="W263" s="74">
        <v>-27.154000000000025</v>
      </c>
      <c r="X263" s="74">
        <v>-23.092999999999989</v>
      </c>
      <c r="Y263" s="74">
        <v>-183.042</v>
      </c>
      <c r="AA263" s="74">
        <v>-183</v>
      </c>
      <c r="AB263" s="73">
        <v>-0.04</v>
      </c>
      <c r="AD263" s="74">
        <v>-167.3</v>
      </c>
      <c r="AE263" s="73">
        <v>-15.74</v>
      </c>
    </row>
    <row r="264" spans="1:31" ht="18" customHeight="1" x14ac:dyDescent="0.2">
      <c r="A264" s="43" t="s">
        <v>428</v>
      </c>
      <c r="B264" s="43" t="s">
        <v>23</v>
      </c>
      <c r="C264" s="9">
        <v>0</v>
      </c>
      <c r="D264" s="9">
        <v>0</v>
      </c>
      <c r="F264" s="119" t="s">
        <v>429</v>
      </c>
      <c r="H264" s="74">
        <v>0</v>
      </c>
      <c r="I264" s="74">
        <v>0</v>
      </c>
      <c r="J264" s="74">
        <v>0</v>
      </c>
      <c r="K264" s="99">
        <v>0</v>
      </c>
      <c r="L264" s="99">
        <v>0</v>
      </c>
      <c r="M264" s="74">
        <v>0</v>
      </c>
      <c r="N264" s="74">
        <v>0</v>
      </c>
      <c r="O264" s="74">
        <v>0</v>
      </c>
      <c r="P264" s="74">
        <v>0</v>
      </c>
      <c r="Q264" s="74">
        <v>0</v>
      </c>
      <c r="R264" s="74">
        <v>0</v>
      </c>
      <c r="S264" s="74">
        <v>0</v>
      </c>
      <c r="T264" s="74">
        <v>0</v>
      </c>
      <c r="U264" s="74">
        <v>0</v>
      </c>
      <c r="V264" s="74">
        <v>0</v>
      </c>
      <c r="W264" s="74">
        <v>0</v>
      </c>
      <c r="X264" s="74">
        <v>0</v>
      </c>
      <c r="Y264" s="74">
        <v>0</v>
      </c>
      <c r="AA264" s="74">
        <v>0</v>
      </c>
      <c r="AB264" s="73">
        <v>0</v>
      </c>
      <c r="AD264" s="74">
        <v>0</v>
      </c>
      <c r="AE264" s="73">
        <v>0</v>
      </c>
    </row>
    <row r="265" spans="1:31" ht="18" customHeight="1" x14ac:dyDescent="0.2">
      <c r="A265" s="43" t="s">
        <v>198</v>
      </c>
      <c r="B265" s="43" t="s">
        <v>23</v>
      </c>
      <c r="C265" s="9">
        <v>0.54044943820224722</v>
      </c>
      <c r="D265" s="9">
        <v>0.50544135429262393</v>
      </c>
      <c r="F265" s="119" t="s">
        <v>199</v>
      </c>
      <c r="H265" s="74">
        <v>-74.305000000000007</v>
      </c>
      <c r="I265" s="74">
        <v>-63.862000000000002</v>
      </c>
      <c r="J265" s="74">
        <v>-63.862000000000002</v>
      </c>
      <c r="K265" s="99">
        <v>-89</v>
      </c>
      <c r="L265" s="99">
        <v>-82.7</v>
      </c>
      <c r="M265" s="74">
        <v>-1.823</v>
      </c>
      <c r="N265" s="74">
        <v>2.1119999999999988</v>
      </c>
      <c r="O265" s="74">
        <v>-0.48199999999999982</v>
      </c>
      <c r="P265" s="74">
        <v>-8.320999999999998</v>
      </c>
      <c r="Q265" s="74">
        <v>-1.0360000000000014</v>
      </c>
      <c r="R265" s="74">
        <v>-5.5119999999999987</v>
      </c>
      <c r="S265" s="74">
        <v>0.14599999999999902</v>
      </c>
      <c r="T265" s="74">
        <v>-1.5970000000000013</v>
      </c>
      <c r="U265" s="74">
        <v>-2.5249999999999986</v>
      </c>
      <c r="V265" s="74">
        <v>-6.9340000000000011</v>
      </c>
      <c r="W265" s="74">
        <v>-7.6640000000000015</v>
      </c>
      <c r="X265" s="74">
        <v>-7.2689999999999984</v>
      </c>
      <c r="Y265" s="74">
        <v>-40.905000000000001</v>
      </c>
      <c r="AA265" s="74">
        <v>-89</v>
      </c>
      <c r="AB265" s="73">
        <v>48.1</v>
      </c>
      <c r="AD265" s="74">
        <v>-82.7</v>
      </c>
      <c r="AE265" s="73">
        <v>41.8</v>
      </c>
    </row>
    <row r="266" spans="1:31" ht="18" customHeight="1" x14ac:dyDescent="0.2">
      <c r="A266" s="43" t="s">
        <v>93</v>
      </c>
      <c r="B266" s="43" t="s">
        <v>23</v>
      </c>
      <c r="C266" s="9">
        <v>-3.2830523513753325E-2</v>
      </c>
      <c r="D266" s="9">
        <v>3.894263186140276E-2</v>
      </c>
      <c r="F266" s="119" t="s">
        <v>99</v>
      </c>
      <c r="H266" s="74">
        <v>-75.373999999999995</v>
      </c>
      <c r="I266" s="74">
        <v>-73.659000000000006</v>
      </c>
      <c r="J266" s="74">
        <v>-73.659000000000006</v>
      </c>
      <c r="K266" s="99">
        <v>-67.62</v>
      </c>
      <c r="L266" s="99">
        <v>-72.671000000000006</v>
      </c>
      <c r="M266" s="74">
        <v>-5.617</v>
      </c>
      <c r="N266" s="74">
        <v>-6.5019999999999998</v>
      </c>
      <c r="O266" s="74">
        <v>-7.0240000000000009</v>
      </c>
      <c r="P266" s="74">
        <v>-6.0449999999999982</v>
      </c>
      <c r="Q266" s="74">
        <v>-5.9220000000000006</v>
      </c>
      <c r="R266" s="74">
        <v>-5.9680000000000035</v>
      </c>
      <c r="S266" s="74">
        <v>-5.884999999999998</v>
      </c>
      <c r="T266" s="74">
        <v>-5.9099999999999966</v>
      </c>
      <c r="U266" s="74">
        <v>-5.8940000000000055</v>
      </c>
      <c r="V266" s="74">
        <v>-5.1099999999999994</v>
      </c>
      <c r="W266" s="74">
        <v>-5.0530000000000044</v>
      </c>
      <c r="X266" s="74">
        <v>-4.9119999999999919</v>
      </c>
      <c r="Y266" s="74">
        <v>-69.841999999999999</v>
      </c>
      <c r="AA266" s="74">
        <v>-67.62</v>
      </c>
      <c r="AB266" s="73">
        <v>-2.2200000000000002</v>
      </c>
      <c r="AD266" s="74">
        <v>-72.671000000000006</v>
      </c>
      <c r="AE266" s="73">
        <v>2.83</v>
      </c>
    </row>
    <row r="267" spans="1:31" ht="18" hidden="1" customHeight="1" outlineLevel="1" x14ac:dyDescent="0.2">
      <c r="A267" s="43" t="s">
        <v>173</v>
      </c>
      <c r="B267" s="43" t="s">
        <v>23</v>
      </c>
      <c r="C267" s="9">
        <v>0</v>
      </c>
      <c r="D267" s="9">
        <v>0</v>
      </c>
      <c r="F267" s="51" t="s">
        <v>174</v>
      </c>
      <c r="G267" s="47"/>
      <c r="H267" s="79">
        <v>0</v>
      </c>
      <c r="I267" s="79">
        <v>0</v>
      </c>
      <c r="J267" s="79">
        <v>0</v>
      </c>
      <c r="K267" s="99">
        <v>0</v>
      </c>
      <c r="L267" s="99">
        <v>0</v>
      </c>
      <c r="M267" s="79">
        <v>0</v>
      </c>
      <c r="N267" s="79">
        <v>0</v>
      </c>
      <c r="O267" s="79">
        <v>0</v>
      </c>
      <c r="P267" s="79">
        <v>0</v>
      </c>
      <c r="Q267" s="79">
        <v>0</v>
      </c>
      <c r="R267" s="79">
        <v>0</v>
      </c>
      <c r="S267" s="79">
        <v>0</v>
      </c>
      <c r="T267" s="79">
        <v>0</v>
      </c>
      <c r="U267" s="79">
        <v>0</v>
      </c>
      <c r="V267" s="79">
        <v>0</v>
      </c>
      <c r="W267" s="79">
        <v>0</v>
      </c>
      <c r="X267" s="79">
        <v>0</v>
      </c>
      <c r="Y267" s="79">
        <v>0</v>
      </c>
      <c r="Z267" s="47"/>
      <c r="AA267" s="79">
        <v>0</v>
      </c>
      <c r="AB267" s="73">
        <v>0</v>
      </c>
      <c r="AC267" s="47"/>
      <c r="AD267" s="79">
        <v>0</v>
      </c>
      <c r="AE267" s="73">
        <v>0</v>
      </c>
    </row>
    <row r="268" spans="1:31" ht="18" hidden="1" customHeight="1" outlineLevel="1" x14ac:dyDescent="0.2">
      <c r="A268" s="43" t="s">
        <v>89</v>
      </c>
      <c r="B268" s="43" t="s">
        <v>23</v>
      </c>
      <c r="C268" s="9">
        <v>1</v>
      </c>
      <c r="D268" s="9">
        <v>1</v>
      </c>
      <c r="F268" s="51" t="s">
        <v>94</v>
      </c>
      <c r="G268" s="47"/>
      <c r="H268" s="79">
        <v>-0.52900000000000003</v>
      </c>
      <c r="I268" s="79">
        <v>-1.4139999999999999</v>
      </c>
      <c r="J268" s="79">
        <v>-1.4139999999999999</v>
      </c>
      <c r="K268" s="99">
        <v>-1</v>
      </c>
      <c r="L268" s="99">
        <v>-1</v>
      </c>
      <c r="M268" s="79">
        <v>0</v>
      </c>
      <c r="N268" s="79">
        <v>0</v>
      </c>
      <c r="O268" s="79">
        <v>0</v>
      </c>
      <c r="P268" s="79">
        <v>0</v>
      </c>
      <c r="Q268" s="79">
        <v>0</v>
      </c>
      <c r="R268" s="79">
        <v>0</v>
      </c>
      <c r="S268" s="79">
        <v>0</v>
      </c>
      <c r="T268" s="79">
        <v>0</v>
      </c>
      <c r="U268" s="79">
        <v>0</v>
      </c>
      <c r="V268" s="79">
        <v>0</v>
      </c>
      <c r="W268" s="79">
        <v>0</v>
      </c>
      <c r="X268" s="79">
        <v>0</v>
      </c>
      <c r="Y268" s="79">
        <v>0</v>
      </c>
      <c r="Z268" s="47"/>
      <c r="AA268" s="79">
        <v>-1</v>
      </c>
      <c r="AB268" s="73">
        <v>1</v>
      </c>
      <c r="AC268" s="47"/>
      <c r="AD268" s="79">
        <v>-1</v>
      </c>
      <c r="AE268" s="73">
        <v>1</v>
      </c>
    </row>
    <row r="269" spans="1:31" ht="18" hidden="1" customHeight="1" outlineLevel="1" x14ac:dyDescent="0.2">
      <c r="A269" s="43" t="s">
        <v>175</v>
      </c>
      <c r="B269" s="43" t="s">
        <v>23</v>
      </c>
      <c r="C269" s="9">
        <v>1.0024999999999999</v>
      </c>
      <c r="D269" s="9">
        <v>1.6666666666666696</v>
      </c>
      <c r="F269" s="51" t="s">
        <v>176</v>
      </c>
      <c r="G269" s="47"/>
      <c r="H269" s="79">
        <v>-0.438</v>
      </c>
      <c r="I269" s="79">
        <v>-8.2000000000000003E-2</v>
      </c>
      <c r="J269" s="79">
        <v>-8.2000000000000003E-2</v>
      </c>
      <c r="K269" s="99">
        <v>-4</v>
      </c>
      <c r="L269" s="99">
        <v>0</v>
      </c>
      <c r="M269" s="79">
        <v>-0.68799999999999994</v>
      </c>
      <c r="N269" s="79">
        <v>8.6999999999999966E-2</v>
      </c>
      <c r="O269" s="79">
        <v>-8.7999999999999967E-2</v>
      </c>
      <c r="P269" s="79">
        <v>-0.68699999999999994</v>
      </c>
      <c r="Q269" s="79">
        <v>0.21899999999999986</v>
      </c>
      <c r="R269" s="79">
        <v>8.8000000000000078E-2</v>
      </c>
      <c r="S269" s="79">
        <v>-6.2999999999999945E-2</v>
      </c>
      <c r="T269" s="79">
        <v>-0.18800000000000017</v>
      </c>
      <c r="U269" s="79">
        <v>1.44</v>
      </c>
      <c r="V269" s="79">
        <v>1.1102230246251565E-16</v>
      </c>
      <c r="W269" s="79">
        <v>-0.30199999999999999</v>
      </c>
      <c r="X269" s="79">
        <v>0.18799999999999997</v>
      </c>
      <c r="Y269" s="79">
        <v>5.9999999999999897E-3</v>
      </c>
      <c r="Z269" s="47"/>
      <c r="AA269" s="79">
        <v>-4</v>
      </c>
      <c r="AB269" s="73">
        <v>4.01</v>
      </c>
      <c r="AC269" s="47"/>
      <c r="AD269" s="79">
        <v>0</v>
      </c>
      <c r="AE269" s="73">
        <v>0.01</v>
      </c>
    </row>
    <row r="270" spans="1:31" ht="18" hidden="1" customHeight="1" outlineLevel="1" x14ac:dyDescent="0.2">
      <c r="A270" s="43" t="s">
        <v>192</v>
      </c>
      <c r="B270" s="43" t="s">
        <v>23</v>
      </c>
      <c r="C270" s="9">
        <v>0</v>
      </c>
      <c r="D270" s="9">
        <v>0</v>
      </c>
      <c r="F270" s="51" t="s">
        <v>193</v>
      </c>
      <c r="G270" s="47"/>
      <c r="H270" s="79">
        <v>0</v>
      </c>
      <c r="I270" s="79">
        <v>0</v>
      </c>
      <c r="J270" s="79">
        <v>0</v>
      </c>
      <c r="K270" s="99">
        <v>0</v>
      </c>
      <c r="L270" s="99">
        <v>0</v>
      </c>
      <c r="M270" s="79">
        <v>0</v>
      </c>
      <c r="N270" s="79">
        <v>0</v>
      </c>
      <c r="O270" s="79">
        <v>0</v>
      </c>
      <c r="P270" s="79">
        <v>0</v>
      </c>
      <c r="Q270" s="79">
        <v>0</v>
      </c>
      <c r="R270" s="79">
        <v>0</v>
      </c>
      <c r="S270" s="79">
        <v>0</v>
      </c>
      <c r="T270" s="79">
        <v>0</v>
      </c>
      <c r="U270" s="79">
        <v>0</v>
      </c>
      <c r="V270" s="79">
        <v>0</v>
      </c>
      <c r="W270" s="79">
        <v>0</v>
      </c>
      <c r="X270" s="79">
        <v>0</v>
      </c>
      <c r="Y270" s="79">
        <v>0</v>
      </c>
      <c r="Z270" s="47"/>
      <c r="AA270" s="79">
        <v>0</v>
      </c>
      <c r="AB270" s="73">
        <v>0</v>
      </c>
      <c r="AC270" s="47"/>
      <c r="AD270" s="79">
        <v>0</v>
      </c>
      <c r="AE270" s="73">
        <v>0</v>
      </c>
    </row>
    <row r="271" spans="1:31" ht="18" hidden="1" customHeight="1" outlineLevel="1" x14ac:dyDescent="0.2">
      <c r="A271" s="43" t="s">
        <v>131</v>
      </c>
      <c r="B271" s="43" t="s">
        <v>23</v>
      </c>
      <c r="C271" s="9">
        <v>-1</v>
      </c>
      <c r="D271" s="9">
        <v>-0.16</v>
      </c>
      <c r="F271" s="51" t="s">
        <v>177</v>
      </c>
      <c r="G271" s="47"/>
      <c r="H271" s="79">
        <v>-6.0640000000000001</v>
      </c>
      <c r="I271" s="79">
        <v>-19.888000000000002</v>
      </c>
      <c r="J271" s="79">
        <v>-19.888000000000002</v>
      </c>
      <c r="K271" s="99">
        <v>0</v>
      </c>
      <c r="L271" s="99">
        <v>-2</v>
      </c>
      <c r="M271" s="79">
        <v>-2.028</v>
      </c>
      <c r="N271" s="79">
        <v>0</v>
      </c>
      <c r="O271" s="79">
        <v>0</v>
      </c>
      <c r="P271" s="79">
        <v>-0.29199999999999982</v>
      </c>
      <c r="Q271" s="79">
        <v>0</v>
      </c>
      <c r="R271" s="79">
        <v>0</v>
      </c>
      <c r="S271" s="79">
        <v>0</v>
      </c>
      <c r="T271" s="79">
        <v>0</v>
      </c>
      <c r="U271" s="79">
        <v>0</v>
      </c>
      <c r="V271" s="79">
        <v>0</v>
      </c>
      <c r="W271" s="79">
        <v>0</v>
      </c>
      <c r="X271" s="79">
        <v>0</v>
      </c>
      <c r="Y271" s="79">
        <v>-2.3199999999999998</v>
      </c>
      <c r="Z271" s="47"/>
      <c r="AA271" s="79">
        <v>0</v>
      </c>
      <c r="AB271" s="73">
        <v>-2.3199999999999998</v>
      </c>
      <c r="AC271" s="47"/>
      <c r="AD271" s="79">
        <v>-2</v>
      </c>
      <c r="AE271" s="73">
        <v>-0.32</v>
      </c>
    </row>
    <row r="272" spans="1:31" ht="18" hidden="1" customHeight="1" outlineLevel="1" x14ac:dyDescent="0.2">
      <c r="A272" s="43" t="s">
        <v>178</v>
      </c>
      <c r="B272" s="43" t="s">
        <v>23</v>
      </c>
      <c r="C272" s="9">
        <v>-1.1533333333333333</v>
      </c>
      <c r="D272" s="9">
        <v>-7.6666666666666675E-2</v>
      </c>
      <c r="F272" s="51" t="s">
        <v>179</v>
      </c>
      <c r="G272" s="47"/>
      <c r="H272" s="79">
        <v>-1.3540000000000001</v>
      </c>
      <c r="I272" s="79">
        <v>-3.8580000000000001</v>
      </c>
      <c r="J272" s="79">
        <v>-3.8580000000000001</v>
      </c>
      <c r="K272" s="99">
        <v>-3</v>
      </c>
      <c r="L272" s="99">
        <v>-6</v>
      </c>
      <c r="M272" s="79">
        <v>-0.21299999999999999</v>
      </c>
      <c r="N272" s="79">
        <v>-0.997</v>
      </c>
      <c r="O272" s="79">
        <v>-0.10400000000000009</v>
      </c>
      <c r="P272" s="79">
        <v>-0.10399999999999987</v>
      </c>
      <c r="Q272" s="79">
        <v>-0.10400000000000009</v>
      </c>
      <c r="R272" s="79">
        <v>0.20799999999999996</v>
      </c>
      <c r="S272" s="79">
        <v>-0.41799999999999993</v>
      </c>
      <c r="T272" s="79">
        <v>-0.15399999999999991</v>
      </c>
      <c r="U272" s="79">
        <v>-0.10400000000000009</v>
      </c>
      <c r="V272" s="79">
        <v>-0.10600000000000009</v>
      </c>
      <c r="W272" s="79">
        <v>0.84200000000000008</v>
      </c>
      <c r="X272" s="79">
        <v>-5.2059999999999995</v>
      </c>
      <c r="Y272" s="79">
        <v>-6.46</v>
      </c>
      <c r="Z272" s="47"/>
      <c r="AA272" s="79">
        <v>-3</v>
      </c>
      <c r="AB272" s="73">
        <v>-3.46</v>
      </c>
      <c r="AC272" s="47"/>
      <c r="AD272" s="79">
        <v>-6</v>
      </c>
      <c r="AE272" s="73">
        <v>-0.46</v>
      </c>
    </row>
    <row r="273" spans="1:31" ht="18" hidden="1" customHeight="1" outlineLevel="1" x14ac:dyDescent="0.2">
      <c r="A273" s="43" t="s">
        <v>180</v>
      </c>
      <c r="B273" s="43" t="s">
        <v>23</v>
      </c>
      <c r="C273" s="9">
        <v>0.38</v>
      </c>
      <c r="D273" s="9">
        <v>-1.0016155088852989</v>
      </c>
      <c r="F273" s="51" t="s">
        <v>181</v>
      </c>
      <c r="G273" s="47"/>
      <c r="H273" s="79">
        <v>-0.47</v>
      </c>
      <c r="I273" s="79">
        <v>-2.464</v>
      </c>
      <c r="J273" s="79">
        <v>-2.464</v>
      </c>
      <c r="K273" s="99">
        <v>-1</v>
      </c>
      <c r="L273" s="99">
        <v>0</v>
      </c>
      <c r="M273" s="79">
        <v>-0.374</v>
      </c>
      <c r="N273" s="79">
        <v>-0.245</v>
      </c>
      <c r="O273" s="79">
        <v>0</v>
      </c>
      <c r="P273" s="79">
        <v>0</v>
      </c>
      <c r="Q273" s="79">
        <v>0</v>
      </c>
      <c r="R273" s="79">
        <v>0</v>
      </c>
      <c r="S273" s="79">
        <v>0</v>
      </c>
      <c r="T273" s="79">
        <v>0</v>
      </c>
      <c r="U273" s="79">
        <v>0</v>
      </c>
      <c r="V273" s="79">
        <v>0</v>
      </c>
      <c r="W273" s="79">
        <v>0</v>
      </c>
      <c r="X273" s="79">
        <v>0</v>
      </c>
      <c r="Y273" s="79">
        <v>-0.61899999999999999</v>
      </c>
      <c r="Z273" s="47"/>
      <c r="AA273" s="79">
        <v>-1</v>
      </c>
      <c r="AB273" s="73">
        <v>0.38</v>
      </c>
      <c r="AC273" s="47"/>
      <c r="AD273" s="79">
        <v>0</v>
      </c>
      <c r="AE273" s="73">
        <v>-0.62</v>
      </c>
    </row>
    <row r="274" spans="1:31" ht="18" hidden="1" customHeight="1" outlineLevel="1" x14ac:dyDescent="0.2">
      <c r="A274" s="43" t="s">
        <v>90</v>
      </c>
      <c r="B274" s="43" t="s">
        <v>23</v>
      </c>
      <c r="C274" s="9">
        <v>-1</v>
      </c>
      <c r="D274" s="9">
        <v>-1</v>
      </c>
      <c r="F274" s="51" t="s">
        <v>188</v>
      </c>
      <c r="G274" s="47"/>
      <c r="H274" s="79">
        <v>-0.222</v>
      </c>
      <c r="I274" s="79">
        <v>-1.7000000000000001E-2</v>
      </c>
      <c r="J274" s="79">
        <v>-1.7000000000000001E-2</v>
      </c>
      <c r="K274" s="99">
        <v>0</v>
      </c>
      <c r="L274" s="99">
        <v>0</v>
      </c>
      <c r="M274" s="79">
        <v>0</v>
      </c>
      <c r="N274" s="79">
        <v>0</v>
      </c>
      <c r="O274" s="79">
        <v>0</v>
      </c>
      <c r="P274" s="79">
        <v>0</v>
      </c>
      <c r="Q274" s="79">
        <v>-0.02</v>
      </c>
      <c r="R274" s="79">
        <v>0</v>
      </c>
      <c r="S274" s="79">
        <v>0</v>
      </c>
      <c r="T274" s="79">
        <v>-0.02</v>
      </c>
      <c r="U274" s="79">
        <v>0</v>
      </c>
      <c r="V274" s="79">
        <v>-1.0000000000000002E-2</v>
      </c>
      <c r="W274" s="79">
        <v>-0.03</v>
      </c>
      <c r="X274" s="79">
        <v>-9.999999999999995E-3</v>
      </c>
      <c r="Y274" s="79">
        <v>-0.09</v>
      </c>
      <c r="Z274" s="47"/>
      <c r="AA274" s="79">
        <v>0</v>
      </c>
      <c r="AB274" s="73">
        <v>-0.09</v>
      </c>
      <c r="AC274" s="47"/>
      <c r="AD274" s="79">
        <v>0</v>
      </c>
      <c r="AE274" s="73">
        <v>-0.09</v>
      </c>
    </row>
    <row r="275" spans="1:31" ht="18" hidden="1" customHeight="1" outlineLevel="1" x14ac:dyDescent="0.2">
      <c r="A275" s="43" t="s">
        <v>194</v>
      </c>
      <c r="B275" s="43" t="s">
        <v>23</v>
      </c>
      <c r="C275" s="9">
        <v>-1.0050251256281406</v>
      </c>
      <c r="D275" s="9">
        <v>-1.0050251256281406</v>
      </c>
      <c r="F275" s="51" t="s">
        <v>195</v>
      </c>
      <c r="G275" s="47"/>
      <c r="H275" s="79">
        <v>0</v>
      </c>
      <c r="I275" s="79">
        <v>0</v>
      </c>
      <c r="J275" s="79">
        <v>0</v>
      </c>
      <c r="K275" s="99">
        <v>0</v>
      </c>
      <c r="L275" s="99">
        <v>0</v>
      </c>
      <c r="M275" s="79">
        <v>0</v>
      </c>
      <c r="N275" s="79">
        <v>0</v>
      </c>
      <c r="O275" s="79">
        <v>0</v>
      </c>
      <c r="P275" s="79">
        <v>0</v>
      </c>
      <c r="Q275" s="79">
        <v>-0.19900000000000001</v>
      </c>
      <c r="R275" s="79">
        <v>0</v>
      </c>
      <c r="S275" s="79">
        <v>0</v>
      </c>
      <c r="T275" s="79">
        <v>0</v>
      </c>
      <c r="U275" s="79">
        <v>0</v>
      </c>
      <c r="V275" s="79">
        <v>0</v>
      </c>
      <c r="W275" s="79">
        <v>0</v>
      </c>
      <c r="X275" s="79">
        <v>0</v>
      </c>
      <c r="Y275" s="79">
        <v>-0.19900000000000001</v>
      </c>
      <c r="Z275" s="47"/>
      <c r="AA275" s="79">
        <v>0</v>
      </c>
      <c r="AB275" s="73">
        <v>-0.2</v>
      </c>
      <c r="AC275" s="47"/>
      <c r="AD275" s="79">
        <v>0</v>
      </c>
      <c r="AE275" s="73">
        <v>-0.2</v>
      </c>
    </row>
    <row r="276" spans="1:31" ht="18" hidden="1" customHeight="1" outlineLevel="1" x14ac:dyDescent="0.2">
      <c r="A276" s="43" t="s">
        <v>128</v>
      </c>
      <c r="B276" s="43" t="s">
        <v>23</v>
      </c>
      <c r="C276" s="9">
        <v>-0.83333333333333337</v>
      </c>
      <c r="D276" s="9">
        <v>-0.83333333333333337</v>
      </c>
      <c r="F276" s="51" t="s">
        <v>129</v>
      </c>
      <c r="G276" s="47"/>
      <c r="H276" s="79">
        <v>-0.82899999999999996</v>
      </c>
      <c r="I276" s="79">
        <v>-0.56200000000000006</v>
      </c>
      <c r="J276" s="79">
        <v>-0.56200000000000006</v>
      </c>
      <c r="K276" s="99">
        <v>0</v>
      </c>
      <c r="L276" s="99">
        <v>0</v>
      </c>
      <c r="M276" s="79">
        <v>0</v>
      </c>
      <c r="N276" s="79">
        <v>-2.4E-2</v>
      </c>
      <c r="O276" s="79">
        <v>0</v>
      </c>
      <c r="P276" s="79">
        <v>0</v>
      </c>
      <c r="Q276" s="79">
        <v>0</v>
      </c>
      <c r="R276" s="79">
        <v>0</v>
      </c>
      <c r="S276" s="79">
        <v>0</v>
      </c>
      <c r="T276" s="79">
        <v>0</v>
      </c>
      <c r="U276" s="79">
        <v>0</v>
      </c>
      <c r="V276" s="79">
        <v>0</v>
      </c>
      <c r="W276" s="79">
        <v>0</v>
      </c>
      <c r="X276" s="79">
        <v>0</v>
      </c>
      <c r="Y276" s="79">
        <v>-2.4E-2</v>
      </c>
      <c r="Z276" s="47"/>
      <c r="AA276" s="79">
        <v>0</v>
      </c>
      <c r="AB276" s="73">
        <v>-0.02</v>
      </c>
      <c r="AC276" s="47"/>
      <c r="AD276" s="79">
        <v>0</v>
      </c>
      <c r="AE276" s="73">
        <v>-0.02</v>
      </c>
    </row>
    <row r="277" spans="1:31" ht="18" hidden="1" customHeight="1" outlineLevel="1" x14ac:dyDescent="0.2">
      <c r="A277" s="43" t="s">
        <v>260</v>
      </c>
      <c r="B277" s="43" t="s">
        <v>23</v>
      </c>
      <c r="C277" s="9">
        <v>0</v>
      </c>
      <c r="D277" s="9">
        <v>0</v>
      </c>
      <c r="F277" s="51" t="s">
        <v>261</v>
      </c>
      <c r="G277" s="47"/>
      <c r="H277" s="79">
        <v>0</v>
      </c>
      <c r="I277" s="79">
        <v>0</v>
      </c>
      <c r="J277" s="79">
        <v>0</v>
      </c>
      <c r="K277" s="99">
        <v>0</v>
      </c>
      <c r="L277" s="99">
        <v>0</v>
      </c>
      <c r="M277" s="79">
        <v>0</v>
      </c>
      <c r="N277" s="79">
        <v>0</v>
      </c>
      <c r="O277" s="79">
        <v>0</v>
      </c>
      <c r="P277" s="79">
        <v>0</v>
      </c>
      <c r="Q277" s="79">
        <v>0</v>
      </c>
      <c r="R277" s="79">
        <v>0</v>
      </c>
      <c r="S277" s="79">
        <v>0</v>
      </c>
      <c r="T277" s="79">
        <v>0</v>
      </c>
      <c r="U277" s="79">
        <v>0</v>
      </c>
      <c r="V277" s="79">
        <v>0</v>
      </c>
      <c r="W277" s="79">
        <v>0</v>
      </c>
      <c r="X277" s="79">
        <v>0</v>
      </c>
      <c r="Y277" s="79">
        <v>0</v>
      </c>
      <c r="Z277" s="47"/>
      <c r="AA277" s="79">
        <v>0</v>
      </c>
      <c r="AB277" s="73">
        <v>0</v>
      </c>
      <c r="AC277" s="47"/>
      <c r="AD277" s="79">
        <v>0</v>
      </c>
      <c r="AE277" s="73">
        <v>0</v>
      </c>
    </row>
    <row r="278" spans="1:31" ht="18" hidden="1" customHeight="1" outlineLevel="1" x14ac:dyDescent="0.2">
      <c r="A278" s="43" t="s">
        <v>262</v>
      </c>
      <c r="B278" s="43" t="s">
        <v>23</v>
      </c>
      <c r="C278" s="9">
        <v>0</v>
      </c>
      <c r="D278" s="9">
        <v>0</v>
      </c>
      <c r="F278" s="51" t="s">
        <v>263</v>
      </c>
      <c r="G278" s="47"/>
      <c r="H278" s="79">
        <v>0</v>
      </c>
      <c r="I278" s="79">
        <v>0</v>
      </c>
      <c r="J278" s="79">
        <v>0</v>
      </c>
      <c r="K278" s="99">
        <v>0</v>
      </c>
      <c r="L278" s="99">
        <v>0</v>
      </c>
      <c r="M278" s="79">
        <v>0</v>
      </c>
      <c r="N278" s="79">
        <v>0</v>
      </c>
      <c r="O278" s="79">
        <v>0</v>
      </c>
      <c r="P278" s="79">
        <v>0</v>
      </c>
      <c r="Q278" s="79">
        <v>0</v>
      </c>
      <c r="R278" s="79">
        <v>0</v>
      </c>
      <c r="S278" s="79">
        <v>0</v>
      </c>
      <c r="T278" s="79">
        <v>0</v>
      </c>
      <c r="U278" s="79">
        <v>0</v>
      </c>
      <c r="V278" s="79">
        <v>0</v>
      </c>
      <c r="W278" s="79">
        <v>0</v>
      </c>
      <c r="X278" s="79">
        <v>0</v>
      </c>
      <c r="Y278" s="79">
        <v>0</v>
      </c>
      <c r="Z278" s="47"/>
      <c r="AA278" s="79">
        <v>0</v>
      </c>
      <c r="AB278" s="73">
        <v>0</v>
      </c>
      <c r="AC278" s="47"/>
      <c r="AD278" s="79">
        <v>0</v>
      </c>
      <c r="AE278" s="73">
        <v>0</v>
      </c>
    </row>
    <row r="279" spans="1:31" ht="18" hidden="1" customHeight="1" outlineLevel="1" x14ac:dyDescent="0.2">
      <c r="A279" s="43" t="s">
        <v>196</v>
      </c>
      <c r="B279" s="43" t="s">
        <v>23</v>
      </c>
      <c r="C279" s="9">
        <v>0</v>
      </c>
      <c r="D279" s="9">
        <v>0</v>
      </c>
      <c r="F279" s="51" t="s">
        <v>197</v>
      </c>
      <c r="G279" s="47"/>
      <c r="H279" s="79">
        <v>-3.95</v>
      </c>
      <c r="I279" s="79">
        <v>0</v>
      </c>
      <c r="J279" s="79">
        <v>0</v>
      </c>
      <c r="K279" s="99">
        <v>0</v>
      </c>
      <c r="L279" s="99">
        <v>0</v>
      </c>
      <c r="M279" s="79">
        <v>0</v>
      </c>
      <c r="N279" s="79">
        <v>0</v>
      </c>
      <c r="O279" s="79">
        <v>0</v>
      </c>
      <c r="P279" s="79">
        <v>0</v>
      </c>
      <c r="Q279" s="79">
        <v>0</v>
      </c>
      <c r="R279" s="79">
        <v>0</v>
      </c>
      <c r="S279" s="79">
        <v>0</v>
      </c>
      <c r="T279" s="79">
        <v>0</v>
      </c>
      <c r="U279" s="79">
        <v>0</v>
      </c>
      <c r="V279" s="79">
        <v>0</v>
      </c>
      <c r="W279" s="79">
        <v>0</v>
      </c>
      <c r="X279" s="79">
        <v>0</v>
      </c>
      <c r="Y279" s="79">
        <v>0</v>
      </c>
      <c r="Z279" s="47"/>
      <c r="AA279" s="79">
        <v>0</v>
      </c>
      <c r="AB279" s="73">
        <v>0</v>
      </c>
      <c r="AC279" s="47"/>
      <c r="AD279" s="79">
        <v>0</v>
      </c>
      <c r="AE279" s="73">
        <v>0</v>
      </c>
    </row>
    <row r="280" spans="1:31" ht="18" hidden="1" customHeight="1" outlineLevel="1" x14ac:dyDescent="0.2">
      <c r="A280" s="43" t="s">
        <v>524</v>
      </c>
      <c r="B280" s="43" t="s">
        <v>23</v>
      </c>
      <c r="C280" s="9">
        <v>-24.89</v>
      </c>
      <c r="D280" s="9">
        <v>0</v>
      </c>
      <c r="F280" s="51" t="s">
        <v>525</v>
      </c>
      <c r="G280" s="47"/>
      <c r="H280" s="79">
        <v>0</v>
      </c>
      <c r="I280" s="79">
        <v>-2.399</v>
      </c>
      <c r="J280" s="79">
        <v>-2.399</v>
      </c>
      <c r="K280" s="99">
        <v>-1</v>
      </c>
      <c r="L280" s="99">
        <v>-26.2</v>
      </c>
      <c r="M280" s="79">
        <v>-1.425</v>
      </c>
      <c r="N280" s="79">
        <v>-1.5599999999999998</v>
      </c>
      <c r="O280" s="79">
        <v>-1.4650000000000003</v>
      </c>
      <c r="P280" s="79">
        <v>-0.65500000000000025</v>
      </c>
      <c r="Q280" s="79">
        <v>-15.559999999999999</v>
      </c>
      <c r="R280" s="79">
        <v>-1.0429999999999993</v>
      </c>
      <c r="S280" s="79">
        <v>-0.66700000000000159</v>
      </c>
      <c r="T280" s="79">
        <v>-0.78399999999999892</v>
      </c>
      <c r="U280" s="79">
        <v>-0.72300000000000253</v>
      </c>
      <c r="V280" s="79">
        <v>-0.72799999999999798</v>
      </c>
      <c r="W280" s="79">
        <v>-0.64100000000000179</v>
      </c>
      <c r="X280" s="79">
        <v>-0.63899999999999935</v>
      </c>
      <c r="Y280" s="79">
        <v>-25.89</v>
      </c>
      <c r="Z280" s="47"/>
      <c r="AA280" s="79">
        <v>-1</v>
      </c>
      <c r="AB280" s="73">
        <v>-24.89</v>
      </c>
      <c r="AC280" s="47"/>
      <c r="AD280" s="79"/>
      <c r="AE280" s="73"/>
    </row>
    <row r="281" spans="1:31" ht="18" hidden="1" customHeight="1" outlineLevel="1" x14ac:dyDescent="0.2">
      <c r="A281" s="43" t="s">
        <v>201</v>
      </c>
      <c r="B281" s="43" t="s">
        <v>23</v>
      </c>
      <c r="C281" s="9">
        <v>0</v>
      </c>
      <c r="D281" s="9">
        <v>0</v>
      </c>
      <c r="F281" s="117" t="s">
        <v>184</v>
      </c>
      <c r="G281" s="49"/>
      <c r="H281" s="78">
        <v>0</v>
      </c>
      <c r="I281" s="78">
        <v>0</v>
      </c>
      <c r="J281" s="78">
        <v>0</v>
      </c>
      <c r="K281" s="103">
        <v>0</v>
      </c>
      <c r="L281" s="103">
        <v>0</v>
      </c>
      <c r="M281" s="78">
        <v>0</v>
      </c>
      <c r="N281" s="78">
        <v>0</v>
      </c>
      <c r="O281" s="78">
        <v>0</v>
      </c>
      <c r="P281" s="78">
        <v>0</v>
      </c>
      <c r="Q281" s="78">
        <v>0</v>
      </c>
      <c r="R281" s="78">
        <v>0</v>
      </c>
      <c r="S281" s="78">
        <v>0</v>
      </c>
      <c r="T281" s="78">
        <v>0</v>
      </c>
      <c r="U281" s="78">
        <v>0</v>
      </c>
      <c r="V281" s="78">
        <v>0</v>
      </c>
      <c r="W281" s="78">
        <v>0</v>
      </c>
      <c r="X281" s="78">
        <v>0</v>
      </c>
      <c r="Y281" s="78">
        <v>0</v>
      </c>
      <c r="Z281" s="49"/>
      <c r="AA281" s="78">
        <v>0</v>
      </c>
      <c r="AB281" s="73">
        <v>0</v>
      </c>
      <c r="AC281" s="49"/>
      <c r="AD281" s="78">
        <v>0</v>
      </c>
      <c r="AE281" s="73">
        <v>0</v>
      </c>
    </row>
    <row r="282" spans="1:31" ht="18" hidden="1" customHeight="1" outlineLevel="1" x14ac:dyDescent="0.2">
      <c r="A282" s="43" t="s">
        <v>200</v>
      </c>
      <c r="B282" s="43" t="s">
        <v>23</v>
      </c>
      <c r="C282" s="9">
        <v>3.47463768115942</v>
      </c>
      <c r="D282" s="9">
        <v>1.0379537953795379</v>
      </c>
      <c r="F282" s="51" t="s">
        <v>185</v>
      </c>
      <c r="G282" s="47"/>
      <c r="H282" s="79">
        <v>66.974999999999994</v>
      </c>
      <c r="I282" s="79">
        <v>70.753</v>
      </c>
      <c r="J282" s="79">
        <v>70.753</v>
      </c>
      <c r="K282" s="99">
        <v>13.8</v>
      </c>
      <c r="L282" s="99">
        <v>30.3</v>
      </c>
      <c r="M282" s="79">
        <v>6.01</v>
      </c>
      <c r="N282" s="79">
        <v>6.01</v>
      </c>
      <c r="O282" s="79">
        <v>6.0100000000000016</v>
      </c>
      <c r="P282" s="79">
        <v>6.0090000000000003</v>
      </c>
      <c r="Q282" s="79">
        <v>6.009999999999998</v>
      </c>
      <c r="R282" s="79">
        <v>6.0090000000000003</v>
      </c>
      <c r="S282" s="79">
        <v>6.2430000000000021</v>
      </c>
      <c r="T282" s="79">
        <v>6.2419999999999973</v>
      </c>
      <c r="U282" s="79">
        <v>6.2430000000000021</v>
      </c>
      <c r="V282" s="79">
        <v>2.3200000000000003</v>
      </c>
      <c r="W282" s="79">
        <v>2.3200000000000003</v>
      </c>
      <c r="X282" s="79">
        <v>2.3200000000000003</v>
      </c>
      <c r="Y282" s="79">
        <v>61.746000000000002</v>
      </c>
      <c r="Z282" s="47"/>
      <c r="AA282" s="79">
        <v>13.800000000000002</v>
      </c>
      <c r="AB282" s="73">
        <v>47.95</v>
      </c>
      <c r="AC282" s="47"/>
      <c r="AD282" s="79">
        <v>30.3</v>
      </c>
      <c r="AE282" s="73">
        <v>31.45</v>
      </c>
    </row>
    <row r="283" spans="1:31" ht="18" hidden="1" customHeight="1" outlineLevel="1" x14ac:dyDescent="0.2">
      <c r="A283" s="43" t="s">
        <v>186</v>
      </c>
      <c r="B283" s="43" t="s">
        <v>23</v>
      </c>
      <c r="C283" s="9">
        <v>1</v>
      </c>
      <c r="D283" s="9">
        <v>0</v>
      </c>
      <c r="F283" s="51" t="s">
        <v>187</v>
      </c>
      <c r="G283" s="47"/>
      <c r="H283" s="79">
        <v>0</v>
      </c>
      <c r="I283" s="79">
        <v>292.29899999999998</v>
      </c>
      <c r="J283" s="79">
        <v>292.29899999999998</v>
      </c>
      <c r="K283" s="99">
        <v>-1</v>
      </c>
      <c r="L283" s="99">
        <v>0</v>
      </c>
      <c r="M283" s="79">
        <v>0</v>
      </c>
      <c r="N283" s="79">
        <v>0</v>
      </c>
      <c r="O283" s="79">
        <v>0</v>
      </c>
      <c r="P283" s="79">
        <v>0</v>
      </c>
      <c r="Q283" s="79">
        <v>0</v>
      </c>
      <c r="R283" s="79">
        <v>0</v>
      </c>
      <c r="S283" s="79">
        <v>0</v>
      </c>
      <c r="T283" s="79">
        <v>0</v>
      </c>
      <c r="U283" s="79">
        <v>0</v>
      </c>
      <c r="V283" s="79">
        <v>0</v>
      </c>
      <c r="W283" s="79">
        <v>0</v>
      </c>
      <c r="X283" s="79">
        <v>0</v>
      </c>
      <c r="Y283" s="79">
        <v>0</v>
      </c>
      <c r="Z283" s="47"/>
      <c r="AA283" s="79">
        <v>-1</v>
      </c>
      <c r="AB283" s="73">
        <v>1</v>
      </c>
      <c r="AC283" s="47"/>
      <c r="AD283" s="79">
        <v>0</v>
      </c>
      <c r="AE283" s="73">
        <v>0</v>
      </c>
    </row>
    <row r="284" spans="1:31" ht="18" hidden="1" customHeight="1" outlineLevel="1" x14ac:dyDescent="0.2">
      <c r="A284" s="43" t="s">
        <v>126</v>
      </c>
      <c r="B284" s="43" t="s">
        <v>23</v>
      </c>
      <c r="C284" s="9">
        <v>0.99864406779661019</v>
      </c>
      <c r="D284" s="9">
        <v>0.99777777777777787</v>
      </c>
      <c r="F284" s="51" t="s">
        <v>127</v>
      </c>
      <c r="G284" s="47"/>
      <c r="H284" s="79">
        <v>-30.411000000000001</v>
      </c>
      <c r="I284" s="79">
        <v>-21.553999999999998</v>
      </c>
      <c r="J284" s="79">
        <v>-21.553999999999998</v>
      </c>
      <c r="K284" s="99">
        <v>-29.5</v>
      </c>
      <c r="L284" s="99">
        <v>-18</v>
      </c>
      <c r="M284" s="79">
        <v>-3.5999999999999997E-2</v>
      </c>
      <c r="N284" s="79">
        <v>0</v>
      </c>
      <c r="O284" s="79">
        <v>0</v>
      </c>
      <c r="P284" s="79">
        <v>0</v>
      </c>
      <c r="Q284" s="79">
        <v>0</v>
      </c>
      <c r="R284" s="79">
        <v>0</v>
      </c>
      <c r="S284" s="79">
        <v>0</v>
      </c>
      <c r="T284" s="79">
        <v>0</v>
      </c>
      <c r="U284" s="79">
        <v>0</v>
      </c>
      <c r="V284" s="79">
        <v>0</v>
      </c>
      <c r="W284" s="79">
        <v>0</v>
      </c>
      <c r="X284" s="79">
        <v>0</v>
      </c>
      <c r="Y284" s="79">
        <v>-3.5999999999999997E-2</v>
      </c>
      <c r="Z284" s="47"/>
      <c r="AA284" s="79">
        <v>-29.5</v>
      </c>
      <c r="AB284" s="73">
        <v>29.46</v>
      </c>
      <c r="AC284" s="47"/>
      <c r="AD284" s="79">
        <v>-18</v>
      </c>
      <c r="AE284" s="73">
        <v>17.96</v>
      </c>
    </row>
    <row r="285" spans="1:31" ht="18" customHeight="1" collapsed="1" x14ac:dyDescent="0.2">
      <c r="A285" s="48"/>
      <c r="B285" s="48"/>
      <c r="C285" s="9">
        <v>1.9779026217228466</v>
      </c>
      <c r="D285" s="9">
        <v>2.1401746724890827</v>
      </c>
      <c r="F285" s="119" t="s">
        <v>70</v>
      </c>
      <c r="H285" s="74">
        <v>22.707999999999991</v>
      </c>
      <c r="I285" s="74">
        <v>310.81400000000002</v>
      </c>
      <c r="J285" s="74">
        <v>310.81400000000002</v>
      </c>
      <c r="K285" s="99">
        <v>-26.7</v>
      </c>
      <c r="L285" s="99">
        <v>-22.900000000000002</v>
      </c>
      <c r="M285" s="74">
        <v>1.2459999999999991</v>
      </c>
      <c r="N285" s="74">
        <v>3.2709999999999999</v>
      </c>
      <c r="O285" s="74">
        <v>4.3530000000000015</v>
      </c>
      <c r="P285" s="74">
        <v>4.2710000000000008</v>
      </c>
      <c r="Q285" s="74">
        <v>-9.6540000000000017</v>
      </c>
      <c r="R285" s="74">
        <v>5.2620000000000013</v>
      </c>
      <c r="S285" s="74">
        <v>5.0950000000000006</v>
      </c>
      <c r="T285" s="74">
        <v>5.0959999999999983</v>
      </c>
      <c r="U285" s="74">
        <v>6.8559999999999999</v>
      </c>
      <c r="V285" s="74">
        <v>1.4760000000000022</v>
      </c>
      <c r="W285" s="74">
        <v>2.1889999999999983</v>
      </c>
      <c r="X285" s="74">
        <v>-3.3469999999999986</v>
      </c>
      <c r="Y285" s="74">
        <v>26.113999999999997</v>
      </c>
      <c r="AA285" s="74">
        <v>-26.7</v>
      </c>
      <c r="AB285" s="73">
        <v>52.81</v>
      </c>
      <c r="AD285" s="74">
        <v>-22.900000000000002</v>
      </c>
      <c r="AE285" s="73">
        <v>49.01</v>
      </c>
    </row>
    <row r="286" spans="1:31" ht="18" customHeight="1" x14ac:dyDescent="0.2">
      <c r="A286" s="43" t="s">
        <v>256</v>
      </c>
      <c r="B286" s="43" t="s">
        <v>23</v>
      </c>
      <c r="C286" s="9">
        <v>-7.0724999999999998</v>
      </c>
      <c r="D286" s="9">
        <v>-0.14098939929328622</v>
      </c>
      <c r="F286" s="117" t="s">
        <v>257</v>
      </c>
      <c r="G286" s="49"/>
      <c r="H286" s="78">
        <v>202.38800000000001</v>
      </c>
      <c r="I286" s="78">
        <v>180.416</v>
      </c>
      <c r="J286" s="78">
        <v>180.416</v>
      </c>
      <c r="K286" s="78">
        <v>-40</v>
      </c>
      <c r="L286" s="78">
        <v>-283</v>
      </c>
      <c r="M286" s="78">
        <v>-236.58199999999999</v>
      </c>
      <c r="N286" s="78">
        <v>-77.858000000000004</v>
      </c>
      <c r="O286" s="78">
        <v>-41.071000000000026</v>
      </c>
      <c r="P286" s="78">
        <v>23.184000000000026</v>
      </c>
      <c r="Q286" s="78">
        <v>51.281999999999982</v>
      </c>
      <c r="R286" s="78">
        <v>-60.233000000000004</v>
      </c>
      <c r="S286" s="78">
        <v>0</v>
      </c>
      <c r="T286" s="78">
        <v>21.730999999999995</v>
      </c>
      <c r="U286" s="78">
        <v>22.159000000000049</v>
      </c>
      <c r="V286" s="78">
        <v>10.296999999999969</v>
      </c>
      <c r="W286" s="78">
        <v>24.113</v>
      </c>
      <c r="X286" s="78">
        <v>-59.921999999999969</v>
      </c>
      <c r="Y286" s="78">
        <v>-322.89999999999998</v>
      </c>
      <c r="Z286" s="49"/>
      <c r="AA286" s="78">
        <v>-40</v>
      </c>
      <c r="AB286" s="73">
        <v>-282.89999999999998</v>
      </c>
      <c r="AC286" s="49"/>
      <c r="AD286" s="78">
        <v>-283</v>
      </c>
      <c r="AE286" s="73">
        <v>-39.9</v>
      </c>
    </row>
    <row r="287" spans="1:31" ht="18" customHeight="1" x14ac:dyDescent="0.2">
      <c r="A287" s="43" t="s">
        <v>255</v>
      </c>
      <c r="B287" s="43" t="s">
        <v>23</v>
      </c>
      <c r="C287" s="9">
        <v>-1.0003973773097556</v>
      </c>
      <c r="D287" s="9">
        <v>-7.000000000000001E-3</v>
      </c>
      <c r="F287" s="117" t="s">
        <v>258</v>
      </c>
      <c r="G287" s="49"/>
      <c r="H287" s="78">
        <v>0</v>
      </c>
      <c r="I287" s="78">
        <v>0</v>
      </c>
      <c r="J287" s="78">
        <v>0</v>
      </c>
      <c r="K287" s="78">
        <v>0</v>
      </c>
      <c r="L287" s="78">
        <v>-10</v>
      </c>
      <c r="M287" s="78">
        <v>0</v>
      </c>
      <c r="N287" s="78">
        <v>0</v>
      </c>
      <c r="O287" s="78">
        <v>0</v>
      </c>
      <c r="P287" s="78">
        <v>0</v>
      </c>
      <c r="Q287" s="78">
        <v>0</v>
      </c>
      <c r="R287" s="78">
        <v>0</v>
      </c>
      <c r="S287" s="78">
        <v>0</v>
      </c>
      <c r="T287" s="78">
        <v>-9.09</v>
      </c>
      <c r="U287" s="78">
        <v>-0.97600000000000087</v>
      </c>
      <c r="V287" s="78">
        <v>0</v>
      </c>
      <c r="W287" s="78">
        <v>0</v>
      </c>
      <c r="X287" s="78">
        <v>0</v>
      </c>
      <c r="Y287" s="78">
        <v>-10.066000000000001</v>
      </c>
      <c r="Z287" s="49"/>
      <c r="AA287" s="78">
        <v>0</v>
      </c>
      <c r="AB287" s="73">
        <v>-10.07</v>
      </c>
      <c r="AC287" s="49"/>
      <c r="AD287" s="78">
        <v>-10</v>
      </c>
      <c r="AE287" s="73">
        <v>-7.0000000000000007E-2</v>
      </c>
    </row>
    <row r="288" spans="1:31" ht="18" customHeight="1" x14ac:dyDescent="0.2">
      <c r="A288" s="48"/>
      <c r="B288" s="48"/>
      <c r="C288" s="9">
        <v>-8.3145080321285147E-2</v>
      </c>
      <c r="D288" s="9">
        <v>2.4972097623249416E-2</v>
      </c>
      <c r="F288" s="108" t="s">
        <v>88</v>
      </c>
      <c r="H288" s="281">
        <v>-1564.0949999999998</v>
      </c>
      <c r="I288" s="281">
        <v>-1262.558</v>
      </c>
      <c r="J288" s="281">
        <v>-1262.558</v>
      </c>
      <c r="K288" s="102">
        <v>-1912.32</v>
      </c>
      <c r="L288" s="102">
        <v>-2124.3710000000005</v>
      </c>
      <c r="M288" s="281">
        <v>-406.73500000000001</v>
      </c>
      <c r="N288" s="281">
        <v>-220.32300000000004</v>
      </c>
      <c r="O288" s="281">
        <v>-179.07000000000002</v>
      </c>
      <c r="P288" s="281">
        <v>-127.70599999999995</v>
      </c>
      <c r="Q288" s="281">
        <v>-109.32500000000002</v>
      </c>
      <c r="R288" s="281">
        <v>-168.57400000000001</v>
      </c>
      <c r="S288" s="281">
        <v>-121.22499999999999</v>
      </c>
      <c r="T288" s="281">
        <v>-134.57399999999998</v>
      </c>
      <c r="U288" s="281">
        <v>-107.47199999999995</v>
      </c>
      <c r="V288" s="281">
        <v>-127.27300000000002</v>
      </c>
      <c r="W288" s="281">
        <v>-120.62599999999995</v>
      </c>
      <c r="X288" s="281">
        <v>-248.41500000000005</v>
      </c>
      <c r="Y288" s="281">
        <v>-2071.3179999999998</v>
      </c>
      <c r="AA288" s="281">
        <v>-1912.32</v>
      </c>
      <c r="AB288" s="73">
        <v>-159</v>
      </c>
      <c r="AD288" s="281">
        <v>-2124.3710000000005</v>
      </c>
      <c r="AE288" s="73">
        <v>53.05</v>
      </c>
    </row>
    <row r="289" spans="1:33" ht="12.95" customHeight="1" x14ac:dyDescent="0.2">
      <c r="A289" s="48"/>
      <c r="B289" s="48"/>
      <c r="C289" s="9"/>
      <c r="D289" s="9"/>
      <c r="F289" s="52" t="s">
        <v>224</v>
      </c>
      <c r="H289" s="69">
        <v>2.1066703219576589E-2</v>
      </c>
      <c r="I289" s="69">
        <v>1.7912609351456419E-2</v>
      </c>
      <c r="J289" s="69">
        <v>1.7912609351456419E-2</v>
      </c>
      <c r="K289" s="122">
        <v>2.5593472807892058E-2</v>
      </c>
      <c r="L289" s="122">
        <v>2.9920164576109121E-2</v>
      </c>
      <c r="M289" s="69">
        <v>5.0218822622429181E-2</v>
      </c>
      <c r="N289" s="69">
        <v>4.0073926220017264E-2</v>
      </c>
      <c r="O289" s="69">
        <v>2.9020235241037962E-2</v>
      </c>
      <c r="P289" s="69">
        <v>2.2373850349975733E-2</v>
      </c>
      <c r="Q289" s="69">
        <v>1.9522084374689736E-2</v>
      </c>
      <c r="R289" s="69">
        <v>2.8808715997780409E-2</v>
      </c>
      <c r="S289" s="69">
        <v>2.340944662173056E-2</v>
      </c>
      <c r="T289" s="69">
        <v>2.5578084203887973E-2</v>
      </c>
      <c r="U289" s="69">
        <v>1.8672827467292749E-2</v>
      </c>
      <c r="V289" s="69">
        <v>2.0494500495563284E-2</v>
      </c>
      <c r="W289" s="69">
        <v>2.0016534142406672E-2</v>
      </c>
      <c r="X289" s="69">
        <v>3.8972132842393627E-2</v>
      </c>
      <c r="Y289" s="69">
        <v>2.8875400002645921E-2</v>
      </c>
      <c r="AA289" s="69">
        <v>2.5593472807892058E-2</v>
      </c>
      <c r="AB289" s="70"/>
      <c r="AD289" s="69">
        <v>2.9920164576109121E-2</v>
      </c>
      <c r="AE289" s="70"/>
    </row>
    <row r="290" spans="1:33" ht="6.95" customHeight="1" x14ac:dyDescent="0.2">
      <c r="C290" s="9"/>
      <c r="D290" s="9"/>
      <c r="F290" s="109"/>
      <c r="H290" s="29"/>
      <c r="I290" s="29"/>
      <c r="J290" s="29"/>
      <c r="K290" s="98"/>
      <c r="L290" s="98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AA290" s="29"/>
      <c r="AB290" s="33"/>
      <c r="AD290" s="29"/>
      <c r="AE290" s="33"/>
    </row>
    <row r="291" spans="1:33" ht="18" customHeight="1" x14ac:dyDescent="0.2">
      <c r="A291" s="43" t="s">
        <v>20</v>
      </c>
      <c r="B291" s="43" t="s">
        <v>26</v>
      </c>
      <c r="C291" s="9">
        <v>-1.6190697674418606</v>
      </c>
      <c r="D291" s="9">
        <v>-0.98204857444561766</v>
      </c>
      <c r="F291" s="117" t="s">
        <v>254</v>
      </c>
      <c r="G291" s="49"/>
      <c r="H291" s="78">
        <v>-49.343000000000004</v>
      </c>
      <c r="I291" s="78">
        <v>47.682000000000002</v>
      </c>
      <c r="J291" s="78">
        <v>47.682000000000002</v>
      </c>
      <c r="K291" s="78">
        <v>-21.5</v>
      </c>
      <c r="L291" s="78">
        <v>-28.41</v>
      </c>
      <c r="M291" s="78">
        <v>-0.26600000000000001</v>
      </c>
      <c r="N291" s="78">
        <v>-12.122999999999999</v>
      </c>
      <c r="O291" s="78">
        <v>-4.6990000000000016</v>
      </c>
      <c r="P291" s="78">
        <v>-3.5060000000000002</v>
      </c>
      <c r="Q291" s="78">
        <v>-5.7940000000000005</v>
      </c>
      <c r="R291" s="78">
        <v>-44.006</v>
      </c>
      <c r="S291" s="78">
        <v>-3.4999999999996589E-2</v>
      </c>
      <c r="T291" s="78">
        <v>-8.1569999999999965</v>
      </c>
      <c r="U291" s="78">
        <v>-8.7259999999999991</v>
      </c>
      <c r="V291" s="78">
        <v>-4.0760000000000076</v>
      </c>
      <c r="W291" s="78">
        <v>-2.7169999999999987</v>
      </c>
      <c r="X291" s="78">
        <v>37.794000000000004</v>
      </c>
      <c r="Y291" s="78">
        <v>-56.311</v>
      </c>
      <c r="Z291" s="49"/>
      <c r="AA291" s="78">
        <v>-21.5</v>
      </c>
      <c r="AB291" s="73">
        <v>-34.81</v>
      </c>
      <c r="AC291" s="49"/>
      <c r="AD291" s="78">
        <v>-28.41</v>
      </c>
      <c r="AE291" s="73">
        <v>-27.9</v>
      </c>
    </row>
    <row r="292" spans="1:33" ht="12.95" customHeight="1" x14ac:dyDescent="0.2">
      <c r="A292" s="48"/>
      <c r="B292" s="48"/>
      <c r="C292" s="9"/>
      <c r="D292" s="9"/>
      <c r="F292" s="52" t="s">
        <v>224</v>
      </c>
      <c r="H292" s="69">
        <v>6.6459795406517371E-4</v>
      </c>
      <c r="I292" s="69">
        <v>-6.7649093276993613E-4</v>
      </c>
      <c r="J292" s="69">
        <v>-6.7649093276993613E-4</v>
      </c>
      <c r="K292" s="122">
        <v>2.8774455392909095E-4</v>
      </c>
      <c r="L292" s="122">
        <v>4.0013343978394543E-4</v>
      </c>
      <c r="M292" s="69">
        <v>3.2842530929391768E-5</v>
      </c>
      <c r="N292" s="69">
        <v>2.2050181214184139E-3</v>
      </c>
      <c r="O292" s="69">
        <v>7.6152390348823036E-4</v>
      </c>
      <c r="P292" s="69">
        <v>6.1424458777986125E-4</v>
      </c>
      <c r="Q292" s="69">
        <v>1.034630293775004E-3</v>
      </c>
      <c r="R292" s="69">
        <v>7.5204738346264823E-3</v>
      </c>
      <c r="S292" s="69">
        <v>6.7587595938171977E-6</v>
      </c>
      <c r="T292" s="69">
        <v>1.5503769885053141E-3</v>
      </c>
      <c r="U292" s="69">
        <v>1.5161073812676471E-3</v>
      </c>
      <c r="V292" s="69">
        <v>6.563496108358889E-4</v>
      </c>
      <c r="W292" s="69">
        <v>4.5085572981711181E-4</v>
      </c>
      <c r="X292" s="69">
        <v>-5.9292425523636847E-3</v>
      </c>
      <c r="Y292" s="69">
        <v>7.8500869955699438E-4</v>
      </c>
      <c r="AA292" s="69">
        <v>2.8774455392909095E-4</v>
      </c>
      <c r="AB292" s="70"/>
      <c r="AD292" s="69">
        <v>4.0013343978394543E-4</v>
      </c>
      <c r="AE292" s="70"/>
    </row>
    <row r="293" spans="1:33" ht="6.95" customHeight="1" x14ac:dyDescent="0.2">
      <c r="C293" s="9"/>
      <c r="D293" s="9"/>
      <c r="F293" s="109"/>
      <c r="H293" s="29"/>
      <c r="I293" s="29"/>
      <c r="J293" s="29"/>
      <c r="K293" s="98"/>
      <c r="L293" s="98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AA293" s="29"/>
      <c r="AB293" s="33"/>
      <c r="AD293" s="29"/>
      <c r="AE293" s="33"/>
    </row>
    <row r="294" spans="1:33" s="53" customFormat="1" ht="18" customHeight="1" x14ac:dyDescent="0.2">
      <c r="A294" s="48"/>
      <c r="B294" s="48"/>
      <c r="C294" s="9">
        <v>9.2102217010683676E-3</v>
      </c>
      <c r="D294" s="9">
        <v>-8.2683446119829005E-3</v>
      </c>
      <c r="E294" s="17"/>
      <c r="F294" s="113" t="s">
        <v>278</v>
      </c>
      <c r="G294" s="17"/>
      <c r="H294" s="75">
        <v>-8515.1920000000009</v>
      </c>
      <c r="I294" s="75">
        <v>-8018.262999999999</v>
      </c>
      <c r="J294" s="75">
        <v>-8018.262999999999</v>
      </c>
      <c r="K294" s="121">
        <v>-8892.2940900000012</v>
      </c>
      <c r="L294" s="121">
        <v>-8738.1457100000007</v>
      </c>
      <c r="M294" s="75">
        <v>-1022.751</v>
      </c>
      <c r="N294" s="75">
        <v>-786.37000000000012</v>
      </c>
      <c r="O294" s="75">
        <v>-781.35500000000002</v>
      </c>
      <c r="P294" s="75">
        <v>-654.25999999999976</v>
      </c>
      <c r="Q294" s="75">
        <v>-627.17899999999997</v>
      </c>
      <c r="R294" s="75">
        <v>-771.23700000000042</v>
      </c>
      <c r="S294" s="75">
        <v>-571.23099999999965</v>
      </c>
      <c r="T294" s="75">
        <v>-544.10300000000029</v>
      </c>
      <c r="U294" s="75">
        <v>-691.86699999999985</v>
      </c>
      <c r="V294" s="75">
        <v>-720.84799999999962</v>
      </c>
      <c r="W294" s="75">
        <v>-791.61600000000044</v>
      </c>
      <c r="X294" s="75">
        <v>-847.5740000000003</v>
      </c>
      <c r="Y294" s="75">
        <v>-8810.3909999999996</v>
      </c>
      <c r="Z294" s="17"/>
      <c r="AA294" s="75">
        <v>-8892.2940900000012</v>
      </c>
      <c r="AB294" s="73">
        <v>81.900000000000006</v>
      </c>
      <c r="AC294" s="17"/>
      <c r="AD294" s="75">
        <v>-8738.1457100000007</v>
      </c>
      <c r="AE294" s="73">
        <v>-72.25</v>
      </c>
      <c r="AG294" s="54"/>
    </row>
    <row r="295" spans="1:33" ht="12.95" customHeight="1" x14ac:dyDescent="0.2">
      <c r="A295" s="48"/>
      <c r="B295" s="48"/>
      <c r="C295" s="9"/>
      <c r="D295" s="9"/>
      <c r="F295" s="52" t="s">
        <v>224</v>
      </c>
      <c r="H295" s="69">
        <v>0.11469061835867569</v>
      </c>
      <c r="I295" s="69">
        <v>0.11375953643019725</v>
      </c>
      <c r="J295" s="69">
        <v>0.11375953643019725</v>
      </c>
      <c r="K295" s="122">
        <v>0.11900973006201591</v>
      </c>
      <c r="L295" s="122">
        <v>0.12307019712339409</v>
      </c>
      <c r="M295" s="69">
        <v>0.12627718552844497</v>
      </c>
      <c r="N295" s="69">
        <v>0.14303061124637453</v>
      </c>
      <c r="O295" s="69">
        <v>0.12662705035327645</v>
      </c>
      <c r="P295" s="69">
        <v>0.11462511808352877</v>
      </c>
      <c r="Q295" s="69">
        <v>0.11199489006204921</v>
      </c>
      <c r="R295" s="69">
        <v>0.13180174700713146</v>
      </c>
      <c r="S295" s="69">
        <v>0.11030894290103331</v>
      </c>
      <c r="T295" s="69">
        <v>0.10341605621879461</v>
      </c>
      <c r="U295" s="69">
        <v>0.12020910675630336</v>
      </c>
      <c r="V295" s="69">
        <v>0.11607662028258776</v>
      </c>
      <c r="W295" s="69">
        <v>0.13135981207762354</v>
      </c>
      <c r="X295" s="69">
        <v>0.1329700964988384</v>
      </c>
      <c r="Y295" s="69">
        <v>0.12282206995966415</v>
      </c>
      <c r="AA295" s="69">
        <v>0.11900973006201591</v>
      </c>
      <c r="AB295" s="70"/>
      <c r="AD295" s="69">
        <v>0.12307019712339409</v>
      </c>
      <c r="AE295" s="70"/>
    </row>
    <row r="296" spans="1:33" ht="6.95" customHeight="1" x14ac:dyDescent="0.2">
      <c r="C296" s="9"/>
      <c r="D296" s="9"/>
      <c r="F296" s="109"/>
      <c r="H296" s="29"/>
      <c r="I296" s="29"/>
      <c r="J296" s="29"/>
      <c r="K296" s="98"/>
      <c r="L296" s="98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AA296" s="29"/>
      <c r="AB296" s="33"/>
      <c r="AD296" s="29"/>
      <c r="AE296" s="33"/>
    </row>
    <row r="297" spans="1:33" s="53" customFormat="1" ht="18" customHeight="1" x14ac:dyDescent="0.2">
      <c r="A297" s="48"/>
      <c r="B297" s="48"/>
      <c r="C297" s="9">
        <v>-5.7406801819227436E-2</v>
      </c>
      <c r="D297" s="9">
        <v>1.8965691560687219E-2</v>
      </c>
      <c r="E297" s="17"/>
      <c r="F297" s="114" t="s">
        <v>24</v>
      </c>
      <c r="G297" s="17"/>
      <c r="H297" s="90">
        <v>13510.945999999998</v>
      </c>
      <c r="I297" s="90">
        <v>12918.345999999998</v>
      </c>
      <c r="J297" s="90">
        <v>12918.345999999998</v>
      </c>
      <c r="K297" s="127">
        <v>13884.940020000004</v>
      </c>
      <c r="L297" s="127">
        <v>12844.245579999992</v>
      </c>
      <c r="M297" s="90">
        <v>760.63499999999954</v>
      </c>
      <c r="N297" s="90">
        <v>452.53599999999892</v>
      </c>
      <c r="O297" s="90">
        <v>668.38899999998876</v>
      </c>
      <c r="P297" s="90">
        <v>1020.4090000000228</v>
      </c>
      <c r="Q297" s="90">
        <v>1351.7269999999921</v>
      </c>
      <c r="R297" s="90">
        <v>1003.6769999999975</v>
      </c>
      <c r="S297" s="90">
        <v>938.74400000000298</v>
      </c>
      <c r="T297" s="90">
        <v>1690.0819999999997</v>
      </c>
      <c r="U297" s="90">
        <v>994.46099999999967</v>
      </c>
      <c r="V297" s="90">
        <v>1425.6220000000008</v>
      </c>
      <c r="W297" s="90">
        <v>1000.9729999999995</v>
      </c>
      <c r="X297" s="90">
        <v>1780.5939999999957</v>
      </c>
      <c r="Y297" s="90">
        <v>13087.848999999998</v>
      </c>
      <c r="Z297" s="17"/>
      <c r="AA297" s="90">
        <v>13884.940020000004</v>
      </c>
      <c r="AB297" s="73">
        <v>-797.09</v>
      </c>
      <c r="AC297" s="17"/>
      <c r="AD297" s="90">
        <v>12844.245579999993</v>
      </c>
      <c r="AE297" s="73">
        <v>243.6</v>
      </c>
    </row>
    <row r="298" spans="1:33" ht="12.95" customHeight="1" x14ac:dyDescent="0.2">
      <c r="A298" s="48"/>
      <c r="B298" s="48"/>
      <c r="C298" s="9"/>
      <c r="D298" s="9"/>
      <c r="F298" s="52" t="s">
        <v>224</v>
      </c>
      <c r="H298" s="69">
        <v>0.18197813406329247</v>
      </c>
      <c r="I298" s="69">
        <v>0.18327972684419216</v>
      </c>
      <c r="J298" s="69">
        <v>0.18327972684419216</v>
      </c>
      <c r="K298" s="122">
        <v>0.18582864522730624</v>
      </c>
      <c r="L298" s="122">
        <v>0.18090151937188081</v>
      </c>
      <c r="M298" s="69">
        <v>9.3914204937886811E-2</v>
      </c>
      <c r="N298" s="69">
        <v>8.2310490851620968E-2</v>
      </c>
      <c r="O298" s="69">
        <v>0.10831968510929689</v>
      </c>
      <c r="P298" s="69">
        <v>0.17877373233653007</v>
      </c>
      <c r="Q298" s="69">
        <v>0.24137689042347196</v>
      </c>
      <c r="R298" s="69">
        <v>0.17152494243776722</v>
      </c>
      <c r="S298" s="69">
        <v>0.18127842903254202</v>
      </c>
      <c r="T298" s="69">
        <v>0.32122891277271531</v>
      </c>
      <c r="U298" s="69">
        <v>0.17278359643396807</v>
      </c>
      <c r="V298" s="69">
        <v>0.22956487853264976</v>
      </c>
      <c r="W298" s="69">
        <v>0.16610026221649754</v>
      </c>
      <c r="X298" s="69">
        <v>0.27934523239888437</v>
      </c>
      <c r="Y298" s="69">
        <v>0.18245236851571289</v>
      </c>
      <c r="AA298" s="69">
        <v>0.18582864522730624</v>
      </c>
      <c r="AB298" s="70"/>
      <c r="AD298" s="69">
        <v>0.18090151937188084</v>
      </c>
      <c r="AE298" s="70"/>
      <c r="AG298" s="280"/>
    </row>
    <row r="299" spans="1:33" ht="6.95" customHeight="1" x14ac:dyDescent="0.2">
      <c r="C299" s="9"/>
      <c r="D299" s="9"/>
      <c r="F299" s="109"/>
      <c r="H299" s="29"/>
      <c r="I299" s="29"/>
      <c r="J299" s="29"/>
      <c r="K299" s="98"/>
      <c r="L299" s="98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0"/>
      <c r="AA299" s="29"/>
      <c r="AB299" s="33"/>
      <c r="AC299" s="20"/>
      <c r="AD299" s="29"/>
      <c r="AE299" s="33"/>
    </row>
    <row r="300" spans="1:33" ht="18" customHeight="1" x14ac:dyDescent="0.2">
      <c r="A300" s="43" t="s">
        <v>327</v>
      </c>
      <c r="B300" s="43" t="s">
        <v>328</v>
      </c>
      <c r="C300" s="9">
        <v>9.5365562091460868E-2</v>
      </c>
      <c r="D300" s="9">
        <v>-1.1236698580002599E-3</v>
      </c>
      <c r="F300" s="119" t="s">
        <v>329</v>
      </c>
      <c r="H300" s="74">
        <v>-567.86199999999997</v>
      </c>
      <c r="I300" s="74">
        <v>-597.39400000000001</v>
      </c>
      <c r="J300" s="74">
        <v>-597.39400000000001</v>
      </c>
      <c r="K300" s="99">
        <v>-630.31138999999996</v>
      </c>
      <c r="L300" s="99">
        <v>-569.56231000000002</v>
      </c>
      <c r="M300" s="74">
        <v>-44.606000000000002</v>
      </c>
      <c r="N300" s="74">
        <v>-45.344000000000001</v>
      </c>
      <c r="O300" s="74">
        <v>-74.314999999999984</v>
      </c>
      <c r="P300" s="74">
        <v>-49.973000000000013</v>
      </c>
      <c r="Q300" s="74">
        <v>-42.057000000000016</v>
      </c>
      <c r="R300" s="74">
        <v>-48.038000000000011</v>
      </c>
      <c r="S300" s="74">
        <v>-45.521999999999991</v>
      </c>
      <c r="T300" s="74">
        <v>-39.067000000000007</v>
      </c>
      <c r="U300" s="74">
        <v>-31.628999999999962</v>
      </c>
      <c r="V300" s="74">
        <v>-46.562000000000012</v>
      </c>
      <c r="W300" s="74">
        <v>-53.81800000000004</v>
      </c>
      <c r="X300" s="74">
        <v>-49.269999999999982</v>
      </c>
      <c r="Y300" s="74">
        <v>-570.20100000000002</v>
      </c>
      <c r="Z300" s="20"/>
      <c r="AA300" s="74">
        <v>-630.31138999999996</v>
      </c>
      <c r="AB300" s="73">
        <v>60.11</v>
      </c>
      <c r="AC300" s="20"/>
      <c r="AD300" s="74">
        <v>-569.56231000000002</v>
      </c>
      <c r="AE300" s="73">
        <v>-0.64</v>
      </c>
    </row>
    <row r="301" spans="1:33" ht="18" customHeight="1" x14ac:dyDescent="0.2">
      <c r="A301" s="43" t="s">
        <v>327</v>
      </c>
      <c r="B301" s="43" t="s">
        <v>330</v>
      </c>
      <c r="C301" s="9">
        <v>3.1194083655347583E-2</v>
      </c>
      <c r="D301" s="9">
        <v>1.1604451672867847E-2</v>
      </c>
      <c r="F301" s="119" t="s">
        <v>331</v>
      </c>
      <c r="H301" s="74">
        <v>-4068.3589999999999</v>
      </c>
      <c r="I301" s="74">
        <v>-4179.6400000000003</v>
      </c>
      <c r="J301" s="74">
        <v>-4179.6400000000003</v>
      </c>
      <c r="K301" s="99">
        <v>-4554.0686999999998</v>
      </c>
      <c r="L301" s="99">
        <v>-4463.8041899999998</v>
      </c>
      <c r="M301" s="74">
        <v>-364.38600000000002</v>
      </c>
      <c r="N301" s="74">
        <v>-305.43</v>
      </c>
      <c r="O301" s="74">
        <v>-366.98199999999997</v>
      </c>
      <c r="P301" s="74">
        <v>-336.45000000000005</v>
      </c>
      <c r="Q301" s="74">
        <v>-410.19299999999998</v>
      </c>
      <c r="R301" s="74">
        <v>-367.21400000000017</v>
      </c>
      <c r="S301" s="74">
        <v>-371.6869999999999</v>
      </c>
      <c r="T301" s="74">
        <v>-367.86999999999989</v>
      </c>
      <c r="U301" s="74">
        <v>-380.72800000000007</v>
      </c>
      <c r="V301" s="74">
        <v>-441.44500000000016</v>
      </c>
      <c r="W301" s="74">
        <v>-461.82200000000012</v>
      </c>
      <c r="X301" s="74">
        <v>-237.79899999999998</v>
      </c>
      <c r="Y301" s="74">
        <v>-4412.0060000000003</v>
      </c>
      <c r="Z301" s="20"/>
      <c r="AA301" s="74">
        <v>-4554.0686999999998</v>
      </c>
      <c r="AB301" s="73">
        <v>142.06</v>
      </c>
      <c r="AC301" s="20"/>
      <c r="AD301" s="74">
        <v>-4463.8041899999998</v>
      </c>
      <c r="AE301" s="73">
        <v>51.8</v>
      </c>
    </row>
    <row r="302" spans="1:33" s="53" customFormat="1" ht="18" customHeight="1" x14ac:dyDescent="0.2">
      <c r="A302" s="48"/>
      <c r="B302" s="48"/>
      <c r="C302" s="9">
        <v>3.8995983413708385E-2</v>
      </c>
      <c r="D302" s="9">
        <v>1.0164171434764386E-2</v>
      </c>
      <c r="E302" s="17"/>
      <c r="F302" s="113" t="s">
        <v>332</v>
      </c>
      <c r="G302" s="17"/>
      <c r="H302" s="75">
        <v>-4636.2209999999995</v>
      </c>
      <c r="I302" s="75">
        <v>-4777.0340000000006</v>
      </c>
      <c r="J302" s="75">
        <v>-4777.0340000000006</v>
      </c>
      <c r="K302" s="121">
        <v>-5184.3800899999997</v>
      </c>
      <c r="L302" s="121">
        <v>-5033.3665000000001</v>
      </c>
      <c r="M302" s="75">
        <v>-408.99200000000002</v>
      </c>
      <c r="N302" s="75">
        <v>-350.774</v>
      </c>
      <c r="O302" s="75">
        <v>-441.29699999999997</v>
      </c>
      <c r="P302" s="75">
        <v>-386.42300000000006</v>
      </c>
      <c r="Q302" s="75">
        <v>-452.25</v>
      </c>
      <c r="R302" s="75">
        <v>-415.25200000000018</v>
      </c>
      <c r="S302" s="75">
        <v>-417.20899999999989</v>
      </c>
      <c r="T302" s="75">
        <v>-406.9369999999999</v>
      </c>
      <c r="U302" s="75">
        <v>-412.35700000000003</v>
      </c>
      <c r="V302" s="75">
        <v>-488.00700000000018</v>
      </c>
      <c r="W302" s="75">
        <v>-515.6400000000001</v>
      </c>
      <c r="X302" s="75">
        <v>-287.06899999999996</v>
      </c>
      <c r="Y302" s="75">
        <v>-4982.2070000000003</v>
      </c>
      <c r="Z302" s="20"/>
      <c r="AA302" s="75">
        <v>-5184.3800899999997</v>
      </c>
      <c r="AB302" s="73">
        <v>202.17</v>
      </c>
      <c r="AC302" s="20"/>
      <c r="AD302" s="75">
        <v>-5033.3665000000001</v>
      </c>
      <c r="AE302" s="73">
        <v>51.16</v>
      </c>
      <c r="AG302" s="17"/>
    </row>
    <row r="303" spans="1:33" ht="12.95" customHeight="1" x14ac:dyDescent="0.2">
      <c r="A303" s="48"/>
      <c r="B303" s="48"/>
      <c r="C303" s="9"/>
      <c r="D303" s="9"/>
      <c r="F303" s="52" t="s">
        <v>224</v>
      </c>
      <c r="H303" s="69">
        <v>6.2444986952434854E-2</v>
      </c>
      <c r="I303" s="69">
        <v>6.7774426125869286E-2</v>
      </c>
      <c r="J303" s="69">
        <v>6.7774426125869286E-2</v>
      </c>
      <c r="K303" s="122">
        <v>6.9384983088181876E-2</v>
      </c>
      <c r="L303" s="122">
        <v>7.089117392954164E-2</v>
      </c>
      <c r="M303" s="69">
        <v>5.0497490262683457E-2</v>
      </c>
      <c r="N303" s="69">
        <v>6.3801288997972674E-2</v>
      </c>
      <c r="O303" s="69">
        <v>7.1516964042912426E-2</v>
      </c>
      <c r="P303" s="69">
        <v>6.7700580816787606E-2</v>
      </c>
      <c r="Q303" s="69">
        <v>8.0757947939203573E-2</v>
      </c>
      <c r="R303" s="69">
        <v>7.0965136589926772E-2</v>
      </c>
      <c r="S303" s="69">
        <v>8.0566152325061521E-2</v>
      </c>
      <c r="T303" s="69">
        <v>7.7345318201714738E-2</v>
      </c>
      <c r="U303" s="69">
        <v>7.1645369174579795E-2</v>
      </c>
      <c r="V303" s="69">
        <v>7.8582729277524327E-2</v>
      </c>
      <c r="W303" s="69">
        <v>8.5564684771032629E-2</v>
      </c>
      <c r="X303" s="69">
        <v>4.5036294921534901E-2</v>
      </c>
      <c r="Y303" s="69">
        <v>6.9454917120877882E-2</v>
      </c>
      <c r="Z303" s="20"/>
      <c r="AA303" s="69">
        <v>6.9384983088181876E-2</v>
      </c>
      <c r="AB303" s="70"/>
      <c r="AC303" s="20"/>
      <c r="AD303" s="69">
        <v>7.089117392954164E-2</v>
      </c>
      <c r="AE303" s="70"/>
    </row>
    <row r="304" spans="1:33" ht="6.95" customHeight="1" x14ac:dyDescent="0.2">
      <c r="C304" s="9"/>
      <c r="D304" s="9"/>
      <c r="F304" s="109"/>
      <c r="H304" s="29"/>
      <c r="I304" s="29"/>
      <c r="J304" s="29"/>
      <c r="K304" s="98"/>
      <c r="L304" s="98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0"/>
      <c r="AA304" s="29"/>
      <c r="AB304" s="33"/>
      <c r="AC304" s="20"/>
      <c r="AD304" s="29"/>
      <c r="AE304" s="33"/>
    </row>
    <row r="305" spans="1:33" s="53" customFormat="1" ht="18" customHeight="1" x14ac:dyDescent="0.2">
      <c r="A305" s="48"/>
      <c r="B305" s="48"/>
      <c r="C305" s="9">
        <v>-6.8377208453985067E-2</v>
      </c>
      <c r="D305" s="9">
        <v>3.7737109610971001E-2</v>
      </c>
      <c r="E305" s="17"/>
      <c r="F305" s="114" t="s">
        <v>333</v>
      </c>
      <c r="G305" s="17"/>
      <c r="H305" s="90">
        <v>8874.7249999999985</v>
      </c>
      <c r="I305" s="90">
        <v>8141.3119999999972</v>
      </c>
      <c r="J305" s="90">
        <v>8141.3119999999972</v>
      </c>
      <c r="K305" s="127">
        <v>8700.5599300000031</v>
      </c>
      <c r="L305" s="127">
        <v>7810.8790799999915</v>
      </c>
      <c r="M305" s="90">
        <v>351.64299999999952</v>
      </c>
      <c r="N305" s="90">
        <v>101.76199999999892</v>
      </c>
      <c r="O305" s="90">
        <v>227.09199999998879</v>
      </c>
      <c r="P305" s="90">
        <v>633.98600000002284</v>
      </c>
      <c r="Q305" s="90">
        <v>899.47699999999213</v>
      </c>
      <c r="R305" s="90">
        <v>588.42499999999734</v>
      </c>
      <c r="S305" s="90">
        <v>521.53500000000304</v>
      </c>
      <c r="T305" s="90">
        <v>1283.1449999999998</v>
      </c>
      <c r="U305" s="90">
        <v>582.10399999999959</v>
      </c>
      <c r="V305" s="90">
        <v>937.61500000000058</v>
      </c>
      <c r="W305" s="90">
        <v>485.3329999999994</v>
      </c>
      <c r="X305" s="90">
        <v>1493.5249999999958</v>
      </c>
      <c r="Y305" s="90">
        <v>8105.641999999998</v>
      </c>
      <c r="Z305" s="20"/>
      <c r="AA305" s="90">
        <v>8700.5599300000031</v>
      </c>
      <c r="AB305" s="73">
        <v>-594.91999999999996</v>
      </c>
      <c r="AC305" s="20"/>
      <c r="AD305" s="90">
        <v>7810.8790799999915</v>
      </c>
      <c r="AE305" s="73">
        <v>294.76</v>
      </c>
      <c r="AG305" s="54"/>
    </row>
    <row r="306" spans="1:33" ht="12.95" customHeight="1" x14ac:dyDescent="0.2">
      <c r="A306" s="48"/>
      <c r="B306" s="48"/>
      <c r="C306" s="9"/>
      <c r="D306" s="9"/>
      <c r="F306" s="52" t="s">
        <v>224</v>
      </c>
      <c r="H306" s="69">
        <v>0.11953314711085761</v>
      </c>
      <c r="I306" s="69">
        <v>0.11550530071832289</v>
      </c>
      <c r="J306" s="69">
        <v>0.11550530071832289</v>
      </c>
      <c r="K306" s="122">
        <v>0.11644366213912437</v>
      </c>
      <c r="L306" s="122">
        <v>0.11001034544233916</v>
      </c>
      <c r="M306" s="69">
        <v>4.3416714675203361E-2</v>
      </c>
      <c r="N306" s="69">
        <v>1.8509201853648294E-2</v>
      </c>
      <c r="O306" s="69">
        <v>3.6802721066384471E-2</v>
      </c>
      <c r="P306" s="69">
        <v>0.11107315151974248</v>
      </c>
      <c r="Q306" s="69">
        <v>0.16061894248426839</v>
      </c>
      <c r="R306" s="69">
        <v>0.10055980584784047</v>
      </c>
      <c r="S306" s="69">
        <v>0.10071227670748047</v>
      </c>
      <c r="T306" s="69">
        <v>0.24388359457100056</v>
      </c>
      <c r="U306" s="69">
        <v>0.10113822725938826</v>
      </c>
      <c r="V306" s="69">
        <v>0.15098214925512543</v>
      </c>
      <c r="W306" s="69">
        <v>8.0535577445464898E-2</v>
      </c>
      <c r="X306" s="69">
        <v>0.23430893747734946</v>
      </c>
      <c r="Y306" s="69">
        <v>0.112997451394835</v>
      </c>
      <c r="Z306" s="20"/>
      <c r="AA306" s="69">
        <v>0.11644366213912437</v>
      </c>
      <c r="AB306" s="70"/>
      <c r="AC306" s="20"/>
      <c r="AD306" s="69">
        <v>0.11001034544233916</v>
      </c>
      <c r="AE306" s="70"/>
    </row>
    <row r="307" spans="1:33" ht="7.5" customHeight="1" x14ac:dyDescent="0.2">
      <c r="A307" s="20"/>
      <c r="B307" s="20"/>
      <c r="C307" s="9"/>
      <c r="D307" s="9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99"/>
      <c r="AC307" s="20"/>
      <c r="AD307" s="299"/>
      <c r="AE307" s="299"/>
    </row>
    <row r="308" spans="1:33" s="20" customFormat="1" ht="15" hidden="1" outlineLevel="1" x14ac:dyDescent="0.2">
      <c r="A308" s="43" t="s">
        <v>93</v>
      </c>
      <c r="B308" s="43" t="s">
        <v>19</v>
      </c>
      <c r="C308" s="17"/>
      <c r="D308" s="17"/>
      <c r="F308" s="119" t="s">
        <v>639</v>
      </c>
      <c r="H308" s="74">
        <v>-42.790999999999997</v>
      </c>
      <c r="I308" s="74">
        <v>-37.174999999999997</v>
      </c>
      <c r="J308" s="74">
        <v>-37.174999999999997</v>
      </c>
      <c r="K308" s="99">
        <v>-42.591999999999999</v>
      </c>
      <c r="L308" s="99">
        <v>-45.292000000000002</v>
      </c>
      <c r="M308" s="74">
        <v>-2.5209999999999999</v>
      </c>
      <c r="N308" s="74">
        <v>-2.6180000000000003</v>
      </c>
      <c r="O308" s="74">
        <v>-2.8279999999999994</v>
      </c>
      <c r="P308" s="74">
        <v>-2.6979999999999995</v>
      </c>
      <c r="Q308" s="74">
        <v>-2.3280000000000012</v>
      </c>
      <c r="R308" s="74">
        <v>-2.6449999999999996</v>
      </c>
      <c r="S308" s="74">
        <v>-2.3439999999999994</v>
      </c>
      <c r="T308" s="74">
        <v>-3.1950000000000003</v>
      </c>
      <c r="U308" s="74">
        <v>-2.4540000000000006</v>
      </c>
      <c r="V308" s="74">
        <v>-2.4009999999999998</v>
      </c>
      <c r="W308" s="74">
        <v>-2.4229999999999983</v>
      </c>
      <c r="X308" s="74">
        <v>-2.3170000000000002</v>
      </c>
      <c r="Y308" s="74">
        <v>-30.771999999999998</v>
      </c>
      <c r="AA308" s="74">
        <v>-42.591999999999999</v>
      </c>
      <c r="AB308" s="73">
        <v>11.82</v>
      </c>
      <c r="AF308" s="17"/>
      <c r="AG308" s="17"/>
    </row>
    <row r="309" spans="1:33" s="20" customFormat="1" ht="15" hidden="1" outlineLevel="1" x14ac:dyDescent="0.2">
      <c r="A309" s="43" t="s">
        <v>93</v>
      </c>
      <c r="B309" s="43" t="s">
        <v>23</v>
      </c>
      <c r="C309" s="17"/>
      <c r="D309" s="17"/>
      <c r="F309" s="119" t="s">
        <v>638</v>
      </c>
      <c r="H309" s="74">
        <v>-75.373999999999995</v>
      </c>
      <c r="I309" s="74">
        <v>-73.659000000000006</v>
      </c>
      <c r="J309" s="74">
        <v>-73.659000000000006</v>
      </c>
      <c r="K309" s="99">
        <v>-67.62</v>
      </c>
      <c r="L309" s="99">
        <v>-72.671000000000006</v>
      </c>
      <c r="M309" s="74">
        <v>-5.617</v>
      </c>
      <c r="N309" s="74">
        <v>-6.5019999999999998</v>
      </c>
      <c r="O309" s="74">
        <v>-7.0240000000000009</v>
      </c>
      <c r="P309" s="74">
        <v>-6.0449999999999982</v>
      </c>
      <c r="Q309" s="74">
        <v>-5.9220000000000006</v>
      </c>
      <c r="R309" s="74">
        <v>-5.9680000000000035</v>
      </c>
      <c r="S309" s="74">
        <v>-5.884999999999998</v>
      </c>
      <c r="T309" s="74">
        <v>-5.9099999999999966</v>
      </c>
      <c r="U309" s="74">
        <v>-5.8940000000000055</v>
      </c>
      <c r="V309" s="74">
        <v>-5.1099999999999994</v>
      </c>
      <c r="W309" s="74">
        <v>-5.0530000000000044</v>
      </c>
      <c r="X309" s="74">
        <v>-4.9119999999999919</v>
      </c>
      <c r="Y309" s="74">
        <v>-69.841999999999999</v>
      </c>
      <c r="AA309" s="74">
        <v>-67.62</v>
      </c>
      <c r="AB309" s="73">
        <v>-2.2200000000000002</v>
      </c>
      <c r="AF309" s="17"/>
      <c r="AG309" s="17"/>
    </row>
    <row r="310" spans="1:33" s="20" customFormat="1" ht="15" hidden="1" outlineLevel="1" x14ac:dyDescent="0.2">
      <c r="A310" s="43" t="s">
        <v>93</v>
      </c>
      <c r="B310" s="43" t="s">
        <v>328</v>
      </c>
      <c r="C310" s="17"/>
      <c r="D310" s="17"/>
      <c r="F310" s="119" t="s">
        <v>637</v>
      </c>
      <c r="H310" s="74">
        <v>-2.4249999999999998</v>
      </c>
      <c r="I310" s="74">
        <v>-1.5289999999999999</v>
      </c>
      <c r="J310" s="74">
        <v>-1.5289999999999999</v>
      </c>
      <c r="K310" s="99">
        <v>-1.657</v>
      </c>
      <c r="L310" s="99">
        <v>-1.996</v>
      </c>
      <c r="M310" s="74">
        <v>-0.14399999999999999</v>
      </c>
      <c r="N310" s="74">
        <v>-0.13500000000000004</v>
      </c>
      <c r="O310" s="74">
        <v>-0.15399999999999997</v>
      </c>
      <c r="P310" s="74">
        <v>-0.14399999999999996</v>
      </c>
      <c r="Q310" s="74">
        <v>-0.14400000000000002</v>
      </c>
      <c r="R310" s="74">
        <v>-0.14400000000000002</v>
      </c>
      <c r="S310" s="74">
        <v>-0.14500000000000002</v>
      </c>
      <c r="T310" s="74">
        <v>-0.14399999999999991</v>
      </c>
      <c r="U310" s="74">
        <v>-0.14400000000000013</v>
      </c>
      <c r="V310" s="74">
        <v>-0.1359999999999999</v>
      </c>
      <c r="W310" s="74">
        <v>-0.1180000000000001</v>
      </c>
      <c r="X310" s="74">
        <v>-0.11799999999999988</v>
      </c>
      <c r="Y310" s="74">
        <v>-1.67</v>
      </c>
      <c r="AA310" s="74">
        <v>-1.657</v>
      </c>
      <c r="AB310" s="73">
        <v>-0.01</v>
      </c>
      <c r="AF310" s="17"/>
      <c r="AG310" s="17"/>
    </row>
    <row r="311" spans="1:33" s="20" customFormat="1" ht="15" hidden="1" outlineLevel="1" x14ac:dyDescent="0.2">
      <c r="A311" s="43" t="s">
        <v>93</v>
      </c>
      <c r="B311" s="43" t="s">
        <v>330</v>
      </c>
      <c r="C311" s="17"/>
      <c r="D311" s="17"/>
      <c r="F311" s="119" t="s">
        <v>636</v>
      </c>
      <c r="H311" s="74">
        <v>-30.952999999999999</v>
      </c>
      <c r="I311" s="74">
        <v>-29.756</v>
      </c>
      <c r="J311" s="74">
        <v>-29.756</v>
      </c>
      <c r="K311" s="99">
        <v>-15.279</v>
      </c>
      <c r="L311" s="99">
        <v>-16.274999999999999</v>
      </c>
      <c r="M311" s="74">
        <v>-2.3439999999999999</v>
      </c>
      <c r="N311" s="74">
        <v>-2.5909999999999997</v>
      </c>
      <c r="O311" s="74">
        <v>-2.4930000000000003</v>
      </c>
      <c r="P311" s="74">
        <v>-1.8150000000000004</v>
      </c>
      <c r="Q311" s="74">
        <v>-1.0009999999999994</v>
      </c>
      <c r="R311" s="74">
        <v>-0.98799999999999955</v>
      </c>
      <c r="S311" s="74">
        <v>-0.91800000000000104</v>
      </c>
      <c r="T311" s="74">
        <v>-0.95800000000000018</v>
      </c>
      <c r="U311" s="74">
        <v>-1.173</v>
      </c>
      <c r="V311" s="74">
        <v>-1.0259999999999998</v>
      </c>
      <c r="W311" s="74">
        <v>-0.89299999999999891</v>
      </c>
      <c r="X311" s="74">
        <v>-0.89300000000000068</v>
      </c>
      <c r="Y311" s="74">
        <v>-17.093</v>
      </c>
      <c r="AA311" s="74">
        <v>-15.279000000000002</v>
      </c>
      <c r="AB311" s="73">
        <v>-1.81</v>
      </c>
      <c r="AF311" s="17"/>
      <c r="AG311" s="17"/>
    </row>
    <row r="312" spans="1:33" s="20" customFormat="1" ht="18" customHeight="1" collapsed="1" x14ac:dyDescent="0.2">
      <c r="A312" s="48"/>
      <c r="B312" s="48"/>
      <c r="C312" s="17"/>
      <c r="D312" s="17"/>
      <c r="F312" s="114" t="s">
        <v>640</v>
      </c>
      <c r="H312" s="298">
        <v>-151.54299999999998</v>
      </c>
      <c r="I312" s="298">
        <v>-142.119</v>
      </c>
      <c r="J312" s="298">
        <v>-142.119</v>
      </c>
      <c r="K312" s="127">
        <v>-127.148</v>
      </c>
      <c r="L312" s="127">
        <v>-136.23400000000001</v>
      </c>
      <c r="M312" s="298">
        <v>-10.625999999999999</v>
      </c>
      <c r="N312" s="298">
        <v>-11.846</v>
      </c>
      <c r="O312" s="298">
        <v>-12.499000000000001</v>
      </c>
      <c r="P312" s="298">
        <v>-10.701999999999998</v>
      </c>
      <c r="Q312" s="298">
        <v>-9.3950000000000014</v>
      </c>
      <c r="R312" s="298">
        <v>-9.7450000000000028</v>
      </c>
      <c r="S312" s="298">
        <v>-9.291999999999998</v>
      </c>
      <c r="T312" s="298">
        <v>-10.206999999999997</v>
      </c>
      <c r="U312" s="298">
        <v>-9.6650000000000063</v>
      </c>
      <c r="V312" s="298">
        <v>-8.6729999999999983</v>
      </c>
      <c r="W312" s="298">
        <v>-8.4870000000000019</v>
      </c>
      <c r="X312" s="298">
        <v>-8.2399999999999931</v>
      </c>
      <c r="Y312" s="298">
        <v>-119.37700000000001</v>
      </c>
      <c r="AA312" s="298">
        <v>-127.14799999999998</v>
      </c>
      <c r="AB312" s="73">
        <v>7.77</v>
      </c>
      <c r="AD312" s="298">
        <v>-136.23400000000001</v>
      </c>
      <c r="AE312" s="73">
        <v>16.86</v>
      </c>
      <c r="AF312" s="17"/>
      <c r="AG312" s="17"/>
    </row>
    <row r="313" spans="1:33" s="20" customFormat="1" ht="7.5" customHeight="1" x14ac:dyDescent="0.2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F313" s="17"/>
      <c r="AG313" s="17"/>
    </row>
    <row r="314" spans="1:33" s="20" customFormat="1" ht="18" customHeight="1" x14ac:dyDescent="0.2">
      <c r="A314" s="48"/>
      <c r="B314" s="48"/>
      <c r="C314" s="17"/>
      <c r="D314" s="17"/>
      <c r="F314" s="114" t="s">
        <v>635</v>
      </c>
      <c r="G314" s="17"/>
      <c r="H314" s="298">
        <v>9026.2679999999982</v>
      </c>
      <c r="I314" s="298">
        <v>8283.4309999999969</v>
      </c>
      <c r="J314" s="298">
        <v>8283.4309999999969</v>
      </c>
      <c r="K314" s="127">
        <v>8827.7079300000023</v>
      </c>
      <c r="L314" s="127">
        <v>7947.1130799999919</v>
      </c>
      <c r="M314" s="298">
        <v>362.26899999999949</v>
      </c>
      <c r="N314" s="298">
        <v>113.60799999999892</v>
      </c>
      <c r="O314" s="298">
        <v>239.59099999998878</v>
      </c>
      <c r="P314" s="298">
        <v>644.68800000002284</v>
      </c>
      <c r="Q314" s="298">
        <v>908.87199999999211</v>
      </c>
      <c r="R314" s="298">
        <v>598.16999999999734</v>
      </c>
      <c r="S314" s="298">
        <v>530.82700000000307</v>
      </c>
      <c r="T314" s="298">
        <v>1293.3519999999999</v>
      </c>
      <c r="U314" s="298">
        <v>591.76899999999955</v>
      </c>
      <c r="V314" s="298">
        <v>946.28800000000058</v>
      </c>
      <c r="W314" s="298">
        <v>493.81999999999942</v>
      </c>
      <c r="X314" s="298">
        <v>1501.7649999999958</v>
      </c>
      <c r="Y314" s="298">
        <v>8225.0189999999984</v>
      </c>
      <c r="AA314" s="298">
        <v>8827.7079300000023</v>
      </c>
      <c r="AB314" s="73">
        <v>-602.69000000000005</v>
      </c>
      <c r="AD314" s="298">
        <v>7947.1130799999919</v>
      </c>
      <c r="AE314" s="73">
        <v>277.91000000000003</v>
      </c>
      <c r="AF314" s="17"/>
      <c r="AG314" s="17"/>
    </row>
    <row r="315" spans="1:33" s="20" customFormat="1" x14ac:dyDescent="0.2">
      <c r="A315" s="17"/>
      <c r="B315" s="17"/>
      <c r="C315" s="17"/>
      <c r="D315" s="17"/>
      <c r="AF315" s="17"/>
      <c r="AG315" s="17"/>
    </row>
    <row r="316" spans="1:33" s="20" customFormat="1" x14ac:dyDescent="0.2">
      <c r="A316" s="17"/>
      <c r="B316" s="17"/>
      <c r="C316" s="17"/>
      <c r="D316" s="17"/>
      <c r="AF316" s="17"/>
      <c r="AG316" s="17"/>
    </row>
    <row r="317" spans="1:33" s="20" customFormat="1" x14ac:dyDescent="0.2">
      <c r="A317" s="17"/>
      <c r="B317" s="17"/>
      <c r="C317" s="17"/>
      <c r="D317" s="17"/>
      <c r="AF317" s="17"/>
      <c r="AG317" s="17"/>
    </row>
    <row r="318" spans="1:33" s="20" customFormat="1" x14ac:dyDescent="0.2">
      <c r="A318" s="17"/>
      <c r="B318" s="17"/>
      <c r="C318" s="17"/>
      <c r="D318" s="17"/>
      <c r="AF318" s="17"/>
      <c r="AG318" s="17"/>
    </row>
    <row r="319" spans="1:33" s="20" customFormat="1" x14ac:dyDescent="0.2">
      <c r="A319" s="17"/>
      <c r="B319" s="17"/>
      <c r="C319" s="17"/>
      <c r="D319" s="17"/>
      <c r="AF319" s="17"/>
      <c r="AG319" s="17"/>
    </row>
    <row r="320" spans="1:33" s="20" customFormat="1" x14ac:dyDescent="0.2">
      <c r="A320" s="17"/>
      <c r="B320" s="17"/>
      <c r="C320" s="17"/>
      <c r="D320" s="17"/>
      <c r="AF320" s="17"/>
      <c r="AG320" s="17"/>
    </row>
    <row r="321" spans="1:33" s="20" customFormat="1" x14ac:dyDescent="0.2">
      <c r="A321" s="17"/>
      <c r="B321" s="17"/>
      <c r="C321" s="17"/>
      <c r="D321" s="17"/>
      <c r="AF321" s="17"/>
      <c r="AG321" s="17"/>
    </row>
    <row r="322" spans="1:33" s="20" customFormat="1" x14ac:dyDescent="0.2">
      <c r="A322" s="17"/>
      <c r="B322" s="17"/>
      <c r="C322" s="17"/>
      <c r="D322" s="17"/>
      <c r="AF322" s="17"/>
      <c r="AG322" s="17"/>
    </row>
    <row r="323" spans="1:33" s="20" customFormat="1" x14ac:dyDescent="0.2">
      <c r="A323" s="17"/>
      <c r="B323" s="17"/>
      <c r="C323" s="17"/>
      <c r="D323" s="17"/>
      <c r="AF323" s="17"/>
      <c r="AG323" s="17"/>
    </row>
    <row r="324" spans="1:33" s="20" customFormat="1" x14ac:dyDescent="0.2">
      <c r="A324" s="17"/>
      <c r="B324" s="17"/>
      <c r="C324" s="17"/>
      <c r="D324" s="17"/>
      <c r="AF324" s="17"/>
      <c r="AG324" s="17"/>
    </row>
    <row r="325" spans="1:33" s="20" customFormat="1" x14ac:dyDescent="0.2">
      <c r="A325" s="17"/>
      <c r="B325" s="17"/>
      <c r="C325" s="17"/>
      <c r="D325" s="17"/>
      <c r="AF325" s="17"/>
      <c r="AG325" s="17"/>
    </row>
    <row r="326" spans="1:33" s="20" customFormat="1" x14ac:dyDescent="0.2">
      <c r="A326" s="17"/>
      <c r="B326" s="17"/>
      <c r="C326" s="17"/>
      <c r="D326" s="17"/>
      <c r="AF326" s="17"/>
      <c r="AG326" s="17"/>
    </row>
    <row r="327" spans="1:33" s="20" customFormat="1" x14ac:dyDescent="0.2">
      <c r="A327" s="17"/>
      <c r="B327" s="17"/>
      <c r="C327" s="17"/>
      <c r="D327" s="17"/>
      <c r="AF327" s="17"/>
      <c r="AG327" s="17"/>
    </row>
    <row r="328" spans="1:33" s="20" customFormat="1" x14ac:dyDescent="0.2">
      <c r="A328" s="17"/>
      <c r="B328" s="17"/>
      <c r="C328" s="17"/>
      <c r="D328" s="17"/>
      <c r="AF328" s="17"/>
      <c r="AG328" s="17"/>
    </row>
    <row r="329" spans="1:33" s="20" customFormat="1" x14ac:dyDescent="0.2">
      <c r="A329" s="17"/>
      <c r="B329" s="17"/>
      <c r="C329" s="17"/>
      <c r="D329" s="17"/>
      <c r="AF329" s="17"/>
      <c r="AG329" s="17"/>
    </row>
    <row r="330" spans="1:33" s="20" customFormat="1" x14ac:dyDescent="0.2">
      <c r="A330" s="17"/>
      <c r="B330" s="17"/>
      <c r="C330" s="17"/>
      <c r="D330" s="17"/>
      <c r="AF330" s="17"/>
      <c r="AG330" s="17"/>
    </row>
    <row r="331" spans="1:33" s="20" customFormat="1" x14ac:dyDescent="0.2">
      <c r="A331" s="17"/>
      <c r="B331" s="17"/>
      <c r="C331" s="17"/>
      <c r="D331" s="17"/>
      <c r="AF331" s="17"/>
      <c r="AG331" s="17"/>
    </row>
    <row r="332" spans="1:33" s="20" customFormat="1" x14ac:dyDescent="0.2">
      <c r="A332" s="17"/>
      <c r="B332" s="17"/>
      <c r="C332" s="17"/>
      <c r="D332" s="17"/>
      <c r="AF332" s="17"/>
      <c r="AG332" s="17"/>
    </row>
    <row r="333" spans="1:33" s="20" customFormat="1" x14ac:dyDescent="0.2">
      <c r="A333" s="17"/>
      <c r="B333" s="17"/>
      <c r="C333" s="17"/>
      <c r="D333" s="17"/>
      <c r="AF333" s="17"/>
      <c r="AG333" s="17"/>
    </row>
    <row r="334" spans="1:33" s="20" customFormat="1" x14ac:dyDescent="0.2">
      <c r="A334" s="17"/>
      <c r="B334" s="17"/>
      <c r="C334" s="17"/>
      <c r="D334" s="17"/>
      <c r="AF334" s="17"/>
      <c r="AG334" s="17"/>
    </row>
    <row r="335" spans="1:33" s="20" customFormat="1" x14ac:dyDescent="0.2">
      <c r="A335" s="17"/>
      <c r="B335" s="17"/>
      <c r="C335" s="17"/>
      <c r="D335" s="17"/>
      <c r="AF335" s="17"/>
      <c r="AG335" s="17"/>
    </row>
    <row r="336" spans="1:33" s="20" customFormat="1" x14ac:dyDescent="0.2">
      <c r="A336" s="17"/>
      <c r="B336" s="17"/>
      <c r="C336" s="17"/>
      <c r="D336" s="17"/>
      <c r="AF336" s="17"/>
      <c r="AG336" s="17"/>
    </row>
    <row r="337" spans="1:33" s="20" customFormat="1" x14ac:dyDescent="0.2">
      <c r="A337" s="17"/>
      <c r="B337" s="17"/>
      <c r="C337" s="17"/>
      <c r="D337" s="17"/>
      <c r="AF337" s="17"/>
      <c r="AG337" s="17"/>
    </row>
    <row r="338" spans="1:33" s="20" customFormat="1" x14ac:dyDescent="0.2">
      <c r="A338" s="17"/>
      <c r="B338" s="17"/>
      <c r="C338" s="17"/>
      <c r="D338" s="17"/>
      <c r="AF338" s="17"/>
      <c r="AG338" s="17"/>
    </row>
    <row r="339" spans="1:33" s="20" customFormat="1" x14ac:dyDescent="0.2">
      <c r="A339" s="17"/>
      <c r="B339" s="17"/>
      <c r="C339" s="17"/>
      <c r="D339" s="17"/>
      <c r="AF339" s="17"/>
      <c r="AG339" s="17"/>
    </row>
    <row r="340" spans="1:33" s="20" customFormat="1" x14ac:dyDescent="0.2">
      <c r="A340" s="17"/>
      <c r="B340" s="17"/>
      <c r="C340" s="17"/>
      <c r="D340" s="17"/>
      <c r="AF340" s="17"/>
      <c r="AG340" s="17"/>
    </row>
    <row r="341" spans="1:33" s="20" customFormat="1" x14ac:dyDescent="0.2">
      <c r="A341" s="17"/>
      <c r="B341" s="17"/>
      <c r="C341" s="17"/>
      <c r="D341" s="17"/>
      <c r="AF341" s="17"/>
      <c r="AG341" s="17"/>
    </row>
    <row r="342" spans="1:33" s="20" customFormat="1" x14ac:dyDescent="0.2">
      <c r="A342" s="17"/>
      <c r="B342" s="17"/>
      <c r="C342" s="17"/>
      <c r="D342" s="17"/>
      <c r="AF342" s="17"/>
      <c r="AG342" s="17"/>
    </row>
    <row r="343" spans="1:33" s="20" customFormat="1" x14ac:dyDescent="0.2">
      <c r="A343" s="17"/>
      <c r="B343" s="17"/>
      <c r="C343" s="17"/>
      <c r="D343" s="17"/>
      <c r="AF343" s="17"/>
      <c r="AG343" s="17"/>
    </row>
    <row r="344" spans="1:33" s="20" customFormat="1" x14ac:dyDescent="0.2">
      <c r="A344" s="17"/>
      <c r="B344" s="17"/>
      <c r="C344" s="17"/>
      <c r="D344" s="17"/>
      <c r="AF344" s="17"/>
      <c r="AG344" s="17"/>
    </row>
    <row r="345" spans="1:33" s="20" customFormat="1" x14ac:dyDescent="0.2">
      <c r="A345" s="17"/>
      <c r="B345" s="17"/>
      <c r="C345" s="17"/>
      <c r="D345" s="17"/>
      <c r="AF345" s="17"/>
      <c r="AG345" s="17"/>
    </row>
    <row r="346" spans="1:33" s="20" customFormat="1" x14ac:dyDescent="0.2">
      <c r="A346" s="17"/>
      <c r="B346" s="17"/>
      <c r="C346" s="17"/>
      <c r="D346" s="17"/>
      <c r="AF346" s="17"/>
      <c r="AG346" s="17"/>
    </row>
    <row r="347" spans="1:33" s="20" customFormat="1" x14ac:dyDescent="0.2">
      <c r="A347" s="17"/>
      <c r="B347" s="17"/>
      <c r="C347" s="17"/>
      <c r="D347" s="17"/>
      <c r="AF347" s="17"/>
      <c r="AG347" s="17"/>
    </row>
    <row r="348" spans="1:33" s="20" customFormat="1" x14ac:dyDescent="0.2">
      <c r="A348" s="17"/>
      <c r="B348" s="17"/>
      <c r="C348" s="17"/>
      <c r="D348" s="17"/>
      <c r="AF348" s="17"/>
      <c r="AG348" s="17"/>
    </row>
    <row r="349" spans="1:33" s="20" customFormat="1" x14ac:dyDescent="0.2">
      <c r="A349" s="17"/>
      <c r="B349" s="17"/>
      <c r="C349" s="17"/>
      <c r="D349" s="17"/>
      <c r="AF349" s="17"/>
      <c r="AG349" s="17"/>
    </row>
    <row r="350" spans="1:33" s="20" customFormat="1" x14ac:dyDescent="0.2">
      <c r="A350" s="17"/>
      <c r="B350" s="17"/>
      <c r="C350" s="17"/>
      <c r="D350" s="17"/>
      <c r="AF350" s="17"/>
      <c r="AG350" s="17"/>
    </row>
    <row r="351" spans="1:33" s="20" customFormat="1" x14ac:dyDescent="0.2">
      <c r="A351" s="17"/>
      <c r="B351" s="17"/>
      <c r="C351" s="17"/>
      <c r="D351" s="17"/>
      <c r="AF351" s="17"/>
      <c r="AG351" s="17"/>
    </row>
    <row r="352" spans="1:33" s="20" customFormat="1" x14ac:dyDescent="0.2">
      <c r="A352" s="17"/>
      <c r="B352" s="17"/>
      <c r="C352" s="17"/>
      <c r="D352" s="17"/>
      <c r="AF352" s="17"/>
      <c r="AG352" s="17"/>
    </row>
    <row r="353" spans="1:33" s="20" customFormat="1" x14ac:dyDescent="0.2">
      <c r="A353" s="17"/>
      <c r="B353" s="17"/>
      <c r="C353" s="17"/>
      <c r="D353" s="17"/>
      <c r="AF353" s="17"/>
      <c r="AG353" s="17"/>
    </row>
    <row r="354" spans="1:33" s="20" customFormat="1" x14ac:dyDescent="0.2">
      <c r="A354" s="17"/>
      <c r="B354" s="17"/>
      <c r="C354" s="17"/>
      <c r="D354" s="17"/>
      <c r="Z354" s="17"/>
      <c r="AC354" s="17"/>
      <c r="AF354" s="17"/>
      <c r="AG354" s="17"/>
    </row>
    <row r="355" spans="1:33" s="20" customFormat="1" x14ac:dyDescent="0.2">
      <c r="A355" s="17"/>
      <c r="B355" s="17"/>
      <c r="C355" s="17"/>
      <c r="D355" s="17"/>
      <c r="Z355" s="17"/>
      <c r="AC355" s="17"/>
      <c r="AF355" s="17"/>
      <c r="AG355" s="17"/>
    </row>
    <row r="356" spans="1:33" s="20" customFormat="1" x14ac:dyDescent="0.2">
      <c r="A356" s="17"/>
      <c r="B356" s="17"/>
      <c r="C356" s="17"/>
      <c r="D356" s="17"/>
      <c r="Z356" s="17"/>
      <c r="AC356" s="17"/>
      <c r="AF356" s="17"/>
      <c r="AG356" s="17"/>
    </row>
    <row r="358" spans="1:33" ht="18" customHeight="1" x14ac:dyDescent="0.2">
      <c r="A358" s="43" t="s">
        <v>286</v>
      </c>
      <c r="B358" s="43" t="s">
        <v>18</v>
      </c>
      <c r="C358" s="9">
        <v>0</v>
      </c>
      <c r="D358" s="9">
        <v>0</v>
      </c>
      <c r="F358" s="119" t="s">
        <v>287</v>
      </c>
      <c r="H358" s="74">
        <v>0</v>
      </c>
      <c r="I358" s="74">
        <v>0</v>
      </c>
      <c r="J358" s="74">
        <v>0</v>
      </c>
      <c r="K358" s="99">
        <v>0</v>
      </c>
      <c r="L358" s="99">
        <v>0</v>
      </c>
      <c r="M358" s="74">
        <v>0</v>
      </c>
      <c r="N358" s="74">
        <v>0</v>
      </c>
      <c r="O358" s="74">
        <v>0</v>
      </c>
      <c r="P358" s="74">
        <v>0</v>
      </c>
      <c r="Q358" s="74">
        <v>0</v>
      </c>
      <c r="R358" s="74">
        <v>0</v>
      </c>
      <c r="S358" s="74">
        <v>0</v>
      </c>
      <c r="T358" s="74">
        <v>0</v>
      </c>
      <c r="U358" s="74">
        <v>0</v>
      </c>
      <c r="V358" s="74">
        <v>0</v>
      </c>
      <c r="W358" s="74">
        <v>0</v>
      </c>
      <c r="X358" s="74">
        <v>0</v>
      </c>
      <c r="Y358" s="74">
        <v>0</v>
      </c>
      <c r="AA358" s="74">
        <v>0</v>
      </c>
      <c r="AB358" s="33"/>
      <c r="AD358" s="74">
        <v>0</v>
      </c>
      <c r="AE358" s="33"/>
    </row>
    <row r="359" spans="1:33" ht="18" hidden="1" customHeight="1" outlineLevel="1" x14ac:dyDescent="0.2">
      <c r="A359" s="43" t="s">
        <v>290</v>
      </c>
      <c r="B359" s="43" t="s">
        <v>18</v>
      </c>
      <c r="C359" s="9">
        <v>0</v>
      </c>
      <c r="D359" s="9">
        <v>0</v>
      </c>
      <c r="F359" s="119" t="s">
        <v>289</v>
      </c>
      <c r="H359" s="74">
        <v>19154.54</v>
      </c>
      <c r="I359" s="74">
        <v>16241.212</v>
      </c>
      <c r="J359" s="74">
        <v>16241.212</v>
      </c>
      <c r="K359" s="99">
        <v>18586.874</v>
      </c>
      <c r="L359" s="99">
        <v>16463.697</v>
      </c>
      <c r="M359" s="74">
        <v>1547.691</v>
      </c>
      <c r="N359" s="74">
        <v>2986.2179999999998</v>
      </c>
      <c r="O359" s="74">
        <v>4598.8040000000001</v>
      </c>
      <c r="P359" s="74">
        <v>5806.5889999999999</v>
      </c>
      <c r="Q359" s="74">
        <v>7058.9880000000003</v>
      </c>
      <c r="R359" s="74">
        <v>8532.8169999999991</v>
      </c>
      <c r="S359" s="74">
        <v>9478.2880000000005</v>
      </c>
      <c r="T359" s="74">
        <v>10413.200999999999</v>
      </c>
      <c r="U359" s="74">
        <v>11823.422</v>
      </c>
      <c r="V359" s="74">
        <v>13435.539000000001</v>
      </c>
      <c r="W359" s="74">
        <v>14981.251</v>
      </c>
      <c r="X359" s="74">
        <v>16403.789000000001</v>
      </c>
      <c r="Y359" s="74">
        <v>16403.789000000001</v>
      </c>
      <c r="AA359" s="74">
        <v>18586.874</v>
      </c>
      <c r="AB359" s="33"/>
      <c r="AD359" s="74">
        <v>16463.697</v>
      </c>
      <c r="AE359" s="33"/>
    </row>
    <row r="360" spans="1:33" ht="18" customHeight="1" collapsed="1" x14ac:dyDescent="0.2">
      <c r="A360" s="43" t="s">
        <v>286</v>
      </c>
      <c r="B360" s="43" t="s">
        <v>18</v>
      </c>
      <c r="C360" s="9">
        <v>0</v>
      </c>
      <c r="D360" s="9">
        <v>0</v>
      </c>
      <c r="F360" s="120" t="s">
        <v>288</v>
      </c>
      <c r="H360" s="91">
        <v>0</v>
      </c>
      <c r="I360" s="91">
        <v>0</v>
      </c>
      <c r="J360" s="91">
        <v>0</v>
      </c>
      <c r="K360" s="100">
        <v>0</v>
      </c>
      <c r="L360" s="100">
        <v>0</v>
      </c>
      <c r="M360" s="91">
        <v>0</v>
      </c>
      <c r="N360" s="91">
        <v>0</v>
      </c>
      <c r="O360" s="91">
        <v>0</v>
      </c>
      <c r="P360" s="91">
        <v>0</v>
      </c>
      <c r="Q360" s="91">
        <v>0</v>
      </c>
      <c r="R360" s="91">
        <v>0</v>
      </c>
      <c r="S360" s="91">
        <v>0</v>
      </c>
      <c r="T360" s="91">
        <v>0</v>
      </c>
      <c r="U360" s="91">
        <v>0</v>
      </c>
      <c r="V360" s="91">
        <v>0</v>
      </c>
      <c r="W360" s="91">
        <v>0</v>
      </c>
      <c r="X360" s="91">
        <v>0</v>
      </c>
      <c r="Y360" s="91">
        <v>0</v>
      </c>
      <c r="AA360" s="91">
        <v>0</v>
      </c>
      <c r="AB360" s="33"/>
      <c r="AD360" s="91">
        <v>0</v>
      </c>
      <c r="AE360" s="33"/>
    </row>
    <row r="361" spans="1:33" ht="15" x14ac:dyDescent="0.2">
      <c r="A361" s="9"/>
      <c r="B361" s="9"/>
      <c r="C361" s="9"/>
      <c r="D361" s="9"/>
      <c r="F361" s="109"/>
      <c r="H361" s="29"/>
      <c r="I361" s="29"/>
      <c r="J361" s="29"/>
      <c r="K361" s="98"/>
      <c r="L361" s="98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AA361" s="29"/>
      <c r="AB361" s="33"/>
      <c r="AD361" s="29"/>
      <c r="AE361" s="33"/>
    </row>
    <row r="362" spans="1:33" ht="18" customHeight="1" x14ac:dyDescent="0.2">
      <c r="A362" s="43" t="s">
        <v>292</v>
      </c>
      <c r="B362" s="43" t="s">
        <v>18</v>
      </c>
      <c r="C362" s="9">
        <v>0</v>
      </c>
      <c r="D362" s="9">
        <v>0</v>
      </c>
      <c r="F362" s="119" t="s">
        <v>392</v>
      </c>
      <c r="H362" s="74">
        <v>7724</v>
      </c>
      <c r="I362" s="74">
        <v>3857</v>
      </c>
      <c r="J362" s="74">
        <v>3857</v>
      </c>
      <c r="K362" s="101"/>
      <c r="L362" s="101"/>
      <c r="M362" s="74">
        <v>416</v>
      </c>
      <c r="N362" s="74">
        <v>328</v>
      </c>
      <c r="O362" s="74">
        <v>320</v>
      </c>
      <c r="P362" s="74">
        <v>167</v>
      </c>
      <c r="Q362" s="74">
        <v>240</v>
      </c>
      <c r="R362" s="74">
        <v>228</v>
      </c>
      <c r="S362" s="74">
        <v>107</v>
      </c>
      <c r="T362" s="74">
        <v>190</v>
      </c>
      <c r="U362" s="74">
        <v>309</v>
      </c>
      <c r="V362" s="74">
        <v>385</v>
      </c>
      <c r="W362" s="74">
        <v>389</v>
      </c>
      <c r="X362" s="74">
        <v>289</v>
      </c>
      <c r="Y362" s="74">
        <v>3368</v>
      </c>
      <c r="AA362" s="29"/>
      <c r="AB362" s="33"/>
      <c r="AD362" s="29"/>
      <c r="AE362" s="33"/>
    </row>
    <row r="363" spans="1:33" ht="18" customHeight="1" x14ac:dyDescent="0.2">
      <c r="A363" s="43" t="s">
        <v>293</v>
      </c>
      <c r="B363" s="43" t="s">
        <v>18</v>
      </c>
      <c r="C363" s="9">
        <v>0</v>
      </c>
      <c r="D363" s="9">
        <v>0</v>
      </c>
      <c r="F363" s="119" t="s">
        <v>393</v>
      </c>
      <c r="H363" s="74">
        <v>1417</v>
      </c>
      <c r="I363" s="74">
        <v>1345</v>
      </c>
      <c r="J363" s="74">
        <v>1345</v>
      </c>
      <c r="K363" s="101"/>
      <c r="L363" s="101"/>
      <c r="M363" s="74">
        <v>82</v>
      </c>
      <c r="N363" s="74">
        <v>73</v>
      </c>
      <c r="O363" s="74">
        <v>93</v>
      </c>
      <c r="P363" s="74">
        <v>96</v>
      </c>
      <c r="Q363" s="74">
        <v>66</v>
      </c>
      <c r="R363" s="74">
        <v>193</v>
      </c>
      <c r="S363" s="74">
        <v>45</v>
      </c>
      <c r="T363" s="74">
        <v>40</v>
      </c>
      <c r="U363" s="74">
        <v>63</v>
      </c>
      <c r="V363" s="74">
        <v>74</v>
      </c>
      <c r="W363" s="74">
        <v>55</v>
      </c>
      <c r="X363" s="74">
        <v>85</v>
      </c>
      <c r="Y363" s="74">
        <v>965</v>
      </c>
      <c r="AA363" s="29"/>
      <c r="AB363" s="33"/>
      <c r="AD363" s="29"/>
      <c r="AE363" s="33"/>
    </row>
    <row r="364" spans="1:33" ht="18" customHeight="1" x14ac:dyDescent="0.2">
      <c r="A364" s="43" t="s">
        <v>294</v>
      </c>
      <c r="B364" s="43" t="s">
        <v>18</v>
      </c>
      <c r="C364" s="9">
        <v>0</v>
      </c>
      <c r="D364" s="9">
        <v>0</v>
      </c>
      <c r="F364" s="119" t="s">
        <v>394</v>
      </c>
      <c r="H364" s="74">
        <v>22</v>
      </c>
      <c r="I364" s="74">
        <v>30</v>
      </c>
      <c r="J364" s="74">
        <v>30</v>
      </c>
      <c r="K364" s="101"/>
      <c r="L364" s="101"/>
      <c r="M364" s="74">
        <v>2</v>
      </c>
      <c r="N364" s="74">
        <v>3</v>
      </c>
      <c r="O364" s="74">
        <v>1</v>
      </c>
      <c r="P364" s="74">
        <v>0</v>
      </c>
      <c r="Q364" s="74">
        <v>1</v>
      </c>
      <c r="R364" s="74">
        <v>4</v>
      </c>
      <c r="S364" s="74">
        <v>2</v>
      </c>
      <c r="T364" s="74">
        <v>0</v>
      </c>
      <c r="U364" s="74">
        <v>1</v>
      </c>
      <c r="V364" s="74">
        <v>3</v>
      </c>
      <c r="W364" s="74">
        <v>5</v>
      </c>
      <c r="X364" s="74">
        <v>2</v>
      </c>
      <c r="Y364" s="74">
        <v>24</v>
      </c>
      <c r="AA364" s="29"/>
      <c r="AB364" s="33"/>
      <c r="AD364" s="29"/>
      <c r="AE364" s="33"/>
    </row>
    <row r="365" spans="1:33" ht="18" customHeight="1" x14ac:dyDescent="0.2">
      <c r="A365" s="43" t="s">
        <v>295</v>
      </c>
      <c r="B365" s="43" t="s">
        <v>18</v>
      </c>
      <c r="C365" s="9">
        <v>0</v>
      </c>
      <c r="D365" s="9">
        <v>0</v>
      </c>
      <c r="F365" s="119" t="s">
        <v>395</v>
      </c>
      <c r="H365" s="74">
        <v>2</v>
      </c>
      <c r="I365" s="74">
        <v>1</v>
      </c>
      <c r="J365" s="74">
        <v>1</v>
      </c>
      <c r="K365" s="101"/>
      <c r="L365" s="101"/>
      <c r="M365" s="74">
        <v>0</v>
      </c>
      <c r="N365" s="74">
        <v>0</v>
      </c>
      <c r="O365" s="74">
        <v>0</v>
      </c>
      <c r="P365" s="74">
        <v>0</v>
      </c>
      <c r="Q365" s="74">
        <v>0</v>
      </c>
      <c r="R365" s="74">
        <v>0</v>
      </c>
      <c r="S365" s="74">
        <v>0</v>
      </c>
      <c r="T365" s="74">
        <v>0</v>
      </c>
      <c r="U365" s="74">
        <v>0</v>
      </c>
      <c r="V365" s="74">
        <v>0</v>
      </c>
      <c r="W365" s="74">
        <v>0</v>
      </c>
      <c r="X365" s="74">
        <v>0</v>
      </c>
      <c r="Y365" s="74">
        <v>0</v>
      </c>
      <c r="AA365" s="29"/>
      <c r="AB365" s="33"/>
      <c r="AD365" s="29"/>
      <c r="AE365" s="33"/>
    </row>
    <row r="366" spans="1:33" ht="18" customHeight="1" x14ac:dyDescent="0.2">
      <c r="A366" s="43" t="s">
        <v>296</v>
      </c>
      <c r="B366" s="43" t="s">
        <v>18</v>
      </c>
      <c r="C366" s="9">
        <v>0</v>
      </c>
      <c r="D366" s="9">
        <v>0</v>
      </c>
      <c r="F366" s="119" t="s">
        <v>396</v>
      </c>
      <c r="H366" s="74">
        <v>0</v>
      </c>
      <c r="I366" s="74">
        <v>1</v>
      </c>
      <c r="J366" s="74">
        <v>1</v>
      </c>
      <c r="K366" s="101"/>
      <c r="L366" s="101"/>
      <c r="M366" s="74">
        <v>0</v>
      </c>
      <c r="N366" s="74">
        <v>1</v>
      </c>
      <c r="O366" s="74">
        <v>0</v>
      </c>
      <c r="P366" s="74">
        <v>1</v>
      </c>
      <c r="Q366" s="74">
        <v>0</v>
      </c>
      <c r="R366" s="74">
        <v>0</v>
      </c>
      <c r="S366" s="74">
        <v>0</v>
      </c>
      <c r="T366" s="74">
        <v>0</v>
      </c>
      <c r="U366" s="74">
        <v>0</v>
      </c>
      <c r="V366" s="74">
        <v>1</v>
      </c>
      <c r="W366" s="74">
        <v>0</v>
      </c>
      <c r="X366" s="74">
        <v>0</v>
      </c>
      <c r="Y366" s="74">
        <v>3</v>
      </c>
      <c r="AA366" s="29"/>
      <c r="AB366" s="33"/>
      <c r="AD366" s="29"/>
      <c r="AE366" s="33"/>
    </row>
    <row r="367" spans="1:33" ht="18" customHeight="1" collapsed="1" x14ac:dyDescent="0.2">
      <c r="A367" s="43" t="s">
        <v>291</v>
      </c>
      <c r="B367" s="43" t="s">
        <v>18</v>
      </c>
      <c r="C367" s="9">
        <v>0</v>
      </c>
      <c r="D367" s="9">
        <v>0</v>
      </c>
      <c r="F367" s="120" t="s">
        <v>397</v>
      </c>
      <c r="H367" s="92">
        <v>9165</v>
      </c>
      <c r="I367" s="92">
        <v>5234</v>
      </c>
      <c r="J367" s="92">
        <v>5234</v>
      </c>
      <c r="K367" s="102"/>
      <c r="L367" s="102"/>
      <c r="M367" s="92">
        <v>500</v>
      </c>
      <c r="N367" s="92">
        <v>405</v>
      </c>
      <c r="O367" s="92">
        <v>414</v>
      </c>
      <c r="P367" s="92">
        <v>264</v>
      </c>
      <c r="Q367" s="92">
        <v>307</v>
      </c>
      <c r="R367" s="92">
        <v>425</v>
      </c>
      <c r="S367" s="92">
        <v>154</v>
      </c>
      <c r="T367" s="92">
        <v>230</v>
      </c>
      <c r="U367" s="92">
        <v>373</v>
      </c>
      <c r="V367" s="92">
        <v>463</v>
      </c>
      <c r="W367" s="92">
        <v>449</v>
      </c>
      <c r="X367" s="92">
        <v>376</v>
      </c>
      <c r="Y367" s="92">
        <v>4360</v>
      </c>
      <c r="AA367" s="29"/>
      <c r="AB367" s="33"/>
      <c r="AD367" s="29"/>
      <c r="AE367" s="33"/>
    </row>
    <row r="368" spans="1:33" ht="15" x14ac:dyDescent="0.2">
      <c r="A368" s="9"/>
      <c r="B368" s="9"/>
      <c r="C368" s="9"/>
      <c r="D368" s="9"/>
      <c r="F368" s="109"/>
      <c r="H368" s="29"/>
      <c r="I368" s="29"/>
      <c r="J368" s="29"/>
      <c r="K368" s="98"/>
      <c r="L368" s="98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AA368" s="29"/>
      <c r="AB368" s="33"/>
      <c r="AD368" s="29"/>
      <c r="AE368" s="33"/>
    </row>
    <row r="369" spans="1:31" ht="18" hidden="1" customHeight="1" outlineLevel="1" x14ac:dyDescent="0.2">
      <c r="A369" s="43" t="s">
        <v>113</v>
      </c>
      <c r="B369" s="43" t="s">
        <v>18</v>
      </c>
      <c r="C369" s="9">
        <v>-5.2486509569470867E-2</v>
      </c>
      <c r="D369" s="9">
        <v>-2.2077089510377432E-2</v>
      </c>
      <c r="F369" s="63" t="s">
        <v>114</v>
      </c>
      <c r="H369" s="73">
        <v>25303</v>
      </c>
      <c r="I369" s="73">
        <v>24946</v>
      </c>
      <c r="J369" s="73">
        <v>24946</v>
      </c>
      <c r="K369" s="103">
        <v>25759</v>
      </c>
      <c r="L369" s="103">
        <v>24958</v>
      </c>
      <c r="M369" s="73">
        <v>2798</v>
      </c>
      <c r="N369" s="73">
        <v>2196</v>
      </c>
      <c r="O369" s="73">
        <v>2021</v>
      </c>
      <c r="P369" s="73">
        <v>1637</v>
      </c>
      <c r="Q369" s="73">
        <v>1500</v>
      </c>
      <c r="R369" s="73">
        <v>1722</v>
      </c>
      <c r="S369" s="73">
        <v>0</v>
      </c>
      <c r="T369" s="73">
        <v>2554</v>
      </c>
      <c r="U369" s="73">
        <v>2394</v>
      </c>
      <c r="V369" s="73">
        <v>3114</v>
      </c>
      <c r="W369" s="73">
        <v>2702</v>
      </c>
      <c r="X369" s="73">
        <v>1769</v>
      </c>
      <c r="Y369" s="73">
        <v>24407</v>
      </c>
      <c r="AA369" s="73">
        <v>25759</v>
      </c>
      <c r="AB369" s="73">
        <v>-1352</v>
      </c>
      <c r="AD369" s="73">
        <v>24958</v>
      </c>
      <c r="AE369" s="73">
        <v>-551</v>
      </c>
    </row>
    <row r="370" spans="1:31" ht="12.95" hidden="1" customHeight="1" outlineLevel="1" x14ac:dyDescent="0.2">
      <c r="A370" s="48"/>
      <c r="B370" s="48"/>
      <c r="C370" s="9"/>
      <c r="D370" s="9"/>
      <c r="F370" s="64" t="s">
        <v>115</v>
      </c>
      <c r="H370" s="93">
        <v>1</v>
      </c>
      <c r="I370" s="93">
        <v>1</v>
      </c>
      <c r="J370" s="93">
        <v>1</v>
      </c>
      <c r="K370" s="104">
        <v>1</v>
      </c>
      <c r="L370" s="104">
        <v>1</v>
      </c>
      <c r="M370" s="93">
        <v>0.11203651797869785</v>
      </c>
      <c r="N370" s="93">
        <v>8.7938491110043246E-2</v>
      </c>
      <c r="O370" s="93">
        <v>8.1037732066241625E-2</v>
      </c>
      <c r="P370" s="93">
        <v>6.5785243529979109E-2</v>
      </c>
      <c r="Q370" s="93">
        <v>6.0231288146482494E-2</v>
      </c>
      <c r="R370" s="93">
        <v>6.925118635888361E-2</v>
      </c>
      <c r="S370" s="93">
        <v>0</v>
      </c>
      <c r="T370" s="93">
        <v>0.1024838489627222</v>
      </c>
      <c r="U370" s="93">
        <v>9.5917304379181861E-2</v>
      </c>
      <c r="V370" s="93">
        <v>0.12447038132544568</v>
      </c>
      <c r="W370" s="93">
        <v>0.10817519417087036</v>
      </c>
      <c r="X370" s="93">
        <v>7.2479206784938743E-2</v>
      </c>
      <c r="Y370" s="93">
        <v>1</v>
      </c>
      <c r="AA370" s="93">
        <v>1</v>
      </c>
      <c r="AB370" s="82"/>
      <c r="AD370" s="93">
        <v>1</v>
      </c>
      <c r="AE370" s="82"/>
    </row>
    <row r="371" spans="1:31" ht="18" hidden="1" customHeight="1" outlineLevel="1" x14ac:dyDescent="0.2">
      <c r="A371" s="46" t="s">
        <v>101</v>
      </c>
      <c r="B371" s="46" t="s">
        <v>18</v>
      </c>
      <c r="C371" s="9"/>
      <c r="D371" s="9"/>
      <c r="F371" s="51" t="s">
        <v>104</v>
      </c>
      <c r="H371" s="79">
        <v>25303</v>
      </c>
      <c r="I371" s="79">
        <v>24946</v>
      </c>
      <c r="J371" s="79">
        <v>24946</v>
      </c>
      <c r="K371" s="99">
        <v>0</v>
      </c>
      <c r="L371" s="99">
        <v>0</v>
      </c>
      <c r="M371" s="79">
        <v>24974</v>
      </c>
      <c r="N371" s="79">
        <v>24972</v>
      </c>
      <c r="O371" s="79">
        <v>24939</v>
      </c>
      <c r="P371" s="79">
        <v>24884</v>
      </c>
      <c r="Q371" s="79">
        <v>24904</v>
      </c>
      <c r="R371" s="79">
        <v>24866</v>
      </c>
      <c r="S371" s="79">
        <v>24866</v>
      </c>
      <c r="T371" s="79">
        <v>24921</v>
      </c>
      <c r="U371" s="79">
        <v>24959</v>
      </c>
      <c r="V371" s="79">
        <v>25018</v>
      </c>
      <c r="W371" s="79">
        <v>24978</v>
      </c>
      <c r="X371" s="79">
        <v>24407</v>
      </c>
      <c r="Y371" s="79">
        <v>24407</v>
      </c>
      <c r="AA371" s="79">
        <v>0</v>
      </c>
      <c r="AB371" s="73">
        <v>24407</v>
      </c>
      <c r="AD371" s="79">
        <v>0</v>
      </c>
      <c r="AE371" s="73">
        <v>24407</v>
      </c>
    </row>
    <row r="372" spans="1:31" ht="18" hidden="1" customHeight="1" outlineLevel="1" x14ac:dyDescent="0.2">
      <c r="A372" s="46" t="s">
        <v>102</v>
      </c>
      <c r="B372" s="46" t="s">
        <v>103</v>
      </c>
      <c r="C372" s="9"/>
      <c r="D372" s="9"/>
      <c r="F372" s="51" t="s">
        <v>105</v>
      </c>
      <c r="H372" s="79">
        <v>0</v>
      </c>
      <c r="I372" s="79">
        <v>0</v>
      </c>
      <c r="J372" s="79">
        <v>0</v>
      </c>
      <c r="K372" s="99">
        <v>25759</v>
      </c>
      <c r="L372" s="99">
        <v>24958</v>
      </c>
      <c r="M372" s="79">
        <v>0</v>
      </c>
      <c r="N372" s="79">
        <v>0</v>
      </c>
      <c r="O372" s="79">
        <v>0</v>
      </c>
      <c r="P372" s="79">
        <v>0</v>
      </c>
      <c r="Q372" s="79">
        <v>0</v>
      </c>
      <c r="R372" s="79">
        <v>0</v>
      </c>
      <c r="S372" s="79">
        <v>0</v>
      </c>
      <c r="T372" s="79">
        <v>0</v>
      </c>
      <c r="U372" s="79">
        <v>0</v>
      </c>
      <c r="V372" s="79">
        <v>0</v>
      </c>
      <c r="W372" s="79">
        <v>0</v>
      </c>
      <c r="X372" s="79">
        <v>0</v>
      </c>
      <c r="Y372" s="79">
        <v>0</v>
      </c>
      <c r="AA372" s="79">
        <v>25759</v>
      </c>
      <c r="AB372" s="73">
        <v>-25759</v>
      </c>
      <c r="AD372" s="79">
        <v>24958</v>
      </c>
      <c r="AE372" s="73">
        <v>-24958</v>
      </c>
    </row>
    <row r="373" spans="1:31" ht="18" customHeight="1" collapsed="1" x14ac:dyDescent="0.2">
      <c r="A373" s="45"/>
      <c r="B373" s="45"/>
      <c r="C373" s="9">
        <v>-5.2486509569470867E-2</v>
      </c>
      <c r="D373" s="9">
        <v>-2.2077089510377432E-2</v>
      </c>
      <c r="F373" s="120" t="s">
        <v>106</v>
      </c>
      <c r="H373" s="71">
        <v>25303</v>
      </c>
      <c r="I373" s="71">
        <v>24946</v>
      </c>
      <c r="J373" s="71">
        <v>24946</v>
      </c>
      <c r="K373" s="105">
        <v>25759</v>
      </c>
      <c r="L373" s="105">
        <v>24958</v>
      </c>
      <c r="M373" s="71">
        <v>24974</v>
      </c>
      <c r="N373" s="71">
        <v>24972</v>
      </c>
      <c r="O373" s="71">
        <v>24939</v>
      </c>
      <c r="P373" s="71">
        <v>24884</v>
      </c>
      <c r="Q373" s="71">
        <v>24904</v>
      </c>
      <c r="R373" s="71">
        <v>24866</v>
      </c>
      <c r="S373" s="71">
        <v>24866</v>
      </c>
      <c r="T373" s="71">
        <v>24921</v>
      </c>
      <c r="U373" s="71">
        <v>24959</v>
      </c>
      <c r="V373" s="71">
        <v>25018</v>
      </c>
      <c r="W373" s="71">
        <v>24978</v>
      </c>
      <c r="X373" s="71">
        <v>24407</v>
      </c>
      <c r="Y373" s="71">
        <v>24407</v>
      </c>
      <c r="AA373" s="71">
        <v>25759</v>
      </c>
      <c r="AB373" s="73">
        <v>-1352</v>
      </c>
      <c r="AD373" s="71">
        <v>24958</v>
      </c>
      <c r="AE373" s="73">
        <v>-551</v>
      </c>
    </row>
    <row r="374" spans="1:31" ht="18" customHeight="1" x14ac:dyDescent="0.2">
      <c r="A374" s="45"/>
      <c r="B374" s="45"/>
      <c r="C374" s="9"/>
      <c r="D374" s="9"/>
      <c r="F374" s="267" t="s">
        <v>508</v>
      </c>
      <c r="G374" s="16"/>
      <c r="H374" s="270">
        <v>22885</v>
      </c>
      <c r="I374" s="270">
        <v>22719</v>
      </c>
      <c r="J374" s="270">
        <v>22719</v>
      </c>
      <c r="K374" s="270">
        <v>25759</v>
      </c>
      <c r="L374" s="270">
        <v>24958</v>
      </c>
      <c r="M374" s="270">
        <v>22750</v>
      </c>
      <c r="N374" s="270">
        <v>22766</v>
      </c>
      <c r="O374" s="270">
        <v>22753</v>
      </c>
      <c r="P374" s="270">
        <v>22719</v>
      </c>
      <c r="Q374" s="270">
        <v>22751</v>
      </c>
      <c r="R374" s="270">
        <v>22737</v>
      </c>
      <c r="S374" s="270">
        <v>22737</v>
      </c>
      <c r="T374" s="270">
        <v>22824</v>
      </c>
      <c r="U374" s="270">
        <v>22870</v>
      </c>
      <c r="V374" s="270">
        <v>22948</v>
      </c>
      <c r="W374" s="270">
        <v>22938</v>
      </c>
      <c r="X374" s="270">
        <v>22405</v>
      </c>
      <c r="Y374" s="270">
        <v>22405</v>
      </c>
      <c r="Z374" s="29"/>
      <c r="AA374" s="266"/>
      <c r="AB374" s="266"/>
      <c r="AC374" s="266"/>
      <c r="AD374" s="266"/>
      <c r="AE374" s="266"/>
    </row>
    <row r="375" spans="1:31" ht="18" hidden="1" customHeight="1" outlineLevel="1" x14ac:dyDescent="0.2">
      <c r="A375" s="268" t="s">
        <v>102</v>
      </c>
      <c r="B375" s="268" t="s">
        <v>509</v>
      </c>
      <c r="C375" s="9"/>
      <c r="D375" s="9"/>
      <c r="F375" s="269" t="s">
        <v>510</v>
      </c>
      <c r="G375" s="16"/>
      <c r="H375" s="79">
        <v>0</v>
      </c>
      <c r="I375" s="79">
        <v>0</v>
      </c>
      <c r="J375" s="79">
        <v>0</v>
      </c>
      <c r="K375" s="99">
        <v>0</v>
      </c>
      <c r="L375" s="99">
        <v>0</v>
      </c>
      <c r="M375" s="79">
        <v>0</v>
      </c>
      <c r="N375" s="79">
        <v>0</v>
      </c>
      <c r="O375" s="79">
        <v>0</v>
      </c>
      <c r="P375" s="79">
        <v>0</v>
      </c>
      <c r="Q375" s="79">
        <v>0</v>
      </c>
      <c r="R375" s="79">
        <v>0</v>
      </c>
      <c r="S375" s="79">
        <v>0</v>
      </c>
      <c r="T375" s="79">
        <v>0</v>
      </c>
      <c r="U375" s="79">
        <v>0</v>
      </c>
      <c r="V375" s="79">
        <v>0</v>
      </c>
      <c r="W375" s="79">
        <v>0</v>
      </c>
      <c r="X375" s="79">
        <v>0</v>
      </c>
      <c r="Y375" s="79">
        <v>0</v>
      </c>
      <c r="Z375" s="29"/>
      <c r="AA375" s="266"/>
      <c r="AB375" s="266"/>
      <c r="AD375" s="265"/>
      <c r="AE375" s="266"/>
    </row>
    <row r="376" spans="1:31" ht="18" hidden="1" customHeight="1" outlineLevel="1" x14ac:dyDescent="0.2">
      <c r="A376" s="268" t="s">
        <v>511</v>
      </c>
      <c r="B376" s="268" t="s">
        <v>18</v>
      </c>
      <c r="C376" s="9"/>
      <c r="D376" s="9"/>
      <c r="F376" s="269" t="s">
        <v>512</v>
      </c>
      <c r="G376" s="16"/>
      <c r="H376" s="79">
        <v>2418</v>
      </c>
      <c r="I376" s="79">
        <v>2227</v>
      </c>
      <c r="J376" s="79">
        <v>2227</v>
      </c>
      <c r="K376" s="99">
        <v>0</v>
      </c>
      <c r="L376" s="99">
        <v>0</v>
      </c>
      <c r="M376" s="79">
        <v>2224</v>
      </c>
      <c r="N376" s="79">
        <v>2206</v>
      </c>
      <c r="O376" s="79">
        <v>2186</v>
      </c>
      <c r="P376" s="79">
        <v>2165</v>
      </c>
      <c r="Q376" s="79">
        <v>2153</v>
      </c>
      <c r="R376" s="79">
        <v>2129</v>
      </c>
      <c r="S376" s="79">
        <v>2129</v>
      </c>
      <c r="T376" s="79">
        <v>2097</v>
      </c>
      <c r="U376" s="79">
        <v>2089</v>
      </c>
      <c r="V376" s="79">
        <v>2070</v>
      </c>
      <c r="W376" s="79">
        <v>2040</v>
      </c>
      <c r="X376" s="79">
        <v>2002</v>
      </c>
      <c r="Y376" s="79">
        <v>2002</v>
      </c>
      <c r="Z376" s="29"/>
      <c r="AA376" s="266"/>
      <c r="AB376" s="266"/>
      <c r="AD376" s="265"/>
      <c r="AE376" s="266"/>
    </row>
    <row r="377" spans="1:31" ht="18" customHeight="1" collapsed="1" x14ac:dyDescent="0.2">
      <c r="A377" s="45"/>
      <c r="B377" s="45"/>
      <c r="C377" s="9"/>
      <c r="D377" s="9"/>
      <c r="F377" s="267" t="s">
        <v>513</v>
      </c>
      <c r="G377" s="16"/>
      <c r="H377" s="270">
        <v>2418</v>
      </c>
      <c r="I377" s="270">
        <v>2227</v>
      </c>
      <c r="J377" s="270">
        <v>2227</v>
      </c>
      <c r="K377" s="270">
        <v>0</v>
      </c>
      <c r="L377" s="270">
        <v>0</v>
      </c>
      <c r="M377" s="270">
        <v>2224</v>
      </c>
      <c r="N377" s="270">
        <v>2206</v>
      </c>
      <c r="O377" s="270">
        <v>2186</v>
      </c>
      <c r="P377" s="270">
        <v>2165</v>
      </c>
      <c r="Q377" s="270">
        <v>2153</v>
      </c>
      <c r="R377" s="270">
        <v>2129</v>
      </c>
      <c r="S377" s="270">
        <v>2129</v>
      </c>
      <c r="T377" s="270">
        <v>2097</v>
      </c>
      <c r="U377" s="270">
        <v>2089</v>
      </c>
      <c r="V377" s="270">
        <v>2070</v>
      </c>
      <c r="W377" s="270">
        <v>2040</v>
      </c>
      <c r="X377" s="270">
        <v>2002</v>
      </c>
      <c r="Y377" s="270">
        <v>2002</v>
      </c>
      <c r="Z377" s="29"/>
      <c r="AA377" s="266"/>
      <c r="AB377" s="266"/>
      <c r="AC377" s="266"/>
      <c r="AD377" s="266"/>
      <c r="AE377" s="266"/>
    </row>
    <row r="378" spans="1:31" ht="18" customHeight="1" x14ac:dyDescent="0.2">
      <c r="A378" s="43" t="s">
        <v>107</v>
      </c>
      <c r="B378" s="43" t="s">
        <v>18</v>
      </c>
      <c r="C378" s="9"/>
      <c r="D378" s="9"/>
      <c r="F378" s="119" t="s">
        <v>109</v>
      </c>
      <c r="H378" s="74">
        <v>2827</v>
      </c>
      <c r="I378" s="74">
        <v>2132</v>
      </c>
      <c r="J378" s="74">
        <v>2132</v>
      </c>
      <c r="K378" s="99"/>
      <c r="L378" s="99"/>
      <c r="M378" s="74">
        <v>11</v>
      </c>
      <c r="N378" s="74">
        <v>183</v>
      </c>
      <c r="O378" s="74">
        <v>175</v>
      </c>
      <c r="P378" s="74">
        <v>191</v>
      </c>
      <c r="Q378" s="74">
        <v>148</v>
      </c>
      <c r="R378" s="74">
        <v>152</v>
      </c>
      <c r="S378" s="74">
        <v>0</v>
      </c>
      <c r="T378" s="74">
        <v>318</v>
      </c>
      <c r="U378" s="74">
        <v>165</v>
      </c>
      <c r="V378" s="74">
        <v>198</v>
      </c>
      <c r="W378" s="74">
        <v>185</v>
      </c>
      <c r="X378" s="74">
        <v>194</v>
      </c>
      <c r="Y378" s="74">
        <v>1920</v>
      </c>
      <c r="AA378" s="33"/>
      <c r="AB378" s="29"/>
      <c r="AD378" s="33"/>
      <c r="AE378" s="29"/>
    </row>
    <row r="379" spans="1:31" ht="18" customHeight="1" x14ac:dyDescent="0.2">
      <c r="A379" s="43" t="s">
        <v>108</v>
      </c>
      <c r="B379" s="43" t="s">
        <v>18</v>
      </c>
      <c r="C379" s="9"/>
      <c r="D379" s="9"/>
      <c r="F379" s="119" t="s">
        <v>110</v>
      </c>
      <c r="H379" s="74">
        <v>-1598</v>
      </c>
      <c r="I379" s="74">
        <v>-1337</v>
      </c>
      <c r="J379" s="74">
        <v>-1337</v>
      </c>
      <c r="K379" s="99"/>
      <c r="L379" s="99"/>
      <c r="M379" s="74">
        <v>-2</v>
      </c>
      <c r="N379" s="74">
        <v>-45</v>
      </c>
      <c r="O379" s="74">
        <v>-69</v>
      </c>
      <c r="P379" s="74">
        <v>-110</v>
      </c>
      <c r="Q379" s="74">
        <v>-77</v>
      </c>
      <c r="R379" s="74">
        <v>-183</v>
      </c>
      <c r="S379" s="74">
        <v>0</v>
      </c>
      <c r="T379" s="74">
        <v>-160</v>
      </c>
      <c r="U379" s="74">
        <v>-81</v>
      </c>
      <c r="V379" s="74">
        <v>-106</v>
      </c>
      <c r="W379" s="74">
        <v>-114</v>
      </c>
      <c r="X379" s="74">
        <v>-814</v>
      </c>
      <c r="Y379" s="74">
        <v>-1761</v>
      </c>
      <c r="AA379" s="33"/>
      <c r="AB379" s="29"/>
      <c r="AD379" s="33"/>
      <c r="AE379" s="29"/>
    </row>
    <row r="380" spans="1:31" ht="18" customHeight="1" x14ac:dyDescent="0.2">
      <c r="A380" s="43"/>
      <c r="B380" s="43"/>
      <c r="C380" s="9"/>
      <c r="D380" s="9"/>
      <c r="F380" s="119" t="s">
        <v>111</v>
      </c>
      <c r="H380" s="74">
        <v>-2295</v>
      </c>
      <c r="I380" s="74">
        <v>-1152</v>
      </c>
      <c r="J380" s="74">
        <v>-1152</v>
      </c>
      <c r="K380" s="99"/>
      <c r="L380" s="99"/>
      <c r="M380" s="74">
        <v>19</v>
      </c>
      <c r="N380" s="74">
        <v>-140</v>
      </c>
      <c r="O380" s="74">
        <v>-139</v>
      </c>
      <c r="P380" s="74">
        <v>-136</v>
      </c>
      <c r="Q380" s="74">
        <v>-51</v>
      </c>
      <c r="R380" s="74">
        <v>-7</v>
      </c>
      <c r="S380" s="74">
        <v>0</v>
      </c>
      <c r="T380" s="74">
        <v>-103</v>
      </c>
      <c r="U380" s="74">
        <v>-46</v>
      </c>
      <c r="V380" s="74">
        <v>-33</v>
      </c>
      <c r="W380" s="74">
        <v>-111</v>
      </c>
      <c r="X380" s="74">
        <v>49</v>
      </c>
      <c r="Y380" s="74">
        <v>-698</v>
      </c>
      <c r="AA380" s="33"/>
      <c r="AB380" s="29"/>
      <c r="AD380" s="33"/>
      <c r="AE380" s="29"/>
    </row>
    <row r="381" spans="1:31" ht="18" customHeight="1" collapsed="1" x14ac:dyDescent="0.2">
      <c r="A381" s="45"/>
      <c r="B381" s="45"/>
      <c r="C381" s="9">
        <v>-1.6629766297662976</v>
      </c>
      <c r="D381" s="9">
        <v>-45.916666666666664</v>
      </c>
      <c r="F381" s="120" t="s">
        <v>112</v>
      </c>
      <c r="H381" s="71">
        <v>-1066</v>
      </c>
      <c r="I381" s="71">
        <v>-357</v>
      </c>
      <c r="J381" s="71">
        <v>-357</v>
      </c>
      <c r="K381" s="105">
        <v>813</v>
      </c>
      <c r="L381" s="105">
        <v>12</v>
      </c>
      <c r="M381" s="71">
        <v>28</v>
      </c>
      <c r="N381" s="71">
        <v>-2</v>
      </c>
      <c r="O381" s="71">
        <v>-33</v>
      </c>
      <c r="P381" s="71">
        <v>-55</v>
      </c>
      <c r="Q381" s="71">
        <v>20</v>
      </c>
      <c r="R381" s="71">
        <v>-38</v>
      </c>
      <c r="S381" s="71">
        <v>0</v>
      </c>
      <c r="T381" s="71">
        <v>55</v>
      </c>
      <c r="U381" s="71">
        <v>38</v>
      </c>
      <c r="V381" s="71">
        <v>59</v>
      </c>
      <c r="W381" s="71">
        <v>-40</v>
      </c>
      <c r="X381" s="71">
        <v>-571</v>
      </c>
      <c r="Y381" s="71">
        <v>-539</v>
      </c>
      <c r="AA381" s="71">
        <v>813</v>
      </c>
      <c r="AB381" s="73">
        <v>-1352</v>
      </c>
      <c r="AD381" s="71">
        <v>12</v>
      </c>
      <c r="AE381" s="73">
        <v>-551</v>
      </c>
    </row>
    <row r="382" spans="1:31" ht="15" x14ac:dyDescent="0.2">
      <c r="A382" s="9"/>
      <c r="B382" s="9"/>
      <c r="C382" s="9"/>
      <c r="D382" s="9"/>
      <c r="F382" s="109"/>
      <c r="H382" s="29"/>
      <c r="I382" s="29"/>
      <c r="J382" s="29"/>
      <c r="K382" s="98"/>
      <c r="L382" s="98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AA382" s="29"/>
      <c r="AB382" s="33"/>
      <c r="AD382" s="29"/>
      <c r="AE382" s="33"/>
    </row>
    <row r="383" spans="1:31" ht="15" x14ac:dyDescent="0.2">
      <c r="F383" s="115" t="s">
        <v>405</v>
      </c>
      <c r="H383" s="94">
        <v>18.900209827605551</v>
      </c>
      <c r="I383" s="94">
        <v>15.733771150606085</v>
      </c>
      <c r="J383" s="94">
        <v>15.733771150606083</v>
      </c>
      <c r="K383" s="96">
        <v>12.484888385182545</v>
      </c>
      <c r="L383" s="96">
        <v>13.219617788365024</v>
      </c>
      <c r="M383" s="94">
        <v>12.934051606911876</v>
      </c>
      <c r="N383" s="94">
        <v>13.335899042882934</v>
      </c>
      <c r="O383" s="94">
        <v>14.184650871127374</v>
      </c>
      <c r="P383" s="94">
        <v>12.473902793476505</v>
      </c>
      <c r="Q383" s="94">
        <v>12.293116609129271</v>
      </c>
      <c r="R383" s="94">
        <v>12.792073505036331</v>
      </c>
      <c r="S383" s="94">
        <v>12.668104448742751</v>
      </c>
      <c r="T383" s="94">
        <v>12.007613789719052</v>
      </c>
      <c r="U383" s="94">
        <v>13.819730997378935</v>
      </c>
      <c r="V383" s="94">
        <v>12.577993268301817</v>
      </c>
      <c r="W383" s="94">
        <v>13.810850807501946</v>
      </c>
      <c r="X383" s="94">
        <v>14.26019105238022</v>
      </c>
      <c r="Y383" s="94">
        <v>13.080490520955527</v>
      </c>
      <c r="AA383" s="94">
        <v>12.484888385182545</v>
      </c>
      <c r="AB383" s="33"/>
      <c r="AD383" s="94">
        <v>13.219617788365024</v>
      </c>
      <c r="AE383" s="33"/>
    </row>
    <row r="384" spans="1:31" ht="15" x14ac:dyDescent="0.2">
      <c r="F384" s="115" t="s">
        <v>406</v>
      </c>
      <c r="H384" s="94">
        <v>32.425130621671904</v>
      </c>
      <c r="I384" s="94">
        <v>30.833833316203304</v>
      </c>
      <c r="J384" s="94">
        <v>30.833833316203304</v>
      </c>
      <c r="K384" s="96">
        <v>28.825879101493594</v>
      </c>
      <c r="L384" s="96">
        <v>27.6191374904237</v>
      </c>
      <c r="M384" s="94">
        <v>26.655816131237181</v>
      </c>
      <c r="N384" s="94">
        <v>28.181721730367816</v>
      </c>
      <c r="O384" s="94">
        <v>28.496804221995237</v>
      </c>
      <c r="P384" s="94">
        <v>25.099382675937353</v>
      </c>
      <c r="Q384" s="94">
        <v>27.637647143370458</v>
      </c>
      <c r="R384" s="94">
        <v>29.660970436067984</v>
      </c>
      <c r="S384" s="94">
        <v>30.443801722167166</v>
      </c>
      <c r="T384" s="94">
        <v>29.101036200104122</v>
      </c>
      <c r="U384" s="94">
        <v>26.321395165528084</v>
      </c>
      <c r="V384" s="94">
        <v>27.607228264587167</v>
      </c>
      <c r="W384" s="94">
        <v>28.187058080808086</v>
      </c>
      <c r="X384" s="94">
        <v>29.523455732085214</v>
      </c>
      <c r="Y384" s="94">
        <v>28.025813363601618</v>
      </c>
      <c r="AA384" s="94">
        <v>28.825879101493594</v>
      </c>
      <c r="AB384" s="33"/>
      <c r="AD384" s="94">
        <v>27.6191374904237</v>
      </c>
      <c r="AE384" s="33"/>
    </row>
    <row r="385" spans="1:33" s="20" customFormat="1" ht="15" x14ac:dyDescent="0.2">
      <c r="A385" s="17"/>
      <c r="B385" s="17"/>
      <c r="C385" s="17"/>
      <c r="D385" s="17"/>
      <c r="E385" s="17"/>
      <c r="F385" s="116"/>
      <c r="G385" s="17"/>
      <c r="H385" s="95"/>
      <c r="I385" s="29"/>
      <c r="J385" s="29"/>
      <c r="K385" s="97"/>
      <c r="L385" s="97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17"/>
      <c r="AA385" s="29"/>
      <c r="AB385" s="33"/>
      <c r="AC385" s="17"/>
      <c r="AD385" s="29"/>
      <c r="AE385" s="33"/>
      <c r="AF385" s="17"/>
      <c r="AG385" s="17"/>
    </row>
    <row r="386" spans="1:33" s="20" customFormat="1" ht="15" x14ac:dyDescent="0.2">
      <c r="A386" s="17"/>
      <c r="B386" s="17"/>
      <c r="C386" s="17"/>
      <c r="D386" s="17"/>
      <c r="E386" s="17"/>
      <c r="F386" s="115" t="s">
        <v>391</v>
      </c>
      <c r="G386" s="17"/>
      <c r="H386" s="94">
        <v>161.99772703183845</v>
      </c>
      <c r="I386" s="94">
        <v>160.26908615678303</v>
      </c>
      <c r="J386" s="94">
        <v>160.26908615678303</v>
      </c>
      <c r="K386" s="96">
        <v>168.54117078518334</v>
      </c>
      <c r="L386" s="96">
        <v>158.8206507428811</v>
      </c>
      <c r="M386" s="94">
        <v>14.807566479310015</v>
      </c>
      <c r="N386" s="94">
        <v>13.113795850006655</v>
      </c>
      <c r="O386" s="94">
        <v>13.672352486430688</v>
      </c>
      <c r="P386" s="94">
        <v>13.878889578129513</v>
      </c>
      <c r="Q386" s="94">
        <v>13.666146390573122</v>
      </c>
      <c r="R386" s="94">
        <v>14.353258357926977</v>
      </c>
      <c r="S386" s="94">
        <v>11.301314356076453</v>
      </c>
      <c r="T386" s="94">
        <v>12.758303247050327</v>
      </c>
      <c r="U386" s="94">
        <v>13.402816465382438</v>
      </c>
      <c r="V386" s="94">
        <v>14.953483824151901</v>
      </c>
      <c r="W386" s="94">
        <v>13.667213749440025</v>
      </c>
      <c r="X386" s="94">
        <v>14.271926796389675</v>
      </c>
      <c r="Y386" s="94">
        <v>163.93167215538554</v>
      </c>
      <c r="Z386" s="17"/>
      <c r="AA386" s="94">
        <v>168.54117078518334</v>
      </c>
      <c r="AB386" s="33"/>
      <c r="AC386" s="17"/>
      <c r="AD386" s="94">
        <v>158.8206507428811</v>
      </c>
      <c r="AE386" s="33"/>
      <c r="AF386" s="17"/>
      <c r="AG386" s="17"/>
    </row>
    <row r="387" spans="1:33" ht="15" x14ac:dyDescent="0.2">
      <c r="F387" s="109"/>
      <c r="H387" s="29"/>
      <c r="I387" s="29"/>
      <c r="J387" s="29"/>
      <c r="K387" s="98"/>
      <c r="L387" s="98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33"/>
      <c r="AA387" s="29"/>
      <c r="AB387" s="33"/>
      <c r="AC387" s="33"/>
      <c r="AD387" s="29"/>
      <c r="AE387" s="33"/>
    </row>
    <row r="388" spans="1:33" s="20" customFormat="1" ht="15" x14ac:dyDescent="0.2">
      <c r="A388" s="17"/>
      <c r="B388" s="17"/>
      <c r="C388" s="17"/>
      <c r="D388" s="17"/>
      <c r="E388" s="17"/>
      <c r="F388" s="115" t="s">
        <v>253</v>
      </c>
      <c r="G388" s="17"/>
      <c r="H388" s="94">
        <v>5.1928145713587526</v>
      </c>
      <c r="I388" s="94">
        <v>5.0483806346683266</v>
      </c>
      <c r="J388" s="94">
        <v>5.0483806346683266</v>
      </c>
      <c r="K388" s="96">
        <v>5.1052068347330604</v>
      </c>
      <c r="L388" s="96">
        <v>5.2554639700237891</v>
      </c>
      <c r="M388" s="94">
        <v>4.5019855049709774</v>
      </c>
      <c r="N388" s="94">
        <v>5.0871756501660341</v>
      </c>
      <c r="O388" s="94">
        <v>5.5507932251925052</v>
      </c>
      <c r="P388" s="94">
        <v>5.2599669280003116</v>
      </c>
      <c r="Q388" s="94">
        <v>4.975688052495217</v>
      </c>
      <c r="R388" s="94">
        <v>5.8441985128574041</v>
      </c>
      <c r="S388" s="94">
        <v>5.801128903865707</v>
      </c>
      <c r="T388" s="94">
        <v>5.400390810360026</v>
      </c>
      <c r="U388" s="94">
        <v>6.0148340056108109</v>
      </c>
      <c r="V388" s="94">
        <v>5.1367152995680323</v>
      </c>
      <c r="W388" s="94">
        <v>4.9693597550259891</v>
      </c>
      <c r="X388" s="94">
        <v>4.9250456937867551</v>
      </c>
      <c r="Y388" s="94">
        <v>5.2533561449592767</v>
      </c>
      <c r="Z388" s="17"/>
      <c r="AA388" s="94">
        <v>5.1052068347330604</v>
      </c>
      <c r="AB388" s="33"/>
      <c r="AC388" s="17"/>
      <c r="AD388" s="94">
        <v>5.2554639700237891</v>
      </c>
      <c r="AE388" s="33"/>
      <c r="AF388" s="17"/>
      <c r="AG388" s="17"/>
    </row>
    <row r="389" spans="1:33" s="20" customFormat="1" ht="15" x14ac:dyDescent="0.2">
      <c r="A389" s="17"/>
      <c r="B389" s="17"/>
      <c r="C389" s="17"/>
      <c r="D389" s="17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2"/>
      <c r="AA389" s="33"/>
      <c r="AB389" s="33"/>
      <c r="AC389" s="2"/>
      <c r="AD389" s="33"/>
      <c r="AE389" s="33"/>
      <c r="AF389" s="17"/>
      <c r="AG389" s="17"/>
    </row>
    <row r="390" spans="1:33" s="20" customFormat="1" x14ac:dyDescent="0.2">
      <c r="A390" s="55" t="s">
        <v>31</v>
      </c>
      <c r="B390" s="55" t="s">
        <v>18</v>
      </c>
      <c r="C390" s="17"/>
      <c r="D390" s="17"/>
      <c r="E390" s="17"/>
      <c r="F390" s="56" t="s">
        <v>252</v>
      </c>
      <c r="G390" s="17"/>
      <c r="H390" s="57">
        <v>0</v>
      </c>
      <c r="I390" s="57">
        <v>0</v>
      </c>
      <c r="J390" s="57">
        <v>0</v>
      </c>
      <c r="K390" s="57">
        <v>0</v>
      </c>
      <c r="L390" s="57">
        <v>1.8189894035458565E-11</v>
      </c>
      <c r="M390" s="57">
        <v>1.4779288903810084E-12</v>
      </c>
      <c r="N390" s="57">
        <v>5.5706550483591855E-12</v>
      </c>
      <c r="O390" s="57">
        <v>1.6825651982799172E-11</v>
      </c>
      <c r="P390" s="57">
        <v>-1.0231815394945443E-11</v>
      </c>
      <c r="Q390" s="57">
        <v>-1.2278178473934531E-11</v>
      </c>
      <c r="R390" s="57">
        <v>4.5474735088646412E-13</v>
      </c>
      <c r="S390" s="57">
        <v>-1.2732925824820995E-11</v>
      </c>
      <c r="T390" s="57">
        <v>7.2759576141834259E-12</v>
      </c>
      <c r="U390" s="57">
        <v>-1.8189894035458565E-12</v>
      </c>
      <c r="V390" s="57">
        <v>7.2759576141834259E-12</v>
      </c>
      <c r="W390" s="57">
        <v>8.1854523159563541E-12</v>
      </c>
      <c r="X390" s="57">
        <v>2.1827872842550278E-11</v>
      </c>
      <c r="Y390" s="57">
        <v>2.1827872842550278E-11</v>
      </c>
      <c r="AA390" s="17"/>
      <c r="AD390" s="17"/>
      <c r="AF390" s="17"/>
      <c r="AG390" s="17"/>
    </row>
    <row r="391" spans="1:33" s="2" customFormat="1" x14ac:dyDescent="0.2">
      <c r="F391" s="1"/>
      <c r="K391" s="62"/>
      <c r="L391" s="62"/>
      <c r="Z391" s="20"/>
      <c r="AB391" s="8"/>
      <c r="AC391" s="20"/>
      <c r="AE391" s="8"/>
    </row>
    <row r="392" spans="1:33" s="20" customFormat="1" x14ac:dyDescent="0.2">
      <c r="A392" s="17"/>
      <c r="B392" s="17"/>
      <c r="C392" s="17"/>
      <c r="D392" s="17"/>
      <c r="F392" s="20" t="s">
        <v>314</v>
      </c>
      <c r="M392" s="143" t="s">
        <v>421</v>
      </c>
      <c r="N392" s="143" t="s">
        <v>399</v>
      </c>
      <c r="O392" s="143" t="s">
        <v>315</v>
      </c>
      <c r="P392" s="143" t="s">
        <v>316</v>
      </c>
      <c r="Q392" s="143" t="s">
        <v>317</v>
      </c>
      <c r="R392" s="143" t="s">
        <v>318</v>
      </c>
      <c r="S392" s="143" t="s">
        <v>400</v>
      </c>
      <c r="T392" s="143" t="s">
        <v>319</v>
      </c>
      <c r="U392" s="143" t="s">
        <v>401</v>
      </c>
      <c r="V392" s="143" t="s">
        <v>402</v>
      </c>
      <c r="W392" s="143" t="s">
        <v>403</v>
      </c>
      <c r="X392" s="143" t="s">
        <v>404</v>
      </c>
      <c r="AF392" s="17"/>
      <c r="AG392" s="17"/>
    </row>
    <row r="393" spans="1:33" s="20" customFormat="1" x14ac:dyDescent="0.2">
      <c r="A393" s="17"/>
      <c r="B393" s="17"/>
      <c r="C393" s="17"/>
      <c r="D393" s="17"/>
      <c r="M393" s="144" t="s">
        <v>6</v>
      </c>
      <c r="N393" s="144" t="s">
        <v>7</v>
      </c>
      <c r="O393" s="144" t="s">
        <v>8</v>
      </c>
      <c r="P393" s="144" t="s">
        <v>9</v>
      </c>
      <c r="Q393" s="144" t="s">
        <v>10</v>
      </c>
      <c r="R393" s="144" t="s">
        <v>11</v>
      </c>
      <c r="S393" s="144" t="s">
        <v>320</v>
      </c>
      <c r="T393" s="144" t="s">
        <v>12</v>
      </c>
      <c r="U393" s="144" t="s">
        <v>13</v>
      </c>
      <c r="V393" s="144" t="s">
        <v>14</v>
      </c>
      <c r="W393" s="144" t="s">
        <v>15</v>
      </c>
      <c r="X393" s="144" t="s">
        <v>16</v>
      </c>
      <c r="AF393" s="17"/>
      <c r="AG393" s="17"/>
    </row>
    <row r="394" spans="1:33" s="20" customFormat="1" x14ac:dyDescent="0.2">
      <c r="A394" s="17"/>
      <c r="B394" s="17"/>
      <c r="C394" s="17"/>
      <c r="D394" s="17"/>
      <c r="N394" s="66"/>
      <c r="O394" s="66"/>
      <c r="P394" s="66"/>
      <c r="Q394" s="66"/>
      <c r="R394" s="66"/>
      <c r="S394" s="66"/>
      <c r="T394" s="66"/>
      <c r="U394" s="66"/>
      <c r="V394" s="66"/>
      <c r="W394" s="66"/>
      <c r="X394" s="66"/>
      <c r="AF394" s="17"/>
      <c r="AG394" s="17"/>
    </row>
    <row r="395" spans="1:33" s="20" customFormat="1" x14ac:dyDescent="0.2">
      <c r="A395" s="55" t="s">
        <v>31</v>
      </c>
      <c r="B395" s="55" t="s">
        <v>18</v>
      </c>
      <c r="C395" s="17"/>
      <c r="D395" s="17"/>
      <c r="F395" s="65">
        <v>2021</v>
      </c>
      <c r="M395" s="68">
        <v>-32.477610000000098</v>
      </c>
      <c r="N395" s="68">
        <v>45.145599999999597</v>
      </c>
      <c r="O395" s="68">
        <v>487.44577999999598</v>
      </c>
      <c r="P395" s="68">
        <v>976.42894999998998</v>
      </c>
      <c r="Q395" s="68">
        <v>1783.15470999999</v>
      </c>
      <c r="R395" s="68">
        <v>2658.4086499999898</v>
      </c>
      <c r="S395" s="68">
        <v>3730.31481999999</v>
      </c>
      <c r="T395" s="68">
        <v>5345.8509599999697</v>
      </c>
      <c r="U395" s="68">
        <v>6521.2430799999802</v>
      </c>
      <c r="V395" s="68">
        <v>7159.1619999999903</v>
      </c>
      <c r="W395" s="68">
        <v>8082.7959999999803</v>
      </c>
      <c r="X395" s="68">
        <v>8874.7250000000095</v>
      </c>
      <c r="AF395" s="17"/>
      <c r="AG395" s="17"/>
    </row>
    <row r="396" spans="1:33" s="20" customFormat="1" x14ac:dyDescent="0.2">
      <c r="A396" s="55" t="s">
        <v>31</v>
      </c>
      <c r="B396" s="55" t="s">
        <v>18</v>
      </c>
      <c r="C396" s="17"/>
      <c r="D396" s="17"/>
      <c r="F396" s="65">
        <v>2022</v>
      </c>
      <c r="M396" s="68">
        <v>506.32600000000201</v>
      </c>
      <c r="N396" s="68">
        <v>469.82900000000598</v>
      </c>
      <c r="O396" s="68">
        <v>876.15000000000498</v>
      </c>
      <c r="P396" s="68">
        <v>1319.5219999999999</v>
      </c>
      <c r="Q396" s="68">
        <v>2196.5459999999998</v>
      </c>
      <c r="R396" s="68">
        <v>2962.3719999999998</v>
      </c>
      <c r="S396" s="68">
        <v>3538.80600000001</v>
      </c>
      <c r="T396" s="68">
        <v>4991.7849999999999</v>
      </c>
      <c r="U396" s="68">
        <v>5594.0590399999801</v>
      </c>
      <c r="V396" s="68">
        <v>6517.3770000000004</v>
      </c>
      <c r="W396" s="68">
        <v>7336.3450000000003</v>
      </c>
      <c r="X396" s="68">
        <v>8141.3119999999999</v>
      </c>
      <c r="AF396" s="17"/>
      <c r="AG396" s="17"/>
    </row>
    <row r="397" spans="1:33" s="20" customFormat="1" x14ac:dyDescent="0.2">
      <c r="A397" s="55" t="s">
        <v>31</v>
      </c>
      <c r="B397" s="55" t="s">
        <v>18</v>
      </c>
      <c r="C397" s="17"/>
      <c r="D397" s="17"/>
      <c r="F397" s="142" t="s">
        <v>672</v>
      </c>
      <c r="L397" s="67">
        <v>8700.5599300000031</v>
      </c>
      <c r="M397" s="68">
        <v>725.04666083333359</v>
      </c>
      <c r="N397" s="68">
        <v>1450.0933216666672</v>
      </c>
      <c r="O397" s="68">
        <v>2175.1399825000008</v>
      </c>
      <c r="P397" s="68">
        <v>2900.1866433333344</v>
      </c>
      <c r="Q397" s="68">
        <v>3625.2333041666679</v>
      </c>
      <c r="R397" s="68">
        <v>4350.2799650000015</v>
      </c>
      <c r="S397" s="68">
        <v>5075.3266258333351</v>
      </c>
      <c r="T397" s="68">
        <v>5800.3732866666687</v>
      </c>
      <c r="U397" s="68">
        <v>6525.4199475000023</v>
      </c>
      <c r="V397" s="68">
        <v>7250.4666083333359</v>
      </c>
      <c r="W397" s="68">
        <v>7975.5132691666695</v>
      </c>
      <c r="X397" s="68">
        <v>8700.5599300000031</v>
      </c>
      <c r="AF397" s="17"/>
      <c r="AG397" s="17"/>
    </row>
    <row r="398" spans="1:33" s="20" customFormat="1" x14ac:dyDescent="0.2">
      <c r="A398" s="55" t="s">
        <v>31</v>
      </c>
      <c r="B398" s="55" t="s">
        <v>18</v>
      </c>
      <c r="C398" s="17"/>
      <c r="D398" s="17"/>
      <c r="F398" s="65" t="s">
        <v>629</v>
      </c>
      <c r="M398" s="68">
        <v>351.643000000001</v>
      </c>
      <c r="N398" s="68">
        <v>453.40500000000401</v>
      </c>
      <c r="O398" s="68">
        <v>680.49700000000405</v>
      </c>
      <c r="P398" s="68">
        <v>1314.4829999999999</v>
      </c>
      <c r="Q398" s="68">
        <v>2213.95999999999</v>
      </c>
      <c r="R398" s="68">
        <v>2802.3850000000002</v>
      </c>
      <c r="S398" s="68">
        <v>3323.9199999999901</v>
      </c>
      <c r="T398" s="68">
        <v>4607.0650000000096</v>
      </c>
      <c r="U398" s="68">
        <v>5189.1689999999999</v>
      </c>
      <c r="V398" s="68">
        <v>6126.7840000000097</v>
      </c>
      <c r="W398" s="68">
        <v>6612.1170000000102</v>
      </c>
      <c r="X398" s="68">
        <v>8105.6420000000198</v>
      </c>
      <c r="Z398" s="2"/>
      <c r="AC398" s="2"/>
      <c r="AF398" s="17"/>
      <c r="AG398" s="17"/>
    </row>
    <row r="399" spans="1:33" s="20" customFormat="1" x14ac:dyDescent="0.2">
      <c r="A399" s="17"/>
      <c r="B399" s="17"/>
      <c r="C399" s="17"/>
      <c r="D399" s="17"/>
      <c r="F399" s="20" t="s">
        <v>673</v>
      </c>
      <c r="L399" s="67">
        <v>7810.8790799999915</v>
      </c>
      <c r="M399" s="68" t="s">
        <v>664</v>
      </c>
      <c r="N399" s="68" t="s">
        <v>664</v>
      </c>
      <c r="O399" s="68" t="s">
        <v>664</v>
      </c>
      <c r="P399" s="68" t="s">
        <v>664</v>
      </c>
      <c r="Q399" s="68" t="s">
        <v>664</v>
      </c>
      <c r="R399" s="68" t="s">
        <v>664</v>
      </c>
      <c r="S399" s="68" t="s">
        <v>664</v>
      </c>
      <c r="T399" s="68" t="s">
        <v>664</v>
      </c>
      <c r="U399" s="68" t="s">
        <v>664</v>
      </c>
      <c r="V399" s="68" t="s">
        <v>664</v>
      </c>
      <c r="W399" s="68" t="s">
        <v>664</v>
      </c>
      <c r="X399" s="68">
        <v>8105.6420000000198</v>
      </c>
      <c r="Z399" s="2"/>
      <c r="AC399" s="2"/>
      <c r="AF399" s="17"/>
      <c r="AG399" s="17"/>
    </row>
    <row r="400" spans="1:33" s="2" customFormat="1" x14ac:dyDescent="0.2">
      <c r="F400" s="1"/>
      <c r="K400" s="62"/>
      <c r="L400" s="62"/>
      <c r="AB400" s="8"/>
      <c r="AE400" s="8"/>
    </row>
    <row r="401" spans="6:31" s="2" customFormat="1" x14ac:dyDescent="0.2">
      <c r="F401" s="1"/>
      <c r="K401" s="62"/>
      <c r="L401" s="62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AB401" s="8"/>
      <c r="AE401" s="8"/>
    </row>
    <row r="402" spans="6:31" s="2" customFormat="1" x14ac:dyDescent="0.2">
      <c r="F402" s="1"/>
      <c r="K402" s="62"/>
      <c r="L402" s="62"/>
      <c r="AB402" s="8"/>
      <c r="AE402" s="8"/>
    </row>
    <row r="403" spans="6:31" s="2" customFormat="1" x14ac:dyDescent="0.2">
      <c r="F403" s="1"/>
      <c r="K403" s="62"/>
      <c r="L403" s="62"/>
      <c r="AB403" s="8"/>
      <c r="AE403" s="8"/>
    </row>
    <row r="404" spans="6:31" s="2" customFormat="1" x14ac:dyDescent="0.2">
      <c r="F404" s="1"/>
      <c r="K404" s="62"/>
      <c r="L404" s="62"/>
      <c r="R404" s="106"/>
      <c r="S404" s="106"/>
      <c r="T404" s="106"/>
      <c r="U404" s="106"/>
      <c r="AB404" s="8"/>
      <c r="AE404" s="8"/>
    </row>
    <row r="405" spans="6:31" s="2" customFormat="1" x14ac:dyDescent="0.2">
      <c r="F405" s="1"/>
      <c r="K405" s="62"/>
      <c r="L405" s="62"/>
      <c r="AB405" s="8"/>
      <c r="AE405" s="8"/>
    </row>
    <row r="406" spans="6:31" s="2" customFormat="1" x14ac:dyDescent="0.2">
      <c r="F406" s="1"/>
      <c r="K406" s="62"/>
      <c r="L406" s="62"/>
      <c r="AB406" s="8"/>
      <c r="AE406" s="8"/>
    </row>
    <row r="407" spans="6:31" s="2" customFormat="1" x14ac:dyDescent="0.2">
      <c r="F407" s="1"/>
      <c r="K407" s="62"/>
      <c r="L407" s="62"/>
      <c r="AB407" s="8"/>
      <c r="AE407" s="8"/>
    </row>
    <row r="408" spans="6:31" s="2" customFormat="1" x14ac:dyDescent="0.2">
      <c r="F408" s="1"/>
      <c r="K408" s="62"/>
      <c r="L408" s="62"/>
      <c r="AB408" s="8"/>
      <c r="AE408" s="8"/>
    </row>
    <row r="409" spans="6:31" s="2" customFormat="1" x14ac:dyDescent="0.2">
      <c r="F409" s="1"/>
      <c r="K409" s="62"/>
      <c r="L409" s="62"/>
      <c r="AB409" s="8"/>
      <c r="AE409" s="8"/>
    </row>
    <row r="410" spans="6:31" s="2" customFormat="1" x14ac:dyDescent="0.2">
      <c r="F410" s="1"/>
      <c r="K410" s="62"/>
      <c r="L410" s="62"/>
      <c r="AB410" s="8"/>
      <c r="AE410" s="8"/>
    </row>
    <row r="411" spans="6:31" s="2" customFormat="1" x14ac:dyDescent="0.2">
      <c r="F411" s="1"/>
      <c r="K411" s="62"/>
      <c r="L411" s="62"/>
      <c r="AB411" s="8"/>
      <c r="AE411" s="8"/>
    </row>
    <row r="412" spans="6:31" s="2" customFormat="1" x14ac:dyDescent="0.2">
      <c r="F412" s="1"/>
      <c r="K412" s="62"/>
      <c r="L412" s="62"/>
      <c r="AB412" s="8"/>
      <c r="AE412" s="8"/>
    </row>
    <row r="413" spans="6:31" s="2" customFormat="1" x14ac:dyDescent="0.2">
      <c r="F413" s="1"/>
      <c r="K413" s="62"/>
      <c r="L413" s="62"/>
      <c r="AB413" s="8"/>
      <c r="AE413" s="8"/>
    </row>
    <row r="414" spans="6:31" s="2" customFormat="1" x14ac:dyDescent="0.2">
      <c r="F414" s="1"/>
      <c r="K414" s="62"/>
      <c r="L414" s="62"/>
      <c r="AB414" s="8"/>
      <c r="AE414" s="8"/>
    </row>
    <row r="415" spans="6:31" s="2" customFormat="1" x14ac:dyDescent="0.2">
      <c r="F415" s="1"/>
      <c r="K415" s="62"/>
      <c r="L415" s="62"/>
      <c r="AB415" s="8"/>
      <c r="AE415" s="8"/>
    </row>
    <row r="416" spans="6:31" s="2" customFormat="1" x14ac:dyDescent="0.2">
      <c r="F416" s="1"/>
      <c r="K416" s="62"/>
      <c r="L416" s="62"/>
      <c r="AB416" s="8"/>
      <c r="AE416" s="8"/>
    </row>
    <row r="417" spans="6:31" s="2" customFormat="1" x14ac:dyDescent="0.2">
      <c r="F417" s="1"/>
      <c r="K417" s="62"/>
      <c r="L417" s="62"/>
      <c r="AB417" s="8"/>
      <c r="AE417" s="8"/>
    </row>
    <row r="418" spans="6:31" s="2" customFormat="1" x14ac:dyDescent="0.2">
      <c r="F418" s="1"/>
      <c r="K418" s="62"/>
      <c r="L418" s="62"/>
      <c r="AB418" s="8"/>
      <c r="AE418" s="8"/>
    </row>
    <row r="419" spans="6:31" s="2" customFormat="1" x14ac:dyDescent="0.2">
      <c r="F419" s="1"/>
      <c r="K419" s="62"/>
      <c r="L419" s="62"/>
      <c r="AB419" s="8"/>
      <c r="AE419" s="8"/>
    </row>
    <row r="420" spans="6:31" s="2" customFormat="1" x14ac:dyDescent="0.2">
      <c r="F420" s="1"/>
      <c r="K420" s="62"/>
      <c r="L420" s="62"/>
      <c r="AB420" s="8"/>
      <c r="AE420" s="8"/>
    </row>
    <row r="421" spans="6:31" s="2" customFormat="1" x14ac:dyDescent="0.2">
      <c r="F421" s="1"/>
      <c r="K421" s="62"/>
      <c r="L421" s="62"/>
      <c r="AB421" s="8"/>
      <c r="AE421" s="8"/>
    </row>
    <row r="422" spans="6:31" s="2" customFormat="1" x14ac:dyDescent="0.2">
      <c r="F422" s="1"/>
      <c r="K422" s="62"/>
      <c r="L422" s="62"/>
      <c r="AB422" s="8"/>
      <c r="AE422" s="8"/>
    </row>
    <row r="423" spans="6:31" s="2" customFormat="1" x14ac:dyDescent="0.2">
      <c r="F423" s="1"/>
      <c r="K423" s="62"/>
      <c r="L423" s="62"/>
      <c r="AB423" s="8"/>
      <c r="AE423" s="8"/>
    </row>
    <row r="424" spans="6:31" s="2" customFormat="1" x14ac:dyDescent="0.2">
      <c r="F424" s="1"/>
      <c r="K424" s="62"/>
      <c r="L424" s="62"/>
      <c r="AB424" s="8"/>
      <c r="AE424" s="8"/>
    </row>
    <row r="425" spans="6:31" s="2" customFormat="1" x14ac:dyDescent="0.2">
      <c r="F425" s="1"/>
      <c r="K425" s="62"/>
      <c r="L425" s="62"/>
      <c r="AB425" s="8"/>
      <c r="AE425" s="8"/>
    </row>
    <row r="426" spans="6:31" s="2" customFormat="1" x14ac:dyDescent="0.2">
      <c r="F426" s="1"/>
      <c r="K426" s="62"/>
      <c r="L426" s="62"/>
      <c r="AB426" s="8"/>
      <c r="AE426" s="8"/>
    </row>
    <row r="427" spans="6:31" s="2" customFormat="1" x14ac:dyDescent="0.2">
      <c r="F427" s="1"/>
      <c r="K427" s="62"/>
      <c r="L427" s="62"/>
      <c r="AB427" s="8"/>
      <c r="AE427" s="8"/>
    </row>
    <row r="428" spans="6:31" s="2" customFormat="1" x14ac:dyDescent="0.2">
      <c r="F428" s="1"/>
      <c r="K428" s="62"/>
      <c r="L428" s="62"/>
      <c r="AB428" s="8"/>
      <c r="AE428" s="8"/>
    </row>
    <row r="429" spans="6:31" s="2" customFormat="1" x14ac:dyDescent="0.2">
      <c r="F429" s="1"/>
      <c r="K429" s="62"/>
      <c r="L429" s="62"/>
      <c r="AB429" s="8"/>
      <c r="AE429" s="8"/>
    </row>
    <row r="430" spans="6:31" s="2" customFormat="1" x14ac:dyDescent="0.2">
      <c r="F430" s="1"/>
      <c r="K430" s="62"/>
      <c r="L430" s="62"/>
      <c r="AB430" s="8"/>
      <c r="AE430" s="8"/>
    </row>
    <row r="431" spans="6:31" s="2" customFormat="1" x14ac:dyDescent="0.2">
      <c r="F431" s="1"/>
      <c r="K431" s="62"/>
      <c r="L431" s="62"/>
      <c r="AB431" s="8"/>
      <c r="AE431" s="8"/>
    </row>
    <row r="432" spans="6:31" s="2" customFormat="1" x14ac:dyDescent="0.2">
      <c r="F432" s="1"/>
      <c r="K432" s="62"/>
      <c r="L432" s="62"/>
      <c r="AB432" s="8"/>
      <c r="AE432" s="8"/>
    </row>
    <row r="433" spans="6:31" s="2" customFormat="1" x14ac:dyDescent="0.2">
      <c r="F433" s="1"/>
      <c r="K433" s="62"/>
      <c r="L433" s="62"/>
      <c r="AB433" s="8"/>
      <c r="AE433" s="8"/>
    </row>
    <row r="434" spans="6:31" s="2" customFormat="1" x14ac:dyDescent="0.2">
      <c r="F434" s="1"/>
      <c r="K434" s="62"/>
      <c r="L434" s="62"/>
      <c r="AB434" s="8"/>
      <c r="AE434" s="8"/>
    </row>
    <row r="435" spans="6:31" s="2" customFormat="1" x14ac:dyDescent="0.2">
      <c r="F435" s="1"/>
      <c r="K435" s="62"/>
      <c r="L435" s="62"/>
      <c r="AB435" s="8"/>
      <c r="AE435" s="8"/>
    </row>
    <row r="436" spans="6:31" s="2" customFormat="1" x14ac:dyDescent="0.2">
      <c r="F436" s="1"/>
      <c r="K436" s="62"/>
      <c r="L436" s="62"/>
      <c r="AB436" s="8"/>
      <c r="AE436" s="8"/>
    </row>
    <row r="437" spans="6:31" s="2" customFormat="1" x14ac:dyDescent="0.2">
      <c r="F437" s="1"/>
      <c r="K437" s="62"/>
      <c r="L437" s="62"/>
      <c r="AB437" s="8"/>
      <c r="AE437" s="8"/>
    </row>
    <row r="438" spans="6:31" s="2" customFormat="1" x14ac:dyDescent="0.2">
      <c r="F438" s="1"/>
      <c r="K438" s="62"/>
      <c r="L438" s="62"/>
      <c r="AB438" s="8"/>
      <c r="AE438" s="8"/>
    </row>
    <row r="439" spans="6:31" s="2" customFormat="1" x14ac:dyDescent="0.2">
      <c r="F439" s="1"/>
      <c r="K439" s="62"/>
      <c r="L439" s="62"/>
      <c r="AB439" s="8"/>
      <c r="AE439" s="8"/>
    </row>
    <row r="440" spans="6:31" s="2" customFormat="1" x14ac:dyDescent="0.2">
      <c r="F440" s="1"/>
      <c r="K440" s="62"/>
      <c r="L440" s="62"/>
      <c r="AB440" s="8"/>
      <c r="AE440" s="8"/>
    </row>
    <row r="441" spans="6:31" s="2" customFormat="1" x14ac:dyDescent="0.2">
      <c r="F441" s="1"/>
      <c r="K441" s="62"/>
      <c r="L441" s="62"/>
      <c r="AB441" s="8"/>
      <c r="AE441" s="8"/>
    </row>
    <row r="442" spans="6:31" s="2" customFormat="1" x14ac:dyDescent="0.2">
      <c r="F442" s="1"/>
      <c r="K442" s="62"/>
      <c r="L442" s="62"/>
      <c r="Z442" s="17"/>
      <c r="AB442" s="8"/>
      <c r="AC442" s="17"/>
      <c r="AE442" s="8"/>
    </row>
    <row r="443" spans="6:31" s="2" customFormat="1" x14ac:dyDescent="0.2">
      <c r="F443" s="1"/>
      <c r="K443" s="62"/>
      <c r="L443" s="62"/>
      <c r="Z443" s="17"/>
      <c r="AB443" s="8"/>
      <c r="AC443" s="17"/>
      <c r="AE443" s="8"/>
    </row>
  </sheetData>
  <mergeCells count="5">
    <mergeCell ref="F9:F10"/>
    <mergeCell ref="AA9:AA10"/>
    <mergeCell ref="AB9:AB10"/>
    <mergeCell ref="AD9:AD10"/>
    <mergeCell ref="AE9:AE10"/>
  </mergeCells>
  <conditionalFormatting sqref="AA374:AA377 AB1:AB312 AB314:AB1048576">
    <cfRule type="expression" dxfId="254" priority="19" stopIfTrue="1">
      <formula>($C1&gt;0)</formula>
    </cfRule>
    <cfRule type="expression" dxfId="253" priority="20" stopIfTrue="1">
      <formula>AND($C1&lt;0,$C1&gt;=$AB$2)</formula>
    </cfRule>
    <cfRule type="expression" dxfId="252" priority="21" stopIfTrue="1">
      <formula>($C1&lt;$AB$2)</formula>
    </cfRule>
  </conditionalFormatting>
  <conditionalFormatting sqref="AA374:AD374 AA377:AD377 AE1:AE311 AE313 AE315:AE1048576">
    <cfRule type="expression" dxfId="251" priority="16" stopIfTrue="1">
      <formula>($D1&gt;0)</formula>
    </cfRule>
    <cfRule type="expression" dxfId="250" priority="17" stopIfTrue="1">
      <formula>AND($D1&lt;0,$D1&gt;=$AE$2)</formula>
    </cfRule>
    <cfRule type="expression" dxfId="249" priority="18" stopIfTrue="1">
      <formula>($D1&lt;$AE$2)</formula>
    </cfRule>
  </conditionalFormatting>
  <conditionalFormatting sqref="AD307">
    <cfRule type="expression" dxfId="248" priority="7" stopIfTrue="1">
      <formula>($D307&gt;0)</formula>
    </cfRule>
    <cfRule type="expression" dxfId="247" priority="8" stopIfTrue="1">
      <formula>AND($D307&lt;0,$D307&gt;=$AE$2)</formula>
    </cfRule>
    <cfRule type="expression" dxfId="246" priority="9" stopIfTrue="1">
      <formula>($D307&lt;$AE$2)</formula>
    </cfRule>
  </conditionalFormatting>
  <conditionalFormatting sqref="AE312">
    <cfRule type="expression" dxfId="245" priority="4" stopIfTrue="1">
      <formula>($D312&gt;0)</formula>
    </cfRule>
    <cfRule type="expression" dxfId="244" priority="5" stopIfTrue="1">
      <formula>AND($D312&lt;0,$D312&gt;=$AE$2)</formula>
    </cfRule>
    <cfRule type="expression" dxfId="243" priority="6" stopIfTrue="1">
      <formula>($D312&lt;$AE$2)</formula>
    </cfRule>
  </conditionalFormatting>
  <conditionalFormatting sqref="AE314">
    <cfRule type="expression" dxfId="242" priority="1" stopIfTrue="1">
      <formula>($D314&gt;0)</formula>
    </cfRule>
    <cfRule type="expression" dxfId="241" priority="2" stopIfTrue="1">
      <formula>AND($D314&lt;0,$D314&gt;=$AE$2)</formula>
    </cfRule>
    <cfRule type="expression" dxfId="240" priority="3" stopIfTrue="1">
      <formula>($D314&lt;$AE$2)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AK440"/>
  <sheetViews>
    <sheetView showGridLines="0" topLeftCell="E1" zoomScale="70" zoomScaleNormal="70" zoomScaleSheetLayoutView="75" workbookViewId="0">
      <pane ySplit="10" topLeftCell="A11" activePane="bottomLeft" state="frozen"/>
      <selection activeCell="U23" sqref="U23"/>
      <selection pane="bottomLeft" activeCell="Q96" sqref="Q96"/>
    </sheetView>
  </sheetViews>
  <sheetFormatPr baseColWidth="10" defaultRowHeight="14.25" outlineLevelRow="2" outlineLevelCol="1" x14ac:dyDescent="0.2"/>
  <cols>
    <col min="1" max="1" width="24.85546875" style="17" hidden="1" customWidth="1" outlineLevel="1"/>
    <col min="2" max="2" width="30.42578125" style="17" hidden="1" customWidth="1" outlineLevel="1"/>
    <col min="3" max="4" width="12.5703125" style="17" hidden="1" customWidth="1" outlineLevel="1"/>
    <col min="5" max="5" width="2.7109375" style="17" customWidth="1" collapsed="1"/>
    <col min="6" max="6" width="35.5703125" style="16" customWidth="1"/>
    <col min="7" max="7" width="1.140625" style="17" customWidth="1"/>
    <col min="8" max="10" width="10.140625" style="17" customWidth="1"/>
    <col min="11" max="11" width="10.140625" style="18" customWidth="1" outlineLevel="1"/>
    <col min="12" max="12" width="10.140625" style="18" customWidth="1"/>
    <col min="13" max="13" width="9.7109375" style="17" customWidth="1"/>
    <col min="14" max="14" width="9.28515625" style="17" customWidth="1"/>
    <col min="15" max="15" width="10.140625" style="17" customWidth="1"/>
    <col min="16" max="16" width="9.28515625" style="17" customWidth="1"/>
    <col min="17" max="18" width="10.140625" style="17" customWidth="1"/>
    <col min="19" max="19" width="10.140625" style="17" bestFit="1" customWidth="1"/>
    <col min="20" max="20" width="10.28515625" style="17" customWidth="1"/>
    <col min="21" max="21" width="9.28515625" style="17" customWidth="1"/>
    <col min="22" max="22" width="10" style="17" customWidth="1"/>
    <col min="23" max="23" width="11.42578125" style="17" customWidth="1"/>
    <col min="24" max="24" width="8.7109375" style="17" customWidth="1"/>
    <col min="25" max="25" width="13.42578125" style="17" bestFit="1" customWidth="1"/>
    <col min="26" max="26" width="1.140625" style="17" customWidth="1"/>
    <col min="27" max="27" width="10.140625" style="17" customWidth="1"/>
    <col min="28" max="28" width="8.7109375" style="20" customWidth="1"/>
    <col min="29" max="29" width="3" style="17" customWidth="1"/>
    <col min="30" max="30" width="10.140625" style="17" customWidth="1" outlineLevel="1"/>
    <col min="31" max="31" width="8.7109375" style="20" customWidth="1" outlineLevel="1"/>
    <col min="32" max="32" width="16" style="17" bestFit="1" customWidth="1"/>
    <col min="33" max="33" width="16.7109375" style="17" bestFit="1" customWidth="1"/>
    <col min="34" max="16384" width="11.42578125" style="17"/>
  </cols>
  <sheetData>
    <row r="1" spans="1:31" hidden="1" outlineLevel="1" x14ac:dyDescent="0.2">
      <c r="A1" s="16" t="s">
        <v>4</v>
      </c>
      <c r="B1" s="16"/>
      <c r="I1" s="19" t="s">
        <v>16</v>
      </c>
      <c r="M1" s="19" t="s">
        <v>6</v>
      </c>
      <c r="N1" s="19" t="s">
        <v>7</v>
      </c>
      <c r="O1" s="19" t="s">
        <v>8</v>
      </c>
      <c r="P1" s="19" t="s">
        <v>9</v>
      </c>
      <c r="Q1" s="19" t="s">
        <v>10</v>
      </c>
      <c r="R1" s="19" t="s">
        <v>11</v>
      </c>
      <c r="S1" s="19" t="s">
        <v>320</v>
      </c>
      <c r="T1" s="19" t="s">
        <v>12</v>
      </c>
      <c r="U1" s="19" t="s">
        <v>13</v>
      </c>
      <c r="V1" s="19" t="s">
        <v>14</v>
      </c>
      <c r="W1" s="19" t="s">
        <v>15</v>
      </c>
      <c r="X1" s="19" t="s">
        <v>16</v>
      </c>
      <c r="Y1" s="19" t="s">
        <v>16</v>
      </c>
      <c r="AB1" s="66"/>
      <c r="AE1" s="66"/>
    </row>
    <row r="2" spans="1:31" ht="12.75" hidden="1" outlineLevel="1" x14ac:dyDescent="0.2">
      <c r="A2" s="16" t="s">
        <v>5</v>
      </c>
      <c r="B2" s="16"/>
      <c r="H2" s="21" t="s">
        <v>28</v>
      </c>
      <c r="I2" s="21" t="s">
        <v>29</v>
      </c>
      <c r="J2" s="21" t="s">
        <v>30</v>
      </c>
      <c r="K2" s="22" t="s">
        <v>33</v>
      </c>
      <c r="L2" s="22" t="s">
        <v>34</v>
      </c>
      <c r="M2" s="23" t="b">
        <v>1</v>
      </c>
      <c r="N2" s="23" t="b">
        <v>1</v>
      </c>
      <c r="O2" s="23" t="b">
        <v>1</v>
      </c>
      <c r="P2" s="23" t="b">
        <v>1</v>
      </c>
      <c r="Q2" s="23" t="b">
        <v>1</v>
      </c>
      <c r="R2" s="23" t="b">
        <v>1</v>
      </c>
      <c r="S2" s="23" t="b">
        <v>1</v>
      </c>
      <c r="T2" s="23" t="b">
        <v>1</v>
      </c>
      <c r="U2" s="23" t="b">
        <v>1</v>
      </c>
      <c r="V2" s="23" t="b">
        <v>1</v>
      </c>
      <c r="W2" s="23" t="b">
        <v>1</v>
      </c>
      <c r="X2" s="23" t="b">
        <v>1</v>
      </c>
      <c r="Y2" s="21" t="s">
        <v>34</v>
      </c>
      <c r="AA2" s="146"/>
      <c r="AB2" s="147">
        <v>-0.15</v>
      </c>
      <c r="AD2" s="146"/>
      <c r="AE2" s="147">
        <v>-0.15</v>
      </c>
    </row>
    <row r="3" spans="1:31" hidden="1" outlineLevel="1" x14ac:dyDescent="0.15">
      <c r="A3" s="16" t="s">
        <v>596</v>
      </c>
      <c r="B3" s="16"/>
      <c r="H3" s="145" t="s">
        <v>643</v>
      </c>
      <c r="I3" s="145" t="s">
        <v>643</v>
      </c>
      <c r="J3" s="145" t="s">
        <v>643</v>
      </c>
      <c r="K3" s="279" t="s">
        <v>644</v>
      </c>
      <c r="L3" s="279" t="s">
        <v>645</v>
      </c>
      <c r="M3" s="145" t="s">
        <v>643</v>
      </c>
      <c r="N3" s="145" t="s">
        <v>643</v>
      </c>
      <c r="O3" s="145" t="s">
        <v>643</v>
      </c>
      <c r="P3" s="145" t="s">
        <v>643</v>
      </c>
      <c r="Q3" s="145" t="s">
        <v>643</v>
      </c>
      <c r="R3" s="145" t="s">
        <v>643</v>
      </c>
      <c r="S3" s="145" t="s">
        <v>643</v>
      </c>
      <c r="T3" s="145" t="s">
        <v>643</v>
      </c>
      <c r="U3" s="145" t="s">
        <v>643</v>
      </c>
      <c r="V3" s="145" t="s">
        <v>643</v>
      </c>
      <c r="W3" s="145" t="s">
        <v>643</v>
      </c>
      <c r="X3" s="145" t="s">
        <v>643</v>
      </c>
      <c r="Y3" s="145" t="s">
        <v>643</v>
      </c>
      <c r="AB3" s="66"/>
      <c r="AE3" s="66"/>
    </row>
    <row r="4" spans="1:31" hidden="1" outlineLevel="1" x14ac:dyDescent="0.15">
      <c r="A4" s="26" t="s">
        <v>646</v>
      </c>
      <c r="B4" s="16"/>
      <c r="H4" s="145" t="s">
        <v>647</v>
      </c>
      <c r="I4" s="145" t="s">
        <v>647</v>
      </c>
      <c r="J4" s="145" t="s">
        <v>647</v>
      </c>
      <c r="K4" s="279" t="s">
        <v>648</v>
      </c>
      <c r="L4" s="279" t="s">
        <v>649</v>
      </c>
      <c r="M4" s="145" t="s">
        <v>647</v>
      </c>
      <c r="N4" s="145" t="s">
        <v>647</v>
      </c>
      <c r="O4" s="145" t="s">
        <v>647</v>
      </c>
      <c r="P4" s="145" t="s">
        <v>647</v>
      </c>
      <c r="Q4" s="145" t="s">
        <v>647</v>
      </c>
      <c r="R4" s="145" t="s">
        <v>647</v>
      </c>
      <c r="S4" s="145" t="s">
        <v>647</v>
      </c>
      <c r="T4" s="145" t="s">
        <v>647</v>
      </c>
      <c r="U4" s="145" t="s">
        <v>647</v>
      </c>
      <c r="V4" s="145" t="s">
        <v>647</v>
      </c>
      <c r="W4" s="145" t="s">
        <v>647</v>
      </c>
      <c r="X4" s="145" t="s">
        <v>647</v>
      </c>
      <c r="Y4" s="145" t="s">
        <v>647</v>
      </c>
      <c r="AA4" s="146"/>
      <c r="AB4" s="148"/>
      <c r="AD4" s="146"/>
      <c r="AE4" s="148"/>
    </row>
    <row r="5" spans="1:31" hidden="1" outlineLevel="1" x14ac:dyDescent="0.15">
      <c r="B5" s="16"/>
      <c r="H5" s="145" t="s">
        <v>650</v>
      </c>
      <c r="I5" s="145" t="s">
        <v>651</v>
      </c>
      <c r="J5" s="145" t="s">
        <v>651</v>
      </c>
      <c r="K5" s="279" t="s">
        <v>652</v>
      </c>
      <c r="L5" s="279" t="s">
        <v>653</v>
      </c>
      <c r="M5" s="145" t="s">
        <v>652</v>
      </c>
      <c r="N5" s="145" t="s">
        <v>654</v>
      </c>
      <c r="O5" s="145" t="s">
        <v>653</v>
      </c>
      <c r="P5" s="145" t="s">
        <v>655</v>
      </c>
      <c r="Q5" s="145" t="s">
        <v>656</v>
      </c>
      <c r="R5" s="145" t="s">
        <v>657</v>
      </c>
      <c r="S5" s="145" t="s">
        <v>658</v>
      </c>
      <c r="T5" s="145" t="s">
        <v>659</v>
      </c>
      <c r="U5" s="145" t="s">
        <v>660</v>
      </c>
      <c r="V5" s="145" t="s">
        <v>661</v>
      </c>
      <c r="W5" s="145" t="s">
        <v>662</v>
      </c>
      <c r="X5" s="145" t="s">
        <v>663</v>
      </c>
      <c r="Y5" s="145" t="s">
        <v>663</v>
      </c>
      <c r="AA5" s="146"/>
      <c r="AB5" s="148"/>
      <c r="AD5" s="146"/>
      <c r="AE5" s="148"/>
    </row>
    <row r="6" spans="1:31" hidden="1" outlineLevel="1" x14ac:dyDescent="0.2">
      <c r="G6" s="16"/>
      <c r="H6" s="16"/>
      <c r="I6" s="28" t="s">
        <v>674</v>
      </c>
      <c r="J6" s="28" t="s">
        <v>674</v>
      </c>
      <c r="K6" s="28" t="s">
        <v>674</v>
      </c>
      <c r="L6" s="28" t="s">
        <v>674</v>
      </c>
    </row>
    <row r="7" spans="1:31" s="29" customFormat="1" ht="15.75" collapsed="1" x14ac:dyDescent="0.2">
      <c r="F7" s="15" t="s">
        <v>604</v>
      </c>
      <c r="K7" s="31"/>
      <c r="L7" s="31"/>
      <c r="M7" s="32"/>
      <c r="AB7" s="33"/>
      <c r="AE7" s="33"/>
    </row>
    <row r="8" spans="1:31" s="34" customFormat="1" ht="7.5" customHeight="1" x14ac:dyDescent="0.2">
      <c r="F8" s="10"/>
      <c r="G8" s="29"/>
      <c r="J8" s="37"/>
      <c r="K8" s="36"/>
      <c r="L8" s="36"/>
      <c r="AA8" s="37"/>
      <c r="AB8" s="35"/>
      <c r="AD8" s="37"/>
      <c r="AE8" s="35"/>
    </row>
    <row r="9" spans="1:31" ht="12.75" customHeight="1" x14ac:dyDescent="0.2">
      <c r="F9" s="315" t="s">
        <v>603</v>
      </c>
      <c r="G9" s="29"/>
      <c r="H9" s="152" t="s">
        <v>2</v>
      </c>
      <c r="I9" s="39" t="s">
        <v>2</v>
      </c>
      <c r="J9" s="39" t="s">
        <v>2</v>
      </c>
      <c r="K9" s="153" t="s">
        <v>415</v>
      </c>
      <c r="L9" s="153" t="s">
        <v>642</v>
      </c>
      <c r="M9" s="40" t="s">
        <v>2</v>
      </c>
      <c r="N9" s="40" t="s">
        <v>2</v>
      </c>
      <c r="O9" s="40" t="s">
        <v>2</v>
      </c>
      <c r="P9" s="40" t="s">
        <v>2</v>
      </c>
      <c r="Q9" s="40" t="s">
        <v>2</v>
      </c>
      <c r="R9" s="40" t="s">
        <v>2</v>
      </c>
      <c r="S9" s="40" t="s">
        <v>2</v>
      </c>
      <c r="T9" s="40" t="s">
        <v>2</v>
      </c>
      <c r="U9" s="40" t="s">
        <v>2</v>
      </c>
      <c r="V9" s="40" t="s">
        <v>2</v>
      </c>
      <c r="W9" s="40" t="s">
        <v>2</v>
      </c>
      <c r="X9" s="40" t="s">
        <v>2</v>
      </c>
      <c r="Y9" s="159" t="s">
        <v>2</v>
      </c>
      <c r="Z9" s="38"/>
      <c r="AA9" s="311" t="s">
        <v>665</v>
      </c>
      <c r="AB9" s="313" t="s">
        <v>666</v>
      </c>
      <c r="AC9" s="38"/>
      <c r="AD9" s="311" t="s">
        <v>667</v>
      </c>
      <c r="AE9" s="313" t="s">
        <v>668</v>
      </c>
    </row>
    <row r="10" spans="1:31" ht="12.75" customHeight="1" x14ac:dyDescent="0.2">
      <c r="F10" s="315"/>
      <c r="G10" s="29"/>
      <c r="H10" s="41" t="s">
        <v>669</v>
      </c>
      <c r="I10" s="41" t="s">
        <v>670</v>
      </c>
      <c r="J10" s="41" t="s">
        <v>670</v>
      </c>
      <c r="K10" s="154" t="s">
        <v>629</v>
      </c>
      <c r="L10" s="154" t="s">
        <v>629</v>
      </c>
      <c r="M10" s="42" t="s">
        <v>6</v>
      </c>
      <c r="N10" s="42" t="s">
        <v>7</v>
      </c>
      <c r="O10" s="42" t="s">
        <v>8</v>
      </c>
      <c r="P10" s="42" t="s">
        <v>9</v>
      </c>
      <c r="Q10" s="42" t="s">
        <v>10</v>
      </c>
      <c r="R10" s="42" t="s">
        <v>11</v>
      </c>
      <c r="S10" s="42" t="s">
        <v>320</v>
      </c>
      <c r="T10" s="42" t="s">
        <v>12</v>
      </c>
      <c r="U10" s="42" t="s">
        <v>13</v>
      </c>
      <c r="V10" s="42" t="s">
        <v>14</v>
      </c>
      <c r="W10" s="42" t="s">
        <v>15</v>
      </c>
      <c r="X10" s="42" t="s">
        <v>16</v>
      </c>
      <c r="Y10" s="160" t="s">
        <v>671</v>
      </c>
      <c r="Z10" s="38"/>
      <c r="AA10" s="312"/>
      <c r="AB10" s="314"/>
      <c r="AC10" s="38"/>
      <c r="AD10" s="312"/>
      <c r="AE10" s="314"/>
    </row>
    <row r="11" spans="1:31" ht="18" hidden="1" customHeight="1" outlineLevel="1" x14ac:dyDescent="0.2">
      <c r="A11" s="43" t="s">
        <v>3</v>
      </c>
      <c r="B11" s="43" t="s">
        <v>231</v>
      </c>
      <c r="C11" s="9">
        <v>0</v>
      </c>
      <c r="D11" s="9">
        <v>0</v>
      </c>
      <c r="F11" s="107" t="s">
        <v>279</v>
      </c>
      <c r="G11" s="29"/>
      <c r="H11" s="72">
        <v>0</v>
      </c>
      <c r="I11" s="72">
        <v>0</v>
      </c>
      <c r="J11" s="72">
        <v>0</v>
      </c>
      <c r="K11" s="99">
        <v>0</v>
      </c>
      <c r="L11" s="99">
        <v>0</v>
      </c>
      <c r="M11" s="72">
        <v>0</v>
      </c>
      <c r="N11" s="72">
        <v>0</v>
      </c>
      <c r="O11" s="72">
        <v>0</v>
      </c>
      <c r="P11" s="72">
        <v>0</v>
      </c>
      <c r="Q11" s="72">
        <v>0</v>
      </c>
      <c r="R11" s="72">
        <v>0</v>
      </c>
      <c r="S11" s="72">
        <v>0</v>
      </c>
      <c r="T11" s="72">
        <v>0</v>
      </c>
      <c r="U11" s="72">
        <v>0</v>
      </c>
      <c r="V11" s="72">
        <v>0</v>
      </c>
      <c r="W11" s="72">
        <v>0</v>
      </c>
      <c r="X11" s="72">
        <v>0</v>
      </c>
      <c r="Y11" s="72">
        <v>0</v>
      </c>
      <c r="Z11" s="44"/>
      <c r="AA11" s="72">
        <v>0</v>
      </c>
      <c r="AB11" s="73">
        <v>0</v>
      </c>
      <c r="AC11" s="44"/>
      <c r="AD11" s="72">
        <v>0</v>
      </c>
      <c r="AE11" s="73">
        <v>0</v>
      </c>
    </row>
    <row r="12" spans="1:31" ht="18" hidden="1" customHeight="1" outlineLevel="1" x14ac:dyDescent="0.2">
      <c r="A12" s="43" t="s">
        <v>3</v>
      </c>
      <c r="B12" s="43" t="s">
        <v>234</v>
      </c>
      <c r="C12" s="9">
        <v>0</v>
      </c>
      <c r="D12" s="9">
        <v>0</v>
      </c>
      <c r="F12" s="107" t="s">
        <v>280</v>
      </c>
      <c r="G12" s="29"/>
      <c r="H12" s="72">
        <v>0</v>
      </c>
      <c r="I12" s="72">
        <v>0</v>
      </c>
      <c r="J12" s="72">
        <v>0</v>
      </c>
      <c r="K12" s="99">
        <v>0</v>
      </c>
      <c r="L12" s="99">
        <v>0</v>
      </c>
      <c r="M12" s="72">
        <v>0</v>
      </c>
      <c r="N12" s="72">
        <v>0</v>
      </c>
      <c r="O12" s="72">
        <v>0</v>
      </c>
      <c r="P12" s="72">
        <v>0</v>
      </c>
      <c r="Q12" s="72">
        <v>0</v>
      </c>
      <c r="R12" s="72">
        <v>0</v>
      </c>
      <c r="S12" s="72">
        <v>0</v>
      </c>
      <c r="T12" s="72">
        <v>0</v>
      </c>
      <c r="U12" s="72">
        <v>0</v>
      </c>
      <c r="V12" s="72">
        <v>0</v>
      </c>
      <c r="W12" s="72">
        <v>0</v>
      </c>
      <c r="X12" s="72">
        <v>0</v>
      </c>
      <c r="Y12" s="72">
        <v>0</v>
      </c>
      <c r="Z12" s="44"/>
      <c r="AA12" s="72">
        <v>0</v>
      </c>
      <c r="AB12" s="73">
        <v>0</v>
      </c>
      <c r="AC12" s="44"/>
      <c r="AD12" s="72">
        <v>0</v>
      </c>
      <c r="AE12" s="73">
        <v>0</v>
      </c>
    </row>
    <row r="13" spans="1:31" ht="18" hidden="1" customHeight="1" outlineLevel="1" x14ac:dyDescent="0.2">
      <c r="A13" s="43" t="s">
        <v>3</v>
      </c>
      <c r="B13" s="43" t="s">
        <v>230</v>
      </c>
      <c r="C13" s="9">
        <v>0</v>
      </c>
      <c r="D13" s="9">
        <v>0</v>
      </c>
      <c r="F13" s="107" t="s">
        <v>281</v>
      </c>
      <c r="G13" s="29"/>
      <c r="H13" s="72">
        <v>0</v>
      </c>
      <c r="I13" s="72">
        <v>0</v>
      </c>
      <c r="J13" s="72">
        <v>0</v>
      </c>
      <c r="K13" s="99">
        <v>0</v>
      </c>
      <c r="L13" s="99">
        <v>0</v>
      </c>
      <c r="M13" s="72">
        <v>0</v>
      </c>
      <c r="N13" s="72">
        <v>0</v>
      </c>
      <c r="O13" s="72">
        <v>0</v>
      </c>
      <c r="P13" s="72">
        <v>0</v>
      </c>
      <c r="Q13" s="72">
        <v>0</v>
      </c>
      <c r="R13" s="72">
        <v>0</v>
      </c>
      <c r="S13" s="72">
        <v>0</v>
      </c>
      <c r="T13" s="72">
        <v>0</v>
      </c>
      <c r="U13" s="72">
        <v>0</v>
      </c>
      <c r="V13" s="72">
        <v>0</v>
      </c>
      <c r="W13" s="72">
        <v>0</v>
      </c>
      <c r="X13" s="72">
        <v>0</v>
      </c>
      <c r="Y13" s="72">
        <v>0</v>
      </c>
      <c r="Z13" s="44"/>
      <c r="AA13" s="72">
        <v>0</v>
      </c>
      <c r="AB13" s="73">
        <v>0</v>
      </c>
      <c r="AC13" s="44"/>
      <c r="AD13" s="72">
        <v>0</v>
      </c>
      <c r="AE13" s="73">
        <v>0</v>
      </c>
    </row>
    <row r="14" spans="1:31" ht="18" hidden="1" customHeight="1" outlineLevel="1" x14ac:dyDescent="0.2">
      <c r="A14" s="43" t="s">
        <v>3</v>
      </c>
      <c r="B14" s="43" t="s">
        <v>233</v>
      </c>
      <c r="C14" s="9">
        <v>0</v>
      </c>
      <c r="D14" s="9">
        <v>0</v>
      </c>
      <c r="F14" s="107" t="s">
        <v>282</v>
      </c>
      <c r="G14" s="29"/>
      <c r="H14" s="72">
        <v>0</v>
      </c>
      <c r="I14" s="72">
        <v>0</v>
      </c>
      <c r="J14" s="72">
        <v>0</v>
      </c>
      <c r="K14" s="99">
        <v>0</v>
      </c>
      <c r="L14" s="99">
        <v>0</v>
      </c>
      <c r="M14" s="72">
        <v>0</v>
      </c>
      <c r="N14" s="72">
        <v>0</v>
      </c>
      <c r="O14" s="72">
        <v>0</v>
      </c>
      <c r="P14" s="72">
        <v>0</v>
      </c>
      <c r="Q14" s="72">
        <v>0</v>
      </c>
      <c r="R14" s="72">
        <v>0</v>
      </c>
      <c r="S14" s="72">
        <v>0</v>
      </c>
      <c r="T14" s="72">
        <v>0</v>
      </c>
      <c r="U14" s="72">
        <v>0</v>
      </c>
      <c r="V14" s="72">
        <v>0</v>
      </c>
      <c r="W14" s="72">
        <v>0</v>
      </c>
      <c r="X14" s="72">
        <v>0</v>
      </c>
      <c r="Y14" s="72">
        <v>0</v>
      </c>
      <c r="Z14" s="44"/>
      <c r="AA14" s="72">
        <v>0</v>
      </c>
      <c r="AB14" s="73">
        <v>0</v>
      </c>
      <c r="AC14" s="44"/>
      <c r="AD14" s="72">
        <v>0</v>
      </c>
      <c r="AE14" s="73">
        <v>0</v>
      </c>
    </row>
    <row r="15" spans="1:31" ht="18" hidden="1" customHeight="1" outlineLevel="1" x14ac:dyDescent="0.2">
      <c r="A15" s="43" t="s">
        <v>3</v>
      </c>
      <c r="B15" s="43" t="s">
        <v>232</v>
      </c>
      <c r="C15" s="9">
        <v>0</v>
      </c>
      <c r="D15" s="9">
        <v>0</v>
      </c>
      <c r="F15" s="107" t="s">
        <v>283</v>
      </c>
      <c r="G15" s="29"/>
      <c r="H15" s="72">
        <v>0</v>
      </c>
      <c r="I15" s="72">
        <v>0</v>
      </c>
      <c r="J15" s="72">
        <v>0</v>
      </c>
      <c r="K15" s="99">
        <v>0</v>
      </c>
      <c r="L15" s="99">
        <v>0</v>
      </c>
      <c r="M15" s="72">
        <v>0</v>
      </c>
      <c r="N15" s="72">
        <v>0</v>
      </c>
      <c r="O15" s="72">
        <v>0</v>
      </c>
      <c r="P15" s="72">
        <v>0</v>
      </c>
      <c r="Q15" s="72">
        <v>0</v>
      </c>
      <c r="R15" s="72">
        <v>0</v>
      </c>
      <c r="S15" s="72">
        <v>0</v>
      </c>
      <c r="T15" s="72">
        <v>0</v>
      </c>
      <c r="U15" s="72">
        <v>0</v>
      </c>
      <c r="V15" s="72">
        <v>0</v>
      </c>
      <c r="W15" s="72">
        <v>0</v>
      </c>
      <c r="X15" s="72">
        <v>0</v>
      </c>
      <c r="Y15" s="72">
        <v>0</v>
      </c>
      <c r="Z15" s="44"/>
      <c r="AA15" s="72">
        <v>0</v>
      </c>
      <c r="AB15" s="73">
        <v>0</v>
      </c>
      <c r="AC15" s="44"/>
      <c r="AD15" s="72">
        <v>0</v>
      </c>
      <c r="AE15" s="73">
        <v>0</v>
      </c>
    </row>
    <row r="16" spans="1:31" ht="18" customHeight="1" collapsed="1" x14ac:dyDescent="0.2">
      <c r="A16" s="43" t="s">
        <v>3</v>
      </c>
      <c r="B16" s="43" t="s">
        <v>204</v>
      </c>
      <c r="C16" s="9">
        <v>1.0000547375335269</v>
      </c>
      <c r="D16" s="9">
        <v>1.0000547375335269</v>
      </c>
      <c r="E16" s="18"/>
      <c r="F16" s="64" t="s">
        <v>284</v>
      </c>
      <c r="G16" s="29"/>
      <c r="H16" s="74">
        <v>0</v>
      </c>
      <c r="I16" s="74">
        <v>0</v>
      </c>
      <c r="J16" s="74">
        <v>0</v>
      </c>
      <c r="K16" s="99">
        <v>0</v>
      </c>
      <c r="L16" s="99">
        <v>0</v>
      </c>
      <c r="M16" s="74">
        <v>0</v>
      </c>
      <c r="N16" s="74">
        <v>0</v>
      </c>
      <c r="O16" s="74">
        <v>0</v>
      </c>
      <c r="P16" s="74">
        <v>0</v>
      </c>
      <c r="Q16" s="74">
        <v>0</v>
      </c>
      <c r="R16" s="74">
        <v>0</v>
      </c>
      <c r="S16" s="74">
        <v>0</v>
      </c>
      <c r="T16" s="74">
        <v>0</v>
      </c>
      <c r="U16" s="74">
        <v>0</v>
      </c>
      <c r="V16" s="74">
        <v>0</v>
      </c>
      <c r="W16" s="74">
        <v>0</v>
      </c>
      <c r="X16" s="74">
        <v>18.268999999999998</v>
      </c>
      <c r="Y16" s="74">
        <v>18.268999999999998</v>
      </c>
      <c r="AA16" s="74">
        <v>0</v>
      </c>
      <c r="AB16" s="73">
        <v>18.27</v>
      </c>
      <c r="AD16" s="74">
        <v>0</v>
      </c>
      <c r="AE16" s="73">
        <v>18.27</v>
      </c>
    </row>
    <row r="17" spans="1:33" ht="18" customHeight="1" x14ac:dyDescent="0.2">
      <c r="A17" s="43" t="s">
        <v>3</v>
      </c>
      <c r="B17" s="43" t="s">
        <v>32</v>
      </c>
      <c r="C17" s="9">
        <v>0</v>
      </c>
      <c r="D17" s="9">
        <v>0</v>
      </c>
      <c r="F17" s="64" t="s">
        <v>285</v>
      </c>
      <c r="G17" s="29"/>
      <c r="H17" s="74">
        <v>0</v>
      </c>
      <c r="I17" s="74">
        <v>0</v>
      </c>
      <c r="J17" s="74">
        <v>0</v>
      </c>
      <c r="K17" s="99">
        <v>0</v>
      </c>
      <c r="L17" s="99">
        <v>0</v>
      </c>
      <c r="M17" s="74">
        <v>0</v>
      </c>
      <c r="N17" s="74">
        <v>0</v>
      </c>
      <c r="O17" s="74">
        <v>0</v>
      </c>
      <c r="P17" s="74">
        <v>0</v>
      </c>
      <c r="Q17" s="74">
        <v>0</v>
      </c>
      <c r="R17" s="74">
        <v>0</v>
      </c>
      <c r="S17" s="74">
        <v>0</v>
      </c>
      <c r="T17" s="74">
        <v>0</v>
      </c>
      <c r="U17" s="74">
        <v>0</v>
      </c>
      <c r="V17" s="74">
        <v>0</v>
      </c>
      <c r="W17" s="74">
        <v>0</v>
      </c>
      <c r="X17" s="74">
        <v>0</v>
      </c>
      <c r="Y17" s="74">
        <v>0</v>
      </c>
      <c r="AA17" s="74">
        <v>0</v>
      </c>
      <c r="AB17" s="73">
        <v>0</v>
      </c>
      <c r="AD17" s="74">
        <v>0</v>
      </c>
      <c r="AE17" s="73">
        <v>0</v>
      </c>
    </row>
    <row r="18" spans="1:33" s="16" customFormat="1" ht="18" customHeight="1" x14ac:dyDescent="0.2">
      <c r="A18" s="45"/>
      <c r="B18" s="45"/>
      <c r="C18" s="9">
        <v>1.0000547375335269</v>
      </c>
      <c r="D18" s="9">
        <v>1.0000547375335269</v>
      </c>
      <c r="E18" s="17"/>
      <c r="F18" s="58" t="s">
        <v>218</v>
      </c>
      <c r="G18" s="29"/>
      <c r="H18" s="75">
        <v>0</v>
      </c>
      <c r="I18" s="75">
        <v>0</v>
      </c>
      <c r="J18" s="75">
        <v>0</v>
      </c>
      <c r="K18" s="121">
        <v>0</v>
      </c>
      <c r="L18" s="121">
        <v>0</v>
      </c>
      <c r="M18" s="75">
        <v>0</v>
      </c>
      <c r="N18" s="75">
        <v>0</v>
      </c>
      <c r="O18" s="75">
        <v>0</v>
      </c>
      <c r="P18" s="75">
        <v>0</v>
      </c>
      <c r="Q18" s="75">
        <v>0</v>
      </c>
      <c r="R18" s="75">
        <v>0</v>
      </c>
      <c r="S18" s="75">
        <v>0</v>
      </c>
      <c r="T18" s="75">
        <v>0</v>
      </c>
      <c r="U18" s="75">
        <v>0</v>
      </c>
      <c r="V18" s="75">
        <v>0</v>
      </c>
      <c r="W18" s="75">
        <v>0</v>
      </c>
      <c r="X18" s="75">
        <v>18.268999999999998</v>
      </c>
      <c r="Y18" s="75">
        <v>18.268999999999998</v>
      </c>
      <c r="Z18" s="17"/>
      <c r="AA18" s="75">
        <v>0</v>
      </c>
      <c r="AB18" s="73">
        <v>18.27</v>
      </c>
      <c r="AD18" s="75">
        <v>0</v>
      </c>
      <c r="AE18" s="73">
        <v>18.27</v>
      </c>
    </row>
    <row r="19" spans="1:33" ht="8.25" customHeight="1" x14ac:dyDescent="0.2">
      <c r="A19" s="137"/>
      <c r="F19" s="17"/>
      <c r="G19" s="29"/>
      <c r="K19" s="17"/>
      <c r="L19" s="17"/>
      <c r="AB19" s="17"/>
      <c r="AE19" s="17"/>
    </row>
    <row r="20" spans="1:33" s="16" customFormat="1" ht="18" customHeight="1" x14ac:dyDescent="0.2">
      <c r="A20" s="138" t="s">
        <v>309</v>
      </c>
      <c r="B20" s="138" t="s">
        <v>204</v>
      </c>
      <c r="C20" s="14">
        <v>0</v>
      </c>
      <c r="D20" s="14">
        <v>0</v>
      </c>
      <c r="F20" s="139" t="s">
        <v>363</v>
      </c>
      <c r="G20" s="29"/>
      <c r="H20" s="140">
        <v>0</v>
      </c>
      <c r="I20" s="140">
        <v>-98.603999999999999</v>
      </c>
      <c r="J20" s="140">
        <v>-98.603999999999999</v>
      </c>
      <c r="K20" s="141">
        <v>0</v>
      </c>
      <c r="L20" s="141">
        <v>0</v>
      </c>
      <c r="M20" s="140">
        <v>0</v>
      </c>
      <c r="N20" s="140">
        <v>0</v>
      </c>
      <c r="O20" s="140">
        <v>0</v>
      </c>
      <c r="P20" s="140">
        <v>0</v>
      </c>
      <c r="Q20" s="140">
        <v>0</v>
      </c>
      <c r="R20" s="140">
        <v>0</v>
      </c>
      <c r="S20" s="140">
        <v>0</v>
      </c>
      <c r="T20" s="140">
        <v>0</v>
      </c>
      <c r="U20" s="140">
        <v>0</v>
      </c>
      <c r="V20" s="140">
        <v>0</v>
      </c>
      <c r="W20" s="140">
        <v>0</v>
      </c>
      <c r="X20" s="140">
        <v>0</v>
      </c>
      <c r="Y20" s="140">
        <v>0</v>
      </c>
      <c r="Z20" s="17"/>
      <c r="AA20" s="140">
        <v>0</v>
      </c>
      <c r="AB20" s="73">
        <v>0</v>
      </c>
      <c r="AD20" s="140">
        <v>0</v>
      </c>
      <c r="AE20" s="73">
        <v>0</v>
      </c>
    </row>
    <row r="21" spans="1:33" ht="8.25" customHeight="1" x14ac:dyDescent="0.2">
      <c r="A21" s="137"/>
      <c r="F21" s="17"/>
      <c r="G21" s="29"/>
      <c r="K21" s="17"/>
      <c r="L21" s="17"/>
      <c r="AB21" s="17"/>
      <c r="AE21" s="17"/>
    </row>
    <row r="22" spans="1:33" ht="18" customHeight="1" x14ac:dyDescent="0.2">
      <c r="A22" s="43" t="s">
        <v>309</v>
      </c>
      <c r="B22" s="43" t="s">
        <v>116</v>
      </c>
      <c r="C22" s="9">
        <v>0</v>
      </c>
      <c r="D22" s="9">
        <v>0</v>
      </c>
      <c r="F22" s="64" t="s">
        <v>364</v>
      </c>
      <c r="G22" s="29"/>
      <c r="H22" s="74">
        <v>0</v>
      </c>
      <c r="I22" s="74">
        <v>0</v>
      </c>
      <c r="J22" s="74">
        <v>0</v>
      </c>
      <c r="K22" s="99">
        <v>0</v>
      </c>
      <c r="L22" s="99">
        <v>0</v>
      </c>
      <c r="M22" s="74">
        <v>0</v>
      </c>
      <c r="N22" s="74">
        <v>0</v>
      </c>
      <c r="O22" s="74">
        <v>0</v>
      </c>
      <c r="P22" s="74">
        <v>0</v>
      </c>
      <c r="Q22" s="74">
        <v>0</v>
      </c>
      <c r="R22" s="74">
        <v>0</v>
      </c>
      <c r="S22" s="74">
        <v>0</v>
      </c>
      <c r="T22" s="74">
        <v>0</v>
      </c>
      <c r="U22" s="74">
        <v>0</v>
      </c>
      <c r="V22" s="74">
        <v>0</v>
      </c>
      <c r="W22" s="74">
        <v>0</v>
      </c>
      <c r="X22" s="74">
        <v>0</v>
      </c>
      <c r="Y22" s="74">
        <v>0</v>
      </c>
      <c r="AA22" s="74">
        <v>0</v>
      </c>
      <c r="AB22" s="73">
        <v>0</v>
      </c>
      <c r="AC22" s="47"/>
      <c r="AD22" s="74">
        <v>0</v>
      </c>
      <c r="AE22" s="73">
        <v>0</v>
      </c>
    </row>
    <row r="23" spans="1:33" ht="18" customHeight="1" x14ac:dyDescent="0.2">
      <c r="A23" s="43" t="s">
        <v>309</v>
      </c>
      <c r="B23" s="43" t="s">
        <v>117</v>
      </c>
      <c r="C23" s="9">
        <v>0</v>
      </c>
      <c r="D23" s="9">
        <v>0</v>
      </c>
      <c r="F23" s="64" t="s">
        <v>365</v>
      </c>
      <c r="G23" s="29"/>
      <c r="H23" s="74">
        <v>0</v>
      </c>
      <c r="I23" s="74">
        <v>0</v>
      </c>
      <c r="J23" s="74">
        <v>0</v>
      </c>
      <c r="K23" s="99">
        <v>0</v>
      </c>
      <c r="L23" s="99">
        <v>0</v>
      </c>
      <c r="M23" s="74">
        <v>0</v>
      </c>
      <c r="N23" s="74">
        <v>0</v>
      </c>
      <c r="O23" s="74">
        <v>0</v>
      </c>
      <c r="P23" s="74">
        <v>0</v>
      </c>
      <c r="Q23" s="74">
        <v>0</v>
      </c>
      <c r="R23" s="74">
        <v>0</v>
      </c>
      <c r="S23" s="74">
        <v>0</v>
      </c>
      <c r="T23" s="74">
        <v>0</v>
      </c>
      <c r="U23" s="74">
        <v>0</v>
      </c>
      <c r="V23" s="74">
        <v>0</v>
      </c>
      <c r="W23" s="74">
        <v>0</v>
      </c>
      <c r="X23" s="74">
        <v>0</v>
      </c>
      <c r="Y23" s="74">
        <v>0</v>
      </c>
      <c r="AA23" s="74">
        <v>0</v>
      </c>
      <c r="AB23" s="73">
        <v>0</v>
      </c>
      <c r="AC23" s="47"/>
      <c r="AD23" s="74">
        <v>0</v>
      </c>
      <c r="AE23" s="73">
        <v>0</v>
      </c>
    </row>
    <row r="24" spans="1:33" ht="18" hidden="1" customHeight="1" outlineLevel="1" x14ac:dyDescent="0.2">
      <c r="A24" s="59" t="s">
        <v>297</v>
      </c>
      <c r="B24" s="59" t="s">
        <v>118</v>
      </c>
      <c r="C24" s="60">
        <v>0</v>
      </c>
      <c r="D24" s="60">
        <v>0</v>
      </c>
      <c r="E24" s="44"/>
      <c r="F24" s="107" t="s">
        <v>366</v>
      </c>
      <c r="G24" s="29"/>
      <c r="H24" s="72">
        <v>0</v>
      </c>
      <c r="I24" s="72">
        <v>0</v>
      </c>
      <c r="J24" s="72">
        <v>0</v>
      </c>
      <c r="K24" s="72">
        <v>0</v>
      </c>
      <c r="L24" s="72">
        <v>0</v>
      </c>
      <c r="M24" s="72">
        <v>0</v>
      </c>
      <c r="N24" s="72">
        <v>0</v>
      </c>
      <c r="O24" s="72">
        <v>0</v>
      </c>
      <c r="P24" s="72">
        <v>0</v>
      </c>
      <c r="Q24" s="72">
        <v>0</v>
      </c>
      <c r="R24" s="72">
        <v>0</v>
      </c>
      <c r="S24" s="72">
        <v>0</v>
      </c>
      <c r="T24" s="72">
        <v>0</v>
      </c>
      <c r="U24" s="72">
        <v>0</v>
      </c>
      <c r="V24" s="72">
        <v>0</v>
      </c>
      <c r="W24" s="72">
        <v>0</v>
      </c>
      <c r="X24" s="72">
        <v>0</v>
      </c>
      <c r="Y24" s="72">
        <v>0</v>
      </c>
      <c r="AA24" s="72">
        <v>0</v>
      </c>
      <c r="AB24" s="76">
        <v>0</v>
      </c>
      <c r="AC24" s="44"/>
      <c r="AD24" s="72">
        <v>0</v>
      </c>
      <c r="AE24" s="76">
        <v>0</v>
      </c>
    </row>
    <row r="25" spans="1:33" ht="18" customHeight="1" collapsed="1" x14ac:dyDescent="0.2">
      <c r="A25" s="45"/>
      <c r="B25" s="45"/>
      <c r="C25" s="9">
        <v>0</v>
      </c>
      <c r="D25" s="9">
        <v>0</v>
      </c>
      <c r="F25" s="64" t="s">
        <v>407</v>
      </c>
      <c r="G25" s="29"/>
      <c r="H25" s="74">
        <v>0</v>
      </c>
      <c r="I25" s="74">
        <v>0</v>
      </c>
      <c r="J25" s="74">
        <v>0</v>
      </c>
      <c r="K25" s="99">
        <v>0</v>
      </c>
      <c r="L25" s="99">
        <v>0</v>
      </c>
      <c r="M25" s="74">
        <v>0</v>
      </c>
      <c r="N25" s="74">
        <v>0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0</v>
      </c>
      <c r="U25" s="74">
        <v>0</v>
      </c>
      <c r="V25" s="74">
        <v>0</v>
      </c>
      <c r="W25" s="74">
        <v>0</v>
      </c>
      <c r="X25" s="74">
        <v>0</v>
      </c>
      <c r="Y25" s="74">
        <v>0</v>
      </c>
      <c r="AA25" s="74">
        <v>0</v>
      </c>
      <c r="AB25" s="73">
        <v>0</v>
      </c>
      <c r="AC25" s="47"/>
      <c r="AD25" s="74">
        <v>0</v>
      </c>
      <c r="AE25" s="73">
        <v>0</v>
      </c>
      <c r="AG25" s="61"/>
    </row>
    <row r="26" spans="1:33" ht="18" customHeight="1" x14ac:dyDescent="0.2">
      <c r="A26" s="43" t="s">
        <v>309</v>
      </c>
      <c r="B26" s="43" t="s">
        <v>367</v>
      </c>
      <c r="C26" s="9">
        <v>0</v>
      </c>
      <c r="D26" s="9">
        <v>0</v>
      </c>
      <c r="F26" s="64" t="s">
        <v>368</v>
      </c>
      <c r="G26" s="29"/>
      <c r="H26" s="74">
        <v>0</v>
      </c>
      <c r="I26" s="74">
        <v>0</v>
      </c>
      <c r="J26" s="74">
        <v>0</v>
      </c>
      <c r="K26" s="99">
        <v>0</v>
      </c>
      <c r="L26" s="99">
        <v>0</v>
      </c>
      <c r="M26" s="74">
        <v>0</v>
      </c>
      <c r="N26" s="74">
        <v>0</v>
      </c>
      <c r="O26" s="74">
        <v>0</v>
      </c>
      <c r="P26" s="74">
        <v>0</v>
      </c>
      <c r="Q26" s="74">
        <v>0</v>
      </c>
      <c r="R26" s="74">
        <v>0</v>
      </c>
      <c r="S26" s="74">
        <v>0</v>
      </c>
      <c r="T26" s="74">
        <v>0</v>
      </c>
      <c r="U26" s="74">
        <v>0</v>
      </c>
      <c r="V26" s="74">
        <v>0</v>
      </c>
      <c r="W26" s="74">
        <v>0</v>
      </c>
      <c r="X26" s="74">
        <v>0</v>
      </c>
      <c r="Y26" s="74">
        <v>0</v>
      </c>
      <c r="AA26" s="74">
        <v>0</v>
      </c>
      <c r="AB26" s="73">
        <v>0</v>
      </c>
      <c r="AC26" s="47"/>
      <c r="AD26" s="74">
        <v>0</v>
      </c>
      <c r="AE26" s="73">
        <v>0</v>
      </c>
    </row>
    <row r="27" spans="1:33" ht="18" customHeight="1" x14ac:dyDescent="0.2">
      <c r="A27" s="43" t="s">
        <v>309</v>
      </c>
      <c r="B27" s="43" t="s">
        <v>369</v>
      </c>
      <c r="C27" s="9">
        <v>0</v>
      </c>
      <c r="D27" s="9">
        <v>0</v>
      </c>
      <c r="F27" s="64" t="s">
        <v>370</v>
      </c>
      <c r="G27" s="29"/>
      <c r="H27" s="74">
        <v>0</v>
      </c>
      <c r="I27" s="74">
        <v>0</v>
      </c>
      <c r="J27" s="74">
        <v>0</v>
      </c>
      <c r="K27" s="99">
        <v>0</v>
      </c>
      <c r="L27" s="99">
        <v>0</v>
      </c>
      <c r="M27" s="74">
        <v>0</v>
      </c>
      <c r="N27" s="74">
        <v>0</v>
      </c>
      <c r="O27" s="74">
        <v>0</v>
      </c>
      <c r="P27" s="74">
        <v>0</v>
      </c>
      <c r="Q27" s="74">
        <v>0</v>
      </c>
      <c r="R27" s="74">
        <v>0</v>
      </c>
      <c r="S27" s="74">
        <v>0</v>
      </c>
      <c r="T27" s="74">
        <v>0</v>
      </c>
      <c r="U27" s="74">
        <v>0</v>
      </c>
      <c r="V27" s="74">
        <v>0</v>
      </c>
      <c r="W27" s="74">
        <v>0</v>
      </c>
      <c r="X27" s="74">
        <v>0</v>
      </c>
      <c r="Y27" s="74">
        <v>0</v>
      </c>
      <c r="AA27" s="74">
        <v>0</v>
      </c>
      <c r="AB27" s="73">
        <v>0</v>
      </c>
      <c r="AC27" s="47"/>
      <c r="AD27" s="74">
        <v>0</v>
      </c>
      <c r="AE27" s="73">
        <v>0</v>
      </c>
    </row>
    <row r="28" spans="1:33" ht="18" customHeight="1" x14ac:dyDescent="0.2">
      <c r="A28" s="43" t="s">
        <v>309</v>
      </c>
      <c r="B28" s="43" t="s">
        <v>372</v>
      </c>
      <c r="C28" s="9">
        <v>0</v>
      </c>
      <c r="D28" s="9">
        <v>0</v>
      </c>
      <c r="F28" s="64" t="s">
        <v>373</v>
      </c>
      <c r="G28" s="29"/>
      <c r="H28" s="74">
        <v>0</v>
      </c>
      <c r="I28" s="74">
        <v>0</v>
      </c>
      <c r="J28" s="74">
        <v>0</v>
      </c>
      <c r="K28" s="99">
        <v>0</v>
      </c>
      <c r="L28" s="99">
        <v>0</v>
      </c>
      <c r="M28" s="74">
        <v>0</v>
      </c>
      <c r="N28" s="74">
        <v>0</v>
      </c>
      <c r="O28" s="74">
        <v>0</v>
      </c>
      <c r="P28" s="74">
        <v>0</v>
      </c>
      <c r="Q28" s="74">
        <v>0</v>
      </c>
      <c r="R28" s="74">
        <v>0</v>
      </c>
      <c r="S28" s="74">
        <v>0</v>
      </c>
      <c r="T28" s="74">
        <v>0</v>
      </c>
      <c r="U28" s="74">
        <v>0</v>
      </c>
      <c r="V28" s="74">
        <v>0</v>
      </c>
      <c r="W28" s="74">
        <v>0</v>
      </c>
      <c r="X28" s="74">
        <v>0</v>
      </c>
      <c r="Y28" s="74">
        <v>0</v>
      </c>
      <c r="AA28" s="74">
        <v>0</v>
      </c>
      <c r="AB28" s="73">
        <v>0</v>
      </c>
      <c r="AC28" s="47"/>
      <c r="AD28" s="74">
        <v>0</v>
      </c>
      <c r="AE28" s="73">
        <v>0</v>
      </c>
    </row>
    <row r="29" spans="1:33" ht="18" customHeight="1" x14ac:dyDescent="0.2">
      <c r="A29" s="43" t="s">
        <v>309</v>
      </c>
      <c r="B29" s="43" t="s">
        <v>374</v>
      </c>
      <c r="C29" s="9">
        <v>0</v>
      </c>
      <c r="D29" s="9">
        <v>0</v>
      </c>
      <c r="F29" s="64" t="s">
        <v>375</v>
      </c>
      <c r="G29" s="29"/>
      <c r="H29" s="74">
        <v>0</v>
      </c>
      <c r="I29" s="74">
        <v>0</v>
      </c>
      <c r="J29" s="74">
        <v>0</v>
      </c>
      <c r="K29" s="99">
        <v>0</v>
      </c>
      <c r="L29" s="99">
        <v>0</v>
      </c>
      <c r="M29" s="74">
        <v>0</v>
      </c>
      <c r="N29" s="74">
        <v>0</v>
      </c>
      <c r="O29" s="74">
        <v>0</v>
      </c>
      <c r="P29" s="74">
        <v>0</v>
      </c>
      <c r="Q29" s="74">
        <v>0</v>
      </c>
      <c r="R29" s="74">
        <v>0</v>
      </c>
      <c r="S29" s="74">
        <v>0</v>
      </c>
      <c r="T29" s="74">
        <v>0</v>
      </c>
      <c r="U29" s="74">
        <v>0</v>
      </c>
      <c r="V29" s="74">
        <v>0</v>
      </c>
      <c r="W29" s="74">
        <v>0</v>
      </c>
      <c r="X29" s="74">
        <v>0</v>
      </c>
      <c r="Y29" s="74">
        <v>0</v>
      </c>
      <c r="AA29" s="74">
        <v>0</v>
      </c>
      <c r="AB29" s="73">
        <v>0</v>
      </c>
      <c r="AC29" s="47"/>
      <c r="AD29" s="74">
        <v>0</v>
      </c>
      <c r="AE29" s="73">
        <v>0</v>
      </c>
    </row>
    <row r="30" spans="1:33" ht="18" customHeight="1" x14ac:dyDescent="0.2">
      <c r="A30" s="43" t="s">
        <v>309</v>
      </c>
      <c r="B30" s="43" t="s">
        <v>641</v>
      </c>
      <c r="C30" s="9">
        <v>0</v>
      </c>
      <c r="D30" s="9">
        <v>0</v>
      </c>
      <c r="F30" s="64" t="s">
        <v>619</v>
      </c>
      <c r="G30" s="29"/>
      <c r="H30" s="74">
        <v>0</v>
      </c>
      <c r="I30" s="74">
        <v>0</v>
      </c>
      <c r="J30" s="74">
        <v>0</v>
      </c>
      <c r="K30" s="99">
        <v>0</v>
      </c>
      <c r="L30" s="99">
        <v>0</v>
      </c>
      <c r="M30" s="74">
        <v>0</v>
      </c>
      <c r="N30" s="74">
        <v>0</v>
      </c>
      <c r="O30" s="74">
        <v>0</v>
      </c>
      <c r="P30" s="74">
        <v>0</v>
      </c>
      <c r="Q30" s="74">
        <v>0</v>
      </c>
      <c r="R30" s="74">
        <v>0</v>
      </c>
      <c r="S30" s="74">
        <v>0</v>
      </c>
      <c r="T30" s="74">
        <v>0</v>
      </c>
      <c r="U30" s="74">
        <v>0</v>
      </c>
      <c r="V30" s="74">
        <v>0</v>
      </c>
      <c r="W30" s="74">
        <v>0</v>
      </c>
      <c r="X30" s="74">
        <v>0</v>
      </c>
      <c r="Y30" s="74">
        <v>0</v>
      </c>
      <c r="AA30" s="74">
        <v>0</v>
      </c>
      <c r="AB30" s="73">
        <v>0</v>
      </c>
      <c r="AC30" s="47"/>
      <c r="AD30" s="74">
        <v>0</v>
      </c>
      <c r="AE30" s="73">
        <v>0</v>
      </c>
    </row>
    <row r="31" spans="1:33" ht="18" customHeight="1" x14ac:dyDescent="0.2">
      <c r="A31" s="43" t="s">
        <v>309</v>
      </c>
      <c r="B31" s="43" t="s">
        <v>376</v>
      </c>
      <c r="C31" s="9">
        <v>0</v>
      </c>
      <c r="D31" s="9">
        <v>0</v>
      </c>
      <c r="F31" s="64" t="s">
        <v>377</v>
      </c>
      <c r="G31" s="29"/>
      <c r="H31" s="74">
        <v>0</v>
      </c>
      <c r="I31" s="74">
        <v>0</v>
      </c>
      <c r="J31" s="74">
        <v>0</v>
      </c>
      <c r="K31" s="99">
        <v>0</v>
      </c>
      <c r="L31" s="99">
        <v>0</v>
      </c>
      <c r="M31" s="74">
        <v>0</v>
      </c>
      <c r="N31" s="74">
        <v>0</v>
      </c>
      <c r="O31" s="74">
        <v>0</v>
      </c>
      <c r="P31" s="74">
        <v>0</v>
      </c>
      <c r="Q31" s="74">
        <v>0</v>
      </c>
      <c r="R31" s="74">
        <v>0</v>
      </c>
      <c r="S31" s="74">
        <v>0</v>
      </c>
      <c r="T31" s="74">
        <v>0</v>
      </c>
      <c r="U31" s="74">
        <v>0</v>
      </c>
      <c r="V31" s="74">
        <v>0</v>
      </c>
      <c r="W31" s="74">
        <v>0</v>
      </c>
      <c r="X31" s="74">
        <v>0</v>
      </c>
      <c r="Y31" s="74">
        <v>0</v>
      </c>
      <c r="AA31" s="74">
        <v>0</v>
      </c>
      <c r="AB31" s="73">
        <v>0</v>
      </c>
      <c r="AC31" s="47"/>
      <c r="AD31" s="74">
        <v>0</v>
      </c>
      <c r="AE31" s="73">
        <v>0</v>
      </c>
    </row>
    <row r="32" spans="1:33" ht="18" customHeight="1" x14ac:dyDescent="0.2">
      <c r="A32" s="45"/>
      <c r="B32" s="45"/>
      <c r="C32" s="9">
        <v>0</v>
      </c>
      <c r="D32" s="9">
        <v>0</v>
      </c>
      <c r="F32" s="64" t="s">
        <v>378</v>
      </c>
      <c r="G32" s="29"/>
      <c r="H32" s="74">
        <v>0</v>
      </c>
      <c r="I32" s="74">
        <v>0.60599999999999454</v>
      </c>
      <c r="J32" s="74">
        <v>0.60599999999999454</v>
      </c>
      <c r="K32" s="99">
        <v>0</v>
      </c>
      <c r="L32" s="99">
        <v>0</v>
      </c>
      <c r="M32" s="74">
        <v>0</v>
      </c>
      <c r="N32" s="74">
        <v>0.23799999999999999</v>
      </c>
      <c r="O32" s="74">
        <v>0</v>
      </c>
      <c r="P32" s="74">
        <v>-0.23799999999999999</v>
      </c>
      <c r="Q32" s="74">
        <v>0</v>
      </c>
      <c r="R32" s="74">
        <v>0</v>
      </c>
      <c r="S32" s="74">
        <v>0</v>
      </c>
      <c r="T32" s="74">
        <v>0</v>
      </c>
      <c r="U32" s="74">
        <v>0</v>
      </c>
      <c r="V32" s="74">
        <v>-0.14100000000000001</v>
      </c>
      <c r="W32" s="74">
        <v>0</v>
      </c>
      <c r="X32" s="74">
        <v>0.14100000000000001</v>
      </c>
      <c r="Y32" s="74">
        <v>0</v>
      </c>
      <c r="AA32" s="74">
        <v>0</v>
      </c>
      <c r="AB32" s="73">
        <v>0</v>
      </c>
      <c r="AC32" s="47"/>
      <c r="AD32" s="74">
        <v>0</v>
      </c>
      <c r="AE32" s="73">
        <v>0</v>
      </c>
    </row>
    <row r="33" spans="1:33" s="16" customFormat="1" ht="18" customHeight="1" x14ac:dyDescent="0.2">
      <c r="A33" s="45"/>
      <c r="B33" s="45"/>
      <c r="C33" s="14">
        <v>0</v>
      </c>
      <c r="D33" s="14">
        <v>0</v>
      </c>
      <c r="F33" s="139" t="s">
        <v>408</v>
      </c>
      <c r="G33" s="29"/>
      <c r="H33" s="140">
        <v>0</v>
      </c>
      <c r="I33" s="140">
        <v>0.60599999999999454</v>
      </c>
      <c r="J33" s="140">
        <v>0.60599999999999454</v>
      </c>
      <c r="K33" s="141">
        <v>0</v>
      </c>
      <c r="L33" s="141">
        <v>0</v>
      </c>
      <c r="M33" s="140">
        <v>0</v>
      </c>
      <c r="N33" s="140">
        <v>0.23799999999999999</v>
      </c>
      <c r="O33" s="140">
        <v>0</v>
      </c>
      <c r="P33" s="140">
        <v>-0.23799999999999999</v>
      </c>
      <c r="Q33" s="140">
        <v>0</v>
      </c>
      <c r="R33" s="140">
        <v>0</v>
      </c>
      <c r="S33" s="140">
        <v>0</v>
      </c>
      <c r="T33" s="140">
        <v>0</v>
      </c>
      <c r="U33" s="140">
        <v>0</v>
      </c>
      <c r="V33" s="140">
        <v>-0.14100000000000001</v>
      </c>
      <c r="W33" s="140">
        <v>0</v>
      </c>
      <c r="X33" s="140">
        <v>0.14100000000000001</v>
      </c>
      <c r="Y33" s="140">
        <v>0</v>
      </c>
      <c r="Z33" s="17"/>
      <c r="AA33" s="140">
        <v>0</v>
      </c>
      <c r="AB33" s="73">
        <v>0</v>
      </c>
      <c r="AD33" s="140">
        <v>0</v>
      </c>
      <c r="AE33" s="73">
        <v>0</v>
      </c>
    </row>
    <row r="34" spans="1:33" ht="8.25" customHeight="1" x14ac:dyDescent="0.2">
      <c r="A34" s="137"/>
      <c r="B34" s="137"/>
      <c r="C34" s="9"/>
      <c r="D34" s="9"/>
      <c r="F34" s="17"/>
      <c r="G34" s="29"/>
      <c r="K34" s="17"/>
      <c r="L34" s="17"/>
      <c r="AB34" s="17"/>
      <c r="AE34" s="17"/>
    </row>
    <row r="35" spans="1:33" ht="18" hidden="1" customHeight="1" outlineLevel="1" x14ac:dyDescent="0.2">
      <c r="A35" s="59" t="s">
        <v>302</v>
      </c>
      <c r="B35" s="59" t="s">
        <v>18</v>
      </c>
      <c r="C35" s="60">
        <v>0</v>
      </c>
      <c r="D35" s="60">
        <v>0</v>
      </c>
      <c r="E35" s="44"/>
      <c r="F35" s="107" t="s">
        <v>381</v>
      </c>
      <c r="G35" s="29"/>
      <c r="H35" s="72">
        <v>0</v>
      </c>
      <c r="I35" s="72">
        <v>0</v>
      </c>
      <c r="J35" s="72">
        <v>0</v>
      </c>
      <c r="K35" s="72">
        <v>0</v>
      </c>
      <c r="L35" s="72">
        <v>0</v>
      </c>
      <c r="M35" s="72">
        <v>0</v>
      </c>
      <c r="N35" s="72">
        <v>0</v>
      </c>
      <c r="O35" s="72">
        <v>0</v>
      </c>
      <c r="P35" s="72">
        <v>0</v>
      </c>
      <c r="Q35" s="72">
        <v>0</v>
      </c>
      <c r="R35" s="72">
        <v>0</v>
      </c>
      <c r="S35" s="72">
        <v>0</v>
      </c>
      <c r="T35" s="72">
        <v>0</v>
      </c>
      <c r="U35" s="72">
        <v>0</v>
      </c>
      <c r="V35" s="72">
        <v>0</v>
      </c>
      <c r="W35" s="72">
        <v>0</v>
      </c>
      <c r="X35" s="72">
        <v>0</v>
      </c>
      <c r="Y35" s="72">
        <v>0</v>
      </c>
      <c r="AA35" s="72">
        <v>0</v>
      </c>
      <c r="AB35" s="76">
        <v>0</v>
      </c>
      <c r="AC35" s="44"/>
      <c r="AD35" s="72">
        <v>0</v>
      </c>
      <c r="AE35" s="76">
        <v>0</v>
      </c>
    </row>
    <row r="36" spans="1:33" ht="18" hidden="1" customHeight="1" outlineLevel="1" x14ac:dyDescent="0.2">
      <c r="A36" s="59" t="s">
        <v>300</v>
      </c>
      <c r="B36" s="59" t="s">
        <v>303</v>
      </c>
      <c r="C36" s="60">
        <v>0</v>
      </c>
      <c r="D36" s="60">
        <v>0</v>
      </c>
      <c r="E36" s="44"/>
      <c r="F36" s="107" t="s">
        <v>382</v>
      </c>
      <c r="G36" s="29"/>
      <c r="H36" s="72">
        <v>0</v>
      </c>
      <c r="I36" s="72">
        <v>0</v>
      </c>
      <c r="J36" s="72">
        <v>0</v>
      </c>
      <c r="K36" s="72">
        <v>0</v>
      </c>
      <c r="L36" s="72">
        <v>0</v>
      </c>
      <c r="M36" s="72">
        <v>0</v>
      </c>
      <c r="N36" s="72">
        <v>0</v>
      </c>
      <c r="O36" s="72">
        <v>0</v>
      </c>
      <c r="P36" s="72">
        <v>0</v>
      </c>
      <c r="Q36" s="72">
        <v>0</v>
      </c>
      <c r="R36" s="72">
        <v>0</v>
      </c>
      <c r="S36" s="72">
        <v>0</v>
      </c>
      <c r="T36" s="72">
        <v>0</v>
      </c>
      <c r="U36" s="72">
        <v>0</v>
      </c>
      <c r="V36" s="72">
        <v>0</v>
      </c>
      <c r="W36" s="72">
        <v>0</v>
      </c>
      <c r="X36" s="72">
        <v>0</v>
      </c>
      <c r="Y36" s="72">
        <v>0</v>
      </c>
      <c r="AA36" s="72">
        <v>0</v>
      </c>
      <c r="AB36" s="76">
        <v>0</v>
      </c>
      <c r="AC36" s="44"/>
      <c r="AD36" s="72">
        <v>0</v>
      </c>
      <c r="AE36" s="76">
        <v>0</v>
      </c>
    </row>
    <row r="37" spans="1:33" ht="18" customHeight="1" collapsed="1" x14ac:dyDescent="0.2">
      <c r="A37" s="45"/>
      <c r="B37" s="45"/>
      <c r="C37" s="9">
        <v>0</v>
      </c>
      <c r="D37" s="9">
        <v>0</v>
      </c>
      <c r="F37" s="64" t="s">
        <v>322</v>
      </c>
      <c r="G37" s="29"/>
      <c r="H37" s="74">
        <v>0</v>
      </c>
      <c r="I37" s="74">
        <v>0</v>
      </c>
      <c r="J37" s="74">
        <v>0</v>
      </c>
      <c r="K37" s="99">
        <v>0</v>
      </c>
      <c r="L37" s="99">
        <v>0</v>
      </c>
      <c r="M37" s="74">
        <v>0</v>
      </c>
      <c r="N37" s="74">
        <v>0</v>
      </c>
      <c r="O37" s="74">
        <v>0</v>
      </c>
      <c r="P37" s="74">
        <v>0</v>
      </c>
      <c r="Q37" s="74">
        <v>0</v>
      </c>
      <c r="R37" s="74">
        <v>0</v>
      </c>
      <c r="S37" s="74">
        <v>0</v>
      </c>
      <c r="T37" s="74">
        <v>0</v>
      </c>
      <c r="U37" s="74">
        <v>0</v>
      </c>
      <c r="V37" s="74">
        <v>0</v>
      </c>
      <c r="W37" s="74">
        <v>0</v>
      </c>
      <c r="X37" s="74">
        <v>0</v>
      </c>
      <c r="Y37" s="74">
        <v>0</v>
      </c>
      <c r="AA37" s="74">
        <v>0</v>
      </c>
      <c r="AB37" s="73">
        <v>0</v>
      </c>
      <c r="AC37" s="47"/>
      <c r="AD37" s="74">
        <v>0</v>
      </c>
      <c r="AE37" s="73">
        <v>0</v>
      </c>
      <c r="AG37" s="61"/>
    </row>
    <row r="38" spans="1:33" ht="18" hidden="1" customHeight="1" outlineLevel="1" x14ac:dyDescent="0.2">
      <c r="A38" s="59" t="s">
        <v>299</v>
      </c>
      <c r="B38" s="59" t="s">
        <v>18</v>
      </c>
      <c r="C38" s="60">
        <v>0</v>
      </c>
      <c r="D38" s="60">
        <v>0</v>
      </c>
      <c r="E38" s="44"/>
      <c r="F38" s="107" t="s">
        <v>379</v>
      </c>
      <c r="G38" s="29"/>
      <c r="H38" s="72">
        <v>0</v>
      </c>
      <c r="I38" s="72">
        <v>0</v>
      </c>
      <c r="J38" s="72">
        <v>0</v>
      </c>
      <c r="K38" s="72">
        <v>0</v>
      </c>
      <c r="L38" s="72">
        <v>0</v>
      </c>
      <c r="M38" s="72">
        <v>0</v>
      </c>
      <c r="N38" s="72">
        <v>0</v>
      </c>
      <c r="O38" s="72">
        <v>0</v>
      </c>
      <c r="P38" s="72">
        <v>0</v>
      </c>
      <c r="Q38" s="72">
        <v>0</v>
      </c>
      <c r="R38" s="72">
        <v>0</v>
      </c>
      <c r="S38" s="72">
        <v>0</v>
      </c>
      <c r="T38" s="72">
        <v>0</v>
      </c>
      <c r="U38" s="72">
        <v>0</v>
      </c>
      <c r="V38" s="72">
        <v>0</v>
      </c>
      <c r="W38" s="72">
        <v>0</v>
      </c>
      <c r="X38" s="72">
        <v>0</v>
      </c>
      <c r="Y38" s="72">
        <v>0</v>
      </c>
      <c r="AA38" s="72">
        <v>0</v>
      </c>
      <c r="AB38" s="76">
        <v>0</v>
      </c>
      <c r="AC38" s="44"/>
      <c r="AD38" s="72">
        <v>0</v>
      </c>
      <c r="AE38" s="76">
        <v>0</v>
      </c>
    </row>
    <row r="39" spans="1:33" ht="18" hidden="1" customHeight="1" outlineLevel="1" x14ac:dyDescent="0.2">
      <c r="A39" s="59" t="s">
        <v>300</v>
      </c>
      <c r="B39" s="59" t="s">
        <v>301</v>
      </c>
      <c r="C39" s="60">
        <v>0</v>
      </c>
      <c r="D39" s="60">
        <v>0</v>
      </c>
      <c r="E39" s="44"/>
      <c r="F39" s="107" t="s">
        <v>380</v>
      </c>
      <c r="G39" s="29"/>
      <c r="H39" s="72">
        <v>0</v>
      </c>
      <c r="I39" s="72">
        <v>0</v>
      </c>
      <c r="J39" s="72">
        <v>0</v>
      </c>
      <c r="K39" s="72">
        <v>0</v>
      </c>
      <c r="L39" s="72">
        <v>0</v>
      </c>
      <c r="M39" s="72">
        <v>0</v>
      </c>
      <c r="N39" s="72">
        <v>0</v>
      </c>
      <c r="O39" s="72">
        <v>0</v>
      </c>
      <c r="P39" s="72">
        <v>0</v>
      </c>
      <c r="Q39" s="72">
        <v>0</v>
      </c>
      <c r="R39" s="72">
        <v>0</v>
      </c>
      <c r="S39" s="72">
        <v>0</v>
      </c>
      <c r="T39" s="72">
        <v>0</v>
      </c>
      <c r="U39" s="72">
        <v>0</v>
      </c>
      <c r="V39" s="72">
        <v>0</v>
      </c>
      <c r="W39" s="72">
        <v>0</v>
      </c>
      <c r="X39" s="72">
        <v>0</v>
      </c>
      <c r="Y39" s="72">
        <v>0</v>
      </c>
      <c r="AA39" s="72">
        <v>0</v>
      </c>
      <c r="AB39" s="76">
        <v>0</v>
      </c>
      <c r="AC39" s="44"/>
      <c r="AD39" s="72">
        <v>0</v>
      </c>
      <c r="AE39" s="76">
        <v>0</v>
      </c>
    </row>
    <row r="40" spans="1:33" ht="18" customHeight="1" collapsed="1" x14ac:dyDescent="0.2">
      <c r="A40" s="45"/>
      <c r="B40" s="45"/>
      <c r="C40" s="9">
        <v>0</v>
      </c>
      <c r="D40" s="9">
        <v>0</v>
      </c>
      <c r="F40" s="64" t="s">
        <v>321</v>
      </c>
      <c r="G40" s="29"/>
      <c r="H40" s="74">
        <v>0</v>
      </c>
      <c r="I40" s="74">
        <v>0</v>
      </c>
      <c r="J40" s="74">
        <v>0</v>
      </c>
      <c r="K40" s="99">
        <v>0</v>
      </c>
      <c r="L40" s="99">
        <v>0</v>
      </c>
      <c r="M40" s="74">
        <v>0</v>
      </c>
      <c r="N40" s="74">
        <v>0</v>
      </c>
      <c r="O40" s="74">
        <v>0</v>
      </c>
      <c r="P40" s="74">
        <v>0</v>
      </c>
      <c r="Q40" s="74">
        <v>0</v>
      </c>
      <c r="R40" s="74">
        <v>0</v>
      </c>
      <c r="S40" s="74">
        <v>0</v>
      </c>
      <c r="T40" s="74">
        <v>0</v>
      </c>
      <c r="U40" s="74">
        <v>0</v>
      </c>
      <c r="V40" s="74">
        <v>0</v>
      </c>
      <c r="W40" s="74">
        <v>0</v>
      </c>
      <c r="X40" s="74">
        <v>0</v>
      </c>
      <c r="Y40" s="74">
        <v>0</v>
      </c>
      <c r="AA40" s="74">
        <v>0</v>
      </c>
      <c r="AB40" s="73">
        <v>0</v>
      </c>
      <c r="AC40" s="47"/>
      <c r="AD40" s="74">
        <v>0</v>
      </c>
      <c r="AE40" s="73">
        <v>0</v>
      </c>
      <c r="AG40" s="61"/>
    </row>
    <row r="41" spans="1:33" ht="18" hidden="1" customHeight="1" outlineLevel="1" x14ac:dyDescent="0.2">
      <c r="A41" s="59" t="s">
        <v>308</v>
      </c>
      <c r="B41" s="59" t="s">
        <v>18</v>
      </c>
      <c r="C41" s="60">
        <v>0</v>
      </c>
      <c r="D41" s="60">
        <v>0</v>
      </c>
      <c r="E41" s="44"/>
      <c r="F41" s="107" t="s">
        <v>383</v>
      </c>
      <c r="G41" s="29"/>
      <c r="H41" s="72">
        <v>0</v>
      </c>
      <c r="I41" s="72">
        <v>0</v>
      </c>
      <c r="J41" s="72">
        <v>0</v>
      </c>
      <c r="K41" s="72">
        <v>0</v>
      </c>
      <c r="L41" s="72">
        <v>0</v>
      </c>
      <c r="M41" s="72">
        <v>0</v>
      </c>
      <c r="N41" s="72">
        <v>0</v>
      </c>
      <c r="O41" s="72">
        <v>0</v>
      </c>
      <c r="P41" s="72">
        <v>0</v>
      </c>
      <c r="Q41" s="72">
        <v>0</v>
      </c>
      <c r="R41" s="72">
        <v>0</v>
      </c>
      <c r="S41" s="72">
        <v>0</v>
      </c>
      <c r="T41" s="72">
        <v>0</v>
      </c>
      <c r="U41" s="72">
        <v>0</v>
      </c>
      <c r="V41" s="72">
        <v>0</v>
      </c>
      <c r="W41" s="72">
        <v>0</v>
      </c>
      <c r="X41" s="72">
        <v>0</v>
      </c>
      <c r="Y41" s="72">
        <v>0</v>
      </c>
      <c r="AA41" s="72">
        <v>0</v>
      </c>
      <c r="AB41" s="76">
        <v>0</v>
      </c>
      <c r="AC41" s="44"/>
      <c r="AD41" s="72">
        <v>0</v>
      </c>
      <c r="AE41" s="76">
        <v>0</v>
      </c>
    </row>
    <row r="42" spans="1:33" ht="18" hidden="1" customHeight="1" outlineLevel="1" x14ac:dyDescent="0.2">
      <c r="A42" s="59" t="s">
        <v>300</v>
      </c>
      <c r="B42" s="59" t="s">
        <v>307</v>
      </c>
      <c r="C42" s="60">
        <v>0</v>
      </c>
      <c r="D42" s="60">
        <v>0</v>
      </c>
      <c r="E42" s="44"/>
      <c r="F42" s="107" t="s">
        <v>384</v>
      </c>
      <c r="G42" s="29"/>
      <c r="H42" s="72">
        <v>0</v>
      </c>
      <c r="I42" s="72">
        <v>0</v>
      </c>
      <c r="J42" s="72">
        <v>0</v>
      </c>
      <c r="K42" s="72">
        <v>0</v>
      </c>
      <c r="L42" s="72">
        <v>0</v>
      </c>
      <c r="M42" s="72">
        <v>0</v>
      </c>
      <c r="N42" s="72">
        <v>0</v>
      </c>
      <c r="O42" s="72">
        <v>0</v>
      </c>
      <c r="P42" s="72">
        <v>0</v>
      </c>
      <c r="Q42" s="72">
        <v>0</v>
      </c>
      <c r="R42" s="72">
        <v>0</v>
      </c>
      <c r="S42" s="72">
        <v>0</v>
      </c>
      <c r="T42" s="72">
        <v>0</v>
      </c>
      <c r="U42" s="72">
        <v>0</v>
      </c>
      <c r="V42" s="72">
        <v>0</v>
      </c>
      <c r="W42" s="72">
        <v>0</v>
      </c>
      <c r="X42" s="72">
        <v>0</v>
      </c>
      <c r="Y42" s="72">
        <v>0</v>
      </c>
      <c r="AA42" s="72">
        <v>0</v>
      </c>
      <c r="AB42" s="76">
        <v>0</v>
      </c>
      <c r="AC42" s="44"/>
      <c r="AD42" s="72">
        <v>0</v>
      </c>
      <c r="AE42" s="76">
        <v>0</v>
      </c>
    </row>
    <row r="43" spans="1:33" ht="18" customHeight="1" collapsed="1" x14ac:dyDescent="0.2">
      <c r="A43" s="45"/>
      <c r="B43" s="45"/>
      <c r="C43" s="9">
        <v>0</v>
      </c>
      <c r="D43" s="9">
        <v>0</v>
      </c>
      <c r="F43" s="64" t="s">
        <v>323</v>
      </c>
      <c r="G43" s="29"/>
      <c r="H43" s="74">
        <v>0</v>
      </c>
      <c r="I43" s="74">
        <v>0</v>
      </c>
      <c r="J43" s="74">
        <v>0</v>
      </c>
      <c r="K43" s="99">
        <v>0</v>
      </c>
      <c r="L43" s="99">
        <v>0</v>
      </c>
      <c r="M43" s="74">
        <v>0</v>
      </c>
      <c r="N43" s="74">
        <v>0</v>
      </c>
      <c r="O43" s="74">
        <v>0</v>
      </c>
      <c r="P43" s="74">
        <v>0</v>
      </c>
      <c r="Q43" s="74">
        <v>0</v>
      </c>
      <c r="R43" s="74">
        <v>0</v>
      </c>
      <c r="S43" s="74">
        <v>0</v>
      </c>
      <c r="T43" s="74">
        <v>0</v>
      </c>
      <c r="U43" s="74">
        <v>0</v>
      </c>
      <c r="V43" s="74">
        <v>0</v>
      </c>
      <c r="W43" s="74">
        <v>0</v>
      </c>
      <c r="X43" s="74">
        <v>0</v>
      </c>
      <c r="Y43" s="74">
        <v>0</v>
      </c>
      <c r="AA43" s="74">
        <v>0</v>
      </c>
      <c r="AB43" s="73">
        <v>0</v>
      </c>
      <c r="AC43" s="47"/>
      <c r="AD43" s="74">
        <v>0</v>
      </c>
      <c r="AE43" s="73">
        <v>0</v>
      </c>
      <c r="AG43" s="61"/>
    </row>
    <row r="44" spans="1:33" ht="18" hidden="1" customHeight="1" outlineLevel="1" x14ac:dyDescent="0.2">
      <c r="A44" s="59" t="s">
        <v>618</v>
      </c>
      <c r="B44" s="59" t="s">
        <v>18</v>
      </c>
      <c r="C44" s="60">
        <v>0</v>
      </c>
      <c r="D44" s="60">
        <v>0</v>
      </c>
      <c r="E44" s="44"/>
      <c r="F44" s="107" t="s">
        <v>617</v>
      </c>
      <c r="G44" s="29"/>
      <c r="H44" s="72">
        <v>0</v>
      </c>
      <c r="I44" s="72">
        <v>0</v>
      </c>
      <c r="J44" s="72">
        <v>0</v>
      </c>
      <c r="K44" s="72">
        <v>0</v>
      </c>
      <c r="L44" s="72">
        <v>0</v>
      </c>
      <c r="M44" s="72">
        <v>0</v>
      </c>
      <c r="N44" s="72">
        <v>0</v>
      </c>
      <c r="O44" s="72">
        <v>0</v>
      </c>
      <c r="P44" s="72">
        <v>0</v>
      </c>
      <c r="Q44" s="72">
        <v>0</v>
      </c>
      <c r="R44" s="72">
        <v>0</v>
      </c>
      <c r="S44" s="72">
        <v>0</v>
      </c>
      <c r="T44" s="72">
        <v>0</v>
      </c>
      <c r="U44" s="72">
        <v>0</v>
      </c>
      <c r="V44" s="72">
        <v>0</v>
      </c>
      <c r="W44" s="72">
        <v>0</v>
      </c>
      <c r="X44" s="72">
        <v>0</v>
      </c>
      <c r="Y44" s="72">
        <v>0</v>
      </c>
      <c r="AA44" s="72">
        <v>0</v>
      </c>
      <c r="AB44" s="76">
        <v>0</v>
      </c>
      <c r="AC44" s="44"/>
      <c r="AD44" s="72">
        <v>0</v>
      </c>
      <c r="AE44" s="76">
        <v>0</v>
      </c>
    </row>
    <row r="45" spans="1:33" ht="18" hidden="1" customHeight="1" outlineLevel="1" x14ac:dyDescent="0.2">
      <c r="A45" s="59" t="s">
        <v>300</v>
      </c>
      <c r="B45" s="59" t="s">
        <v>630</v>
      </c>
      <c r="C45" s="60">
        <v>0</v>
      </c>
      <c r="D45" s="60">
        <v>0</v>
      </c>
      <c r="E45" s="44"/>
      <c r="F45" s="107" t="s">
        <v>616</v>
      </c>
      <c r="G45" s="29"/>
      <c r="H45" s="72">
        <v>0</v>
      </c>
      <c r="I45" s="72">
        <v>0</v>
      </c>
      <c r="J45" s="72">
        <v>0</v>
      </c>
      <c r="K45" s="72">
        <v>0</v>
      </c>
      <c r="L45" s="72">
        <v>0</v>
      </c>
      <c r="M45" s="72">
        <v>0</v>
      </c>
      <c r="N45" s="72">
        <v>0</v>
      </c>
      <c r="O45" s="72">
        <v>0</v>
      </c>
      <c r="P45" s="72">
        <v>0</v>
      </c>
      <c r="Q45" s="72">
        <v>0</v>
      </c>
      <c r="R45" s="72">
        <v>0</v>
      </c>
      <c r="S45" s="72">
        <v>0</v>
      </c>
      <c r="T45" s="72">
        <v>0</v>
      </c>
      <c r="U45" s="72">
        <v>0</v>
      </c>
      <c r="V45" s="72">
        <v>0</v>
      </c>
      <c r="W45" s="72">
        <v>0</v>
      </c>
      <c r="X45" s="72">
        <v>0</v>
      </c>
      <c r="Y45" s="72">
        <v>0</v>
      </c>
      <c r="AA45" s="72">
        <v>0</v>
      </c>
      <c r="AB45" s="76">
        <v>0</v>
      </c>
      <c r="AC45" s="44"/>
      <c r="AD45" s="72">
        <v>0</v>
      </c>
      <c r="AE45" s="76">
        <v>0</v>
      </c>
    </row>
    <row r="46" spans="1:33" ht="18" customHeight="1" collapsed="1" x14ac:dyDescent="0.2">
      <c r="A46" s="45"/>
      <c r="B46" s="45"/>
      <c r="C46" s="9">
        <v>0</v>
      </c>
      <c r="D46" s="9">
        <v>0</v>
      </c>
      <c r="F46" s="64" t="s">
        <v>615</v>
      </c>
      <c r="G46" s="29"/>
      <c r="H46" s="74">
        <v>0</v>
      </c>
      <c r="I46" s="74">
        <v>0</v>
      </c>
      <c r="J46" s="74">
        <v>0</v>
      </c>
      <c r="K46" s="99">
        <v>0</v>
      </c>
      <c r="L46" s="99">
        <v>0</v>
      </c>
      <c r="M46" s="74">
        <v>0</v>
      </c>
      <c r="N46" s="74">
        <v>0</v>
      </c>
      <c r="O46" s="74">
        <v>0</v>
      </c>
      <c r="P46" s="74">
        <v>0</v>
      </c>
      <c r="Q46" s="74">
        <v>0</v>
      </c>
      <c r="R46" s="74">
        <v>0</v>
      </c>
      <c r="S46" s="74">
        <v>0</v>
      </c>
      <c r="T46" s="74">
        <v>0</v>
      </c>
      <c r="U46" s="74">
        <v>0</v>
      </c>
      <c r="V46" s="74">
        <v>0</v>
      </c>
      <c r="W46" s="74">
        <v>0</v>
      </c>
      <c r="X46" s="74">
        <v>0</v>
      </c>
      <c r="Y46" s="74">
        <v>0</v>
      </c>
      <c r="AA46" s="74">
        <v>0</v>
      </c>
      <c r="AB46" s="73">
        <v>0</v>
      </c>
      <c r="AC46" s="47"/>
      <c r="AD46" s="74">
        <v>0</v>
      </c>
      <c r="AE46" s="73">
        <v>0</v>
      </c>
      <c r="AG46" s="61"/>
    </row>
    <row r="47" spans="1:33" ht="18" hidden="1" customHeight="1" outlineLevel="1" x14ac:dyDescent="0.2">
      <c r="A47" s="59" t="s">
        <v>305</v>
      </c>
      <c r="B47" s="59" t="s">
        <v>18</v>
      </c>
      <c r="C47" s="60">
        <v>0</v>
      </c>
      <c r="D47" s="60">
        <v>0</v>
      </c>
      <c r="E47" s="44"/>
      <c r="F47" s="107" t="s">
        <v>385</v>
      </c>
      <c r="G47" s="29"/>
      <c r="H47" s="72">
        <v>0</v>
      </c>
      <c r="I47" s="72">
        <v>0</v>
      </c>
      <c r="J47" s="72">
        <v>0</v>
      </c>
      <c r="K47" s="72">
        <v>0</v>
      </c>
      <c r="L47" s="72">
        <v>0</v>
      </c>
      <c r="M47" s="72">
        <v>0</v>
      </c>
      <c r="N47" s="72">
        <v>0</v>
      </c>
      <c r="O47" s="72">
        <v>0</v>
      </c>
      <c r="P47" s="72">
        <v>0</v>
      </c>
      <c r="Q47" s="72">
        <v>0</v>
      </c>
      <c r="R47" s="72">
        <v>0</v>
      </c>
      <c r="S47" s="72">
        <v>0</v>
      </c>
      <c r="T47" s="72">
        <v>0</v>
      </c>
      <c r="U47" s="72">
        <v>0</v>
      </c>
      <c r="V47" s="72">
        <v>0</v>
      </c>
      <c r="W47" s="72">
        <v>0</v>
      </c>
      <c r="X47" s="72">
        <v>0</v>
      </c>
      <c r="Y47" s="72">
        <v>0</v>
      </c>
      <c r="AA47" s="72">
        <v>0</v>
      </c>
      <c r="AB47" s="76">
        <v>0</v>
      </c>
      <c r="AC47" s="44"/>
      <c r="AD47" s="72">
        <v>0</v>
      </c>
      <c r="AE47" s="76">
        <v>0</v>
      </c>
    </row>
    <row r="48" spans="1:33" ht="18" hidden="1" customHeight="1" outlineLevel="1" x14ac:dyDescent="0.2">
      <c r="A48" s="59" t="s">
        <v>300</v>
      </c>
      <c r="B48" s="59" t="s">
        <v>306</v>
      </c>
      <c r="C48" s="60">
        <v>0</v>
      </c>
      <c r="D48" s="60">
        <v>0</v>
      </c>
      <c r="E48" s="44"/>
      <c r="F48" s="107" t="s">
        <v>386</v>
      </c>
      <c r="G48" s="29"/>
      <c r="H48" s="72">
        <v>0</v>
      </c>
      <c r="I48" s="72">
        <v>0</v>
      </c>
      <c r="J48" s="72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2">
        <v>0</v>
      </c>
      <c r="R48" s="72">
        <v>0</v>
      </c>
      <c r="S48" s="72">
        <v>0</v>
      </c>
      <c r="T48" s="72">
        <v>0</v>
      </c>
      <c r="U48" s="72">
        <v>0</v>
      </c>
      <c r="V48" s="72">
        <v>0</v>
      </c>
      <c r="W48" s="72">
        <v>0</v>
      </c>
      <c r="X48" s="72">
        <v>0</v>
      </c>
      <c r="Y48" s="72">
        <v>0</v>
      </c>
      <c r="AA48" s="72">
        <v>0</v>
      </c>
      <c r="AB48" s="76">
        <v>0</v>
      </c>
      <c r="AC48" s="44"/>
      <c r="AD48" s="72">
        <v>0</v>
      </c>
      <c r="AE48" s="76">
        <v>0</v>
      </c>
    </row>
    <row r="49" spans="1:34" ht="18" customHeight="1" collapsed="1" x14ac:dyDescent="0.2">
      <c r="A49" s="45"/>
      <c r="B49" s="45"/>
      <c r="C49" s="9">
        <v>0</v>
      </c>
      <c r="D49" s="9">
        <v>0</v>
      </c>
      <c r="F49" s="64" t="s">
        <v>324</v>
      </c>
      <c r="G49" s="29"/>
      <c r="H49" s="74">
        <v>0</v>
      </c>
      <c r="I49" s="74">
        <v>0</v>
      </c>
      <c r="J49" s="74">
        <v>0</v>
      </c>
      <c r="K49" s="99">
        <v>0</v>
      </c>
      <c r="L49" s="99">
        <v>0</v>
      </c>
      <c r="M49" s="74">
        <v>0</v>
      </c>
      <c r="N49" s="74">
        <v>0</v>
      </c>
      <c r="O49" s="74">
        <v>0</v>
      </c>
      <c r="P49" s="74">
        <v>0</v>
      </c>
      <c r="Q49" s="74">
        <v>0</v>
      </c>
      <c r="R49" s="74">
        <v>0</v>
      </c>
      <c r="S49" s="74">
        <v>0</v>
      </c>
      <c r="T49" s="74">
        <v>0</v>
      </c>
      <c r="U49" s="74">
        <v>0</v>
      </c>
      <c r="V49" s="74">
        <v>0</v>
      </c>
      <c r="W49" s="74">
        <v>0</v>
      </c>
      <c r="X49" s="74">
        <v>0</v>
      </c>
      <c r="Y49" s="74">
        <v>0</v>
      </c>
      <c r="AA49" s="74">
        <v>0</v>
      </c>
      <c r="AB49" s="73">
        <v>0</v>
      </c>
      <c r="AC49" s="47"/>
      <c r="AD49" s="74">
        <v>0</v>
      </c>
      <c r="AE49" s="73">
        <v>0</v>
      </c>
      <c r="AG49" s="61"/>
    </row>
    <row r="50" spans="1:34" ht="18" hidden="1" customHeight="1" outlineLevel="1" x14ac:dyDescent="0.2">
      <c r="A50" s="59" t="s">
        <v>304</v>
      </c>
      <c r="B50" s="59" t="s">
        <v>18</v>
      </c>
      <c r="C50" s="60">
        <v>0</v>
      </c>
      <c r="D50" s="60">
        <v>0</v>
      </c>
      <c r="E50" s="44"/>
      <c r="F50" s="107" t="s">
        <v>388</v>
      </c>
      <c r="G50" s="29"/>
      <c r="H50" s="72">
        <v>0</v>
      </c>
      <c r="I50" s="72">
        <v>0</v>
      </c>
      <c r="J50" s="72">
        <v>0</v>
      </c>
      <c r="K50" s="72">
        <v>0</v>
      </c>
      <c r="L50" s="72">
        <v>0</v>
      </c>
      <c r="M50" s="72">
        <v>0</v>
      </c>
      <c r="N50" s="72">
        <v>0</v>
      </c>
      <c r="O50" s="72">
        <v>0</v>
      </c>
      <c r="P50" s="72">
        <v>0</v>
      </c>
      <c r="Q50" s="72">
        <v>0</v>
      </c>
      <c r="R50" s="72">
        <v>0</v>
      </c>
      <c r="S50" s="72">
        <v>0</v>
      </c>
      <c r="T50" s="72">
        <v>0</v>
      </c>
      <c r="U50" s="72">
        <v>0</v>
      </c>
      <c r="V50" s="72">
        <v>0</v>
      </c>
      <c r="W50" s="72">
        <v>0</v>
      </c>
      <c r="X50" s="72">
        <v>0</v>
      </c>
      <c r="Y50" s="72">
        <v>0</v>
      </c>
      <c r="AA50" s="72">
        <v>0</v>
      </c>
      <c r="AB50" s="76">
        <v>0</v>
      </c>
      <c r="AC50" s="44"/>
      <c r="AD50" s="72">
        <v>0</v>
      </c>
      <c r="AE50" s="76">
        <v>0</v>
      </c>
    </row>
    <row r="51" spans="1:34" ht="18" hidden="1" customHeight="1" outlineLevel="1" x14ac:dyDescent="0.2">
      <c r="A51" s="59" t="s">
        <v>300</v>
      </c>
      <c r="B51" s="59" t="s">
        <v>387</v>
      </c>
      <c r="C51" s="60">
        <v>0</v>
      </c>
      <c r="D51" s="60">
        <v>0</v>
      </c>
      <c r="E51" s="44"/>
      <c r="F51" s="107" t="s">
        <v>389</v>
      </c>
      <c r="G51" s="29"/>
      <c r="H51" s="72">
        <v>0</v>
      </c>
      <c r="I51" s="72">
        <v>0</v>
      </c>
      <c r="J51" s="72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2">
        <v>0</v>
      </c>
      <c r="R51" s="72">
        <v>0</v>
      </c>
      <c r="S51" s="72">
        <v>0</v>
      </c>
      <c r="T51" s="72">
        <v>0</v>
      </c>
      <c r="U51" s="72">
        <v>0</v>
      </c>
      <c r="V51" s="72">
        <v>0</v>
      </c>
      <c r="W51" s="72">
        <v>0</v>
      </c>
      <c r="X51" s="72">
        <v>0</v>
      </c>
      <c r="Y51" s="72">
        <v>0</v>
      </c>
      <c r="AA51" s="72">
        <v>0</v>
      </c>
      <c r="AB51" s="76">
        <v>0</v>
      </c>
      <c r="AC51" s="44"/>
      <c r="AD51" s="72">
        <v>0</v>
      </c>
      <c r="AE51" s="76">
        <v>0</v>
      </c>
    </row>
    <row r="52" spans="1:34" ht="18" hidden="1" customHeight="1" outlineLevel="1" x14ac:dyDescent="0.2">
      <c r="A52" s="59" t="s">
        <v>309</v>
      </c>
      <c r="B52" s="59" t="s">
        <v>371</v>
      </c>
      <c r="C52" s="60">
        <v>0</v>
      </c>
      <c r="D52" s="60">
        <v>0</v>
      </c>
      <c r="E52" s="44"/>
      <c r="F52" s="107" t="s">
        <v>390</v>
      </c>
      <c r="G52" s="29"/>
      <c r="H52" s="72">
        <v>0</v>
      </c>
      <c r="I52" s="72">
        <v>0</v>
      </c>
      <c r="J52" s="72">
        <v>0</v>
      </c>
      <c r="K52" s="72">
        <v>0</v>
      </c>
      <c r="L52" s="72">
        <v>0</v>
      </c>
      <c r="M52" s="72">
        <v>0</v>
      </c>
      <c r="N52" s="72">
        <v>0</v>
      </c>
      <c r="O52" s="72">
        <v>0</v>
      </c>
      <c r="P52" s="72">
        <v>0</v>
      </c>
      <c r="Q52" s="72">
        <v>0</v>
      </c>
      <c r="R52" s="72">
        <v>0</v>
      </c>
      <c r="S52" s="72">
        <v>0</v>
      </c>
      <c r="T52" s="72">
        <v>0</v>
      </c>
      <c r="U52" s="72">
        <v>0</v>
      </c>
      <c r="V52" s="72">
        <v>0</v>
      </c>
      <c r="W52" s="72">
        <v>0</v>
      </c>
      <c r="X52" s="72">
        <v>0</v>
      </c>
      <c r="Y52" s="72">
        <v>0</v>
      </c>
      <c r="AA52" s="72">
        <v>0</v>
      </c>
      <c r="AB52" s="73">
        <v>0</v>
      </c>
      <c r="AC52" s="44"/>
      <c r="AD52" s="72">
        <v>0</v>
      </c>
      <c r="AE52" s="73">
        <v>0</v>
      </c>
    </row>
    <row r="53" spans="1:34" ht="18" customHeight="1" collapsed="1" x14ac:dyDescent="0.2">
      <c r="A53" s="45"/>
      <c r="B53" s="45"/>
      <c r="C53" s="9">
        <v>0</v>
      </c>
      <c r="D53" s="9">
        <v>0</v>
      </c>
      <c r="F53" s="64" t="s">
        <v>398</v>
      </c>
      <c r="G53" s="29"/>
      <c r="H53" s="74">
        <v>0</v>
      </c>
      <c r="I53" s="74">
        <v>0</v>
      </c>
      <c r="J53" s="74">
        <v>0</v>
      </c>
      <c r="K53" s="99">
        <v>0</v>
      </c>
      <c r="L53" s="99">
        <v>0</v>
      </c>
      <c r="M53" s="74">
        <v>0</v>
      </c>
      <c r="N53" s="74">
        <v>0</v>
      </c>
      <c r="O53" s="74">
        <v>0</v>
      </c>
      <c r="P53" s="74">
        <v>0</v>
      </c>
      <c r="Q53" s="74">
        <v>0</v>
      </c>
      <c r="R53" s="74">
        <v>0</v>
      </c>
      <c r="S53" s="74">
        <v>0</v>
      </c>
      <c r="T53" s="74">
        <v>0</v>
      </c>
      <c r="U53" s="74">
        <v>0</v>
      </c>
      <c r="V53" s="74">
        <v>0</v>
      </c>
      <c r="W53" s="74">
        <v>0</v>
      </c>
      <c r="X53" s="74">
        <v>0</v>
      </c>
      <c r="Y53" s="74">
        <v>0</v>
      </c>
      <c r="AA53" s="74">
        <v>0</v>
      </c>
      <c r="AB53" s="73">
        <v>0</v>
      </c>
      <c r="AC53" s="47"/>
      <c r="AD53" s="74">
        <v>0</v>
      </c>
      <c r="AE53" s="73">
        <v>0</v>
      </c>
      <c r="AG53" s="61"/>
    </row>
    <row r="54" spans="1:34" ht="18" customHeight="1" x14ac:dyDescent="0.2">
      <c r="A54" s="43" t="s">
        <v>310</v>
      </c>
      <c r="B54" s="43" t="s">
        <v>18</v>
      </c>
      <c r="C54" s="9">
        <v>0</v>
      </c>
      <c r="D54" s="9">
        <v>0</v>
      </c>
      <c r="F54" s="64" t="s">
        <v>409</v>
      </c>
      <c r="G54" s="29"/>
      <c r="H54" s="74">
        <v>0</v>
      </c>
      <c r="I54" s="74">
        <v>0</v>
      </c>
      <c r="J54" s="74">
        <v>0</v>
      </c>
      <c r="K54" s="99">
        <v>0</v>
      </c>
      <c r="L54" s="99">
        <v>0</v>
      </c>
      <c r="M54" s="74">
        <v>0</v>
      </c>
      <c r="N54" s="74">
        <v>0</v>
      </c>
      <c r="O54" s="74">
        <v>0</v>
      </c>
      <c r="P54" s="74">
        <v>0</v>
      </c>
      <c r="Q54" s="74">
        <v>0</v>
      </c>
      <c r="R54" s="74">
        <v>0</v>
      </c>
      <c r="S54" s="74">
        <v>0</v>
      </c>
      <c r="T54" s="74">
        <v>0</v>
      </c>
      <c r="U54" s="74">
        <v>0</v>
      </c>
      <c r="V54" s="74">
        <v>0</v>
      </c>
      <c r="W54" s="74">
        <v>0</v>
      </c>
      <c r="X54" s="74">
        <v>0</v>
      </c>
      <c r="Y54" s="74">
        <v>0</v>
      </c>
      <c r="AA54" s="74">
        <v>0</v>
      </c>
      <c r="AB54" s="73">
        <v>0</v>
      </c>
      <c r="AC54" s="16"/>
      <c r="AD54" s="74">
        <v>0</v>
      </c>
      <c r="AE54" s="73">
        <v>0</v>
      </c>
    </row>
    <row r="55" spans="1:34" ht="18" customHeight="1" x14ac:dyDescent="0.2">
      <c r="A55" s="45"/>
      <c r="B55" s="45"/>
      <c r="C55" s="14">
        <v>0</v>
      </c>
      <c r="D55" s="14">
        <v>0</v>
      </c>
      <c r="F55" s="139" t="s">
        <v>410</v>
      </c>
      <c r="G55" s="29"/>
      <c r="H55" s="140">
        <v>0</v>
      </c>
      <c r="I55" s="140">
        <v>0</v>
      </c>
      <c r="J55" s="140">
        <v>0</v>
      </c>
      <c r="K55" s="141">
        <v>0</v>
      </c>
      <c r="L55" s="141">
        <v>0</v>
      </c>
      <c r="M55" s="140">
        <v>0</v>
      </c>
      <c r="N55" s="140">
        <v>0</v>
      </c>
      <c r="O55" s="140">
        <v>0</v>
      </c>
      <c r="P55" s="140">
        <v>0</v>
      </c>
      <c r="Q55" s="140">
        <v>0</v>
      </c>
      <c r="R55" s="140">
        <v>0</v>
      </c>
      <c r="S55" s="140">
        <v>0</v>
      </c>
      <c r="T55" s="140">
        <v>0</v>
      </c>
      <c r="U55" s="140">
        <v>0</v>
      </c>
      <c r="V55" s="140">
        <v>0</v>
      </c>
      <c r="W55" s="140">
        <v>0</v>
      </c>
      <c r="X55" s="140">
        <v>0</v>
      </c>
      <c r="Y55" s="140">
        <v>0</v>
      </c>
      <c r="AA55" s="140">
        <v>0</v>
      </c>
      <c r="AB55" s="73">
        <v>0</v>
      </c>
      <c r="AC55" s="16"/>
      <c r="AD55" s="140">
        <v>0</v>
      </c>
      <c r="AE55" s="73">
        <v>0</v>
      </c>
    </row>
    <row r="56" spans="1:34" ht="8.25" customHeight="1" x14ac:dyDescent="0.2">
      <c r="A56" s="137"/>
      <c r="F56" s="17"/>
      <c r="G56" s="29"/>
      <c r="K56" s="17"/>
      <c r="L56" s="17"/>
      <c r="AB56" s="17"/>
      <c r="AE56" s="17"/>
    </row>
    <row r="57" spans="1:34" ht="18" customHeight="1" x14ac:dyDescent="0.2">
      <c r="A57" s="43" t="s">
        <v>312</v>
      </c>
      <c r="B57" s="43" t="s">
        <v>18</v>
      </c>
      <c r="C57" s="9">
        <v>0.99947117927022733</v>
      </c>
      <c r="D57" s="9">
        <v>0.99947117927022733</v>
      </c>
      <c r="F57" s="64" t="s">
        <v>311</v>
      </c>
      <c r="G57" s="29"/>
      <c r="H57" s="74">
        <v>1.0609999999999999</v>
      </c>
      <c r="I57" s="74">
        <v>0</v>
      </c>
      <c r="J57" s="74">
        <v>0</v>
      </c>
      <c r="K57" s="99">
        <v>0</v>
      </c>
      <c r="L57" s="99">
        <v>0</v>
      </c>
      <c r="M57" s="74">
        <v>0</v>
      </c>
      <c r="N57" s="74">
        <v>0</v>
      </c>
      <c r="O57" s="74">
        <v>0.52500000000000002</v>
      </c>
      <c r="P57" s="74">
        <v>1.3660000000000001</v>
      </c>
      <c r="Q57" s="74">
        <v>0</v>
      </c>
      <c r="R57" s="74">
        <v>0</v>
      </c>
      <c r="S57" s="74">
        <v>0</v>
      </c>
      <c r="T57" s="74">
        <v>0</v>
      </c>
      <c r="U57" s="74">
        <v>0</v>
      </c>
      <c r="V57" s="74">
        <v>0</v>
      </c>
      <c r="W57" s="74">
        <v>0</v>
      </c>
      <c r="X57" s="74">
        <v>0</v>
      </c>
      <c r="Y57" s="74">
        <v>1.891</v>
      </c>
      <c r="AA57" s="74">
        <v>0</v>
      </c>
      <c r="AB57" s="73">
        <v>1.89</v>
      </c>
      <c r="AD57" s="74">
        <v>0</v>
      </c>
      <c r="AE57" s="73">
        <v>1.89</v>
      </c>
    </row>
    <row r="58" spans="1:34" ht="8.25" customHeight="1" x14ac:dyDescent="0.2">
      <c r="A58" s="137"/>
      <c r="F58" s="17"/>
      <c r="G58" s="29"/>
      <c r="K58" s="17"/>
      <c r="L58" s="17"/>
      <c r="AB58" s="17"/>
      <c r="AE58" s="17"/>
    </row>
    <row r="59" spans="1:34" s="16" customFormat="1" ht="18" customHeight="1" x14ac:dyDescent="0.2">
      <c r="A59" s="43" t="s">
        <v>298</v>
      </c>
      <c r="B59" s="43" t="s">
        <v>18</v>
      </c>
      <c r="C59" s="9">
        <v>0.99947117927022733</v>
      </c>
      <c r="D59" s="9">
        <v>0.99947117927022733</v>
      </c>
      <c r="E59" s="17"/>
      <c r="F59" s="58" t="s">
        <v>411</v>
      </c>
      <c r="G59" s="29"/>
      <c r="H59" s="75">
        <v>1.0609999999999999</v>
      </c>
      <c r="I59" s="75">
        <v>-97.998000000000005</v>
      </c>
      <c r="J59" s="75">
        <v>-97.998000000000005</v>
      </c>
      <c r="K59" s="121">
        <v>0</v>
      </c>
      <c r="L59" s="121">
        <v>0</v>
      </c>
      <c r="M59" s="75">
        <v>0</v>
      </c>
      <c r="N59" s="75">
        <v>0.23799999999999999</v>
      </c>
      <c r="O59" s="75">
        <v>0.52500000000000002</v>
      </c>
      <c r="P59" s="75">
        <v>1.1280000000000001</v>
      </c>
      <c r="Q59" s="75">
        <v>0</v>
      </c>
      <c r="R59" s="75">
        <v>0</v>
      </c>
      <c r="S59" s="75">
        <v>0</v>
      </c>
      <c r="T59" s="75">
        <v>0</v>
      </c>
      <c r="U59" s="75">
        <v>0</v>
      </c>
      <c r="V59" s="75">
        <v>-0.14100000000000001</v>
      </c>
      <c r="W59" s="75">
        <v>0</v>
      </c>
      <c r="X59" s="75">
        <v>0.14100000000000001</v>
      </c>
      <c r="Y59" s="297">
        <v>1.891</v>
      </c>
      <c r="AA59" s="75">
        <v>0</v>
      </c>
      <c r="AB59" s="73">
        <v>1.89</v>
      </c>
      <c r="AD59" s="75">
        <v>0</v>
      </c>
      <c r="AE59" s="73">
        <v>1.89</v>
      </c>
      <c r="AF59" s="284"/>
      <c r="AG59" s="285"/>
    </row>
    <row r="60" spans="1:34" ht="8.25" customHeight="1" x14ac:dyDescent="0.2">
      <c r="A60" s="137"/>
      <c r="F60" s="17"/>
      <c r="G60" s="29"/>
      <c r="K60" s="17"/>
      <c r="L60" s="17"/>
      <c r="AB60" s="17"/>
      <c r="AE60" s="17"/>
    </row>
    <row r="61" spans="1:34" ht="18" customHeight="1" x14ac:dyDescent="0.2">
      <c r="A61" s="48"/>
      <c r="B61" s="45"/>
      <c r="C61" s="9">
        <v>1.0000000000000002</v>
      </c>
      <c r="D61" s="9">
        <v>1.0000000000000002</v>
      </c>
      <c r="F61" s="108" t="s">
        <v>235</v>
      </c>
      <c r="G61" s="29"/>
      <c r="H61" s="281">
        <v>1.0609999999999999</v>
      </c>
      <c r="I61" s="281">
        <v>-97.998000000000005</v>
      </c>
      <c r="J61" s="281">
        <v>-97.998000000000005</v>
      </c>
      <c r="K61" s="102">
        <v>0</v>
      </c>
      <c r="L61" s="102">
        <v>0</v>
      </c>
      <c r="M61" s="281">
        <v>0</v>
      </c>
      <c r="N61" s="281">
        <v>0.23799999999999999</v>
      </c>
      <c r="O61" s="281">
        <v>0.52500000000000002</v>
      </c>
      <c r="P61" s="281">
        <v>1.1280000000000001</v>
      </c>
      <c r="Q61" s="281">
        <v>0</v>
      </c>
      <c r="R61" s="281">
        <v>0</v>
      </c>
      <c r="S61" s="281">
        <v>0</v>
      </c>
      <c r="T61" s="281">
        <v>0</v>
      </c>
      <c r="U61" s="281">
        <v>0</v>
      </c>
      <c r="V61" s="281">
        <v>-0.14100000000000001</v>
      </c>
      <c r="W61" s="281">
        <v>0</v>
      </c>
      <c r="X61" s="281">
        <v>18.409999999999997</v>
      </c>
      <c r="Y61" s="281">
        <v>20.159999999999997</v>
      </c>
      <c r="AA61" s="281">
        <v>0</v>
      </c>
      <c r="AB61" s="73">
        <v>20.16</v>
      </c>
      <c r="AD61" s="281">
        <v>0</v>
      </c>
      <c r="AE61" s="73">
        <v>20.16</v>
      </c>
      <c r="AH61" s="61"/>
    </row>
    <row r="62" spans="1:34" ht="6.95" customHeight="1" x14ac:dyDescent="0.2">
      <c r="C62" s="9"/>
      <c r="D62" s="9"/>
      <c r="F62" s="109"/>
      <c r="G62" s="29"/>
      <c r="H62" s="29"/>
      <c r="I62" s="29"/>
      <c r="J62" s="29"/>
      <c r="K62" s="98"/>
      <c r="L62" s="98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AA62" s="29"/>
      <c r="AB62" s="33"/>
      <c r="AD62" s="29"/>
      <c r="AE62" s="33"/>
    </row>
    <row r="63" spans="1:34" s="49" customFormat="1" ht="18" customHeight="1" x14ac:dyDescent="0.2">
      <c r="A63" s="43" t="s">
        <v>22</v>
      </c>
      <c r="B63" s="43" t="s">
        <v>18</v>
      </c>
      <c r="C63" s="9">
        <v>0.50473999999999997</v>
      </c>
      <c r="D63" s="9">
        <v>-1.5364199582784767E-2</v>
      </c>
      <c r="E63" s="17"/>
      <c r="F63" s="117" t="s">
        <v>25</v>
      </c>
      <c r="G63" s="29"/>
      <c r="H63" s="78">
        <v>785.4</v>
      </c>
      <c r="I63" s="78">
        <v>1075.029</v>
      </c>
      <c r="J63" s="78">
        <v>1075.029</v>
      </c>
      <c r="K63" s="78">
        <v>500</v>
      </c>
      <c r="L63" s="78">
        <v>764.11400000000003</v>
      </c>
      <c r="M63" s="78">
        <v>0</v>
      </c>
      <c r="N63" s="78">
        <v>0</v>
      </c>
      <c r="O63" s="78">
        <v>0</v>
      </c>
      <c r="P63" s="78">
        <v>0</v>
      </c>
      <c r="Q63" s="78">
        <v>0</v>
      </c>
      <c r="R63" s="78">
        <v>0</v>
      </c>
      <c r="S63" s="78">
        <v>73.956000000000003</v>
      </c>
      <c r="T63" s="78">
        <v>280.40499999999997</v>
      </c>
      <c r="U63" s="78">
        <v>100.23700000000002</v>
      </c>
      <c r="V63" s="78">
        <v>150.54799999999994</v>
      </c>
      <c r="W63" s="78">
        <v>220.69400000000007</v>
      </c>
      <c r="X63" s="78">
        <v>-73.470000000000027</v>
      </c>
      <c r="Y63" s="78">
        <v>752.37</v>
      </c>
      <c r="AA63" s="78">
        <v>500</v>
      </c>
      <c r="AB63" s="73">
        <v>252.37</v>
      </c>
      <c r="AD63" s="78">
        <v>764.11400000000003</v>
      </c>
      <c r="AE63" s="73">
        <v>-11.74</v>
      </c>
    </row>
    <row r="64" spans="1:34" s="49" customFormat="1" ht="18" hidden="1" customHeight="1" outlineLevel="1" x14ac:dyDescent="0.2">
      <c r="A64" s="43" t="s">
        <v>120</v>
      </c>
      <c r="B64" s="43" t="s">
        <v>18</v>
      </c>
      <c r="C64" s="9">
        <v>1.0000069367850777</v>
      </c>
      <c r="D64" s="9">
        <v>0.62708803611738162</v>
      </c>
      <c r="E64" s="17"/>
      <c r="F64" s="51" t="s">
        <v>122</v>
      </c>
      <c r="G64" s="29"/>
      <c r="H64" s="79">
        <v>10</v>
      </c>
      <c r="I64" s="79">
        <v>-100</v>
      </c>
      <c r="J64" s="79">
        <v>-100</v>
      </c>
      <c r="K64" s="79">
        <v>0</v>
      </c>
      <c r="L64" s="79">
        <v>88.6</v>
      </c>
      <c r="M64" s="79">
        <v>0</v>
      </c>
      <c r="N64" s="79">
        <v>0</v>
      </c>
      <c r="O64" s="79">
        <v>19</v>
      </c>
      <c r="P64" s="79">
        <v>0</v>
      </c>
      <c r="Q64" s="79">
        <v>0</v>
      </c>
      <c r="R64" s="79">
        <v>0</v>
      </c>
      <c r="S64" s="79">
        <v>0</v>
      </c>
      <c r="T64" s="79">
        <v>0</v>
      </c>
      <c r="U64" s="79">
        <v>19.612000000000002</v>
      </c>
      <c r="V64" s="79">
        <v>0</v>
      </c>
      <c r="W64" s="79">
        <v>0</v>
      </c>
      <c r="X64" s="79">
        <v>105.547</v>
      </c>
      <c r="Y64" s="79">
        <v>144.15899999999999</v>
      </c>
      <c r="Z64" s="47"/>
      <c r="AA64" s="79">
        <v>0</v>
      </c>
      <c r="AB64" s="73">
        <v>144.16</v>
      </c>
      <c r="AC64" s="47"/>
      <c r="AD64" s="79">
        <v>88.59999999999998</v>
      </c>
      <c r="AE64" s="73">
        <v>55.56</v>
      </c>
    </row>
    <row r="65" spans="1:31" s="49" customFormat="1" ht="18" hidden="1" customHeight="1" outlineLevel="1" x14ac:dyDescent="0.2">
      <c r="A65" s="43" t="s">
        <v>121</v>
      </c>
      <c r="B65" s="43" t="s">
        <v>18</v>
      </c>
      <c r="C65" s="9">
        <v>0</v>
      </c>
      <c r="D65" s="9">
        <v>-1</v>
      </c>
      <c r="E65" s="17"/>
      <c r="F65" s="51" t="s">
        <v>123</v>
      </c>
      <c r="G65" s="29"/>
      <c r="H65" s="79">
        <v>122.545</v>
      </c>
      <c r="I65" s="79">
        <v>42.448999999999998</v>
      </c>
      <c r="J65" s="79">
        <v>42.448999999999998</v>
      </c>
      <c r="K65" s="79">
        <v>0</v>
      </c>
      <c r="L65" s="79">
        <v>20</v>
      </c>
      <c r="M65" s="79">
        <v>0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79">
        <v>0</v>
      </c>
      <c r="U65" s="79">
        <v>0</v>
      </c>
      <c r="V65" s="79">
        <v>0</v>
      </c>
      <c r="W65" s="79">
        <v>0</v>
      </c>
      <c r="X65" s="79">
        <v>0</v>
      </c>
      <c r="Y65" s="79">
        <v>0</v>
      </c>
      <c r="Z65" s="47"/>
      <c r="AA65" s="79">
        <v>0</v>
      </c>
      <c r="AB65" s="73">
        <v>0</v>
      </c>
      <c r="AC65" s="47"/>
      <c r="AD65" s="79">
        <v>20</v>
      </c>
      <c r="AE65" s="73">
        <v>-20</v>
      </c>
    </row>
    <row r="66" spans="1:31" s="49" customFormat="1" ht="18" customHeight="1" collapsed="1" x14ac:dyDescent="0.2">
      <c r="A66" s="48"/>
      <c r="B66" s="48"/>
      <c r="C66" s="9">
        <v>1.0000069367850777</v>
      </c>
      <c r="D66" s="9">
        <v>0.32744014732965016</v>
      </c>
      <c r="E66" s="17"/>
      <c r="F66" s="117" t="s">
        <v>0</v>
      </c>
      <c r="G66" s="29"/>
      <c r="H66" s="78">
        <v>132.54500000000002</v>
      </c>
      <c r="I66" s="78">
        <v>-57.551000000000002</v>
      </c>
      <c r="J66" s="78">
        <v>-57.551000000000002</v>
      </c>
      <c r="K66" s="78">
        <v>0</v>
      </c>
      <c r="L66" s="78">
        <v>108.6</v>
      </c>
      <c r="M66" s="78">
        <v>0</v>
      </c>
      <c r="N66" s="78">
        <v>0</v>
      </c>
      <c r="O66" s="78">
        <v>19</v>
      </c>
      <c r="P66" s="78">
        <v>0</v>
      </c>
      <c r="Q66" s="78">
        <v>0</v>
      </c>
      <c r="R66" s="78">
        <v>0</v>
      </c>
      <c r="S66" s="78">
        <v>0</v>
      </c>
      <c r="T66" s="78">
        <v>0</v>
      </c>
      <c r="U66" s="78">
        <v>19.612000000000002</v>
      </c>
      <c r="V66" s="78">
        <v>0</v>
      </c>
      <c r="W66" s="78">
        <v>0</v>
      </c>
      <c r="X66" s="78">
        <v>105.547</v>
      </c>
      <c r="Y66" s="78">
        <v>144.15899999999999</v>
      </c>
      <c r="AA66" s="78">
        <v>0</v>
      </c>
      <c r="AB66" s="73">
        <v>144.16</v>
      </c>
      <c r="AD66" s="78">
        <v>108.59999999999998</v>
      </c>
      <c r="AE66" s="73">
        <v>35.56</v>
      </c>
    </row>
    <row r="67" spans="1:31" s="49" customFormat="1" ht="18" hidden="1" customHeight="1" outlineLevel="1" x14ac:dyDescent="0.2">
      <c r="A67" s="43" t="s">
        <v>132</v>
      </c>
      <c r="B67" s="43" t="s">
        <v>18</v>
      </c>
      <c r="C67" s="9">
        <v>1</v>
      </c>
      <c r="D67" s="9">
        <v>0</v>
      </c>
      <c r="E67" s="17"/>
      <c r="F67" s="51" t="s">
        <v>133</v>
      </c>
      <c r="G67" s="29"/>
      <c r="H67" s="79">
        <v>0</v>
      </c>
      <c r="I67" s="79">
        <v>0</v>
      </c>
      <c r="J67" s="79">
        <v>0</v>
      </c>
      <c r="K67" s="99">
        <v>0</v>
      </c>
      <c r="L67" s="99">
        <v>1.51</v>
      </c>
      <c r="M67" s="79">
        <v>0</v>
      </c>
      <c r="N67" s="79">
        <v>1.51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0</v>
      </c>
      <c r="W67" s="79">
        <v>0</v>
      </c>
      <c r="X67" s="79">
        <v>0</v>
      </c>
      <c r="Y67" s="79">
        <v>1.51</v>
      </c>
      <c r="Z67" s="47"/>
      <c r="AA67" s="79">
        <v>0</v>
      </c>
      <c r="AB67" s="73">
        <v>1.51</v>
      </c>
      <c r="AC67" s="47"/>
      <c r="AD67" s="79">
        <v>1.51</v>
      </c>
      <c r="AE67" s="73">
        <v>0</v>
      </c>
    </row>
    <row r="68" spans="1:31" s="49" customFormat="1" ht="18" hidden="1" customHeight="1" outlineLevel="1" x14ac:dyDescent="0.2">
      <c r="A68" s="43" t="s">
        <v>135</v>
      </c>
      <c r="B68" s="43" t="s">
        <v>18</v>
      </c>
      <c r="C68" s="9">
        <v>0</v>
      </c>
      <c r="D68" s="9">
        <v>0</v>
      </c>
      <c r="E68" s="17"/>
      <c r="F68" s="51" t="s">
        <v>134</v>
      </c>
      <c r="G68" s="29"/>
      <c r="H68" s="79">
        <v>0</v>
      </c>
      <c r="I68" s="79">
        <v>0</v>
      </c>
      <c r="J68" s="79">
        <v>0</v>
      </c>
      <c r="K68" s="99">
        <v>0</v>
      </c>
      <c r="L68" s="99">
        <v>0</v>
      </c>
      <c r="M68" s="79">
        <v>0</v>
      </c>
      <c r="N68" s="79">
        <v>0</v>
      </c>
      <c r="O68" s="79">
        <v>0</v>
      </c>
      <c r="P68" s="79">
        <v>0</v>
      </c>
      <c r="Q68" s="79">
        <v>0</v>
      </c>
      <c r="R68" s="79">
        <v>0</v>
      </c>
      <c r="S68" s="79">
        <v>0</v>
      </c>
      <c r="T68" s="79">
        <v>0</v>
      </c>
      <c r="U68" s="79">
        <v>0</v>
      </c>
      <c r="V68" s="79">
        <v>0</v>
      </c>
      <c r="W68" s="79">
        <v>0</v>
      </c>
      <c r="X68" s="79">
        <v>0</v>
      </c>
      <c r="Y68" s="79">
        <v>0</v>
      </c>
      <c r="Z68" s="47"/>
      <c r="AA68" s="79">
        <v>0</v>
      </c>
      <c r="AB68" s="73">
        <v>0</v>
      </c>
      <c r="AC68" s="47"/>
      <c r="AD68" s="79">
        <v>0</v>
      </c>
      <c r="AE68" s="73">
        <v>0</v>
      </c>
    </row>
    <row r="69" spans="1:31" s="49" customFormat="1" ht="18" hidden="1" customHeight="1" outlineLevel="1" x14ac:dyDescent="0.2">
      <c r="A69" s="43" t="s">
        <v>136</v>
      </c>
      <c r="B69" s="43" t="s">
        <v>18</v>
      </c>
      <c r="C69" s="9">
        <v>0</v>
      </c>
      <c r="D69" s="9">
        <v>0</v>
      </c>
      <c r="E69" s="17"/>
      <c r="F69" s="51" t="s">
        <v>137</v>
      </c>
      <c r="G69" s="29"/>
      <c r="H69" s="79">
        <v>0</v>
      </c>
      <c r="I69" s="79">
        <v>12.667</v>
      </c>
      <c r="J69" s="79">
        <v>12.667</v>
      </c>
      <c r="K69" s="99">
        <v>0</v>
      </c>
      <c r="L69" s="99">
        <v>0</v>
      </c>
      <c r="M69" s="79">
        <v>0</v>
      </c>
      <c r="N69" s="79">
        <v>0</v>
      </c>
      <c r="O69" s="79">
        <v>0</v>
      </c>
      <c r="P69" s="79">
        <v>0</v>
      </c>
      <c r="Q69" s="79">
        <v>0</v>
      </c>
      <c r="R69" s="79">
        <v>0</v>
      </c>
      <c r="S69" s="79">
        <v>0</v>
      </c>
      <c r="T69" s="79">
        <v>0</v>
      </c>
      <c r="U69" s="79">
        <v>0</v>
      </c>
      <c r="V69" s="79">
        <v>0</v>
      </c>
      <c r="W69" s="79">
        <v>0</v>
      </c>
      <c r="X69" s="79">
        <v>0</v>
      </c>
      <c r="Y69" s="79">
        <v>0</v>
      </c>
      <c r="Z69" s="47"/>
      <c r="AA69" s="79">
        <v>0</v>
      </c>
      <c r="AB69" s="73">
        <v>0</v>
      </c>
      <c r="AC69" s="47"/>
      <c r="AD69" s="79">
        <v>0</v>
      </c>
      <c r="AE69" s="73">
        <v>0</v>
      </c>
    </row>
    <row r="70" spans="1:31" s="49" customFormat="1" ht="18" hidden="1" customHeight="1" outlineLevel="1" x14ac:dyDescent="0.2">
      <c r="A70" s="43" t="s">
        <v>138</v>
      </c>
      <c r="B70" s="43" t="s">
        <v>18</v>
      </c>
      <c r="C70" s="9">
        <v>0</v>
      </c>
      <c r="D70" s="9">
        <v>0</v>
      </c>
      <c r="E70" s="17"/>
      <c r="F70" s="51" t="s">
        <v>139</v>
      </c>
      <c r="G70" s="29"/>
      <c r="H70" s="79">
        <v>0</v>
      </c>
      <c r="I70" s="79">
        <v>0</v>
      </c>
      <c r="J70" s="79">
        <v>0</v>
      </c>
      <c r="K70" s="99">
        <v>0</v>
      </c>
      <c r="L70" s="99">
        <v>0</v>
      </c>
      <c r="M70" s="79">
        <v>0</v>
      </c>
      <c r="N70" s="79">
        <v>0</v>
      </c>
      <c r="O70" s="79">
        <v>0</v>
      </c>
      <c r="P70" s="79">
        <v>0</v>
      </c>
      <c r="Q70" s="79">
        <v>0</v>
      </c>
      <c r="R70" s="79">
        <v>0</v>
      </c>
      <c r="S70" s="79">
        <v>0</v>
      </c>
      <c r="T70" s="79">
        <v>0</v>
      </c>
      <c r="U70" s="79">
        <v>0</v>
      </c>
      <c r="V70" s="79">
        <v>0</v>
      </c>
      <c r="W70" s="79">
        <v>0</v>
      </c>
      <c r="X70" s="79">
        <v>0</v>
      </c>
      <c r="Y70" s="79">
        <v>0</v>
      </c>
      <c r="Z70" s="47"/>
      <c r="AA70" s="79">
        <v>0</v>
      </c>
      <c r="AB70" s="73">
        <v>0</v>
      </c>
      <c r="AC70" s="47"/>
      <c r="AD70" s="79">
        <v>0</v>
      </c>
      <c r="AE70" s="73">
        <v>0</v>
      </c>
    </row>
    <row r="71" spans="1:31" s="50" customFormat="1" ht="18" customHeight="1" collapsed="1" x14ac:dyDescent="0.2">
      <c r="A71" s="48"/>
      <c r="B71" s="48"/>
      <c r="C71" s="9">
        <v>1</v>
      </c>
      <c r="D71" s="9">
        <v>0</v>
      </c>
      <c r="E71" s="17"/>
      <c r="F71" s="118" t="s">
        <v>273</v>
      </c>
      <c r="G71" s="29"/>
      <c r="H71" s="80">
        <v>0</v>
      </c>
      <c r="I71" s="80">
        <v>12.667</v>
      </c>
      <c r="J71" s="80">
        <v>12.667</v>
      </c>
      <c r="K71" s="80">
        <v>0</v>
      </c>
      <c r="L71" s="80">
        <v>1.51</v>
      </c>
      <c r="M71" s="80">
        <v>0</v>
      </c>
      <c r="N71" s="80">
        <v>1.51</v>
      </c>
      <c r="O71" s="80">
        <v>0</v>
      </c>
      <c r="P71" s="80">
        <v>0</v>
      </c>
      <c r="Q71" s="80">
        <v>0</v>
      </c>
      <c r="R71" s="80">
        <v>0</v>
      </c>
      <c r="S71" s="80">
        <v>0</v>
      </c>
      <c r="T71" s="80">
        <v>0</v>
      </c>
      <c r="U71" s="80">
        <v>0</v>
      </c>
      <c r="V71" s="80">
        <v>0</v>
      </c>
      <c r="W71" s="80">
        <v>0</v>
      </c>
      <c r="X71" s="80">
        <v>0</v>
      </c>
      <c r="Y71" s="80">
        <v>1.51</v>
      </c>
      <c r="AA71" s="80">
        <v>0</v>
      </c>
      <c r="AB71" s="73">
        <v>1.51</v>
      </c>
      <c r="AD71" s="80">
        <v>1.51</v>
      </c>
      <c r="AE71" s="73">
        <v>0</v>
      </c>
    </row>
    <row r="72" spans="1:31" ht="6.95" customHeight="1" x14ac:dyDescent="0.2">
      <c r="C72" s="9"/>
      <c r="D72" s="9"/>
      <c r="F72" s="109"/>
      <c r="G72" s="29"/>
      <c r="H72" s="29"/>
      <c r="I72" s="29"/>
      <c r="J72" s="29"/>
      <c r="K72" s="98"/>
      <c r="L72" s="98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AA72" s="29"/>
      <c r="AB72" s="33"/>
      <c r="AD72" s="29"/>
      <c r="AE72" s="33"/>
    </row>
    <row r="73" spans="1:31" ht="18" customHeight="1" x14ac:dyDescent="0.2">
      <c r="C73" s="9"/>
      <c r="D73" s="9"/>
      <c r="F73" s="295" t="s">
        <v>627</v>
      </c>
      <c r="G73" s="29"/>
      <c r="H73" s="75">
        <v>919.00600000000009</v>
      </c>
      <c r="I73" s="75">
        <v>932.14699999999993</v>
      </c>
      <c r="J73" s="75">
        <v>932.14699999999993</v>
      </c>
      <c r="K73" s="121">
        <v>500</v>
      </c>
      <c r="L73" s="121">
        <v>874.22400000000005</v>
      </c>
      <c r="M73" s="75">
        <v>0</v>
      </c>
      <c r="N73" s="75">
        <v>1.748</v>
      </c>
      <c r="O73" s="75">
        <v>19.524999999999999</v>
      </c>
      <c r="P73" s="75">
        <v>1.1280000000000001</v>
      </c>
      <c r="Q73" s="75">
        <v>0</v>
      </c>
      <c r="R73" s="75">
        <v>0</v>
      </c>
      <c r="S73" s="75">
        <v>73.956000000000003</v>
      </c>
      <c r="T73" s="75">
        <v>280.40499999999997</v>
      </c>
      <c r="U73" s="75">
        <v>119.84900000000002</v>
      </c>
      <c r="V73" s="75">
        <v>150.40699999999995</v>
      </c>
      <c r="W73" s="75">
        <v>220.69400000000007</v>
      </c>
      <c r="X73" s="75">
        <v>50.486999999999966</v>
      </c>
      <c r="Y73" s="297">
        <v>918.19899999999996</v>
      </c>
      <c r="Z73" s="16"/>
      <c r="AA73" s="75">
        <v>500</v>
      </c>
      <c r="AB73" s="73">
        <v>418.2</v>
      </c>
      <c r="AC73" s="16"/>
      <c r="AD73" s="75">
        <v>874.22400000000005</v>
      </c>
      <c r="AE73" s="73">
        <v>43.97</v>
      </c>
    </row>
    <row r="74" spans="1:31" ht="6.95" customHeight="1" x14ac:dyDescent="0.2">
      <c r="C74" s="9"/>
      <c r="D74" s="9"/>
      <c r="F74" s="109"/>
      <c r="G74" s="29"/>
      <c r="H74" s="29"/>
      <c r="I74" s="29"/>
      <c r="J74" s="29"/>
      <c r="K74" s="98"/>
      <c r="L74" s="98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29"/>
      <c r="AB74" s="33"/>
      <c r="AD74" s="29"/>
      <c r="AE74" s="33"/>
    </row>
    <row r="75" spans="1:31" ht="18" customHeight="1" x14ac:dyDescent="0.2">
      <c r="A75" s="43" t="s">
        <v>207</v>
      </c>
      <c r="B75" s="43" t="s">
        <v>39</v>
      </c>
      <c r="C75" s="9">
        <v>0</v>
      </c>
      <c r="D75" s="9">
        <v>0</v>
      </c>
      <c r="F75" s="119" t="s">
        <v>412</v>
      </c>
      <c r="G75" s="29"/>
      <c r="H75" s="74">
        <v>0</v>
      </c>
      <c r="I75" s="74">
        <v>-0.21099999999999999</v>
      </c>
      <c r="J75" s="74">
        <v>-0.21099999999999999</v>
      </c>
      <c r="K75" s="99">
        <v>0</v>
      </c>
      <c r="L75" s="99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AA75" s="74">
        <v>0</v>
      </c>
      <c r="AB75" s="73">
        <v>0</v>
      </c>
      <c r="AD75" s="74">
        <v>0</v>
      </c>
      <c r="AE75" s="73">
        <v>0</v>
      </c>
    </row>
    <row r="76" spans="1:31" ht="18" customHeight="1" x14ac:dyDescent="0.2">
      <c r="A76" s="43" t="s">
        <v>43</v>
      </c>
      <c r="B76" s="43" t="s">
        <v>18</v>
      </c>
      <c r="C76" s="9">
        <v>0</v>
      </c>
      <c r="D76" s="9">
        <v>0</v>
      </c>
      <c r="F76" s="119" t="s">
        <v>208</v>
      </c>
      <c r="H76" s="74">
        <v>0</v>
      </c>
      <c r="I76" s="74">
        <v>0</v>
      </c>
      <c r="J76" s="74">
        <v>0</v>
      </c>
      <c r="K76" s="99">
        <v>0</v>
      </c>
      <c r="L76" s="99">
        <v>0</v>
      </c>
      <c r="M76" s="74">
        <v>0</v>
      </c>
      <c r="N76" s="74">
        <v>0</v>
      </c>
      <c r="O76" s="74">
        <v>0</v>
      </c>
      <c r="P76" s="74">
        <v>0</v>
      </c>
      <c r="Q76" s="74">
        <v>0</v>
      </c>
      <c r="R76" s="74">
        <v>0</v>
      </c>
      <c r="S76" s="74">
        <v>0</v>
      </c>
      <c r="T76" s="74">
        <v>0</v>
      </c>
      <c r="U76" s="74">
        <v>0</v>
      </c>
      <c r="V76" s="74">
        <v>0</v>
      </c>
      <c r="W76" s="74">
        <v>0</v>
      </c>
      <c r="X76" s="74">
        <v>0</v>
      </c>
      <c r="Y76" s="74">
        <v>0</v>
      </c>
      <c r="AA76" s="74">
        <v>0</v>
      </c>
      <c r="AB76" s="73">
        <v>0</v>
      </c>
      <c r="AD76" s="74">
        <v>0</v>
      </c>
      <c r="AE76" s="73">
        <v>0</v>
      </c>
    </row>
    <row r="77" spans="1:31" ht="18" customHeight="1" collapsed="1" x14ac:dyDescent="0.2">
      <c r="A77" s="48"/>
      <c r="B77" s="48"/>
      <c r="C77" s="9">
        <v>0</v>
      </c>
      <c r="D77" s="9">
        <v>0</v>
      </c>
      <c r="F77" s="58" t="s">
        <v>42</v>
      </c>
      <c r="H77" s="75">
        <v>0</v>
      </c>
      <c r="I77" s="75">
        <v>-0.21099999999999999</v>
      </c>
      <c r="J77" s="75">
        <v>-0.21099999999999999</v>
      </c>
      <c r="K77" s="121">
        <v>0</v>
      </c>
      <c r="L77" s="121">
        <v>0</v>
      </c>
      <c r="M77" s="75">
        <v>0</v>
      </c>
      <c r="N77" s="75">
        <v>0</v>
      </c>
      <c r="O77" s="75">
        <v>0</v>
      </c>
      <c r="P77" s="75">
        <v>0</v>
      </c>
      <c r="Q77" s="75">
        <v>0</v>
      </c>
      <c r="R77" s="75">
        <v>0</v>
      </c>
      <c r="S77" s="75">
        <v>0</v>
      </c>
      <c r="T77" s="75">
        <v>0</v>
      </c>
      <c r="U77" s="75">
        <v>0</v>
      </c>
      <c r="V77" s="75">
        <v>0</v>
      </c>
      <c r="W77" s="75">
        <v>0</v>
      </c>
      <c r="X77" s="75">
        <v>0</v>
      </c>
      <c r="Y77" s="75">
        <v>0</v>
      </c>
      <c r="AA77" s="75">
        <v>0</v>
      </c>
      <c r="AB77" s="73">
        <v>0</v>
      </c>
      <c r="AD77" s="75">
        <v>0</v>
      </c>
      <c r="AE77" s="73">
        <v>0</v>
      </c>
    </row>
    <row r="78" spans="1:31" ht="12.95" customHeight="1" x14ac:dyDescent="0.2">
      <c r="A78" s="48"/>
      <c r="B78" s="48"/>
      <c r="C78" s="9"/>
      <c r="D78" s="9"/>
      <c r="F78" s="52" t="s">
        <v>228</v>
      </c>
      <c r="H78" s="69">
        <v>0</v>
      </c>
      <c r="I78" s="69">
        <v>0</v>
      </c>
      <c r="J78" s="69">
        <v>0</v>
      </c>
      <c r="K78" s="122">
        <v>0</v>
      </c>
      <c r="L78" s="122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AA78" s="69">
        <v>0</v>
      </c>
      <c r="AB78" s="70"/>
      <c r="AD78" s="69">
        <v>0</v>
      </c>
      <c r="AE78" s="70"/>
    </row>
    <row r="79" spans="1:31" ht="18" customHeight="1" x14ac:dyDescent="0.2">
      <c r="A79" s="43" t="s">
        <v>40</v>
      </c>
      <c r="B79" s="43" t="s">
        <v>18</v>
      </c>
      <c r="C79" s="9">
        <v>0</v>
      </c>
      <c r="D79" s="9">
        <v>0</v>
      </c>
      <c r="F79" s="58" t="s">
        <v>41</v>
      </c>
      <c r="H79" s="75">
        <v>0</v>
      </c>
      <c r="I79" s="75">
        <v>0</v>
      </c>
      <c r="J79" s="75">
        <v>0</v>
      </c>
      <c r="K79" s="121">
        <v>0</v>
      </c>
      <c r="L79" s="121">
        <v>0</v>
      </c>
      <c r="M79" s="75">
        <v>0</v>
      </c>
      <c r="N79" s="75">
        <v>0</v>
      </c>
      <c r="O79" s="75">
        <v>0</v>
      </c>
      <c r="P79" s="75">
        <v>0</v>
      </c>
      <c r="Q79" s="75">
        <v>0</v>
      </c>
      <c r="R79" s="75">
        <v>0</v>
      </c>
      <c r="S79" s="75">
        <v>0</v>
      </c>
      <c r="T79" s="75">
        <v>0</v>
      </c>
      <c r="U79" s="75">
        <v>0</v>
      </c>
      <c r="V79" s="75">
        <v>0</v>
      </c>
      <c r="W79" s="75">
        <v>0</v>
      </c>
      <c r="X79" s="75">
        <v>0</v>
      </c>
      <c r="Y79" s="75">
        <v>0</v>
      </c>
      <c r="AA79" s="75">
        <v>0</v>
      </c>
      <c r="AB79" s="73">
        <v>0</v>
      </c>
      <c r="AD79" s="75">
        <v>0</v>
      </c>
      <c r="AE79" s="73">
        <v>0</v>
      </c>
    </row>
    <row r="80" spans="1:31" ht="12.95" customHeight="1" x14ac:dyDescent="0.2">
      <c r="A80" s="48"/>
      <c r="B80" s="48"/>
      <c r="C80" s="9"/>
      <c r="D80" s="9"/>
      <c r="F80" s="52" t="s">
        <v>229</v>
      </c>
      <c r="H80" s="69">
        <v>0</v>
      </c>
      <c r="I80" s="69">
        <v>0</v>
      </c>
      <c r="J80" s="69">
        <v>0</v>
      </c>
      <c r="K80" s="122">
        <v>0</v>
      </c>
      <c r="L80" s="122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AA80" s="69">
        <v>0</v>
      </c>
      <c r="AB80" s="70"/>
      <c r="AD80" s="69">
        <v>0</v>
      </c>
      <c r="AE80" s="70"/>
    </row>
    <row r="81" spans="1:31" ht="18" hidden="1" customHeight="1" outlineLevel="1" x14ac:dyDescent="0.2">
      <c r="A81" s="43" t="s">
        <v>210</v>
      </c>
      <c r="B81" s="43" t="s">
        <v>18</v>
      </c>
      <c r="C81" s="9">
        <v>0</v>
      </c>
      <c r="D81" s="9">
        <v>0</v>
      </c>
      <c r="F81" s="119" t="s">
        <v>211</v>
      </c>
      <c r="H81" s="74">
        <v>0</v>
      </c>
      <c r="I81" s="74">
        <v>0</v>
      </c>
      <c r="J81" s="74">
        <v>0</v>
      </c>
      <c r="K81" s="99">
        <v>0</v>
      </c>
      <c r="L81" s="99">
        <v>0</v>
      </c>
      <c r="M81" s="74">
        <v>0</v>
      </c>
      <c r="N81" s="74">
        <v>0</v>
      </c>
      <c r="O81" s="74">
        <v>0</v>
      </c>
      <c r="P81" s="74">
        <v>0</v>
      </c>
      <c r="Q81" s="74">
        <v>0</v>
      </c>
      <c r="R81" s="74">
        <v>0</v>
      </c>
      <c r="S81" s="74">
        <v>0</v>
      </c>
      <c r="T81" s="74">
        <v>0</v>
      </c>
      <c r="U81" s="74">
        <v>0</v>
      </c>
      <c r="V81" s="74">
        <v>0</v>
      </c>
      <c r="W81" s="74">
        <v>0</v>
      </c>
      <c r="X81" s="74">
        <v>0</v>
      </c>
      <c r="Y81" s="74">
        <v>0</v>
      </c>
      <c r="AA81" s="74">
        <v>0</v>
      </c>
      <c r="AB81" s="73">
        <v>0</v>
      </c>
      <c r="AD81" s="74">
        <v>0</v>
      </c>
      <c r="AE81" s="73">
        <v>0</v>
      </c>
    </row>
    <row r="82" spans="1:31" ht="18" hidden="1" customHeight="1" outlineLevel="1" x14ac:dyDescent="0.2">
      <c r="A82" s="43" t="s">
        <v>207</v>
      </c>
      <c r="B82" s="43" t="s">
        <v>206</v>
      </c>
      <c r="C82" s="9">
        <v>-0.99447513812154698</v>
      </c>
      <c r="D82" s="9">
        <v>-0.99447513812154698</v>
      </c>
      <c r="F82" s="119" t="s">
        <v>209</v>
      </c>
      <c r="H82" s="74">
        <v>-0.315</v>
      </c>
      <c r="I82" s="74">
        <v>-0.16500000000000001</v>
      </c>
      <c r="J82" s="74">
        <v>-0.16500000000000001</v>
      </c>
      <c r="K82" s="99">
        <v>0</v>
      </c>
      <c r="L82" s="99">
        <v>0</v>
      </c>
      <c r="M82" s="74">
        <v>0</v>
      </c>
      <c r="N82" s="74">
        <v>-2.9000000000000001E-2</v>
      </c>
      <c r="O82" s="74">
        <v>0</v>
      </c>
      <c r="P82" s="74">
        <v>-0.33299999999999996</v>
      </c>
      <c r="Q82" s="74">
        <v>0</v>
      </c>
      <c r="R82" s="74">
        <v>0</v>
      </c>
      <c r="S82" s="74">
        <v>0</v>
      </c>
      <c r="T82" s="74">
        <v>0</v>
      </c>
      <c r="U82" s="74">
        <v>0</v>
      </c>
      <c r="V82" s="74">
        <v>0</v>
      </c>
      <c r="W82" s="74">
        <v>0</v>
      </c>
      <c r="X82" s="74">
        <v>0</v>
      </c>
      <c r="Y82" s="74">
        <v>-0.36199999999999999</v>
      </c>
      <c r="AA82" s="74">
        <v>0</v>
      </c>
      <c r="AB82" s="73">
        <v>-0.36</v>
      </c>
      <c r="AD82" s="74">
        <v>0</v>
      </c>
      <c r="AE82" s="73">
        <v>-0.36</v>
      </c>
    </row>
    <row r="83" spans="1:31" ht="18" customHeight="1" collapsed="1" x14ac:dyDescent="0.2">
      <c r="A83" s="48"/>
      <c r="B83" s="48"/>
      <c r="C83" s="9">
        <v>-0.99447513812154698</v>
      </c>
      <c r="D83" s="9">
        <v>-0.99447513812154698</v>
      </c>
      <c r="F83" s="58" t="s">
        <v>313</v>
      </c>
      <c r="H83" s="75">
        <v>-0.315</v>
      </c>
      <c r="I83" s="75">
        <v>-0.16500000000000001</v>
      </c>
      <c r="J83" s="75">
        <v>-0.16500000000000001</v>
      </c>
      <c r="K83" s="121">
        <v>0</v>
      </c>
      <c r="L83" s="121">
        <v>0</v>
      </c>
      <c r="M83" s="75">
        <v>0</v>
      </c>
      <c r="N83" s="75">
        <v>-2.9000000000000001E-2</v>
      </c>
      <c r="O83" s="75">
        <v>0</v>
      </c>
      <c r="P83" s="75">
        <v>-0.33299999999999996</v>
      </c>
      <c r="Q83" s="75">
        <v>0</v>
      </c>
      <c r="R83" s="75">
        <v>0</v>
      </c>
      <c r="S83" s="75">
        <v>0</v>
      </c>
      <c r="T83" s="75">
        <v>0</v>
      </c>
      <c r="U83" s="75">
        <v>0</v>
      </c>
      <c r="V83" s="75">
        <v>0</v>
      </c>
      <c r="W83" s="75">
        <v>0</v>
      </c>
      <c r="X83" s="75">
        <v>0</v>
      </c>
      <c r="Y83" s="75">
        <v>-0.36199999999999999</v>
      </c>
      <c r="AA83" s="75">
        <v>0</v>
      </c>
      <c r="AB83" s="73">
        <v>-0.36</v>
      </c>
      <c r="AD83" s="75">
        <v>0</v>
      </c>
      <c r="AE83" s="73">
        <v>-0.36</v>
      </c>
    </row>
    <row r="84" spans="1:31" ht="12.95" customHeight="1" x14ac:dyDescent="0.2">
      <c r="A84" s="48"/>
      <c r="B84" s="48"/>
      <c r="C84" s="9"/>
      <c r="D84" s="9"/>
      <c r="F84" s="52" t="s">
        <v>223</v>
      </c>
      <c r="H84" s="69">
        <v>0.29688972667295005</v>
      </c>
      <c r="I84" s="69">
        <v>-1.6837078307720566E-3</v>
      </c>
      <c r="J84" s="69">
        <v>-1.6837078307720566E-3</v>
      </c>
      <c r="K84" s="122">
        <v>0</v>
      </c>
      <c r="L84" s="122">
        <v>0</v>
      </c>
      <c r="M84" s="69">
        <v>0</v>
      </c>
      <c r="N84" s="69">
        <v>0.12184873949579833</v>
      </c>
      <c r="O84" s="69">
        <v>0</v>
      </c>
      <c r="P84" s="69">
        <v>0.29521276595744672</v>
      </c>
      <c r="Q84" s="69">
        <v>0</v>
      </c>
      <c r="R84" s="69">
        <v>0</v>
      </c>
      <c r="S84" s="69">
        <v>0</v>
      </c>
      <c r="T84" s="69">
        <v>0</v>
      </c>
      <c r="U84" s="69">
        <v>0</v>
      </c>
      <c r="V84" s="69">
        <v>0</v>
      </c>
      <c r="W84" s="69">
        <v>0</v>
      </c>
      <c r="X84" s="69">
        <v>0</v>
      </c>
      <c r="Y84" s="69">
        <v>0.19143310417768375</v>
      </c>
      <c r="AA84" s="69">
        <v>0</v>
      </c>
      <c r="AB84" s="70"/>
      <c r="AD84" s="69">
        <v>0</v>
      </c>
      <c r="AE84" s="70"/>
    </row>
    <row r="85" spans="1:31" ht="18" hidden="1" customHeight="1" outlineLevel="2" x14ac:dyDescent="0.2">
      <c r="A85" s="46" t="s">
        <v>44</v>
      </c>
      <c r="B85" s="46" t="s">
        <v>18</v>
      </c>
      <c r="C85" s="9"/>
      <c r="D85" s="9"/>
      <c r="F85" s="51" t="s">
        <v>45</v>
      </c>
      <c r="H85" s="79">
        <v>0</v>
      </c>
      <c r="I85" s="79">
        <v>0</v>
      </c>
      <c r="J85" s="79">
        <v>0</v>
      </c>
      <c r="K85" s="99"/>
      <c r="L85" s="99"/>
      <c r="M85" s="79">
        <v>0</v>
      </c>
      <c r="N85" s="79">
        <v>0</v>
      </c>
      <c r="O85" s="79">
        <v>0</v>
      </c>
      <c r="P85" s="79">
        <v>0</v>
      </c>
      <c r="Q85" s="79">
        <v>0</v>
      </c>
      <c r="R85" s="79">
        <v>0</v>
      </c>
      <c r="S85" s="79">
        <v>0</v>
      </c>
      <c r="T85" s="79">
        <v>0</v>
      </c>
      <c r="U85" s="79">
        <v>0</v>
      </c>
      <c r="V85" s="79">
        <v>0</v>
      </c>
      <c r="W85" s="79">
        <v>0</v>
      </c>
      <c r="X85" s="79">
        <v>0</v>
      </c>
      <c r="Y85" s="79">
        <v>0</v>
      </c>
      <c r="AA85" s="83"/>
      <c r="AB85" s="84"/>
      <c r="AD85" s="83"/>
      <c r="AE85" s="84"/>
    </row>
    <row r="86" spans="1:31" ht="18" hidden="1" customHeight="1" outlineLevel="2" x14ac:dyDescent="0.2">
      <c r="A86" s="46" t="s">
        <v>44</v>
      </c>
      <c r="B86" s="46" t="s">
        <v>18</v>
      </c>
      <c r="C86" s="9"/>
      <c r="D86" s="9"/>
      <c r="F86" s="51" t="s">
        <v>46</v>
      </c>
      <c r="H86" s="79">
        <v>0</v>
      </c>
      <c r="I86" s="79">
        <v>0</v>
      </c>
      <c r="J86" s="79">
        <v>0</v>
      </c>
      <c r="K86" s="99"/>
      <c r="L86" s="99"/>
      <c r="M86" s="79">
        <v>0</v>
      </c>
      <c r="N86" s="79">
        <v>0</v>
      </c>
      <c r="O86" s="79">
        <v>0</v>
      </c>
      <c r="P86" s="79">
        <v>0</v>
      </c>
      <c r="Q86" s="79">
        <v>0</v>
      </c>
      <c r="R86" s="79">
        <v>0</v>
      </c>
      <c r="S86" s="79">
        <v>0</v>
      </c>
      <c r="T86" s="79">
        <v>0</v>
      </c>
      <c r="U86" s="79">
        <v>0</v>
      </c>
      <c r="V86" s="79">
        <v>0</v>
      </c>
      <c r="W86" s="79">
        <v>0</v>
      </c>
      <c r="X86" s="79">
        <v>0</v>
      </c>
      <c r="Y86" s="79">
        <v>0</v>
      </c>
      <c r="AA86" s="83"/>
      <c r="AB86" s="84"/>
      <c r="AD86" s="83"/>
      <c r="AE86" s="84"/>
    </row>
    <row r="87" spans="1:31" ht="18" hidden="1" customHeight="1" outlineLevel="2" x14ac:dyDescent="0.2">
      <c r="A87" s="46" t="s">
        <v>47</v>
      </c>
      <c r="B87" s="46" t="s">
        <v>18</v>
      </c>
      <c r="C87" s="9">
        <v>0.99999261589355093</v>
      </c>
      <c r="D87" s="9">
        <v>0.99999261589355093</v>
      </c>
      <c r="F87" s="51" t="s">
        <v>48</v>
      </c>
      <c r="H87" s="79">
        <v>355.334</v>
      </c>
      <c r="I87" s="79">
        <v>-0.28000000000000003</v>
      </c>
      <c r="J87" s="79">
        <v>-0.28000000000000003</v>
      </c>
      <c r="K87" s="99">
        <v>0</v>
      </c>
      <c r="L87" s="99">
        <v>0</v>
      </c>
      <c r="M87" s="79">
        <v>-39.314999999999998</v>
      </c>
      <c r="N87" s="79">
        <v>0</v>
      </c>
      <c r="O87" s="79">
        <v>0</v>
      </c>
      <c r="P87" s="79">
        <v>0</v>
      </c>
      <c r="Q87" s="79">
        <v>0</v>
      </c>
      <c r="R87" s="79">
        <v>0</v>
      </c>
      <c r="S87" s="79">
        <v>0</v>
      </c>
      <c r="T87" s="79">
        <v>0</v>
      </c>
      <c r="U87" s="79">
        <v>-1.4980000000000047</v>
      </c>
      <c r="V87" s="79">
        <v>0</v>
      </c>
      <c r="W87" s="79">
        <v>92.25</v>
      </c>
      <c r="X87" s="79">
        <v>219.41499999999996</v>
      </c>
      <c r="Y87" s="79">
        <v>270.85199999999998</v>
      </c>
      <c r="AA87" s="79">
        <v>0</v>
      </c>
      <c r="AB87" s="78">
        <v>270.85000000000002</v>
      </c>
      <c r="AD87" s="79">
        <v>0</v>
      </c>
      <c r="AE87" s="78">
        <v>270.85000000000002</v>
      </c>
    </row>
    <row r="88" spans="1:31" ht="18" hidden="1" customHeight="1" outlineLevel="1" x14ac:dyDescent="0.2">
      <c r="A88" s="48"/>
      <c r="B88" s="48"/>
      <c r="C88" s="9">
        <v>0.99999261589355093</v>
      </c>
      <c r="D88" s="9">
        <v>0.99999261589355093</v>
      </c>
      <c r="F88" s="119" t="s">
        <v>49</v>
      </c>
      <c r="H88" s="74">
        <v>355.334</v>
      </c>
      <c r="I88" s="74">
        <v>-0.28000000000000003</v>
      </c>
      <c r="J88" s="74">
        <v>-0.28000000000000003</v>
      </c>
      <c r="K88" s="99">
        <v>0</v>
      </c>
      <c r="L88" s="99">
        <v>0</v>
      </c>
      <c r="M88" s="74">
        <v>-39.314999999999998</v>
      </c>
      <c r="N88" s="74">
        <v>0</v>
      </c>
      <c r="O88" s="74">
        <v>0</v>
      </c>
      <c r="P88" s="74">
        <v>0</v>
      </c>
      <c r="Q88" s="74">
        <v>0</v>
      </c>
      <c r="R88" s="74">
        <v>0</v>
      </c>
      <c r="S88" s="74">
        <v>0</v>
      </c>
      <c r="T88" s="74">
        <v>0</v>
      </c>
      <c r="U88" s="74">
        <v>-1.4980000000000047</v>
      </c>
      <c r="V88" s="74">
        <v>0</v>
      </c>
      <c r="W88" s="74">
        <v>92.25</v>
      </c>
      <c r="X88" s="74">
        <v>219.41499999999996</v>
      </c>
      <c r="Y88" s="74">
        <v>270.85199999999998</v>
      </c>
      <c r="AA88" s="74">
        <v>0</v>
      </c>
      <c r="AB88" s="73">
        <v>270.85000000000002</v>
      </c>
      <c r="AD88" s="74">
        <v>0</v>
      </c>
      <c r="AE88" s="73">
        <v>270.85000000000002</v>
      </c>
    </row>
    <row r="89" spans="1:31" ht="18" hidden="1" customHeight="1" outlineLevel="1" x14ac:dyDescent="0.2">
      <c r="A89" s="43" t="s">
        <v>51</v>
      </c>
      <c r="B89" s="43" t="s">
        <v>18</v>
      </c>
      <c r="C89" s="9">
        <v>-1.0013427561837456</v>
      </c>
      <c r="D89" s="9">
        <v>-1.0005336364203392</v>
      </c>
      <c r="F89" s="119" t="s">
        <v>53</v>
      </c>
      <c r="H89" s="74">
        <v>-4.1000000000000002E-2</v>
      </c>
      <c r="I89" s="74">
        <v>-0.11899999999999999</v>
      </c>
      <c r="J89" s="74">
        <v>-0.11899999999999999</v>
      </c>
      <c r="K89" s="99">
        <v>283</v>
      </c>
      <c r="L89" s="99">
        <v>721.46500000000003</v>
      </c>
      <c r="M89" s="74">
        <v>0</v>
      </c>
      <c r="N89" s="74">
        <v>0</v>
      </c>
      <c r="O89" s="74">
        <v>0</v>
      </c>
      <c r="P89" s="74">
        <v>0</v>
      </c>
      <c r="Q89" s="74">
        <v>0</v>
      </c>
      <c r="R89" s="74">
        <v>0</v>
      </c>
      <c r="S89" s="74">
        <v>0</v>
      </c>
      <c r="T89" s="74">
        <v>-0.23300000000000001</v>
      </c>
      <c r="U89" s="74">
        <v>0</v>
      </c>
      <c r="V89" s="74">
        <v>-1.1999999999999983E-2</v>
      </c>
      <c r="W89" s="74">
        <v>0</v>
      </c>
      <c r="X89" s="74">
        <v>-0.13500000000000001</v>
      </c>
      <c r="Y89" s="74">
        <v>-0.38</v>
      </c>
      <c r="AA89" s="74">
        <v>283</v>
      </c>
      <c r="AB89" s="73">
        <v>-283.38</v>
      </c>
      <c r="AD89" s="74">
        <v>721.46500000000003</v>
      </c>
      <c r="AE89" s="73">
        <v>-721.85</v>
      </c>
    </row>
    <row r="90" spans="1:31" ht="18" hidden="1" customHeight="1" outlineLevel="1" x14ac:dyDescent="0.2">
      <c r="A90" s="43" t="s">
        <v>50</v>
      </c>
      <c r="B90" s="43" t="s">
        <v>18</v>
      </c>
      <c r="C90" s="9">
        <v>0</v>
      </c>
      <c r="D90" s="9">
        <v>0</v>
      </c>
      <c r="F90" s="119" t="s">
        <v>52</v>
      </c>
      <c r="H90" s="74">
        <v>112</v>
      </c>
      <c r="I90" s="74">
        <v>112</v>
      </c>
      <c r="J90" s="74">
        <v>112</v>
      </c>
      <c r="K90" s="99">
        <v>112</v>
      </c>
      <c r="L90" s="99">
        <v>112</v>
      </c>
      <c r="M90" s="74">
        <v>0</v>
      </c>
      <c r="N90" s="74">
        <v>0</v>
      </c>
      <c r="O90" s="74">
        <v>0</v>
      </c>
      <c r="P90" s="74">
        <v>0</v>
      </c>
      <c r="Q90" s="74">
        <v>0</v>
      </c>
      <c r="R90" s="74">
        <v>0</v>
      </c>
      <c r="S90" s="74">
        <v>0</v>
      </c>
      <c r="T90" s="74">
        <v>0</v>
      </c>
      <c r="U90" s="74">
        <v>112</v>
      </c>
      <c r="V90" s="74">
        <v>0</v>
      </c>
      <c r="W90" s="74">
        <v>0</v>
      </c>
      <c r="X90" s="74">
        <v>0</v>
      </c>
      <c r="Y90" s="74">
        <v>112</v>
      </c>
      <c r="AA90" s="74">
        <v>112</v>
      </c>
      <c r="AB90" s="73">
        <v>0</v>
      </c>
      <c r="AD90" s="74">
        <v>112</v>
      </c>
      <c r="AE90" s="73">
        <v>0</v>
      </c>
    </row>
    <row r="91" spans="1:31" ht="18" hidden="1" customHeight="1" outlineLevel="1" x14ac:dyDescent="0.2">
      <c r="A91" s="43" t="s">
        <v>214</v>
      </c>
      <c r="B91" s="43" t="s">
        <v>18</v>
      </c>
      <c r="C91" s="9">
        <v>-0.96774193548387089</v>
      </c>
      <c r="D91" s="9">
        <v>-0.96774193548387089</v>
      </c>
      <c r="F91" s="119" t="s">
        <v>216</v>
      </c>
      <c r="H91" s="74">
        <v>-2.1000000000000001E-2</v>
      </c>
      <c r="I91" s="74">
        <v>-6.0999999999999999E-2</v>
      </c>
      <c r="J91" s="74">
        <v>-6.0999999999999999E-2</v>
      </c>
      <c r="K91" s="99">
        <v>0</v>
      </c>
      <c r="L91" s="99">
        <v>0</v>
      </c>
      <c r="M91" s="74">
        <v>0</v>
      </c>
      <c r="N91" s="74">
        <v>0</v>
      </c>
      <c r="O91" s="74">
        <v>-1.7000000000000001E-2</v>
      </c>
      <c r="P91" s="74">
        <v>0</v>
      </c>
      <c r="Q91" s="74">
        <v>-2.9999999999999992E-3</v>
      </c>
      <c r="R91" s="74">
        <v>-9.9999999999999985E-3</v>
      </c>
      <c r="S91" s="74">
        <v>0</v>
      </c>
      <c r="T91" s="74">
        <v>0</v>
      </c>
      <c r="U91" s="74">
        <v>0</v>
      </c>
      <c r="V91" s="74">
        <v>0</v>
      </c>
      <c r="W91" s="74">
        <v>-1.0000000000000009E-3</v>
      </c>
      <c r="X91" s="74">
        <v>0</v>
      </c>
      <c r="Y91" s="74">
        <v>-3.1E-2</v>
      </c>
      <c r="AA91" s="74">
        <v>0</v>
      </c>
      <c r="AB91" s="73">
        <v>-0.03</v>
      </c>
      <c r="AD91" s="74">
        <v>0</v>
      </c>
      <c r="AE91" s="73">
        <v>-0.03</v>
      </c>
    </row>
    <row r="92" spans="1:31" ht="18" hidden="1" customHeight="1" outlineLevel="1" x14ac:dyDescent="0.2">
      <c r="A92" s="43" t="s">
        <v>215</v>
      </c>
      <c r="B92" s="43" t="s">
        <v>18</v>
      </c>
      <c r="C92" s="9">
        <v>0</v>
      </c>
      <c r="D92" s="9">
        <v>0</v>
      </c>
      <c r="F92" s="119" t="s">
        <v>217</v>
      </c>
      <c r="H92" s="74">
        <v>0</v>
      </c>
      <c r="I92" s="74">
        <v>0</v>
      </c>
      <c r="J92" s="74">
        <v>0</v>
      </c>
      <c r="K92" s="99">
        <v>0</v>
      </c>
      <c r="L92" s="99">
        <v>0</v>
      </c>
      <c r="M92" s="74">
        <v>0</v>
      </c>
      <c r="N92" s="74">
        <v>0</v>
      </c>
      <c r="O92" s="74">
        <v>0</v>
      </c>
      <c r="P92" s="74">
        <v>0</v>
      </c>
      <c r="Q92" s="74">
        <v>0</v>
      </c>
      <c r="R92" s="74">
        <v>0</v>
      </c>
      <c r="S92" s="74">
        <v>0</v>
      </c>
      <c r="T92" s="74">
        <v>0</v>
      </c>
      <c r="U92" s="74">
        <v>0</v>
      </c>
      <c r="V92" s="74">
        <v>0</v>
      </c>
      <c r="W92" s="74">
        <v>0</v>
      </c>
      <c r="X92" s="74">
        <v>0</v>
      </c>
      <c r="Y92" s="74">
        <v>0</v>
      </c>
      <c r="AA92" s="74">
        <v>0</v>
      </c>
      <c r="AB92" s="73">
        <v>0</v>
      </c>
      <c r="AD92" s="74">
        <v>0</v>
      </c>
      <c r="AE92" s="73">
        <v>0</v>
      </c>
    </row>
    <row r="93" spans="1:31" ht="18" hidden="1" customHeight="1" outlineLevel="2" x14ac:dyDescent="0.2">
      <c r="A93" s="46" t="s">
        <v>54</v>
      </c>
      <c r="B93" s="46" t="s">
        <v>18</v>
      </c>
      <c r="C93" s="9">
        <v>0.99999597623564773</v>
      </c>
      <c r="D93" s="9">
        <v>0.99999597623564773</v>
      </c>
      <c r="F93" s="51" t="s">
        <v>56</v>
      </c>
      <c r="H93" s="79">
        <v>0</v>
      </c>
      <c r="I93" s="79">
        <v>0</v>
      </c>
      <c r="J93" s="79">
        <v>0</v>
      </c>
      <c r="K93" s="99">
        <v>0</v>
      </c>
      <c r="L93" s="99">
        <v>0</v>
      </c>
      <c r="M93" s="79">
        <v>0</v>
      </c>
      <c r="N93" s="79">
        <v>0</v>
      </c>
      <c r="O93" s="79">
        <v>0</v>
      </c>
      <c r="P93" s="79">
        <v>0</v>
      </c>
      <c r="Q93" s="79">
        <v>0</v>
      </c>
      <c r="R93" s="79">
        <v>0</v>
      </c>
      <c r="S93" s="79">
        <v>0</v>
      </c>
      <c r="T93" s="79">
        <v>0</v>
      </c>
      <c r="U93" s="79">
        <v>0</v>
      </c>
      <c r="V93" s="79">
        <v>979.24099999999999</v>
      </c>
      <c r="W93" s="79">
        <v>14.853000000000065</v>
      </c>
      <c r="X93" s="79">
        <v>0</v>
      </c>
      <c r="Y93" s="79">
        <v>994.09400000000005</v>
      </c>
      <c r="AA93" s="79">
        <v>0</v>
      </c>
      <c r="AB93" s="73">
        <v>994.09</v>
      </c>
      <c r="AD93" s="79">
        <v>0</v>
      </c>
      <c r="AE93" s="73">
        <v>994.09</v>
      </c>
    </row>
    <row r="94" spans="1:31" ht="18" hidden="1" customHeight="1" outlineLevel="2" x14ac:dyDescent="0.2">
      <c r="A94" s="46" t="s">
        <v>55</v>
      </c>
      <c r="B94" s="46" t="s">
        <v>18</v>
      </c>
      <c r="C94" s="9">
        <v>0</v>
      </c>
      <c r="D94" s="9">
        <v>0</v>
      </c>
      <c r="F94" s="51" t="s">
        <v>57</v>
      </c>
      <c r="H94" s="79">
        <v>0</v>
      </c>
      <c r="I94" s="79">
        <v>0</v>
      </c>
      <c r="J94" s="79">
        <v>0</v>
      </c>
      <c r="K94" s="99">
        <v>0</v>
      </c>
      <c r="L94" s="99">
        <v>0</v>
      </c>
      <c r="M94" s="79">
        <v>0</v>
      </c>
      <c r="N94" s="79">
        <v>0</v>
      </c>
      <c r="O94" s="79">
        <v>0</v>
      </c>
      <c r="P94" s="79">
        <v>0</v>
      </c>
      <c r="Q94" s="79">
        <v>0</v>
      </c>
      <c r="R94" s="79">
        <v>0</v>
      </c>
      <c r="S94" s="79">
        <v>0</v>
      </c>
      <c r="T94" s="79">
        <v>0</v>
      </c>
      <c r="U94" s="79">
        <v>0</v>
      </c>
      <c r="V94" s="79">
        <v>0</v>
      </c>
      <c r="W94" s="79">
        <v>0</v>
      </c>
      <c r="X94" s="79">
        <v>0</v>
      </c>
      <c r="Y94" s="79">
        <v>0</v>
      </c>
      <c r="AA94" s="79">
        <v>0</v>
      </c>
      <c r="AB94" s="73">
        <v>0</v>
      </c>
      <c r="AD94" s="79">
        <v>0</v>
      </c>
      <c r="AE94" s="73">
        <v>0</v>
      </c>
    </row>
    <row r="95" spans="1:31" ht="18" hidden="1" customHeight="1" outlineLevel="1" x14ac:dyDescent="0.2">
      <c r="A95" s="48"/>
      <c r="B95" s="48"/>
      <c r="C95" s="9">
        <v>0.99999520753758486</v>
      </c>
      <c r="D95" s="9">
        <v>0.99999520753758486</v>
      </c>
      <c r="F95" s="119" t="s">
        <v>59</v>
      </c>
      <c r="H95" s="74">
        <v>-3.8250000000000037</v>
      </c>
      <c r="I95" s="74">
        <v>-19.357999999999997</v>
      </c>
      <c r="J95" s="74">
        <v>-19.357999999999997</v>
      </c>
      <c r="K95" s="99">
        <v>0</v>
      </c>
      <c r="L95" s="99">
        <v>0</v>
      </c>
      <c r="M95" s="74">
        <v>5.8999999999997499E-2</v>
      </c>
      <c r="N95" s="74">
        <v>-3.7360000000000007</v>
      </c>
      <c r="O95" s="74">
        <v>-1.1260000000000008</v>
      </c>
      <c r="P95" s="74">
        <v>-1.4359999999999984</v>
      </c>
      <c r="Q95" s="74">
        <v>-0.28300000000000136</v>
      </c>
      <c r="R95" s="74">
        <v>9.9999999999965741E-4</v>
      </c>
      <c r="S95" s="74">
        <v>-0.32099999999999795</v>
      </c>
      <c r="T95" s="74">
        <v>7.2999999999996318E-2</v>
      </c>
      <c r="U95" s="74">
        <v>1.4210854715202004E-14</v>
      </c>
      <c r="V95" s="74">
        <v>201.60599999999999</v>
      </c>
      <c r="W95" s="74">
        <v>15.303999999999997</v>
      </c>
      <c r="X95" s="74">
        <v>-1.4799999999999522</v>
      </c>
      <c r="Y95" s="74">
        <v>208.661</v>
      </c>
      <c r="AA95" s="74">
        <v>0</v>
      </c>
      <c r="AB95" s="73">
        <v>208.66</v>
      </c>
      <c r="AD95" s="74">
        <v>0</v>
      </c>
      <c r="AE95" s="73">
        <v>208.66</v>
      </c>
    </row>
    <row r="96" spans="1:31" ht="18" customHeight="1" collapsed="1" x14ac:dyDescent="0.2">
      <c r="A96" s="48"/>
      <c r="B96" s="48"/>
      <c r="C96" s="9">
        <v>0.4964556962025316</v>
      </c>
      <c r="D96" s="9">
        <v>-0.29078605580318312</v>
      </c>
      <c r="F96" s="58" t="s">
        <v>27</v>
      </c>
      <c r="H96" s="75">
        <v>463.447</v>
      </c>
      <c r="I96" s="75">
        <v>92.182000000000002</v>
      </c>
      <c r="J96" s="75">
        <v>92.182000000000002</v>
      </c>
      <c r="K96" s="121">
        <v>395</v>
      </c>
      <c r="L96" s="121">
        <v>833.46500000000003</v>
      </c>
      <c r="M96" s="75">
        <v>-39.256</v>
      </c>
      <c r="N96" s="75">
        <v>-3.7360000000000007</v>
      </c>
      <c r="O96" s="75">
        <v>-1.1430000000000007</v>
      </c>
      <c r="P96" s="75">
        <v>-1.4359999999999984</v>
      </c>
      <c r="Q96" s="75">
        <v>-0.28600000000000136</v>
      </c>
      <c r="R96" s="75">
        <v>-9.0000000000003411E-3</v>
      </c>
      <c r="S96" s="75">
        <v>-0.32099999999999795</v>
      </c>
      <c r="T96" s="75">
        <v>-0.16000000000000369</v>
      </c>
      <c r="U96" s="75">
        <v>110.50200000000001</v>
      </c>
      <c r="V96" s="75">
        <v>201.59399999999999</v>
      </c>
      <c r="W96" s="75">
        <v>107.553</v>
      </c>
      <c r="X96" s="75">
        <v>217.8</v>
      </c>
      <c r="Y96" s="75">
        <v>591.10199999999998</v>
      </c>
      <c r="AA96" s="75">
        <v>395</v>
      </c>
      <c r="AB96" s="73">
        <v>196.1</v>
      </c>
      <c r="AD96" s="75">
        <v>833.46500000000003</v>
      </c>
      <c r="AE96" s="73">
        <v>-242.36</v>
      </c>
    </row>
    <row r="97" spans="1:33" ht="18" customHeight="1" x14ac:dyDescent="0.2">
      <c r="A97" s="43" t="s">
        <v>17</v>
      </c>
      <c r="B97" s="43" t="s">
        <v>18</v>
      </c>
      <c r="C97" s="9">
        <v>0.49554430379746839</v>
      </c>
      <c r="D97" s="9">
        <v>-0.29122998566226532</v>
      </c>
      <c r="F97" s="108" t="s">
        <v>119</v>
      </c>
      <c r="H97" s="281">
        <v>463.13200000000001</v>
      </c>
      <c r="I97" s="281">
        <v>91.805999999999997</v>
      </c>
      <c r="J97" s="281">
        <v>91.805999999999997</v>
      </c>
      <c r="K97" s="102">
        <v>395</v>
      </c>
      <c r="L97" s="102">
        <v>833.46500000000003</v>
      </c>
      <c r="M97" s="281">
        <v>-39.256</v>
      </c>
      <c r="N97" s="281">
        <v>-3.7650000000000006</v>
      </c>
      <c r="O97" s="281">
        <v>-1.1430000000000007</v>
      </c>
      <c r="P97" s="281">
        <v>-1.7689999999999984</v>
      </c>
      <c r="Q97" s="281">
        <v>-0.28600000000000136</v>
      </c>
      <c r="R97" s="281">
        <v>-9.0000000000003411E-3</v>
      </c>
      <c r="S97" s="281">
        <v>-0.32099999999999795</v>
      </c>
      <c r="T97" s="281">
        <v>-0.16000000000000369</v>
      </c>
      <c r="U97" s="281">
        <v>110.50200000000001</v>
      </c>
      <c r="V97" s="281">
        <v>201.59399999999999</v>
      </c>
      <c r="W97" s="281">
        <v>107.553</v>
      </c>
      <c r="X97" s="281">
        <v>217.8</v>
      </c>
      <c r="Y97" s="281">
        <v>590.74</v>
      </c>
      <c r="AA97" s="281">
        <v>395</v>
      </c>
      <c r="AB97" s="73">
        <v>195.74</v>
      </c>
      <c r="AD97" s="281">
        <v>833.46500000000003</v>
      </c>
      <c r="AE97" s="73">
        <v>-242.73</v>
      </c>
      <c r="AF97" s="284"/>
      <c r="AG97" s="285"/>
    </row>
    <row r="98" spans="1:33" ht="12.95" customHeight="1" x14ac:dyDescent="0.2">
      <c r="A98" s="48"/>
      <c r="B98" s="48"/>
      <c r="C98" s="9"/>
      <c r="D98" s="9"/>
      <c r="F98" s="52" t="s">
        <v>224</v>
      </c>
      <c r="H98" s="69">
        <v>-436.50518378887847</v>
      </c>
      <c r="I98" s="69">
        <v>0.93681503704157221</v>
      </c>
      <c r="J98" s="69">
        <v>0.93681503704157221</v>
      </c>
      <c r="K98" s="122" t="e">
        <v>#DIV/0!</v>
      </c>
      <c r="L98" s="122" t="e">
        <v>#DIV/0!</v>
      </c>
      <c r="M98" s="69" t="e">
        <v>#DIV/0!</v>
      </c>
      <c r="N98" s="69">
        <v>15.819327731092439</v>
      </c>
      <c r="O98" s="69">
        <v>2.1771428571428584</v>
      </c>
      <c r="P98" s="69">
        <v>1.5682624113475161</v>
      </c>
      <c r="Q98" s="69" t="e">
        <v>#DIV/0!</v>
      </c>
      <c r="R98" s="69" t="e">
        <v>#DIV/0!</v>
      </c>
      <c r="S98" s="69" t="e">
        <v>#DIV/0!</v>
      </c>
      <c r="T98" s="69" t="e">
        <v>#DIV/0!</v>
      </c>
      <c r="U98" s="69" t="e">
        <v>#DIV/0!</v>
      </c>
      <c r="V98" s="69">
        <v>1429.7446808510635</v>
      </c>
      <c r="W98" s="69" t="e">
        <v>#DIV/0!</v>
      </c>
      <c r="X98" s="69">
        <v>-11.830526887561112</v>
      </c>
      <c r="Y98" s="69">
        <v>-29.302579365079371</v>
      </c>
      <c r="AA98" s="69" t="e">
        <v>#DIV/0!</v>
      </c>
      <c r="AB98" s="70"/>
      <c r="AD98" s="69" t="e">
        <v>#DIV/0!</v>
      </c>
      <c r="AE98" s="70"/>
    </row>
    <row r="99" spans="1:33" ht="6.95" customHeight="1" x14ac:dyDescent="0.2">
      <c r="C99" s="9"/>
      <c r="D99" s="9"/>
      <c r="F99" s="109"/>
      <c r="K99" s="123"/>
      <c r="L99" s="123"/>
      <c r="AB99" s="16"/>
      <c r="AE99" s="16"/>
    </row>
    <row r="100" spans="1:33" ht="18" hidden="1" customHeight="1" outlineLevel="1" x14ac:dyDescent="0.2">
      <c r="A100" s="43" t="s">
        <v>37</v>
      </c>
      <c r="B100" s="43" t="s">
        <v>60</v>
      </c>
      <c r="C100" s="9"/>
      <c r="D100" s="9"/>
      <c r="F100" s="64" t="s">
        <v>236</v>
      </c>
      <c r="G100" s="47"/>
      <c r="H100" s="85">
        <v>0</v>
      </c>
      <c r="I100" s="85">
        <v>0</v>
      </c>
      <c r="J100" s="85">
        <v>0</v>
      </c>
      <c r="K100" s="124">
        <v>0</v>
      </c>
      <c r="L100" s="124">
        <v>0</v>
      </c>
      <c r="M100" s="85">
        <v>0.996</v>
      </c>
      <c r="N100" s="85">
        <v>0.996</v>
      </c>
      <c r="O100" s="85">
        <v>0.996</v>
      </c>
      <c r="P100" s="85">
        <v>0.996</v>
      </c>
      <c r="Q100" s="85">
        <v>0.99599999999999955</v>
      </c>
      <c r="R100" s="85">
        <v>0.86399999999999988</v>
      </c>
      <c r="S100" s="85">
        <v>0.99600000000000044</v>
      </c>
      <c r="T100" s="85">
        <v>0.99600000000000044</v>
      </c>
      <c r="U100" s="85">
        <v>0.99600000000000044</v>
      </c>
      <c r="V100" s="85">
        <v>0.99599999999999866</v>
      </c>
      <c r="W100" s="85">
        <v>0.99600000000000044</v>
      </c>
      <c r="X100" s="85">
        <v>0.99600000000000044</v>
      </c>
      <c r="Y100" s="85">
        <v>0.98499999999999999</v>
      </c>
      <c r="Z100" s="47"/>
      <c r="AA100" s="85">
        <v>0</v>
      </c>
      <c r="AB100" s="86">
        <v>0.99</v>
      </c>
      <c r="AC100" s="47"/>
      <c r="AD100" s="85">
        <v>0</v>
      </c>
      <c r="AE100" s="86">
        <v>0.99</v>
      </c>
    </row>
    <row r="101" spans="1:33" ht="18" hidden="1" customHeight="1" outlineLevel="1" x14ac:dyDescent="0.2">
      <c r="A101" s="43" t="s">
        <v>37</v>
      </c>
      <c r="B101" s="43" t="s">
        <v>61</v>
      </c>
      <c r="C101" s="9"/>
      <c r="D101" s="9"/>
      <c r="F101" s="64" t="s">
        <v>237</v>
      </c>
      <c r="G101" s="47"/>
      <c r="H101" s="85">
        <v>0</v>
      </c>
      <c r="I101" s="85">
        <v>0</v>
      </c>
      <c r="J101" s="85">
        <v>0</v>
      </c>
      <c r="K101" s="124">
        <v>0</v>
      </c>
      <c r="L101" s="124">
        <v>0</v>
      </c>
      <c r="M101" s="85">
        <v>0</v>
      </c>
      <c r="N101" s="85">
        <v>0</v>
      </c>
      <c r="O101" s="85">
        <v>0</v>
      </c>
      <c r="P101" s="85">
        <v>0</v>
      </c>
      <c r="Q101" s="85">
        <v>0</v>
      </c>
      <c r="R101" s="85">
        <v>0</v>
      </c>
      <c r="S101" s="85">
        <v>0</v>
      </c>
      <c r="T101" s="85">
        <v>0</v>
      </c>
      <c r="U101" s="85">
        <v>0</v>
      </c>
      <c r="V101" s="85">
        <v>0</v>
      </c>
      <c r="W101" s="85">
        <v>0</v>
      </c>
      <c r="X101" s="85">
        <v>0</v>
      </c>
      <c r="Y101" s="85">
        <v>0</v>
      </c>
      <c r="Z101" s="47"/>
      <c r="AA101" s="85">
        <v>0</v>
      </c>
      <c r="AB101" s="86">
        <v>0</v>
      </c>
      <c r="AC101" s="47"/>
      <c r="AD101" s="85">
        <v>0</v>
      </c>
      <c r="AE101" s="86">
        <v>0</v>
      </c>
    </row>
    <row r="102" spans="1:33" ht="18" hidden="1" customHeight="1" outlineLevel="1" x14ac:dyDescent="0.2">
      <c r="A102" s="43" t="s">
        <v>37</v>
      </c>
      <c r="B102" s="43" t="s">
        <v>62</v>
      </c>
      <c r="C102" s="9"/>
      <c r="D102" s="9"/>
      <c r="F102" s="64" t="s">
        <v>238</v>
      </c>
      <c r="G102" s="47"/>
      <c r="H102" s="85">
        <v>0</v>
      </c>
      <c r="I102" s="85">
        <v>0</v>
      </c>
      <c r="J102" s="85">
        <v>0</v>
      </c>
      <c r="K102" s="124">
        <v>0</v>
      </c>
      <c r="L102" s="124">
        <v>0</v>
      </c>
      <c r="M102" s="85">
        <v>0</v>
      </c>
      <c r="N102" s="85">
        <v>0</v>
      </c>
      <c r="O102" s="85">
        <v>0</v>
      </c>
      <c r="P102" s="85">
        <v>0</v>
      </c>
      <c r="Q102" s="85">
        <v>0</v>
      </c>
      <c r="R102" s="85">
        <v>0</v>
      </c>
      <c r="S102" s="85">
        <v>0</v>
      </c>
      <c r="T102" s="85">
        <v>0</v>
      </c>
      <c r="U102" s="85">
        <v>0</v>
      </c>
      <c r="V102" s="85">
        <v>0</v>
      </c>
      <c r="W102" s="85">
        <v>0</v>
      </c>
      <c r="X102" s="85">
        <v>0</v>
      </c>
      <c r="Y102" s="85">
        <v>0</v>
      </c>
      <c r="Z102" s="47"/>
      <c r="AA102" s="85">
        <v>0</v>
      </c>
      <c r="AB102" s="86">
        <v>0</v>
      </c>
      <c r="AC102" s="47"/>
      <c r="AD102" s="85">
        <v>0</v>
      </c>
      <c r="AE102" s="86">
        <v>0</v>
      </c>
    </row>
    <row r="103" spans="1:33" ht="18" hidden="1" customHeight="1" outlineLevel="1" x14ac:dyDescent="0.2">
      <c r="A103" s="43" t="s">
        <v>37</v>
      </c>
      <c r="B103" s="43" t="s">
        <v>63</v>
      </c>
      <c r="C103" s="9"/>
      <c r="D103" s="9"/>
      <c r="F103" s="64" t="s">
        <v>239</v>
      </c>
      <c r="G103" s="47"/>
      <c r="H103" s="85">
        <v>0</v>
      </c>
      <c r="I103" s="85">
        <v>0</v>
      </c>
      <c r="J103" s="85">
        <v>0</v>
      </c>
      <c r="K103" s="124">
        <v>0</v>
      </c>
      <c r="L103" s="124">
        <v>0</v>
      </c>
      <c r="M103" s="85">
        <v>0</v>
      </c>
      <c r="N103" s="85">
        <v>0</v>
      </c>
      <c r="O103" s="85">
        <v>0</v>
      </c>
      <c r="P103" s="85">
        <v>0</v>
      </c>
      <c r="Q103" s="85">
        <v>0</v>
      </c>
      <c r="R103" s="85">
        <v>0</v>
      </c>
      <c r="S103" s="85">
        <v>0</v>
      </c>
      <c r="T103" s="85">
        <v>0</v>
      </c>
      <c r="U103" s="85">
        <v>0</v>
      </c>
      <c r="V103" s="85">
        <v>0</v>
      </c>
      <c r="W103" s="85">
        <v>0</v>
      </c>
      <c r="X103" s="85">
        <v>0</v>
      </c>
      <c r="Y103" s="85">
        <v>0</v>
      </c>
      <c r="Z103" s="47"/>
      <c r="AA103" s="85">
        <v>0</v>
      </c>
      <c r="AB103" s="86">
        <v>0</v>
      </c>
      <c r="AC103" s="47"/>
      <c r="AD103" s="85">
        <v>0</v>
      </c>
      <c r="AE103" s="86">
        <v>0</v>
      </c>
    </row>
    <row r="104" spans="1:33" ht="18" customHeight="1" collapsed="1" x14ac:dyDescent="0.2">
      <c r="A104" s="43" t="s">
        <v>37</v>
      </c>
      <c r="B104" s="43" t="s">
        <v>19</v>
      </c>
      <c r="C104" s="9"/>
      <c r="D104" s="9"/>
      <c r="F104" s="110" t="s">
        <v>240</v>
      </c>
      <c r="H104" s="87">
        <v>0</v>
      </c>
      <c r="I104" s="87">
        <v>0</v>
      </c>
      <c r="J104" s="87">
        <v>0</v>
      </c>
      <c r="K104" s="125">
        <v>0</v>
      </c>
      <c r="L104" s="125">
        <v>0</v>
      </c>
      <c r="M104" s="87">
        <v>0.996</v>
      </c>
      <c r="N104" s="87">
        <v>0.996</v>
      </c>
      <c r="O104" s="87">
        <v>0.996</v>
      </c>
      <c r="P104" s="87">
        <v>0.996</v>
      </c>
      <c r="Q104" s="87">
        <v>0.99599999999999955</v>
      </c>
      <c r="R104" s="87">
        <v>0.86399999999999988</v>
      </c>
      <c r="S104" s="87">
        <v>0.99600000000000044</v>
      </c>
      <c r="T104" s="87">
        <v>0.99600000000000044</v>
      </c>
      <c r="U104" s="87">
        <v>0.99600000000000044</v>
      </c>
      <c r="V104" s="87">
        <v>0.99599999999999866</v>
      </c>
      <c r="W104" s="87">
        <v>0.99600000000000044</v>
      </c>
      <c r="X104" s="87">
        <v>0.99600000000000044</v>
      </c>
      <c r="Y104" s="87">
        <v>0.98499999999999999</v>
      </c>
      <c r="AA104" s="87">
        <v>0</v>
      </c>
      <c r="AB104" s="86">
        <v>0.99</v>
      </c>
      <c r="AD104" s="87">
        <v>0</v>
      </c>
      <c r="AE104" s="86">
        <v>0.99</v>
      </c>
    </row>
    <row r="105" spans="1:33" ht="18" hidden="1" customHeight="1" outlineLevel="1" collapsed="1" x14ac:dyDescent="0.2">
      <c r="A105" s="46" t="s">
        <v>212</v>
      </c>
      <c r="B105" s="46" t="s">
        <v>19</v>
      </c>
      <c r="C105" s="9"/>
      <c r="D105" s="9"/>
      <c r="F105" s="111" t="s">
        <v>213</v>
      </c>
      <c r="G105" s="47"/>
      <c r="H105" s="88">
        <v>0</v>
      </c>
      <c r="I105" s="88">
        <v>0</v>
      </c>
      <c r="J105" s="88">
        <v>0</v>
      </c>
      <c r="K105" s="125">
        <v>0</v>
      </c>
      <c r="L105" s="125">
        <v>0</v>
      </c>
      <c r="M105" s="88">
        <v>0.996</v>
      </c>
      <c r="N105" s="88">
        <v>1.008</v>
      </c>
      <c r="O105" s="88">
        <v>0.996</v>
      </c>
      <c r="P105" s="88">
        <v>0.99600000000000044</v>
      </c>
      <c r="Q105" s="88">
        <v>1.0079999999999991</v>
      </c>
      <c r="R105" s="88">
        <v>0.99600000000000044</v>
      </c>
      <c r="S105" s="88">
        <v>0.99599999999999955</v>
      </c>
      <c r="T105" s="88">
        <v>1.0080000000000018</v>
      </c>
      <c r="U105" s="88">
        <v>0.99599999999999866</v>
      </c>
      <c r="V105" s="88">
        <v>0.99599999999999866</v>
      </c>
      <c r="W105" s="88">
        <v>1.0080000000000027</v>
      </c>
      <c r="X105" s="88">
        <v>0.99599999999999866</v>
      </c>
      <c r="Y105" s="88">
        <v>1</v>
      </c>
      <c r="Z105" s="47"/>
      <c r="AA105" s="88">
        <v>0</v>
      </c>
      <c r="AB105" s="89">
        <v>1</v>
      </c>
      <c r="AC105" s="47"/>
      <c r="AD105" s="88">
        <v>0</v>
      </c>
      <c r="AE105" s="89">
        <v>1</v>
      </c>
    </row>
    <row r="106" spans="1:33" ht="18" hidden="1" customHeight="1" outlineLevel="1" collapsed="1" x14ac:dyDescent="0.2">
      <c r="A106" s="48"/>
      <c r="B106" s="48"/>
      <c r="C106" s="9"/>
      <c r="D106" s="9"/>
      <c r="F106" s="110" t="s">
        <v>241</v>
      </c>
      <c r="H106" s="87">
        <v>0</v>
      </c>
      <c r="I106" s="87">
        <v>0</v>
      </c>
      <c r="J106" s="87">
        <v>0</v>
      </c>
      <c r="K106" s="125">
        <v>0</v>
      </c>
      <c r="L106" s="125">
        <v>0</v>
      </c>
      <c r="M106" s="87">
        <v>0</v>
      </c>
      <c r="N106" s="87">
        <v>1.2000000000000011E-2</v>
      </c>
      <c r="O106" s="87">
        <v>0</v>
      </c>
      <c r="P106" s="87">
        <v>0</v>
      </c>
      <c r="Q106" s="87">
        <v>1.1999999999999567E-2</v>
      </c>
      <c r="R106" s="87">
        <v>0.13200000000000056</v>
      </c>
      <c r="S106" s="87">
        <v>-8.8817841970012523E-16</v>
      </c>
      <c r="T106" s="87">
        <v>1.2000000000001343E-2</v>
      </c>
      <c r="U106" s="87">
        <v>-1.7763568394002505E-15</v>
      </c>
      <c r="V106" s="87">
        <v>0</v>
      </c>
      <c r="W106" s="87">
        <v>1.2000000000002231E-2</v>
      </c>
      <c r="X106" s="87">
        <v>-1.7763568394002505E-15</v>
      </c>
      <c r="Y106" s="87">
        <v>1.5000000000000013E-2</v>
      </c>
      <c r="AA106" s="87">
        <v>0</v>
      </c>
      <c r="AB106" s="86">
        <v>0.02</v>
      </c>
      <c r="AD106" s="87">
        <v>0</v>
      </c>
      <c r="AE106" s="86">
        <v>0.02</v>
      </c>
    </row>
    <row r="107" spans="1:33" ht="12.95" hidden="1" customHeight="1" outlineLevel="1" x14ac:dyDescent="0.2">
      <c r="A107" s="48"/>
      <c r="B107" s="48"/>
      <c r="C107" s="9"/>
      <c r="D107" s="9"/>
      <c r="F107" s="52" t="s">
        <v>38</v>
      </c>
      <c r="H107" s="81">
        <v>0</v>
      </c>
      <c r="I107" s="81">
        <v>0</v>
      </c>
      <c r="J107" s="81">
        <v>0</v>
      </c>
      <c r="K107" s="126">
        <v>0</v>
      </c>
      <c r="L107" s="126">
        <v>0</v>
      </c>
      <c r="M107" s="81">
        <v>0</v>
      </c>
      <c r="N107" s="81">
        <v>1.1904761904761915E-2</v>
      </c>
      <c r="O107" s="81">
        <v>0</v>
      </c>
      <c r="P107" s="81">
        <v>0</v>
      </c>
      <c r="Q107" s="81">
        <v>1.1904761904761486E-2</v>
      </c>
      <c r="R107" s="81">
        <v>0.13253012048192822</v>
      </c>
      <c r="S107" s="81">
        <v>-8.9174540130534706E-16</v>
      </c>
      <c r="T107" s="81">
        <v>1.1904761904763216E-2</v>
      </c>
      <c r="U107" s="81">
        <v>-1.7834908026106957E-15</v>
      </c>
      <c r="V107" s="81">
        <v>0</v>
      </c>
      <c r="W107" s="81">
        <v>1.1904761904764086E-2</v>
      </c>
      <c r="X107" s="81">
        <v>-1.7834908026106957E-15</v>
      </c>
      <c r="Y107" s="81">
        <v>1.5000000000000013E-2</v>
      </c>
      <c r="AA107" s="81">
        <v>0</v>
      </c>
      <c r="AB107" s="82"/>
      <c r="AD107" s="81">
        <v>0</v>
      </c>
      <c r="AE107" s="82"/>
    </row>
    <row r="108" spans="1:33" ht="18" customHeight="1" collapsed="1" x14ac:dyDescent="0.2">
      <c r="A108" s="43" t="s">
        <v>221</v>
      </c>
      <c r="B108" s="43" t="s">
        <v>19</v>
      </c>
      <c r="C108" s="9">
        <v>0</v>
      </c>
      <c r="D108" s="9">
        <v>0</v>
      </c>
      <c r="F108" s="119" t="s">
        <v>67</v>
      </c>
      <c r="H108" s="74">
        <v>0</v>
      </c>
      <c r="I108" s="74">
        <v>0</v>
      </c>
      <c r="J108" s="74">
        <v>0</v>
      </c>
      <c r="K108" s="99">
        <v>0</v>
      </c>
      <c r="L108" s="99">
        <v>0</v>
      </c>
      <c r="M108" s="74">
        <v>0</v>
      </c>
      <c r="N108" s="74">
        <v>0</v>
      </c>
      <c r="O108" s="74">
        <v>0</v>
      </c>
      <c r="P108" s="74">
        <v>0</v>
      </c>
      <c r="Q108" s="74">
        <v>0</v>
      </c>
      <c r="R108" s="74">
        <v>0</v>
      </c>
      <c r="S108" s="74">
        <v>0</v>
      </c>
      <c r="T108" s="74">
        <v>0</v>
      </c>
      <c r="U108" s="74">
        <v>0</v>
      </c>
      <c r="V108" s="74">
        <v>0</v>
      </c>
      <c r="W108" s="74">
        <v>0</v>
      </c>
      <c r="X108" s="74">
        <v>0</v>
      </c>
      <c r="Y108" s="74">
        <v>0</v>
      </c>
      <c r="AA108" s="74">
        <v>0</v>
      </c>
      <c r="AB108" s="73">
        <v>0</v>
      </c>
      <c r="AD108" s="74">
        <v>0</v>
      </c>
      <c r="AE108" s="73">
        <v>0</v>
      </c>
    </row>
    <row r="109" spans="1:33" ht="18" customHeight="1" x14ac:dyDescent="0.2">
      <c r="A109" s="43" t="s">
        <v>219</v>
      </c>
      <c r="B109" s="43" t="s">
        <v>19</v>
      </c>
      <c r="C109" s="9">
        <v>0</v>
      </c>
      <c r="D109" s="9">
        <v>0</v>
      </c>
      <c r="F109" s="117" t="s">
        <v>220</v>
      </c>
      <c r="G109" s="49"/>
      <c r="H109" s="78">
        <v>0</v>
      </c>
      <c r="I109" s="78">
        <v>0</v>
      </c>
      <c r="J109" s="78">
        <v>0</v>
      </c>
      <c r="K109" s="78">
        <v>0</v>
      </c>
      <c r="L109" s="78">
        <v>0</v>
      </c>
      <c r="M109" s="78">
        <v>0</v>
      </c>
      <c r="N109" s="78">
        <v>0</v>
      </c>
      <c r="O109" s="78">
        <v>0</v>
      </c>
      <c r="P109" s="78">
        <v>0</v>
      </c>
      <c r="Q109" s="78">
        <v>0</v>
      </c>
      <c r="R109" s="78">
        <v>0</v>
      </c>
      <c r="S109" s="78">
        <v>0</v>
      </c>
      <c r="T109" s="78">
        <v>0</v>
      </c>
      <c r="U109" s="78">
        <v>0</v>
      </c>
      <c r="V109" s="78">
        <v>0</v>
      </c>
      <c r="W109" s="78">
        <v>0</v>
      </c>
      <c r="X109" s="78">
        <v>0</v>
      </c>
      <c r="Y109" s="78">
        <v>0</v>
      </c>
      <c r="Z109" s="49"/>
      <c r="AA109" s="78">
        <v>0</v>
      </c>
      <c r="AB109" s="73">
        <v>0</v>
      </c>
      <c r="AC109" s="49"/>
      <c r="AD109" s="78">
        <v>0</v>
      </c>
      <c r="AE109" s="73">
        <v>0</v>
      </c>
    </row>
    <row r="110" spans="1:33" ht="18" customHeight="1" x14ac:dyDescent="0.2">
      <c r="A110" s="43" t="s">
        <v>35</v>
      </c>
      <c r="B110" s="43" t="s">
        <v>19</v>
      </c>
      <c r="C110" s="9">
        <v>0</v>
      </c>
      <c r="D110" s="9">
        <v>0</v>
      </c>
      <c r="F110" s="119" t="s">
        <v>58</v>
      </c>
      <c r="H110" s="74">
        <v>0</v>
      </c>
      <c r="I110" s="74">
        <v>0</v>
      </c>
      <c r="J110" s="74">
        <v>0</v>
      </c>
      <c r="K110" s="99">
        <v>0</v>
      </c>
      <c r="L110" s="99">
        <v>0</v>
      </c>
      <c r="M110" s="74">
        <v>0</v>
      </c>
      <c r="N110" s="74">
        <v>0</v>
      </c>
      <c r="O110" s="74">
        <v>0</v>
      </c>
      <c r="P110" s="74">
        <v>0</v>
      </c>
      <c r="Q110" s="74">
        <v>0</v>
      </c>
      <c r="R110" s="74">
        <v>0</v>
      </c>
      <c r="S110" s="74">
        <v>0</v>
      </c>
      <c r="T110" s="74">
        <v>0</v>
      </c>
      <c r="U110" s="74">
        <v>0</v>
      </c>
      <c r="V110" s="74">
        <v>0</v>
      </c>
      <c r="W110" s="74">
        <v>0</v>
      </c>
      <c r="X110" s="74">
        <v>0</v>
      </c>
      <c r="Y110" s="74">
        <v>0</v>
      </c>
      <c r="AA110" s="74">
        <v>0</v>
      </c>
      <c r="AB110" s="73">
        <v>0</v>
      </c>
      <c r="AD110" s="74">
        <v>0</v>
      </c>
      <c r="AE110" s="73">
        <v>0</v>
      </c>
    </row>
    <row r="111" spans="1:33" ht="18" customHeight="1" x14ac:dyDescent="0.2">
      <c r="A111" s="43" t="s">
        <v>222</v>
      </c>
      <c r="B111" s="43" t="s">
        <v>19</v>
      </c>
      <c r="C111" s="9">
        <v>0</v>
      </c>
      <c r="D111" s="9">
        <v>0</v>
      </c>
      <c r="F111" s="119" t="s">
        <v>414</v>
      </c>
      <c r="H111" s="74">
        <v>0</v>
      </c>
      <c r="I111" s="74">
        <v>0</v>
      </c>
      <c r="J111" s="74">
        <v>0</v>
      </c>
      <c r="K111" s="99">
        <v>0</v>
      </c>
      <c r="L111" s="99">
        <v>0</v>
      </c>
      <c r="M111" s="74">
        <v>0</v>
      </c>
      <c r="N111" s="74">
        <v>0</v>
      </c>
      <c r="O111" s="74">
        <v>0</v>
      </c>
      <c r="P111" s="74">
        <v>0</v>
      </c>
      <c r="Q111" s="74">
        <v>0</v>
      </c>
      <c r="R111" s="74">
        <v>0</v>
      </c>
      <c r="S111" s="74">
        <v>0</v>
      </c>
      <c r="T111" s="74">
        <v>0</v>
      </c>
      <c r="U111" s="74">
        <v>0</v>
      </c>
      <c r="V111" s="74">
        <v>0</v>
      </c>
      <c r="W111" s="74">
        <v>0</v>
      </c>
      <c r="X111" s="74">
        <v>0</v>
      </c>
      <c r="Y111" s="74">
        <v>0</v>
      </c>
      <c r="AA111" s="74">
        <v>0</v>
      </c>
      <c r="AB111" s="73">
        <v>0</v>
      </c>
      <c r="AD111" s="74">
        <v>0</v>
      </c>
      <c r="AE111" s="73">
        <v>0</v>
      </c>
    </row>
    <row r="112" spans="1:33" ht="18" customHeight="1" x14ac:dyDescent="0.2">
      <c r="A112" s="43" t="s">
        <v>597</v>
      </c>
      <c r="B112" s="43" t="s">
        <v>19</v>
      </c>
      <c r="C112" s="9">
        <v>0</v>
      </c>
      <c r="D112" s="9">
        <v>0</v>
      </c>
      <c r="F112" s="119" t="s">
        <v>598</v>
      </c>
      <c r="H112" s="74">
        <v>0</v>
      </c>
      <c r="I112" s="74">
        <v>0</v>
      </c>
      <c r="J112" s="74">
        <v>0</v>
      </c>
      <c r="K112" s="99">
        <v>0</v>
      </c>
      <c r="L112" s="99">
        <v>0</v>
      </c>
      <c r="M112" s="74">
        <v>0</v>
      </c>
      <c r="N112" s="74">
        <v>0</v>
      </c>
      <c r="O112" s="74">
        <v>0</v>
      </c>
      <c r="P112" s="74">
        <v>0</v>
      </c>
      <c r="Q112" s="74">
        <v>0</v>
      </c>
      <c r="R112" s="74">
        <v>0</v>
      </c>
      <c r="S112" s="74">
        <v>0</v>
      </c>
      <c r="T112" s="74">
        <v>0</v>
      </c>
      <c r="U112" s="74">
        <v>0</v>
      </c>
      <c r="V112" s="74">
        <v>0</v>
      </c>
      <c r="W112" s="74">
        <v>0</v>
      </c>
      <c r="X112" s="74">
        <v>0</v>
      </c>
      <c r="Y112" s="74">
        <v>0</v>
      </c>
      <c r="AA112" s="74">
        <v>0</v>
      </c>
      <c r="AB112" s="73">
        <v>0</v>
      </c>
      <c r="AD112" s="74">
        <v>0</v>
      </c>
      <c r="AE112" s="73">
        <v>0</v>
      </c>
    </row>
    <row r="113" spans="1:33" ht="18" customHeight="1" x14ac:dyDescent="0.2">
      <c r="A113" s="43" t="s">
        <v>36</v>
      </c>
      <c r="B113" s="43" t="s">
        <v>19</v>
      </c>
      <c r="C113" s="9">
        <v>0</v>
      </c>
      <c r="D113" s="9">
        <v>0</v>
      </c>
      <c r="F113" s="119" t="s">
        <v>68</v>
      </c>
      <c r="H113" s="74">
        <v>0</v>
      </c>
      <c r="I113" s="74">
        <v>0</v>
      </c>
      <c r="J113" s="74">
        <v>0</v>
      </c>
      <c r="K113" s="99">
        <v>0</v>
      </c>
      <c r="L113" s="99">
        <v>0</v>
      </c>
      <c r="M113" s="74">
        <v>0</v>
      </c>
      <c r="N113" s="74">
        <v>0</v>
      </c>
      <c r="O113" s="74">
        <v>0</v>
      </c>
      <c r="P113" s="74">
        <v>0</v>
      </c>
      <c r="Q113" s="74">
        <v>0</v>
      </c>
      <c r="R113" s="74">
        <v>0</v>
      </c>
      <c r="S113" s="74">
        <v>0</v>
      </c>
      <c r="T113" s="74">
        <v>0</v>
      </c>
      <c r="U113" s="74">
        <v>0</v>
      </c>
      <c r="V113" s="74">
        <v>0</v>
      </c>
      <c r="W113" s="74">
        <v>0</v>
      </c>
      <c r="X113" s="74">
        <v>0</v>
      </c>
      <c r="Y113" s="74">
        <v>0</v>
      </c>
      <c r="AA113" s="74">
        <v>0</v>
      </c>
      <c r="AB113" s="73">
        <v>0</v>
      </c>
      <c r="AD113" s="74">
        <v>0</v>
      </c>
      <c r="AE113" s="73">
        <v>0</v>
      </c>
    </row>
    <row r="114" spans="1:33" ht="18" hidden="1" customHeight="1" outlineLevel="1" collapsed="1" x14ac:dyDescent="0.2">
      <c r="A114" s="48"/>
      <c r="B114" s="48"/>
      <c r="C114" s="9"/>
      <c r="D114" s="9"/>
      <c r="F114" s="110" t="s">
        <v>633</v>
      </c>
      <c r="H114" s="87">
        <v>0</v>
      </c>
      <c r="I114" s="87">
        <v>0</v>
      </c>
      <c r="J114" s="87">
        <v>0</v>
      </c>
      <c r="K114" s="125">
        <v>0</v>
      </c>
      <c r="L114" s="125">
        <v>0</v>
      </c>
      <c r="M114" s="87">
        <v>0</v>
      </c>
      <c r="N114" s="87">
        <v>0</v>
      </c>
      <c r="O114" s="87">
        <v>0</v>
      </c>
      <c r="P114" s="87">
        <v>0</v>
      </c>
      <c r="Q114" s="87">
        <v>0</v>
      </c>
      <c r="R114" s="87">
        <v>0</v>
      </c>
      <c r="S114" s="87">
        <v>0</v>
      </c>
      <c r="T114" s="87">
        <v>0</v>
      </c>
      <c r="U114" s="87">
        <v>0</v>
      </c>
      <c r="V114" s="87">
        <v>0</v>
      </c>
      <c r="W114" s="87">
        <v>0</v>
      </c>
      <c r="X114" s="87">
        <v>0</v>
      </c>
      <c r="Y114" s="87">
        <v>0</v>
      </c>
      <c r="AA114" s="87">
        <v>0</v>
      </c>
      <c r="AB114" s="86">
        <v>0</v>
      </c>
      <c r="AD114" s="87">
        <v>0</v>
      </c>
      <c r="AE114" s="86">
        <v>0</v>
      </c>
    </row>
    <row r="115" spans="1:33" ht="18" customHeight="1" collapsed="1" x14ac:dyDescent="0.2">
      <c r="A115" s="43" t="s">
        <v>21</v>
      </c>
      <c r="B115" s="43" t="s">
        <v>19</v>
      </c>
      <c r="C115" s="9">
        <v>0</v>
      </c>
      <c r="D115" s="9">
        <v>0</v>
      </c>
      <c r="F115" s="119" t="s">
        <v>69</v>
      </c>
      <c r="H115" s="74">
        <v>0</v>
      </c>
      <c r="I115" s="74">
        <v>0</v>
      </c>
      <c r="J115" s="74">
        <v>0</v>
      </c>
      <c r="K115" s="99">
        <v>0</v>
      </c>
      <c r="L115" s="99">
        <v>0</v>
      </c>
      <c r="M115" s="74">
        <v>0</v>
      </c>
      <c r="N115" s="74">
        <v>0</v>
      </c>
      <c r="O115" s="74">
        <v>0</v>
      </c>
      <c r="P115" s="74">
        <v>0</v>
      </c>
      <c r="Q115" s="74">
        <v>0</v>
      </c>
      <c r="R115" s="74">
        <v>0</v>
      </c>
      <c r="S115" s="74">
        <v>0</v>
      </c>
      <c r="T115" s="74">
        <v>0</v>
      </c>
      <c r="U115" s="74">
        <v>0</v>
      </c>
      <c r="V115" s="74">
        <v>0</v>
      </c>
      <c r="W115" s="74">
        <v>0</v>
      </c>
      <c r="X115" s="74">
        <v>0</v>
      </c>
      <c r="Y115" s="74">
        <v>0</v>
      </c>
      <c r="AA115" s="74">
        <v>0</v>
      </c>
      <c r="AB115" s="73">
        <v>0</v>
      </c>
      <c r="AD115" s="74">
        <v>0</v>
      </c>
      <c r="AE115" s="73">
        <v>0</v>
      </c>
    </row>
    <row r="116" spans="1:33" ht="18" customHeight="1" x14ac:dyDescent="0.2">
      <c r="A116" s="48"/>
      <c r="B116" s="48"/>
      <c r="C116" s="9">
        <v>0</v>
      </c>
      <c r="D116" s="9">
        <v>0</v>
      </c>
      <c r="F116" s="108" t="s">
        <v>274</v>
      </c>
      <c r="H116" s="281">
        <v>0</v>
      </c>
      <c r="I116" s="281">
        <v>0</v>
      </c>
      <c r="J116" s="281">
        <v>0</v>
      </c>
      <c r="K116" s="102">
        <v>0</v>
      </c>
      <c r="L116" s="102">
        <v>0</v>
      </c>
      <c r="M116" s="281">
        <v>0</v>
      </c>
      <c r="N116" s="281">
        <v>0</v>
      </c>
      <c r="O116" s="281">
        <v>0</v>
      </c>
      <c r="P116" s="281">
        <v>0</v>
      </c>
      <c r="Q116" s="281">
        <v>0</v>
      </c>
      <c r="R116" s="281">
        <v>0</v>
      </c>
      <c r="S116" s="281">
        <v>0</v>
      </c>
      <c r="T116" s="281">
        <v>0</v>
      </c>
      <c r="U116" s="281">
        <v>0</v>
      </c>
      <c r="V116" s="281">
        <v>0</v>
      </c>
      <c r="W116" s="281">
        <v>0</v>
      </c>
      <c r="X116" s="281">
        <v>0</v>
      </c>
      <c r="Y116" s="281">
        <v>0</v>
      </c>
      <c r="AA116" s="281">
        <v>0</v>
      </c>
      <c r="AB116" s="73">
        <v>0</v>
      </c>
      <c r="AD116" s="281">
        <v>0</v>
      </c>
      <c r="AE116" s="73">
        <v>0</v>
      </c>
      <c r="AG116" s="285"/>
    </row>
    <row r="117" spans="1:33" ht="12.95" customHeight="1" x14ac:dyDescent="0.2">
      <c r="A117" s="48"/>
      <c r="B117" s="48"/>
      <c r="C117" s="9"/>
      <c r="D117" s="9"/>
      <c r="F117" s="52" t="s">
        <v>224</v>
      </c>
      <c r="H117" s="69">
        <v>0</v>
      </c>
      <c r="I117" s="69">
        <v>0</v>
      </c>
      <c r="J117" s="69">
        <v>0</v>
      </c>
      <c r="K117" s="122" t="e">
        <v>#DIV/0!</v>
      </c>
      <c r="L117" s="122" t="e">
        <v>#DIV/0!</v>
      </c>
      <c r="M117" s="69" t="e">
        <v>#DIV/0!</v>
      </c>
      <c r="N117" s="69">
        <v>0</v>
      </c>
      <c r="O117" s="69">
        <v>0</v>
      </c>
      <c r="P117" s="69">
        <v>0</v>
      </c>
      <c r="Q117" s="69" t="e">
        <v>#DIV/0!</v>
      </c>
      <c r="R117" s="69" t="e">
        <v>#DIV/0!</v>
      </c>
      <c r="S117" s="69" t="e">
        <v>#DIV/0!</v>
      </c>
      <c r="T117" s="69" t="e">
        <v>#DIV/0!</v>
      </c>
      <c r="U117" s="69" t="e">
        <v>#DIV/0!</v>
      </c>
      <c r="V117" s="69">
        <v>0</v>
      </c>
      <c r="W117" s="69" t="e">
        <v>#DIV/0!</v>
      </c>
      <c r="X117" s="69">
        <v>0</v>
      </c>
      <c r="Y117" s="69">
        <v>0</v>
      </c>
      <c r="AA117" s="69" t="e">
        <v>#DIV/0!</v>
      </c>
      <c r="AB117" s="70"/>
      <c r="AD117" s="69" t="e">
        <v>#DIV/0!</v>
      </c>
      <c r="AE117" s="70"/>
    </row>
    <row r="118" spans="1:33" ht="6.95" customHeight="1" x14ac:dyDescent="0.2">
      <c r="C118" s="9"/>
      <c r="D118" s="9"/>
      <c r="F118" s="112"/>
      <c r="H118" s="29"/>
      <c r="I118" s="29"/>
      <c r="J118" s="29"/>
      <c r="K118" s="98"/>
      <c r="L118" s="98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AA118" s="29"/>
      <c r="AB118" s="33"/>
      <c r="AD118" s="29"/>
      <c r="AE118" s="33"/>
    </row>
    <row r="119" spans="1:33" ht="18" customHeight="1" x14ac:dyDescent="0.2">
      <c r="A119" s="43" t="s">
        <v>71</v>
      </c>
      <c r="B119" s="43" t="s">
        <v>19</v>
      </c>
      <c r="C119" s="9"/>
      <c r="D119" s="9"/>
      <c r="F119" s="110" t="s">
        <v>226</v>
      </c>
      <c r="H119" s="87">
        <v>0</v>
      </c>
      <c r="I119" s="87">
        <v>0</v>
      </c>
      <c r="J119" s="87">
        <v>0</v>
      </c>
      <c r="K119" s="125">
        <v>0</v>
      </c>
      <c r="L119" s="125">
        <v>0</v>
      </c>
      <c r="M119" s="87">
        <v>0</v>
      </c>
      <c r="N119" s="87">
        <v>0</v>
      </c>
      <c r="O119" s="87">
        <v>0</v>
      </c>
      <c r="P119" s="87">
        <v>0</v>
      </c>
      <c r="Q119" s="87">
        <v>0</v>
      </c>
      <c r="R119" s="87">
        <v>0</v>
      </c>
      <c r="S119" s="87">
        <v>0</v>
      </c>
      <c r="T119" s="87">
        <v>0</v>
      </c>
      <c r="U119" s="87">
        <v>0</v>
      </c>
      <c r="V119" s="87">
        <v>0</v>
      </c>
      <c r="W119" s="87">
        <v>0</v>
      </c>
      <c r="X119" s="87">
        <v>0</v>
      </c>
      <c r="Y119" s="87">
        <v>0</v>
      </c>
      <c r="AA119" s="87">
        <v>0</v>
      </c>
      <c r="AB119" s="86">
        <v>0</v>
      </c>
      <c r="AD119" s="87">
        <v>0</v>
      </c>
      <c r="AE119" s="86">
        <v>0</v>
      </c>
    </row>
    <row r="120" spans="1:33" ht="12.95" customHeight="1" x14ac:dyDescent="0.2">
      <c r="A120" s="48"/>
      <c r="B120" s="48"/>
      <c r="C120" s="9"/>
      <c r="D120" s="9"/>
      <c r="F120" s="52" t="s">
        <v>72</v>
      </c>
      <c r="H120" s="149">
        <v>0</v>
      </c>
      <c r="I120" s="149">
        <v>0</v>
      </c>
      <c r="J120" s="149">
        <v>0</v>
      </c>
      <c r="K120" s="150">
        <v>0</v>
      </c>
      <c r="L120" s="150">
        <v>0</v>
      </c>
      <c r="M120" s="149">
        <v>0</v>
      </c>
      <c r="N120" s="149">
        <v>0</v>
      </c>
      <c r="O120" s="149">
        <v>0</v>
      </c>
      <c r="P120" s="149">
        <v>0</v>
      </c>
      <c r="Q120" s="149">
        <v>0</v>
      </c>
      <c r="R120" s="149">
        <v>0</v>
      </c>
      <c r="S120" s="149">
        <v>0</v>
      </c>
      <c r="T120" s="149">
        <v>0</v>
      </c>
      <c r="U120" s="149">
        <v>0</v>
      </c>
      <c r="V120" s="149">
        <v>0</v>
      </c>
      <c r="W120" s="149">
        <v>0</v>
      </c>
      <c r="X120" s="149">
        <v>0</v>
      </c>
      <c r="Y120" s="149">
        <v>0</v>
      </c>
      <c r="AA120" s="149">
        <v>0</v>
      </c>
      <c r="AB120" s="151">
        <v>0</v>
      </c>
      <c r="AD120" s="149">
        <v>0</v>
      </c>
      <c r="AE120" s="151">
        <v>0</v>
      </c>
    </row>
    <row r="121" spans="1:33" ht="18" customHeight="1" x14ac:dyDescent="0.2">
      <c r="A121" s="43" t="s">
        <v>64</v>
      </c>
      <c r="B121" s="43" t="s">
        <v>19</v>
      </c>
      <c r="C121" s="9">
        <v>0</v>
      </c>
      <c r="D121" s="9">
        <v>0</v>
      </c>
      <c r="F121" s="119" t="s">
        <v>488</v>
      </c>
      <c r="H121" s="74">
        <v>0</v>
      </c>
      <c r="I121" s="74">
        <v>0</v>
      </c>
      <c r="J121" s="74">
        <v>0</v>
      </c>
      <c r="K121" s="99">
        <v>0</v>
      </c>
      <c r="L121" s="99">
        <v>0</v>
      </c>
      <c r="M121" s="74">
        <v>0</v>
      </c>
      <c r="N121" s="74">
        <v>0</v>
      </c>
      <c r="O121" s="74">
        <v>0</v>
      </c>
      <c r="P121" s="74">
        <v>0</v>
      </c>
      <c r="Q121" s="74">
        <v>0</v>
      </c>
      <c r="R121" s="74">
        <v>0</v>
      </c>
      <c r="S121" s="74">
        <v>0</v>
      </c>
      <c r="T121" s="74">
        <v>0</v>
      </c>
      <c r="U121" s="74">
        <v>0</v>
      </c>
      <c r="V121" s="74">
        <v>0</v>
      </c>
      <c r="W121" s="74">
        <v>0</v>
      </c>
      <c r="X121" s="74">
        <v>0</v>
      </c>
      <c r="Y121" s="74">
        <v>0</v>
      </c>
      <c r="AA121" s="74">
        <v>0</v>
      </c>
      <c r="AB121" s="73">
        <v>0</v>
      </c>
      <c r="AD121" s="74">
        <v>0</v>
      </c>
      <c r="AE121" s="73">
        <v>0</v>
      </c>
    </row>
    <row r="122" spans="1:33" ht="18" customHeight="1" x14ac:dyDescent="0.2">
      <c r="A122" s="43" t="s">
        <v>149</v>
      </c>
      <c r="B122" s="43" t="s">
        <v>19</v>
      </c>
      <c r="C122" s="9">
        <v>0</v>
      </c>
      <c r="D122" s="9">
        <v>0</v>
      </c>
      <c r="F122" s="119" t="s">
        <v>150</v>
      </c>
      <c r="H122" s="74">
        <v>0</v>
      </c>
      <c r="I122" s="74">
        <v>0</v>
      </c>
      <c r="J122" s="74">
        <v>0</v>
      </c>
      <c r="K122" s="99">
        <v>0</v>
      </c>
      <c r="L122" s="99">
        <v>0</v>
      </c>
      <c r="M122" s="74">
        <v>0</v>
      </c>
      <c r="N122" s="74">
        <v>0</v>
      </c>
      <c r="O122" s="74">
        <v>0</v>
      </c>
      <c r="P122" s="74">
        <v>0</v>
      </c>
      <c r="Q122" s="74">
        <v>0</v>
      </c>
      <c r="R122" s="74">
        <v>0</v>
      </c>
      <c r="S122" s="74">
        <v>0</v>
      </c>
      <c r="T122" s="74">
        <v>0</v>
      </c>
      <c r="U122" s="74">
        <v>0</v>
      </c>
      <c r="V122" s="74">
        <v>0</v>
      </c>
      <c r="W122" s="74">
        <v>0</v>
      </c>
      <c r="X122" s="74">
        <v>0</v>
      </c>
      <c r="Y122" s="74">
        <v>0</v>
      </c>
      <c r="AA122" s="74">
        <v>0</v>
      </c>
      <c r="AB122" s="73">
        <v>0</v>
      </c>
      <c r="AD122" s="74">
        <v>0</v>
      </c>
      <c r="AE122" s="73">
        <v>0</v>
      </c>
    </row>
    <row r="123" spans="1:33" ht="18" customHeight="1" x14ac:dyDescent="0.2">
      <c r="A123" s="43" t="s">
        <v>65</v>
      </c>
      <c r="B123" s="43" t="s">
        <v>19</v>
      </c>
      <c r="C123" s="9">
        <v>0</v>
      </c>
      <c r="D123" s="9">
        <v>0</v>
      </c>
      <c r="F123" s="119" t="s">
        <v>203</v>
      </c>
      <c r="H123" s="74">
        <v>0</v>
      </c>
      <c r="I123" s="74">
        <v>0</v>
      </c>
      <c r="J123" s="74">
        <v>0</v>
      </c>
      <c r="K123" s="99">
        <v>0</v>
      </c>
      <c r="L123" s="99">
        <v>0</v>
      </c>
      <c r="M123" s="74">
        <v>0</v>
      </c>
      <c r="N123" s="74">
        <v>0</v>
      </c>
      <c r="O123" s="74">
        <v>0</v>
      </c>
      <c r="P123" s="74">
        <v>0</v>
      </c>
      <c r="Q123" s="74">
        <v>0</v>
      </c>
      <c r="R123" s="74">
        <v>0</v>
      </c>
      <c r="S123" s="74">
        <v>0</v>
      </c>
      <c r="T123" s="74">
        <v>0</v>
      </c>
      <c r="U123" s="74">
        <v>0</v>
      </c>
      <c r="V123" s="74">
        <v>0</v>
      </c>
      <c r="W123" s="74">
        <v>0</v>
      </c>
      <c r="X123" s="74">
        <v>0</v>
      </c>
      <c r="Y123" s="74">
        <v>0</v>
      </c>
      <c r="AA123" s="74">
        <v>0</v>
      </c>
      <c r="AB123" s="73">
        <v>0</v>
      </c>
      <c r="AD123" s="74">
        <v>0</v>
      </c>
      <c r="AE123" s="73">
        <v>0</v>
      </c>
    </row>
    <row r="124" spans="1:33" ht="18" hidden="1" customHeight="1" outlineLevel="1" x14ac:dyDescent="0.2">
      <c r="A124" s="43" t="s">
        <v>151</v>
      </c>
      <c r="B124" s="43" t="s">
        <v>19</v>
      </c>
      <c r="C124" s="9">
        <v>0</v>
      </c>
      <c r="D124" s="9">
        <v>0</v>
      </c>
      <c r="F124" s="51" t="s">
        <v>152</v>
      </c>
      <c r="G124" s="47"/>
      <c r="H124" s="79">
        <v>0</v>
      </c>
      <c r="I124" s="79">
        <v>0</v>
      </c>
      <c r="J124" s="79">
        <v>0</v>
      </c>
      <c r="K124" s="99">
        <v>0</v>
      </c>
      <c r="L124" s="99">
        <v>0</v>
      </c>
      <c r="M124" s="79">
        <v>0</v>
      </c>
      <c r="N124" s="79">
        <v>0</v>
      </c>
      <c r="O124" s="79">
        <v>0</v>
      </c>
      <c r="P124" s="79">
        <v>0</v>
      </c>
      <c r="Q124" s="79">
        <v>0</v>
      </c>
      <c r="R124" s="79">
        <v>0</v>
      </c>
      <c r="S124" s="79">
        <v>0</v>
      </c>
      <c r="T124" s="79">
        <v>0</v>
      </c>
      <c r="U124" s="79">
        <v>0</v>
      </c>
      <c r="V124" s="79">
        <v>0</v>
      </c>
      <c r="W124" s="79">
        <v>0</v>
      </c>
      <c r="X124" s="79">
        <v>0</v>
      </c>
      <c r="Y124" s="79">
        <v>0</v>
      </c>
      <c r="Z124" s="47"/>
      <c r="AA124" s="79">
        <v>0</v>
      </c>
      <c r="AB124" s="73">
        <v>0</v>
      </c>
      <c r="AC124" s="47"/>
      <c r="AD124" s="79">
        <v>0</v>
      </c>
      <c r="AE124" s="73">
        <v>0</v>
      </c>
    </row>
    <row r="125" spans="1:33" ht="18" hidden="1" customHeight="1" outlineLevel="1" x14ac:dyDescent="0.2">
      <c r="A125" s="43" t="s">
        <v>169</v>
      </c>
      <c r="B125" s="43" t="s">
        <v>19</v>
      </c>
      <c r="C125" s="9">
        <v>0</v>
      </c>
      <c r="D125" s="9">
        <v>0</v>
      </c>
      <c r="F125" s="51" t="s">
        <v>170</v>
      </c>
      <c r="G125" s="47"/>
      <c r="H125" s="79">
        <v>0</v>
      </c>
      <c r="I125" s="79">
        <v>0</v>
      </c>
      <c r="J125" s="79">
        <v>0</v>
      </c>
      <c r="K125" s="99">
        <v>0</v>
      </c>
      <c r="L125" s="99">
        <v>0</v>
      </c>
      <c r="M125" s="79">
        <v>0</v>
      </c>
      <c r="N125" s="79">
        <v>0</v>
      </c>
      <c r="O125" s="79">
        <v>0</v>
      </c>
      <c r="P125" s="79">
        <v>0</v>
      </c>
      <c r="Q125" s="79">
        <v>0</v>
      </c>
      <c r="R125" s="79">
        <v>0</v>
      </c>
      <c r="S125" s="79">
        <v>0</v>
      </c>
      <c r="T125" s="79">
        <v>0</v>
      </c>
      <c r="U125" s="79">
        <v>0</v>
      </c>
      <c r="V125" s="79">
        <v>0</v>
      </c>
      <c r="W125" s="79">
        <v>0</v>
      </c>
      <c r="X125" s="79">
        <v>0</v>
      </c>
      <c r="Y125" s="79">
        <v>0</v>
      </c>
      <c r="Z125" s="47"/>
      <c r="AA125" s="79">
        <v>0</v>
      </c>
      <c r="AB125" s="73">
        <v>0</v>
      </c>
      <c r="AC125" s="47"/>
      <c r="AD125" s="79">
        <v>0</v>
      </c>
      <c r="AE125" s="73">
        <v>0</v>
      </c>
    </row>
    <row r="126" spans="1:33" ht="18" hidden="1" customHeight="1" outlineLevel="1" x14ac:dyDescent="0.2">
      <c r="A126" s="43" t="s">
        <v>171</v>
      </c>
      <c r="B126" s="43" t="s">
        <v>19</v>
      </c>
      <c r="C126" s="9">
        <v>0</v>
      </c>
      <c r="D126" s="9">
        <v>0</v>
      </c>
      <c r="F126" s="51" t="s">
        <v>172</v>
      </c>
      <c r="G126" s="47"/>
      <c r="H126" s="79">
        <v>0</v>
      </c>
      <c r="I126" s="79">
        <v>0</v>
      </c>
      <c r="J126" s="79">
        <v>0</v>
      </c>
      <c r="K126" s="99">
        <v>0</v>
      </c>
      <c r="L126" s="99">
        <v>0</v>
      </c>
      <c r="M126" s="79">
        <v>0</v>
      </c>
      <c r="N126" s="79">
        <v>0</v>
      </c>
      <c r="O126" s="79">
        <v>0</v>
      </c>
      <c r="P126" s="79">
        <v>0</v>
      </c>
      <c r="Q126" s="79">
        <v>0</v>
      </c>
      <c r="R126" s="79">
        <v>0</v>
      </c>
      <c r="S126" s="79">
        <v>0</v>
      </c>
      <c r="T126" s="79">
        <v>0</v>
      </c>
      <c r="U126" s="79">
        <v>0</v>
      </c>
      <c r="V126" s="79">
        <v>0</v>
      </c>
      <c r="W126" s="79">
        <v>0</v>
      </c>
      <c r="X126" s="79">
        <v>0</v>
      </c>
      <c r="Y126" s="79">
        <v>0</v>
      </c>
      <c r="Z126" s="47"/>
      <c r="AA126" s="79">
        <v>0</v>
      </c>
      <c r="AB126" s="73">
        <v>0</v>
      </c>
      <c r="AC126" s="47"/>
      <c r="AD126" s="79">
        <v>0</v>
      </c>
      <c r="AE126" s="73">
        <v>0</v>
      </c>
    </row>
    <row r="127" spans="1:33" ht="18" customHeight="1" collapsed="1" x14ac:dyDescent="0.2">
      <c r="A127" s="48"/>
      <c r="B127" s="48"/>
      <c r="C127" s="9">
        <v>0</v>
      </c>
      <c r="D127" s="9">
        <v>0</v>
      </c>
      <c r="F127" s="119" t="s">
        <v>152</v>
      </c>
      <c r="H127" s="74">
        <v>0</v>
      </c>
      <c r="I127" s="74">
        <v>0</v>
      </c>
      <c r="J127" s="74">
        <v>0</v>
      </c>
      <c r="K127" s="99">
        <v>0</v>
      </c>
      <c r="L127" s="99">
        <v>0</v>
      </c>
      <c r="M127" s="74">
        <v>0</v>
      </c>
      <c r="N127" s="74">
        <v>0</v>
      </c>
      <c r="O127" s="74">
        <v>0</v>
      </c>
      <c r="P127" s="74">
        <v>0</v>
      </c>
      <c r="Q127" s="74">
        <v>0</v>
      </c>
      <c r="R127" s="74">
        <v>0</v>
      </c>
      <c r="S127" s="74">
        <v>0</v>
      </c>
      <c r="T127" s="74">
        <v>0</v>
      </c>
      <c r="U127" s="74">
        <v>0</v>
      </c>
      <c r="V127" s="74">
        <v>0</v>
      </c>
      <c r="W127" s="74">
        <v>0</v>
      </c>
      <c r="X127" s="74">
        <v>0</v>
      </c>
      <c r="Y127" s="74">
        <v>0</v>
      </c>
      <c r="AA127" s="74">
        <v>0</v>
      </c>
      <c r="AB127" s="73">
        <v>0</v>
      </c>
      <c r="AD127" s="74">
        <v>0</v>
      </c>
      <c r="AE127" s="73">
        <v>0</v>
      </c>
    </row>
    <row r="128" spans="1:33" ht="18" customHeight="1" collapsed="1" x14ac:dyDescent="0.2">
      <c r="A128" s="43" t="s">
        <v>147</v>
      </c>
      <c r="B128" s="43" t="s">
        <v>19</v>
      </c>
      <c r="C128" s="9">
        <v>0</v>
      </c>
      <c r="D128" s="9">
        <v>0</v>
      </c>
      <c r="F128" s="119" t="s">
        <v>148</v>
      </c>
      <c r="H128" s="74">
        <v>0</v>
      </c>
      <c r="I128" s="74">
        <v>0</v>
      </c>
      <c r="J128" s="74">
        <v>0</v>
      </c>
      <c r="K128" s="99">
        <v>0</v>
      </c>
      <c r="L128" s="99">
        <v>0</v>
      </c>
      <c r="M128" s="74">
        <v>0</v>
      </c>
      <c r="N128" s="74">
        <v>0</v>
      </c>
      <c r="O128" s="74">
        <v>0</v>
      </c>
      <c r="P128" s="74">
        <v>0</v>
      </c>
      <c r="Q128" s="74">
        <v>0</v>
      </c>
      <c r="R128" s="74">
        <v>0</v>
      </c>
      <c r="S128" s="74">
        <v>0</v>
      </c>
      <c r="T128" s="74">
        <v>0</v>
      </c>
      <c r="U128" s="74">
        <v>0</v>
      </c>
      <c r="V128" s="74">
        <v>0</v>
      </c>
      <c r="W128" s="74">
        <v>0</v>
      </c>
      <c r="X128" s="74">
        <v>0</v>
      </c>
      <c r="Y128" s="74">
        <v>0</v>
      </c>
      <c r="AA128" s="74">
        <v>0</v>
      </c>
      <c r="AB128" s="73">
        <v>0</v>
      </c>
      <c r="AD128" s="74">
        <v>0</v>
      </c>
      <c r="AE128" s="73">
        <v>0</v>
      </c>
    </row>
    <row r="129" spans="1:33" ht="18" hidden="1" customHeight="1" outlineLevel="1" x14ac:dyDescent="0.2">
      <c r="A129" s="43" t="s">
        <v>155</v>
      </c>
      <c r="B129" s="43" t="s">
        <v>19</v>
      </c>
      <c r="C129" s="9">
        <v>0</v>
      </c>
      <c r="D129" s="9">
        <v>0</v>
      </c>
      <c r="F129" s="51" t="s">
        <v>156</v>
      </c>
      <c r="G129" s="47"/>
      <c r="H129" s="79">
        <v>0</v>
      </c>
      <c r="I129" s="79">
        <v>0</v>
      </c>
      <c r="J129" s="79">
        <v>0</v>
      </c>
      <c r="K129" s="99">
        <v>0</v>
      </c>
      <c r="L129" s="99">
        <v>0</v>
      </c>
      <c r="M129" s="79">
        <v>0</v>
      </c>
      <c r="N129" s="79">
        <v>0</v>
      </c>
      <c r="O129" s="79">
        <v>0</v>
      </c>
      <c r="P129" s="79">
        <v>0</v>
      </c>
      <c r="Q129" s="79">
        <v>0</v>
      </c>
      <c r="R129" s="79">
        <v>0</v>
      </c>
      <c r="S129" s="79">
        <v>0</v>
      </c>
      <c r="T129" s="79">
        <v>0</v>
      </c>
      <c r="U129" s="79">
        <v>0</v>
      </c>
      <c r="V129" s="79">
        <v>0</v>
      </c>
      <c r="W129" s="79">
        <v>0</v>
      </c>
      <c r="X129" s="79">
        <v>0</v>
      </c>
      <c r="Y129" s="79">
        <v>0</v>
      </c>
      <c r="Z129" s="47"/>
      <c r="AA129" s="79">
        <v>0</v>
      </c>
      <c r="AB129" s="73">
        <v>0</v>
      </c>
      <c r="AC129" s="47"/>
      <c r="AD129" s="79">
        <v>0</v>
      </c>
      <c r="AE129" s="73">
        <v>0</v>
      </c>
    </row>
    <row r="130" spans="1:33" ht="18" hidden="1" customHeight="1" outlineLevel="1" x14ac:dyDescent="0.2">
      <c r="A130" s="43" t="s">
        <v>157</v>
      </c>
      <c r="B130" s="43" t="s">
        <v>19</v>
      </c>
      <c r="C130" s="9">
        <v>0</v>
      </c>
      <c r="D130" s="9">
        <v>0</v>
      </c>
      <c r="F130" s="51" t="s">
        <v>158</v>
      </c>
      <c r="G130" s="47"/>
      <c r="H130" s="79">
        <v>0</v>
      </c>
      <c r="I130" s="79">
        <v>0</v>
      </c>
      <c r="J130" s="79">
        <v>0</v>
      </c>
      <c r="K130" s="99">
        <v>0</v>
      </c>
      <c r="L130" s="99">
        <v>0</v>
      </c>
      <c r="M130" s="79">
        <v>0</v>
      </c>
      <c r="N130" s="79">
        <v>0</v>
      </c>
      <c r="O130" s="79">
        <v>0</v>
      </c>
      <c r="P130" s="79">
        <v>0</v>
      </c>
      <c r="Q130" s="79">
        <v>0</v>
      </c>
      <c r="R130" s="79">
        <v>0</v>
      </c>
      <c r="S130" s="79">
        <v>0</v>
      </c>
      <c r="T130" s="79">
        <v>0</v>
      </c>
      <c r="U130" s="79">
        <v>0</v>
      </c>
      <c r="V130" s="79">
        <v>0</v>
      </c>
      <c r="W130" s="79">
        <v>0</v>
      </c>
      <c r="X130" s="79">
        <v>0</v>
      </c>
      <c r="Y130" s="79">
        <v>0</v>
      </c>
      <c r="Z130" s="47"/>
      <c r="AA130" s="79">
        <v>0</v>
      </c>
      <c r="AB130" s="73">
        <v>0</v>
      </c>
      <c r="AC130" s="47"/>
      <c r="AD130" s="79">
        <v>0</v>
      </c>
      <c r="AE130" s="73">
        <v>0</v>
      </c>
    </row>
    <row r="131" spans="1:33" ht="18" hidden="1" customHeight="1" outlineLevel="1" x14ac:dyDescent="0.2">
      <c r="A131" s="43" t="s">
        <v>161</v>
      </c>
      <c r="B131" s="43" t="s">
        <v>19</v>
      </c>
      <c r="C131" s="9">
        <v>0</v>
      </c>
      <c r="D131" s="9">
        <v>0</v>
      </c>
      <c r="F131" s="51" t="s">
        <v>162</v>
      </c>
      <c r="G131" s="47"/>
      <c r="H131" s="79">
        <v>0</v>
      </c>
      <c r="I131" s="79">
        <v>0</v>
      </c>
      <c r="J131" s="79">
        <v>0</v>
      </c>
      <c r="K131" s="99">
        <v>0</v>
      </c>
      <c r="L131" s="99">
        <v>0</v>
      </c>
      <c r="M131" s="79">
        <v>0</v>
      </c>
      <c r="N131" s="79">
        <v>0</v>
      </c>
      <c r="O131" s="79">
        <v>0</v>
      </c>
      <c r="P131" s="79">
        <v>0</v>
      </c>
      <c r="Q131" s="79">
        <v>0</v>
      </c>
      <c r="R131" s="79">
        <v>0</v>
      </c>
      <c r="S131" s="79">
        <v>0</v>
      </c>
      <c r="T131" s="79">
        <v>0</v>
      </c>
      <c r="U131" s="79">
        <v>0</v>
      </c>
      <c r="V131" s="79">
        <v>0</v>
      </c>
      <c r="W131" s="79">
        <v>0</v>
      </c>
      <c r="X131" s="79">
        <v>0</v>
      </c>
      <c r="Y131" s="79">
        <v>0</v>
      </c>
      <c r="Z131" s="47"/>
      <c r="AA131" s="79">
        <v>0</v>
      </c>
      <c r="AB131" s="73">
        <v>0</v>
      </c>
      <c r="AC131" s="47"/>
      <c r="AD131" s="79">
        <v>0</v>
      </c>
      <c r="AE131" s="73">
        <v>0</v>
      </c>
    </row>
    <row r="132" spans="1:33" ht="18" customHeight="1" collapsed="1" x14ac:dyDescent="0.2">
      <c r="A132" s="48"/>
      <c r="B132" s="48"/>
      <c r="C132" s="9">
        <v>0</v>
      </c>
      <c r="D132" s="9">
        <v>0</v>
      </c>
      <c r="F132" s="119" t="s">
        <v>413</v>
      </c>
      <c r="H132" s="74">
        <v>0</v>
      </c>
      <c r="I132" s="74">
        <v>0</v>
      </c>
      <c r="J132" s="74">
        <v>0</v>
      </c>
      <c r="K132" s="99">
        <v>0</v>
      </c>
      <c r="L132" s="99">
        <v>0</v>
      </c>
      <c r="M132" s="74">
        <v>0</v>
      </c>
      <c r="N132" s="74">
        <v>0</v>
      </c>
      <c r="O132" s="74">
        <v>0</v>
      </c>
      <c r="P132" s="74">
        <v>0</v>
      </c>
      <c r="Q132" s="74">
        <v>0</v>
      </c>
      <c r="R132" s="74">
        <v>0</v>
      </c>
      <c r="S132" s="74">
        <v>0</v>
      </c>
      <c r="T132" s="74">
        <v>0</v>
      </c>
      <c r="U132" s="74">
        <v>0</v>
      </c>
      <c r="V132" s="74">
        <v>0</v>
      </c>
      <c r="W132" s="74">
        <v>0</v>
      </c>
      <c r="X132" s="74">
        <v>0</v>
      </c>
      <c r="Y132" s="74">
        <v>0</v>
      </c>
      <c r="AA132" s="74">
        <v>0</v>
      </c>
      <c r="AB132" s="73">
        <v>0</v>
      </c>
      <c r="AD132" s="74">
        <v>0</v>
      </c>
      <c r="AE132" s="73">
        <v>0</v>
      </c>
    </row>
    <row r="133" spans="1:33" ht="18" hidden="1" customHeight="1" outlineLevel="1" x14ac:dyDescent="0.2">
      <c r="A133" s="43" t="s">
        <v>159</v>
      </c>
      <c r="B133" s="43" t="s">
        <v>19</v>
      </c>
      <c r="C133" s="9">
        <v>0</v>
      </c>
      <c r="D133" s="9">
        <v>0</v>
      </c>
      <c r="F133" s="51" t="s">
        <v>160</v>
      </c>
      <c r="G133" s="47"/>
      <c r="H133" s="79">
        <v>0</v>
      </c>
      <c r="I133" s="79">
        <v>0</v>
      </c>
      <c r="J133" s="79">
        <v>0</v>
      </c>
      <c r="K133" s="99">
        <v>0</v>
      </c>
      <c r="L133" s="99">
        <v>0</v>
      </c>
      <c r="M133" s="79">
        <v>0</v>
      </c>
      <c r="N133" s="79">
        <v>0</v>
      </c>
      <c r="O133" s="79">
        <v>0</v>
      </c>
      <c r="P133" s="79">
        <v>0</v>
      </c>
      <c r="Q133" s="79">
        <v>0</v>
      </c>
      <c r="R133" s="79">
        <v>0</v>
      </c>
      <c r="S133" s="79">
        <v>0</v>
      </c>
      <c r="T133" s="79">
        <v>0</v>
      </c>
      <c r="U133" s="79">
        <v>0</v>
      </c>
      <c r="V133" s="79">
        <v>0</v>
      </c>
      <c r="W133" s="79">
        <v>0</v>
      </c>
      <c r="X133" s="79">
        <v>0</v>
      </c>
      <c r="Y133" s="79">
        <v>0</v>
      </c>
      <c r="Z133" s="47"/>
      <c r="AA133" s="79">
        <v>0</v>
      </c>
      <c r="AB133" s="73">
        <v>0</v>
      </c>
      <c r="AC133" s="47"/>
      <c r="AD133" s="79">
        <v>0</v>
      </c>
      <c r="AE133" s="73">
        <v>0</v>
      </c>
    </row>
    <row r="134" spans="1:33" ht="18" hidden="1" customHeight="1" outlineLevel="1" x14ac:dyDescent="0.2">
      <c r="A134" s="43" t="s">
        <v>153</v>
      </c>
      <c r="B134" s="43" t="s">
        <v>19</v>
      </c>
      <c r="C134" s="9">
        <v>0</v>
      </c>
      <c r="D134" s="9">
        <v>0</v>
      </c>
      <c r="F134" s="51" t="s">
        <v>154</v>
      </c>
      <c r="G134" s="47"/>
      <c r="H134" s="79">
        <v>0</v>
      </c>
      <c r="I134" s="79">
        <v>0</v>
      </c>
      <c r="J134" s="79">
        <v>0</v>
      </c>
      <c r="K134" s="99">
        <v>0</v>
      </c>
      <c r="L134" s="99">
        <v>0</v>
      </c>
      <c r="M134" s="79">
        <v>0</v>
      </c>
      <c r="N134" s="79">
        <v>0</v>
      </c>
      <c r="O134" s="79">
        <v>0</v>
      </c>
      <c r="P134" s="79">
        <v>0</v>
      </c>
      <c r="Q134" s="79">
        <v>0</v>
      </c>
      <c r="R134" s="79">
        <v>0</v>
      </c>
      <c r="S134" s="79">
        <v>0</v>
      </c>
      <c r="T134" s="79">
        <v>0</v>
      </c>
      <c r="U134" s="79">
        <v>0</v>
      </c>
      <c r="V134" s="79">
        <v>0</v>
      </c>
      <c r="W134" s="79">
        <v>0</v>
      </c>
      <c r="X134" s="79">
        <v>0</v>
      </c>
      <c r="Y134" s="79">
        <v>0</v>
      </c>
      <c r="Z134" s="47"/>
      <c r="AA134" s="79">
        <v>0</v>
      </c>
      <c r="AB134" s="73">
        <v>0</v>
      </c>
      <c r="AC134" s="47"/>
      <c r="AD134" s="79">
        <v>0</v>
      </c>
      <c r="AE134" s="73">
        <v>0</v>
      </c>
    </row>
    <row r="135" spans="1:33" ht="18" hidden="1" customHeight="1" outlineLevel="1" x14ac:dyDescent="0.2">
      <c r="A135" s="43" t="s">
        <v>268</v>
      </c>
      <c r="B135" s="43" t="s">
        <v>19</v>
      </c>
      <c r="C135" s="9">
        <v>0</v>
      </c>
      <c r="D135" s="9">
        <v>0</v>
      </c>
      <c r="F135" s="51" t="s">
        <v>270</v>
      </c>
      <c r="G135" s="47"/>
      <c r="H135" s="79">
        <v>0</v>
      </c>
      <c r="I135" s="79">
        <v>0</v>
      </c>
      <c r="J135" s="79">
        <v>0</v>
      </c>
      <c r="K135" s="99">
        <v>0</v>
      </c>
      <c r="L135" s="99">
        <v>0</v>
      </c>
      <c r="M135" s="79">
        <v>0</v>
      </c>
      <c r="N135" s="79">
        <v>0</v>
      </c>
      <c r="O135" s="79">
        <v>0</v>
      </c>
      <c r="P135" s="79">
        <v>0</v>
      </c>
      <c r="Q135" s="79">
        <v>0</v>
      </c>
      <c r="R135" s="79">
        <v>0</v>
      </c>
      <c r="S135" s="79">
        <v>0</v>
      </c>
      <c r="T135" s="79">
        <v>0</v>
      </c>
      <c r="U135" s="79">
        <v>0</v>
      </c>
      <c r="V135" s="79">
        <v>0</v>
      </c>
      <c r="W135" s="79">
        <v>0</v>
      </c>
      <c r="X135" s="79">
        <v>0</v>
      </c>
      <c r="Y135" s="79">
        <v>0</v>
      </c>
      <c r="Z135" s="47"/>
      <c r="AA135" s="79">
        <v>0</v>
      </c>
      <c r="AB135" s="73">
        <v>0</v>
      </c>
      <c r="AC135" s="47"/>
      <c r="AD135" s="79">
        <v>0</v>
      </c>
      <c r="AE135" s="73">
        <v>0</v>
      </c>
    </row>
    <row r="136" spans="1:33" ht="18" hidden="1" customHeight="1" outlineLevel="1" x14ac:dyDescent="0.2">
      <c r="A136" s="43" t="s">
        <v>269</v>
      </c>
      <c r="B136" s="43" t="s">
        <v>19</v>
      </c>
      <c r="C136" s="9">
        <v>0</v>
      </c>
      <c r="D136" s="9">
        <v>0</v>
      </c>
      <c r="F136" s="51" t="s">
        <v>271</v>
      </c>
      <c r="G136" s="47"/>
      <c r="H136" s="79">
        <v>0</v>
      </c>
      <c r="I136" s="79">
        <v>0</v>
      </c>
      <c r="J136" s="79">
        <v>0</v>
      </c>
      <c r="K136" s="99">
        <v>0</v>
      </c>
      <c r="L136" s="99">
        <v>0</v>
      </c>
      <c r="M136" s="79">
        <v>0</v>
      </c>
      <c r="N136" s="79">
        <v>0</v>
      </c>
      <c r="O136" s="79">
        <v>0</v>
      </c>
      <c r="P136" s="79">
        <v>0</v>
      </c>
      <c r="Q136" s="79">
        <v>0</v>
      </c>
      <c r="R136" s="79">
        <v>0</v>
      </c>
      <c r="S136" s="79">
        <v>0</v>
      </c>
      <c r="T136" s="79">
        <v>0</v>
      </c>
      <c r="U136" s="79">
        <v>0</v>
      </c>
      <c r="V136" s="79">
        <v>0</v>
      </c>
      <c r="W136" s="79">
        <v>0</v>
      </c>
      <c r="X136" s="79">
        <v>0</v>
      </c>
      <c r="Y136" s="79">
        <v>0</v>
      </c>
      <c r="Z136" s="47"/>
      <c r="AA136" s="79">
        <v>0</v>
      </c>
      <c r="AB136" s="73">
        <v>0</v>
      </c>
      <c r="AC136" s="47"/>
      <c r="AD136" s="79">
        <v>0</v>
      </c>
      <c r="AE136" s="73">
        <v>0</v>
      </c>
    </row>
    <row r="137" spans="1:33" ht="18" hidden="1" customHeight="1" outlineLevel="1" x14ac:dyDescent="0.2">
      <c r="A137" s="43" t="s">
        <v>163</v>
      </c>
      <c r="B137" s="43" t="s">
        <v>19</v>
      </c>
      <c r="C137" s="9">
        <v>0</v>
      </c>
      <c r="D137" s="9">
        <v>0</v>
      </c>
      <c r="F137" s="51" t="s">
        <v>164</v>
      </c>
      <c r="G137" s="47"/>
      <c r="H137" s="79">
        <v>0</v>
      </c>
      <c r="I137" s="79">
        <v>0</v>
      </c>
      <c r="J137" s="79">
        <v>0</v>
      </c>
      <c r="K137" s="99">
        <v>0</v>
      </c>
      <c r="L137" s="99">
        <v>0</v>
      </c>
      <c r="M137" s="79">
        <v>0</v>
      </c>
      <c r="N137" s="79">
        <v>0</v>
      </c>
      <c r="O137" s="79">
        <v>0</v>
      </c>
      <c r="P137" s="79">
        <v>0</v>
      </c>
      <c r="Q137" s="79">
        <v>0</v>
      </c>
      <c r="R137" s="79">
        <v>0</v>
      </c>
      <c r="S137" s="79">
        <v>0</v>
      </c>
      <c r="T137" s="79">
        <v>0</v>
      </c>
      <c r="U137" s="79">
        <v>0</v>
      </c>
      <c r="V137" s="79">
        <v>0</v>
      </c>
      <c r="W137" s="79">
        <v>0</v>
      </c>
      <c r="X137" s="79">
        <v>0</v>
      </c>
      <c r="Y137" s="79">
        <v>0</v>
      </c>
      <c r="Z137" s="47"/>
      <c r="AA137" s="79">
        <v>0</v>
      </c>
      <c r="AB137" s="73">
        <v>0</v>
      </c>
      <c r="AC137" s="47"/>
      <c r="AD137" s="79">
        <v>0</v>
      </c>
      <c r="AE137" s="73">
        <v>0</v>
      </c>
    </row>
    <row r="138" spans="1:33" ht="18" hidden="1" customHeight="1" outlineLevel="1" x14ac:dyDescent="0.2">
      <c r="A138" s="43" t="s">
        <v>165</v>
      </c>
      <c r="B138" s="43" t="s">
        <v>19</v>
      </c>
      <c r="C138" s="9">
        <v>0</v>
      </c>
      <c r="D138" s="9">
        <v>0</v>
      </c>
      <c r="F138" s="51" t="s">
        <v>166</v>
      </c>
      <c r="G138" s="47"/>
      <c r="H138" s="79">
        <v>0</v>
      </c>
      <c r="I138" s="79">
        <v>0</v>
      </c>
      <c r="J138" s="79">
        <v>0</v>
      </c>
      <c r="K138" s="99">
        <v>0</v>
      </c>
      <c r="L138" s="99">
        <v>0</v>
      </c>
      <c r="M138" s="79">
        <v>0</v>
      </c>
      <c r="N138" s="79">
        <v>0</v>
      </c>
      <c r="O138" s="79">
        <v>0</v>
      </c>
      <c r="P138" s="79">
        <v>0</v>
      </c>
      <c r="Q138" s="79">
        <v>0</v>
      </c>
      <c r="R138" s="79">
        <v>0</v>
      </c>
      <c r="S138" s="79">
        <v>0</v>
      </c>
      <c r="T138" s="79">
        <v>0</v>
      </c>
      <c r="U138" s="79">
        <v>0</v>
      </c>
      <c r="V138" s="79">
        <v>0</v>
      </c>
      <c r="W138" s="79">
        <v>0</v>
      </c>
      <c r="X138" s="79">
        <v>0</v>
      </c>
      <c r="Y138" s="79">
        <v>0</v>
      </c>
      <c r="Z138" s="47"/>
      <c r="AA138" s="79">
        <v>0</v>
      </c>
      <c r="AB138" s="73">
        <v>0</v>
      </c>
      <c r="AC138" s="47"/>
      <c r="AD138" s="79">
        <v>0</v>
      </c>
      <c r="AE138" s="73">
        <v>0</v>
      </c>
    </row>
    <row r="139" spans="1:33" ht="18" hidden="1" customHeight="1" outlineLevel="1" x14ac:dyDescent="0.2">
      <c r="A139" s="43" t="s">
        <v>167</v>
      </c>
      <c r="B139" s="43" t="s">
        <v>19</v>
      </c>
      <c r="C139" s="9">
        <v>0</v>
      </c>
      <c r="D139" s="9">
        <v>0</v>
      </c>
      <c r="F139" s="51" t="s">
        <v>168</v>
      </c>
      <c r="G139" s="47"/>
      <c r="H139" s="79">
        <v>0</v>
      </c>
      <c r="I139" s="79">
        <v>0</v>
      </c>
      <c r="J139" s="79">
        <v>0</v>
      </c>
      <c r="K139" s="99">
        <v>0</v>
      </c>
      <c r="L139" s="99">
        <v>0</v>
      </c>
      <c r="M139" s="79">
        <v>0</v>
      </c>
      <c r="N139" s="79">
        <v>0</v>
      </c>
      <c r="O139" s="79">
        <v>0</v>
      </c>
      <c r="P139" s="79">
        <v>0</v>
      </c>
      <c r="Q139" s="79">
        <v>0</v>
      </c>
      <c r="R139" s="79">
        <v>0</v>
      </c>
      <c r="S139" s="79">
        <v>0</v>
      </c>
      <c r="T139" s="79">
        <v>0</v>
      </c>
      <c r="U139" s="79">
        <v>0</v>
      </c>
      <c r="V139" s="79">
        <v>0</v>
      </c>
      <c r="W139" s="79">
        <v>0</v>
      </c>
      <c r="X139" s="79">
        <v>0</v>
      </c>
      <c r="Y139" s="79">
        <v>0</v>
      </c>
      <c r="Z139" s="47"/>
      <c r="AA139" s="79">
        <v>0</v>
      </c>
      <c r="AB139" s="73">
        <v>0</v>
      </c>
      <c r="AC139" s="47"/>
      <c r="AD139" s="79">
        <v>0</v>
      </c>
      <c r="AE139" s="73">
        <v>0</v>
      </c>
    </row>
    <row r="140" spans="1:33" ht="18" customHeight="1" collapsed="1" x14ac:dyDescent="0.2">
      <c r="A140" s="43" t="s">
        <v>521</v>
      </c>
      <c r="B140" s="43" t="s">
        <v>19</v>
      </c>
      <c r="C140" s="9"/>
      <c r="D140" s="9"/>
      <c r="F140" s="119" t="s">
        <v>522</v>
      </c>
      <c r="G140" s="47"/>
      <c r="H140" s="74">
        <v>0</v>
      </c>
      <c r="I140" s="74">
        <v>0</v>
      </c>
      <c r="J140" s="74">
        <v>0</v>
      </c>
      <c r="K140" s="99">
        <v>0</v>
      </c>
      <c r="L140" s="99">
        <v>0</v>
      </c>
      <c r="M140" s="74">
        <v>0</v>
      </c>
      <c r="N140" s="74">
        <v>0</v>
      </c>
      <c r="O140" s="74">
        <v>0</v>
      </c>
      <c r="P140" s="74">
        <v>0</v>
      </c>
      <c r="Q140" s="74">
        <v>0</v>
      </c>
      <c r="R140" s="74">
        <v>0</v>
      </c>
      <c r="S140" s="74">
        <v>0</v>
      </c>
      <c r="T140" s="74">
        <v>0</v>
      </c>
      <c r="U140" s="74">
        <v>0</v>
      </c>
      <c r="V140" s="74">
        <v>0</v>
      </c>
      <c r="W140" s="74">
        <v>0</v>
      </c>
      <c r="X140" s="74">
        <v>0</v>
      </c>
      <c r="Y140" s="74">
        <v>0</v>
      </c>
      <c r="AA140" s="74">
        <v>0</v>
      </c>
      <c r="AB140" s="73">
        <v>0</v>
      </c>
      <c r="AD140" s="74">
        <v>0</v>
      </c>
      <c r="AE140" s="73">
        <v>0</v>
      </c>
    </row>
    <row r="141" spans="1:33" ht="18" customHeight="1" x14ac:dyDescent="0.2">
      <c r="A141" s="48"/>
      <c r="B141" s="48"/>
      <c r="C141" s="9">
        <v>0</v>
      </c>
      <c r="D141" s="9">
        <v>0</v>
      </c>
      <c r="F141" s="119" t="s">
        <v>190</v>
      </c>
      <c r="H141" s="74">
        <v>0</v>
      </c>
      <c r="I141" s="74">
        <v>0</v>
      </c>
      <c r="J141" s="74">
        <v>0</v>
      </c>
      <c r="K141" s="99">
        <v>0</v>
      </c>
      <c r="L141" s="99">
        <v>0</v>
      </c>
      <c r="M141" s="74">
        <v>0</v>
      </c>
      <c r="N141" s="74">
        <v>0</v>
      </c>
      <c r="O141" s="74">
        <v>0</v>
      </c>
      <c r="P141" s="74">
        <v>0</v>
      </c>
      <c r="Q141" s="74">
        <v>0</v>
      </c>
      <c r="R141" s="74">
        <v>0</v>
      </c>
      <c r="S141" s="74">
        <v>0</v>
      </c>
      <c r="T141" s="74">
        <v>0</v>
      </c>
      <c r="U141" s="74">
        <v>0</v>
      </c>
      <c r="V141" s="74">
        <v>0</v>
      </c>
      <c r="W141" s="74">
        <v>0</v>
      </c>
      <c r="X141" s="74">
        <v>0</v>
      </c>
      <c r="Y141" s="74">
        <v>0</v>
      </c>
      <c r="AA141" s="74">
        <v>0</v>
      </c>
      <c r="AB141" s="73">
        <v>0</v>
      </c>
      <c r="AD141" s="74">
        <v>0</v>
      </c>
      <c r="AE141" s="73">
        <v>0</v>
      </c>
    </row>
    <row r="142" spans="1:33" ht="18" customHeight="1" x14ac:dyDescent="0.2">
      <c r="A142" s="48"/>
      <c r="B142" s="48"/>
      <c r="C142" s="9">
        <v>0</v>
      </c>
      <c r="D142" s="9">
        <v>0</v>
      </c>
      <c r="F142" s="108" t="s">
        <v>66</v>
      </c>
      <c r="H142" s="281">
        <v>0</v>
      </c>
      <c r="I142" s="281">
        <v>0</v>
      </c>
      <c r="J142" s="281">
        <v>0</v>
      </c>
      <c r="K142" s="102">
        <v>0</v>
      </c>
      <c r="L142" s="102">
        <v>0</v>
      </c>
      <c r="M142" s="281">
        <v>0</v>
      </c>
      <c r="N142" s="281">
        <v>0</v>
      </c>
      <c r="O142" s="281">
        <v>0</v>
      </c>
      <c r="P142" s="281">
        <v>0</v>
      </c>
      <c r="Q142" s="281">
        <v>0</v>
      </c>
      <c r="R142" s="281">
        <v>0</v>
      </c>
      <c r="S142" s="281">
        <v>0</v>
      </c>
      <c r="T142" s="281">
        <v>0</v>
      </c>
      <c r="U142" s="281">
        <v>0</v>
      </c>
      <c r="V142" s="281">
        <v>0</v>
      </c>
      <c r="W142" s="281">
        <v>0</v>
      </c>
      <c r="X142" s="281">
        <v>0</v>
      </c>
      <c r="Y142" s="281">
        <v>0</v>
      </c>
      <c r="AA142" s="281">
        <v>0</v>
      </c>
      <c r="AB142" s="73">
        <v>0</v>
      </c>
      <c r="AD142" s="281">
        <v>0</v>
      </c>
      <c r="AE142" s="73">
        <v>0</v>
      </c>
      <c r="AG142" s="285"/>
    </row>
    <row r="143" spans="1:33" ht="12.95" customHeight="1" x14ac:dyDescent="0.2">
      <c r="A143" s="48"/>
      <c r="B143" s="48"/>
      <c r="C143" s="9"/>
      <c r="D143" s="9"/>
      <c r="F143" s="52" t="s">
        <v>224</v>
      </c>
      <c r="H143" s="69">
        <v>0</v>
      </c>
      <c r="I143" s="69">
        <v>0</v>
      </c>
      <c r="J143" s="69">
        <v>0</v>
      </c>
      <c r="K143" s="122" t="e">
        <v>#DIV/0!</v>
      </c>
      <c r="L143" s="122" t="e">
        <v>#DIV/0!</v>
      </c>
      <c r="M143" s="69" t="e">
        <v>#DIV/0!</v>
      </c>
      <c r="N143" s="69">
        <v>0</v>
      </c>
      <c r="O143" s="69">
        <v>0</v>
      </c>
      <c r="P143" s="69">
        <v>0</v>
      </c>
      <c r="Q143" s="69" t="e">
        <v>#DIV/0!</v>
      </c>
      <c r="R143" s="69" t="e">
        <v>#DIV/0!</v>
      </c>
      <c r="S143" s="69" t="e">
        <v>#DIV/0!</v>
      </c>
      <c r="T143" s="69" t="e">
        <v>#DIV/0!</v>
      </c>
      <c r="U143" s="69" t="e">
        <v>#DIV/0!</v>
      </c>
      <c r="V143" s="69">
        <v>0</v>
      </c>
      <c r="W143" s="69" t="e">
        <v>#DIV/0!</v>
      </c>
      <c r="X143" s="69">
        <v>0</v>
      </c>
      <c r="Y143" s="69">
        <v>0</v>
      </c>
      <c r="AA143" s="69" t="e">
        <v>#DIV/0!</v>
      </c>
      <c r="AB143" s="70"/>
      <c r="AD143" s="69" t="e">
        <v>#DIV/0!</v>
      </c>
      <c r="AE143" s="70"/>
    </row>
    <row r="144" spans="1:33" ht="6.95" customHeight="1" x14ac:dyDescent="0.2">
      <c r="C144" s="9"/>
      <c r="D144" s="9"/>
      <c r="F144" s="109"/>
      <c r="H144" s="29"/>
      <c r="I144" s="29"/>
      <c r="J144" s="29"/>
      <c r="K144" s="98"/>
      <c r="L144" s="98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AA144" s="29"/>
      <c r="AB144" s="33"/>
      <c r="AD144" s="29"/>
      <c r="AE144" s="33"/>
    </row>
    <row r="145" spans="1:33" ht="18" hidden="1" customHeight="1" outlineLevel="1" collapsed="1" x14ac:dyDescent="0.2">
      <c r="A145" s="48"/>
      <c r="B145" s="48"/>
      <c r="C145" s="9"/>
      <c r="D145" s="9"/>
      <c r="F145" s="110" t="s">
        <v>242</v>
      </c>
      <c r="H145" s="87">
        <v>0</v>
      </c>
      <c r="I145" s="87">
        <v>0</v>
      </c>
      <c r="J145" s="87">
        <v>0</v>
      </c>
      <c r="K145" s="125">
        <v>0</v>
      </c>
      <c r="L145" s="125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  <c r="R145" s="87">
        <v>0</v>
      </c>
      <c r="S145" s="87">
        <v>0</v>
      </c>
      <c r="T145" s="87">
        <v>0</v>
      </c>
      <c r="U145" s="87">
        <v>0</v>
      </c>
      <c r="V145" s="87">
        <v>0</v>
      </c>
      <c r="W145" s="87">
        <v>0</v>
      </c>
      <c r="X145" s="87">
        <v>0</v>
      </c>
      <c r="Y145" s="87">
        <v>0</v>
      </c>
      <c r="AA145" s="87">
        <v>0</v>
      </c>
      <c r="AB145" s="86">
        <v>0</v>
      </c>
      <c r="AD145" s="87">
        <v>0</v>
      </c>
      <c r="AE145" s="86">
        <v>0</v>
      </c>
    </row>
    <row r="146" spans="1:33" ht="18" customHeight="1" collapsed="1" x14ac:dyDescent="0.2">
      <c r="A146" s="43" t="s">
        <v>80</v>
      </c>
      <c r="B146" s="43" t="s">
        <v>19</v>
      </c>
      <c r="C146" s="9">
        <v>0</v>
      </c>
      <c r="D146" s="9">
        <v>0</v>
      </c>
      <c r="F146" s="119" t="s">
        <v>84</v>
      </c>
      <c r="H146" s="74">
        <v>0</v>
      </c>
      <c r="I146" s="74">
        <v>0</v>
      </c>
      <c r="J146" s="74">
        <v>0</v>
      </c>
      <c r="K146" s="99">
        <v>0</v>
      </c>
      <c r="L146" s="99">
        <v>0</v>
      </c>
      <c r="M146" s="74">
        <v>0</v>
      </c>
      <c r="N146" s="74">
        <v>0</v>
      </c>
      <c r="O146" s="74">
        <v>0</v>
      </c>
      <c r="P146" s="74">
        <v>0</v>
      </c>
      <c r="Q146" s="74">
        <v>0</v>
      </c>
      <c r="R146" s="74">
        <v>0</v>
      </c>
      <c r="S146" s="74">
        <v>0</v>
      </c>
      <c r="T146" s="74">
        <v>0</v>
      </c>
      <c r="U146" s="74">
        <v>0</v>
      </c>
      <c r="V146" s="74">
        <v>0</v>
      </c>
      <c r="W146" s="74">
        <v>0</v>
      </c>
      <c r="X146" s="74">
        <v>0</v>
      </c>
      <c r="Y146" s="74">
        <v>0</v>
      </c>
      <c r="AA146" s="74">
        <v>0</v>
      </c>
      <c r="AB146" s="73">
        <v>0</v>
      </c>
      <c r="AD146" s="74">
        <v>0</v>
      </c>
      <c r="AE146" s="73">
        <v>0</v>
      </c>
    </row>
    <row r="147" spans="1:33" ht="18" customHeight="1" x14ac:dyDescent="0.2">
      <c r="A147" s="43" t="s">
        <v>81</v>
      </c>
      <c r="B147" s="43" t="s">
        <v>19</v>
      </c>
      <c r="C147" s="9">
        <v>0</v>
      </c>
      <c r="D147" s="9">
        <v>0</v>
      </c>
      <c r="F147" s="119" t="s">
        <v>85</v>
      </c>
      <c r="H147" s="74">
        <v>0</v>
      </c>
      <c r="I147" s="74">
        <v>0</v>
      </c>
      <c r="J147" s="74">
        <v>0</v>
      </c>
      <c r="K147" s="99">
        <v>0</v>
      </c>
      <c r="L147" s="99">
        <v>0</v>
      </c>
      <c r="M147" s="74">
        <v>0</v>
      </c>
      <c r="N147" s="74">
        <v>0</v>
      </c>
      <c r="O147" s="74">
        <v>0</v>
      </c>
      <c r="P147" s="74">
        <v>0</v>
      </c>
      <c r="Q147" s="74">
        <v>0</v>
      </c>
      <c r="R147" s="74">
        <v>0</v>
      </c>
      <c r="S147" s="74">
        <v>0</v>
      </c>
      <c r="T147" s="74">
        <v>0</v>
      </c>
      <c r="U147" s="74">
        <v>0</v>
      </c>
      <c r="V147" s="74">
        <v>0</v>
      </c>
      <c r="W147" s="74">
        <v>0</v>
      </c>
      <c r="X147" s="74">
        <v>0</v>
      </c>
      <c r="Y147" s="74">
        <v>0</v>
      </c>
      <c r="AA147" s="74">
        <v>0</v>
      </c>
      <c r="AB147" s="73">
        <v>0</v>
      </c>
      <c r="AD147" s="74">
        <v>0</v>
      </c>
      <c r="AE147" s="73">
        <v>0</v>
      </c>
    </row>
    <row r="148" spans="1:33" ht="18" customHeight="1" x14ac:dyDescent="0.2">
      <c r="A148" s="43" t="s">
        <v>82</v>
      </c>
      <c r="B148" s="43" t="s">
        <v>19</v>
      </c>
      <c r="C148" s="9">
        <v>0</v>
      </c>
      <c r="D148" s="9">
        <v>0</v>
      </c>
      <c r="F148" s="119" t="s">
        <v>86</v>
      </c>
      <c r="H148" s="74">
        <v>0</v>
      </c>
      <c r="I148" s="74">
        <v>0</v>
      </c>
      <c r="J148" s="74">
        <v>0</v>
      </c>
      <c r="K148" s="99">
        <v>0</v>
      </c>
      <c r="L148" s="99">
        <v>0</v>
      </c>
      <c r="M148" s="74">
        <v>0</v>
      </c>
      <c r="N148" s="74">
        <v>0</v>
      </c>
      <c r="O148" s="74">
        <v>0</v>
      </c>
      <c r="P148" s="74">
        <v>0</v>
      </c>
      <c r="Q148" s="74">
        <v>0</v>
      </c>
      <c r="R148" s="74">
        <v>0</v>
      </c>
      <c r="S148" s="74">
        <v>0</v>
      </c>
      <c r="T148" s="74">
        <v>0</v>
      </c>
      <c r="U148" s="74">
        <v>0</v>
      </c>
      <c r="V148" s="74">
        <v>0</v>
      </c>
      <c r="W148" s="74">
        <v>0</v>
      </c>
      <c r="X148" s="74">
        <v>0</v>
      </c>
      <c r="Y148" s="74">
        <v>0</v>
      </c>
      <c r="AA148" s="74">
        <v>0</v>
      </c>
      <c r="AB148" s="73">
        <v>0</v>
      </c>
      <c r="AD148" s="74">
        <v>0</v>
      </c>
      <c r="AE148" s="73">
        <v>0</v>
      </c>
    </row>
    <row r="149" spans="1:33" ht="18" customHeight="1" x14ac:dyDescent="0.2">
      <c r="A149" s="43" t="s">
        <v>205</v>
      </c>
      <c r="B149" s="43" t="s">
        <v>19</v>
      </c>
      <c r="C149" s="9">
        <v>0</v>
      </c>
      <c r="D149" s="9">
        <v>0</v>
      </c>
      <c r="F149" s="117" t="s">
        <v>140</v>
      </c>
      <c r="G149" s="49"/>
      <c r="H149" s="78">
        <v>0</v>
      </c>
      <c r="I149" s="78">
        <v>0</v>
      </c>
      <c r="J149" s="78">
        <v>0</v>
      </c>
      <c r="K149" s="78">
        <v>0</v>
      </c>
      <c r="L149" s="78">
        <v>0</v>
      </c>
      <c r="M149" s="78">
        <v>0</v>
      </c>
      <c r="N149" s="78">
        <v>0</v>
      </c>
      <c r="O149" s="78">
        <v>0</v>
      </c>
      <c r="P149" s="78">
        <v>0</v>
      </c>
      <c r="Q149" s="78">
        <v>0</v>
      </c>
      <c r="R149" s="78">
        <v>0</v>
      </c>
      <c r="S149" s="78">
        <v>0</v>
      </c>
      <c r="T149" s="78">
        <v>0</v>
      </c>
      <c r="U149" s="78">
        <v>0</v>
      </c>
      <c r="V149" s="78">
        <v>0</v>
      </c>
      <c r="W149" s="78">
        <v>0</v>
      </c>
      <c r="X149" s="78">
        <v>0</v>
      </c>
      <c r="Y149" s="78">
        <v>0</v>
      </c>
      <c r="Z149" s="49"/>
      <c r="AA149" s="78">
        <v>0</v>
      </c>
      <c r="AB149" s="73">
        <v>0</v>
      </c>
      <c r="AC149" s="49"/>
      <c r="AD149" s="78">
        <v>0</v>
      </c>
      <c r="AE149" s="73">
        <v>0</v>
      </c>
    </row>
    <row r="150" spans="1:33" ht="18" customHeight="1" x14ac:dyDescent="0.2">
      <c r="A150" s="43" t="s">
        <v>83</v>
      </c>
      <c r="B150" s="43" t="s">
        <v>19</v>
      </c>
      <c r="C150" s="9">
        <v>0</v>
      </c>
      <c r="D150" s="9">
        <v>0</v>
      </c>
      <c r="F150" s="119" t="s">
        <v>87</v>
      </c>
      <c r="H150" s="74">
        <v>0</v>
      </c>
      <c r="I150" s="74">
        <v>0</v>
      </c>
      <c r="J150" s="74">
        <v>0</v>
      </c>
      <c r="K150" s="99">
        <v>0</v>
      </c>
      <c r="L150" s="99">
        <v>0</v>
      </c>
      <c r="M150" s="74">
        <v>0</v>
      </c>
      <c r="N150" s="74">
        <v>0</v>
      </c>
      <c r="O150" s="74">
        <v>0</v>
      </c>
      <c r="P150" s="74">
        <v>0</v>
      </c>
      <c r="Q150" s="74">
        <v>0</v>
      </c>
      <c r="R150" s="74">
        <v>0</v>
      </c>
      <c r="S150" s="74">
        <v>0</v>
      </c>
      <c r="T150" s="74">
        <v>0</v>
      </c>
      <c r="U150" s="74">
        <v>0</v>
      </c>
      <c r="V150" s="74">
        <v>0</v>
      </c>
      <c r="W150" s="74">
        <v>0</v>
      </c>
      <c r="X150" s="74">
        <v>0</v>
      </c>
      <c r="Y150" s="74">
        <v>0</v>
      </c>
      <c r="AA150" s="74">
        <v>0</v>
      </c>
      <c r="AB150" s="73">
        <v>0</v>
      </c>
      <c r="AD150" s="74">
        <v>0</v>
      </c>
      <c r="AE150" s="73">
        <v>0</v>
      </c>
    </row>
    <row r="151" spans="1:33" ht="18" hidden="1" customHeight="1" outlineLevel="1" x14ac:dyDescent="0.2">
      <c r="A151" s="43" t="s">
        <v>141</v>
      </c>
      <c r="B151" s="43" t="s">
        <v>19</v>
      </c>
      <c r="C151" s="9">
        <v>0</v>
      </c>
      <c r="D151" s="9">
        <v>0</v>
      </c>
      <c r="F151" s="51" t="s">
        <v>142</v>
      </c>
      <c r="G151" s="47"/>
      <c r="H151" s="79">
        <v>0</v>
      </c>
      <c r="I151" s="79">
        <v>0</v>
      </c>
      <c r="J151" s="79">
        <v>0</v>
      </c>
      <c r="K151" s="99">
        <v>0</v>
      </c>
      <c r="L151" s="99">
        <v>0</v>
      </c>
      <c r="M151" s="79">
        <v>0</v>
      </c>
      <c r="N151" s="79">
        <v>0</v>
      </c>
      <c r="O151" s="79">
        <v>0</v>
      </c>
      <c r="P151" s="79">
        <v>0</v>
      </c>
      <c r="Q151" s="79">
        <v>0</v>
      </c>
      <c r="R151" s="79">
        <v>0</v>
      </c>
      <c r="S151" s="79">
        <v>0</v>
      </c>
      <c r="T151" s="79">
        <v>0</v>
      </c>
      <c r="U151" s="79">
        <v>0</v>
      </c>
      <c r="V151" s="79">
        <v>0</v>
      </c>
      <c r="W151" s="79">
        <v>0</v>
      </c>
      <c r="X151" s="79">
        <v>0</v>
      </c>
      <c r="Y151" s="79">
        <v>0</v>
      </c>
      <c r="Z151" s="47"/>
      <c r="AA151" s="79">
        <v>0</v>
      </c>
      <c r="AB151" s="73">
        <v>0</v>
      </c>
      <c r="AC151" s="47"/>
      <c r="AD151" s="79">
        <v>0</v>
      </c>
      <c r="AE151" s="73">
        <v>0</v>
      </c>
    </row>
    <row r="152" spans="1:33" ht="18" hidden="1" customHeight="1" outlineLevel="1" x14ac:dyDescent="0.2">
      <c r="A152" s="43" t="s">
        <v>124</v>
      </c>
      <c r="B152" s="43" t="s">
        <v>19</v>
      </c>
      <c r="C152" s="9">
        <v>0</v>
      </c>
      <c r="D152" s="9">
        <v>0</v>
      </c>
      <c r="F152" s="51" t="s">
        <v>143</v>
      </c>
      <c r="G152" s="47"/>
      <c r="H152" s="79">
        <v>0</v>
      </c>
      <c r="I152" s="79">
        <v>0</v>
      </c>
      <c r="J152" s="79">
        <v>0</v>
      </c>
      <c r="K152" s="99">
        <v>0</v>
      </c>
      <c r="L152" s="99">
        <v>0</v>
      </c>
      <c r="M152" s="79">
        <v>0</v>
      </c>
      <c r="N152" s="79">
        <v>0</v>
      </c>
      <c r="O152" s="79">
        <v>0</v>
      </c>
      <c r="P152" s="79">
        <v>0</v>
      </c>
      <c r="Q152" s="79">
        <v>0</v>
      </c>
      <c r="R152" s="79">
        <v>0</v>
      </c>
      <c r="S152" s="79">
        <v>0</v>
      </c>
      <c r="T152" s="79">
        <v>0</v>
      </c>
      <c r="U152" s="79">
        <v>0</v>
      </c>
      <c r="V152" s="79">
        <v>0</v>
      </c>
      <c r="W152" s="79">
        <v>0</v>
      </c>
      <c r="X152" s="79">
        <v>0</v>
      </c>
      <c r="Y152" s="79">
        <v>0</v>
      </c>
      <c r="Z152" s="47"/>
      <c r="AA152" s="79">
        <v>0</v>
      </c>
      <c r="AB152" s="73">
        <v>0</v>
      </c>
      <c r="AC152" s="47"/>
      <c r="AD152" s="79">
        <v>0</v>
      </c>
      <c r="AE152" s="73">
        <v>0</v>
      </c>
    </row>
    <row r="153" spans="1:33" ht="18" hidden="1" customHeight="1" outlineLevel="1" x14ac:dyDescent="0.2">
      <c r="A153" s="43" t="s">
        <v>125</v>
      </c>
      <c r="B153" s="43" t="s">
        <v>19</v>
      </c>
      <c r="C153" s="9">
        <v>0</v>
      </c>
      <c r="D153" s="9">
        <v>0</v>
      </c>
      <c r="F153" s="51" t="s">
        <v>144</v>
      </c>
      <c r="G153" s="47"/>
      <c r="H153" s="79">
        <v>0</v>
      </c>
      <c r="I153" s="79">
        <v>0</v>
      </c>
      <c r="J153" s="79">
        <v>0</v>
      </c>
      <c r="K153" s="99">
        <v>0</v>
      </c>
      <c r="L153" s="99">
        <v>0</v>
      </c>
      <c r="M153" s="79">
        <v>0</v>
      </c>
      <c r="N153" s="79">
        <v>0</v>
      </c>
      <c r="O153" s="79">
        <v>0</v>
      </c>
      <c r="P153" s="79">
        <v>0</v>
      </c>
      <c r="Q153" s="79">
        <v>0</v>
      </c>
      <c r="R153" s="79">
        <v>0</v>
      </c>
      <c r="S153" s="79">
        <v>0</v>
      </c>
      <c r="T153" s="79">
        <v>0</v>
      </c>
      <c r="U153" s="79">
        <v>0</v>
      </c>
      <c r="V153" s="79">
        <v>0</v>
      </c>
      <c r="W153" s="79">
        <v>0</v>
      </c>
      <c r="X153" s="79">
        <v>0</v>
      </c>
      <c r="Y153" s="79">
        <v>0</v>
      </c>
      <c r="Z153" s="47"/>
      <c r="AA153" s="79">
        <v>0</v>
      </c>
      <c r="AB153" s="73">
        <v>0</v>
      </c>
      <c r="AC153" s="47"/>
      <c r="AD153" s="79">
        <v>0</v>
      </c>
      <c r="AE153" s="73">
        <v>0</v>
      </c>
    </row>
    <row r="154" spans="1:33" ht="18" hidden="1" customHeight="1" outlineLevel="1" x14ac:dyDescent="0.2">
      <c r="A154" s="43" t="s">
        <v>264</v>
      </c>
      <c r="B154" s="43" t="s">
        <v>19</v>
      </c>
      <c r="C154" s="9">
        <v>0</v>
      </c>
      <c r="D154" s="9">
        <v>0</v>
      </c>
      <c r="F154" s="51" t="s">
        <v>265</v>
      </c>
      <c r="G154" s="47"/>
      <c r="H154" s="79">
        <v>0</v>
      </c>
      <c r="I154" s="79">
        <v>0</v>
      </c>
      <c r="J154" s="79">
        <v>0</v>
      </c>
      <c r="K154" s="99">
        <v>0</v>
      </c>
      <c r="L154" s="99">
        <v>0</v>
      </c>
      <c r="M154" s="79">
        <v>0</v>
      </c>
      <c r="N154" s="79">
        <v>0</v>
      </c>
      <c r="O154" s="79">
        <v>0</v>
      </c>
      <c r="P154" s="79">
        <v>0</v>
      </c>
      <c r="Q154" s="79">
        <v>0</v>
      </c>
      <c r="R154" s="79">
        <v>0</v>
      </c>
      <c r="S154" s="79">
        <v>0</v>
      </c>
      <c r="T154" s="79">
        <v>0</v>
      </c>
      <c r="U154" s="79">
        <v>0</v>
      </c>
      <c r="V154" s="79">
        <v>0</v>
      </c>
      <c r="W154" s="79">
        <v>0</v>
      </c>
      <c r="X154" s="79">
        <v>0</v>
      </c>
      <c r="Y154" s="79">
        <v>0</v>
      </c>
      <c r="Z154" s="47"/>
      <c r="AA154" s="79">
        <v>0</v>
      </c>
      <c r="AB154" s="73">
        <v>0</v>
      </c>
      <c r="AC154" s="47"/>
      <c r="AD154" s="79">
        <v>0</v>
      </c>
      <c r="AE154" s="73">
        <v>0</v>
      </c>
    </row>
    <row r="155" spans="1:33" ht="18" hidden="1" customHeight="1" outlineLevel="1" x14ac:dyDescent="0.2">
      <c r="A155" s="43" t="s">
        <v>145</v>
      </c>
      <c r="B155" s="43" t="s">
        <v>19</v>
      </c>
      <c r="C155" s="9">
        <v>0</v>
      </c>
      <c r="D155" s="9">
        <v>0</v>
      </c>
      <c r="F155" s="51" t="s">
        <v>146</v>
      </c>
      <c r="G155" s="47"/>
      <c r="H155" s="79">
        <v>0</v>
      </c>
      <c r="I155" s="79">
        <v>0</v>
      </c>
      <c r="J155" s="79">
        <v>0</v>
      </c>
      <c r="K155" s="99">
        <v>0</v>
      </c>
      <c r="L155" s="99">
        <v>0</v>
      </c>
      <c r="M155" s="79">
        <v>0</v>
      </c>
      <c r="N155" s="79">
        <v>0</v>
      </c>
      <c r="O155" s="79">
        <v>0</v>
      </c>
      <c r="P155" s="79">
        <v>0</v>
      </c>
      <c r="Q155" s="79">
        <v>0</v>
      </c>
      <c r="R155" s="79">
        <v>0</v>
      </c>
      <c r="S155" s="79">
        <v>0</v>
      </c>
      <c r="T155" s="79">
        <v>0</v>
      </c>
      <c r="U155" s="79">
        <v>0</v>
      </c>
      <c r="V155" s="79">
        <v>0</v>
      </c>
      <c r="W155" s="79">
        <v>0</v>
      </c>
      <c r="X155" s="79">
        <v>0</v>
      </c>
      <c r="Y155" s="79">
        <v>0</v>
      </c>
      <c r="Z155" s="47"/>
      <c r="AA155" s="79">
        <v>0</v>
      </c>
      <c r="AB155" s="73">
        <v>0</v>
      </c>
      <c r="AC155" s="47"/>
      <c r="AD155" s="79">
        <v>0</v>
      </c>
      <c r="AE155" s="73">
        <v>0</v>
      </c>
    </row>
    <row r="156" spans="1:33" ht="18" customHeight="1" collapsed="1" x14ac:dyDescent="0.2">
      <c r="A156" s="48"/>
      <c r="B156" s="48"/>
      <c r="C156" s="9">
        <v>0</v>
      </c>
      <c r="D156" s="9">
        <v>0</v>
      </c>
      <c r="F156" s="119" t="s">
        <v>70</v>
      </c>
      <c r="H156" s="74">
        <v>0</v>
      </c>
      <c r="I156" s="74">
        <v>0</v>
      </c>
      <c r="J156" s="74">
        <v>0</v>
      </c>
      <c r="K156" s="99">
        <v>0</v>
      </c>
      <c r="L156" s="99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AA156" s="74">
        <v>0</v>
      </c>
      <c r="AB156" s="73">
        <v>0</v>
      </c>
      <c r="AD156" s="74">
        <v>0</v>
      </c>
      <c r="AE156" s="73">
        <v>0</v>
      </c>
    </row>
    <row r="157" spans="1:33" ht="18" customHeight="1" x14ac:dyDescent="0.2">
      <c r="A157" s="48"/>
      <c r="B157" s="48"/>
      <c r="C157" s="9">
        <v>0</v>
      </c>
      <c r="D157" s="9">
        <v>0</v>
      </c>
      <c r="F157" s="108" t="s">
        <v>275</v>
      </c>
      <c r="H157" s="281">
        <v>0</v>
      </c>
      <c r="I157" s="281">
        <v>0</v>
      </c>
      <c r="J157" s="281">
        <v>0</v>
      </c>
      <c r="K157" s="102">
        <v>0</v>
      </c>
      <c r="L157" s="102">
        <v>0</v>
      </c>
      <c r="M157" s="281">
        <v>0</v>
      </c>
      <c r="N157" s="281">
        <v>0</v>
      </c>
      <c r="O157" s="281">
        <v>0</v>
      </c>
      <c r="P157" s="281">
        <v>0</v>
      </c>
      <c r="Q157" s="281">
        <v>0</v>
      </c>
      <c r="R157" s="281">
        <v>0</v>
      </c>
      <c r="S157" s="281">
        <v>0</v>
      </c>
      <c r="T157" s="281">
        <v>0</v>
      </c>
      <c r="U157" s="281">
        <v>0</v>
      </c>
      <c r="V157" s="281">
        <v>0</v>
      </c>
      <c r="W157" s="281">
        <v>0</v>
      </c>
      <c r="X157" s="281">
        <v>0</v>
      </c>
      <c r="Y157" s="281">
        <v>0</v>
      </c>
      <c r="AA157" s="281">
        <v>0</v>
      </c>
      <c r="AB157" s="73">
        <v>0</v>
      </c>
      <c r="AD157" s="281">
        <v>0</v>
      </c>
      <c r="AE157" s="73">
        <v>0</v>
      </c>
      <c r="AG157" s="285"/>
    </row>
    <row r="158" spans="1:33" ht="12.95" customHeight="1" x14ac:dyDescent="0.2">
      <c r="A158" s="48"/>
      <c r="B158" s="48"/>
      <c r="C158" s="9"/>
      <c r="D158" s="9"/>
      <c r="F158" s="52" t="s">
        <v>224</v>
      </c>
      <c r="H158" s="69">
        <v>0</v>
      </c>
      <c r="I158" s="69">
        <v>0</v>
      </c>
      <c r="J158" s="69">
        <v>0</v>
      </c>
      <c r="K158" s="122" t="e">
        <v>#DIV/0!</v>
      </c>
      <c r="L158" s="122" t="e">
        <v>#DIV/0!</v>
      </c>
      <c r="M158" s="69" t="e">
        <v>#DIV/0!</v>
      </c>
      <c r="N158" s="69">
        <v>0</v>
      </c>
      <c r="O158" s="69">
        <v>0</v>
      </c>
      <c r="P158" s="69">
        <v>0</v>
      </c>
      <c r="Q158" s="69" t="e">
        <v>#DIV/0!</v>
      </c>
      <c r="R158" s="69" t="e">
        <v>#DIV/0!</v>
      </c>
      <c r="S158" s="69" t="e">
        <v>#DIV/0!</v>
      </c>
      <c r="T158" s="69" t="e">
        <v>#DIV/0!</v>
      </c>
      <c r="U158" s="69" t="e">
        <v>#DIV/0!</v>
      </c>
      <c r="V158" s="69">
        <v>0</v>
      </c>
      <c r="W158" s="69" t="e">
        <v>#DIV/0!</v>
      </c>
      <c r="X158" s="69">
        <v>0</v>
      </c>
      <c r="Y158" s="69">
        <v>0</v>
      </c>
      <c r="AA158" s="69" t="e">
        <v>#DIV/0!</v>
      </c>
      <c r="AB158" s="70"/>
      <c r="AD158" s="69" t="e">
        <v>#DIV/0!</v>
      </c>
      <c r="AE158" s="70"/>
    </row>
    <row r="159" spans="1:33" ht="6.95" customHeight="1" x14ac:dyDescent="0.2">
      <c r="C159" s="9"/>
      <c r="D159" s="9"/>
      <c r="F159" s="109"/>
      <c r="H159" s="29"/>
      <c r="I159" s="29"/>
      <c r="J159" s="29"/>
      <c r="K159" s="98"/>
      <c r="L159" s="98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AA159" s="29"/>
      <c r="AB159" s="33"/>
      <c r="AD159" s="29"/>
      <c r="AE159" s="33"/>
    </row>
    <row r="160" spans="1:33" ht="18" customHeight="1" x14ac:dyDescent="0.2">
      <c r="A160" s="43" t="s">
        <v>90</v>
      </c>
      <c r="B160" s="43" t="s">
        <v>19</v>
      </c>
      <c r="C160" s="9">
        <v>0</v>
      </c>
      <c r="D160" s="9">
        <v>0</v>
      </c>
      <c r="F160" s="119" t="s">
        <v>188</v>
      </c>
      <c r="H160" s="74">
        <v>0</v>
      </c>
      <c r="I160" s="74">
        <v>0</v>
      </c>
      <c r="J160" s="74">
        <v>0</v>
      </c>
      <c r="K160" s="99">
        <v>0</v>
      </c>
      <c r="L160" s="99">
        <v>0</v>
      </c>
      <c r="M160" s="74">
        <v>0</v>
      </c>
      <c r="N160" s="74">
        <v>0</v>
      </c>
      <c r="O160" s="74">
        <v>0</v>
      </c>
      <c r="P160" s="74">
        <v>0</v>
      </c>
      <c r="Q160" s="74">
        <v>0</v>
      </c>
      <c r="R160" s="74">
        <v>0</v>
      </c>
      <c r="S160" s="74">
        <v>0</v>
      </c>
      <c r="T160" s="74">
        <v>0</v>
      </c>
      <c r="U160" s="74">
        <v>0</v>
      </c>
      <c r="V160" s="74">
        <v>0</v>
      </c>
      <c r="W160" s="74">
        <v>0</v>
      </c>
      <c r="X160" s="74">
        <v>0</v>
      </c>
      <c r="Y160" s="74">
        <v>0</v>
      </c>
      <c r="AA160" s="74">
        <v>0</v>
      </c>
      <c r="AB160" s="73">
        <v>0</v>
      </c>
      <c r="AD160" s="74">
        <v>0</v>
      </c>
      <c r="AE160" s="73">
        <v>0</v>
      </c>
    </row>
    <row r="161" spans="1:31" ht="18" customHeight="1" x14ac:dyDescent="0.2">
      <c r="A161" s="43" t="s">
        <v>76</v>
      </c>
      <c r="B161" s="43" t="s">
        <v>19</v>
      </c>
      <c r="C161" s="9">
        <v>0</v>
      </c>
      <c r="D161" s="9">
        <v>0</v>
      </c>
      <c r="F161" s="119" t="s">
        <v>95</v>
      </c>
      <c r="H161" s="74">
        <v>0</v>
      </c>
      <c r="I161" s="74">
        <v>0</v>
      </c>
      <c r="J161" s="74">
        <v>0</v>
      </c>
      <c r="K161" s="99">
        <v>0</v>
      </c>
      <c r="L161" s="99">
        <v>0</v>
      </c>
      <c r="M161" s="74">
        <v>0</v>
      </c>
      <c r="N161" s="74">
        <v>0</v>
      </c>
      <c r="O161" s="74">
        <v>0</v>
      </c>
      <c r="P161" s="74">
        <v>0</v>
      </c>
      <c r="Q161" s="74">
        <v>0</v>
      </c>
      <c r="R161" s="74">
        <v>0</v>
      </c>
      <c r="S161" s="74">
        <v>0</v>
      </c>
      <c r="T161" s="74">
        <v>0</v>
      </c>
      <c r="U161" s="74">
        <v>0</v>
      </c>
      <c r="V161" s="74">
        <v>0</v>
      </c>
      <c r="W161" s="74">
        <v>0</v>
      </c>
      <c r="X161" s="74">
        <v>0</v>
      </c>
      <c r="Y161" s="74">
        <v>0</v>
      </c>
      <c r="AA161" s="74">
        <v>0</v>
      </c>
      <c r="AB161" s="73">
        <v>0</v>
      </c>
      <c r="AD161" s="74">
        <v>0</v>
      </c>
      <c r="AE161" s="73">
        <v>0</v>
      </c>
    </row>
    <row r="162" spans="1:31" ht="18" customHeight="1" x14ac:dyDescent="0.2">
      <c r="A162" s="43" t="s">
        <v>92</v>
      </c>
      <c r="B162" s="43" t="s">
        <v>19</v>
      </c>
      <c r="C162" s="9">
        <v>0</v>
      </c>
      <c r="D162" s="9">
        <v>0</v>
      </c>
      <c r="F162" s="119" t="s">
        <v>97</v>
      </c>
      <c r="H162" s="74">
        <v>0</v>
      </c>
      <c r="I162" s="74">
        <v>0</v>
      </c>
      <c r="J162" s="74">
        <v>0</v>
      </c>
      <c r="K162" s="99">
        <v>0</v>
      </c>
      <c r="L162" s="99">
        <v>0</v>
      </c>
      <c r="M162" s="74">
        <v>0</v>
      </c>
      <c r="N162" s="74">
        <v>0</v>
      </c>
      <c r="O162" s="74">
        <v>0</v>
      </c>
      <c r="P162" s="74">
        <v>0</v>
      </c>
      <c r="Q162" s="74">
        <v>0</v>
      </c>
      <c r="R162" s="74">
        <v>0</v>
      </c>
      <c r="S162" s="74">
        <v>0</v>
      </c>
      <c r="T162" s="74">
        <v>0</v>
      </c>
      <c r="U162" s="74">
        <v>0</v>
      </c>
      <c r="V162" s="74">
        <v>0</v>
      </c>
      <c r="W162" s="74">
        <v>0</v>
      </c>
      <c r="X162" s="74">
        <v>0</v>
      </c>
      <c r="Y162" s="74">
        <v>0</v>
      </c>
      <c r="AA162" s="74">
        <v>0</v>
      </c>
      <c r="AB162" s="73">
        <v>0</v>
      </c>
      <c r="AD162" s="74">
        <v>0</v>
      </c>
      <c r="AE162" s="73">
        <v>0</v>
      </c>
    </row>
    <row r="163" spans="1:31" ht="18" customHeight="1" x14ac:dyDescent="0.2">
      <c r="A163" s="43" t="s">
        <v>75</v>
      </c>
      <c r="B163" s="43" t="s">
        <v>19</v>
      </c>
      <c r="C163" s="9">
        <v>0</v>
      </c>
      <c r="D163" s="9">
        <v>0</v>
      </c>
      <c r="F163" s="119" t="s">
        <v>98</v>
      </c>
      <c r="H163" s="74">
        <v>0</v>
      </c>
      <c r="I163" s="74">
        <v>0</v>
      </c>
      <c r="J163" s="74">
        <v>0</v>
      </c>
      <c r="K163" s="99">
        <v>0</v>
      </c>
      <c r="L163" s="99">
        <v>0</v>
      </c>
      <c r="M163" s="74">
        <v>0</v>
      </c>
      <c r="N163" s="74">
        <v>0</v>
      </c>
      <c r="O163" s="74">
        <v>0</v>
      </c>
      <c r="P163" s="74">
        <v>0</v>
      </c>
      <c r="Q163" s="74">
        <v>0</v>
      </c>
      <c r="R163" s="74">
        <v>0</v>
      </c>
      <c r="S163" s="74">
        <v>0</v>
      </c>
      <c r="T163" s="74">
        <v>0</v>
      </c>
      <c r="U163" s="74">
        <v>0</v>
      </c>
      <c r="V163" s="74">
        <v>0</v>
      </c>
      <c r="W163" s="74">
        <v>0</v>
      </c>
      <c r="X163" s="74">
        <v>0</v>
      </c>
      <c r="Y163" s="74">
        <v>0</v>
      </c>
      <c r="AA163" s="74">
        <v>0</v>
      </c>
      <c r="AB163" s="73">
        <v>0</v>
      </c>
      <c r="AD163" s="74">
        <v>0</v>
      </c>
      <c r="AE163" s="73">
        <v>0</v>
      </c>
    </row>
    <row r="164" spans="1:31" ht="18" customHeight="1" x14ac:dyDescent="0.2">
      <c r="A164" s="43" t="s">
        <v>93</v>
      </c>
      <c r="B164" s="43" t="s">
        <v>19</v>
      </c>
      <c r="C164" s="9">
        <v>0</v>
      </c>
      <c r="D164" s="9">
        <v>0</v>
      </c>
      <c r="F164" s="119" t="s">
        <v>99</v>
      </c>
      <c r="H164" s="74">
        <v>0</v>
      </c>
      <c r="I164" s="74">
        <v>0</v>
      </c>
      <c r="J164" s="74">
        <v>0</v>
      </c>
      <c r="K164" s="99">
        <v>0</v>
      </c>
      <c r="L164" s="99">
        <v>0</v>
      </c>
      <c r="M164" s="74">
        <v>0</v>
      </c>
      <c r="N164" s="74">
        <v>0</v>
      </c>
      <c r="O164" s="74">
        <v>0</v>
      </c>
      <c r="P164" s="74">
        <v>0</v>
      </c>
      <c r="Q164" s="74">
        <v>0</v>
      </c>
      <c r="R164" s="74">
        <v>0</v>
      </c>
      <c r="S164" s="74">
        <v>0</v>
      </c>
      <c r="T164" s="74">
        <v>0</v>
      </c>
      <c r="U164" s="74">
        <v>0</v>
      </c>
      <c r="V164" s="74">
        <v>0</v>
      </c>
      <c r="W164" s="74">
        <v>0</v>
      </c>
      <c r="X164" s="74">
        <v>0</v>
      </c>
      <c r="Y164" s="74">
        <v>0</v>
      </c>
      <c r="AA164" s="74">
        <v>0</v>
      </c>
      <c r="AB164" s="73">
        <v>0</v>
      </c>
      <c r="AD164" s="74">
        <v>0</v>
      </c>
      <c r="AE164" s="73">
        <v>0</v>
      </c>
    </row>
    <row r="165" spans="1:31" ht="18" customHeight="1" x14ac:dyDescent="0.2">
      <c r="A165" s="43" t="s">
        <v>126</v>
      </c>
      <c r="B165" s="43" t="s">
        <v>19</v>
      </c>
      <c r="C165" s="9">
        <v>0</v>
      </c>
      <c r="D165" s="9">
        <v>0</v>
      </c>
      <c r="F165" s="119" t="s">
        <v>127</v>
      </c>
      <c r="H165" s="74">
        <v>0</v>
      </c>
      <c r="I165" s="74">
        <v>0</v>
      </c>
      <c r="J165" s="74">
        <v>0</v>
      </c>
      <c r="K165" s="99">
        <v>0</v>
      </c>
      <c r="L165" s="99">
        <v>0</v>
      </c>
      <c r="M165" s="74">
        <v>0</v>
      </c>
      <c r="N165" s="74">
        <v>0</v>
      </c>
      <c r="O165" s="74">
        <v>0</v>
      </c>
      <c r="P165" s="74">
        <v>0</v>
      </c>
      <c r="Q165" s="74">
        <v>0</v>
      </c>
      <c r="R165" s="74">
        <v>0</v>
      </c>
      <c r="S165" s="74">
        <v>0</v>
      </c>
      <c r="T165" s="74">
        <v>0</v>
      </c>
      <c r="U165" s="74">
        <v>0</v>
      </c>
      <c r="V165" s="74">
        <v>0</v>
      </c>
      <c r="W165" s="74">
        <v>0</v>
      </c>
      <c r="X165" s="74">
        <v>0</v>
      </c>
      <c r="Y165" s="74">
        <v>0</v>
      </c>
      <c r="AA165" s="74">
        <v>0</v>
      </c>
      <c r="AB165" s="73">
        <v>0</v>
      </c>
      <c r="AD165" s="74">
        <v>0</v>
      </c>
      <c r="AE165" s="73">
        <v>0</v>
      </c>
    </row>
    <row r="166" spans="1:31" ht="18" hidden="1" customHeight="1" outlineLevel="1" x14ac:dyDescent="0.2">
      <c r="A166" s="43" t="s">
        <v>74</v>
      </c>
      <c r="B166" s="43" t="s">
        <v>19</v>
      </c>
      <c r="C166" s="9">
        <v>0</v>
      </c>
      <c r="D166" s="9">
        <v>0</v>
      </c>
      <c r="F166" s="51" t="s">
        <v>73</v>
      </c>
      <c r="G166" s="47"/>
      <c r="H166" s="79">
        <v>0</v>
      </c>
      <c r="I166" s="79">
        <v>0</v>
      </c>
      <c r="J166" s="79">
        <v>0</v>
      </c>
      <c r="K166" s="99">
        <v>0</v>
      </c>
      <c r="L166" s="99">
        <v>0</v>
      </c>
      <c r="M166" s="79">
        <v>0</v>
      </c>
      <c r="N166" s="79">
        <v>0</v>
      </c>
      <c r="O166" s="79">
        <v>0</v>
      </c>
      <c r="P166" s="79">
        <v>0</v>
      </c>
      <c r="Q166" s="79">
        <v>0</v>
      </c>
      <c r="R166" s="79">
        <v>0</v>
      </c>
      <c r="S166" s="79">
        <v>0</v>
      </c>
      <c r="T166" s="79">
        <v>0</v>
      </c>
      <c r="U166" s="79">
        <v>0</v>
      </c>
      <c r="V166" s="79">
        <v>0</v>
      </c>
      <c r="W166" s="79">
        <v>0</v>
      </c>
      <c r="X166" s="79">
        <v>0</v>
      </c>
      <c r="Y166" s="79">
        <v>0</v>
      </c>
      <c r="Z166" s="47"/>
      <c r="AA166" s="79">
        <v>0</v>
      </c>
      <c r="AB166" s="73">
        <v>0</v>
      </c>
      <c r="AC166" s="47"/>
      <c r="AD166" s="79">
        <v>0</v>
      </c>
      <c r="AE166" s="73">
        <v>0</v>
      </c>
    </row>
    <row r="167" spans="1:31" ht="18" hidden="1" customHeight="1" outlineLevel="1" x14ac:dyDescent="0.2">
      <c r="A167" s="43" t="s">
        <v>130</v>
      </c>
      <c r="B167" s="43" t="s">
        <v>19</v>
      </c>
      <c r="C167" s="9">
        <v>0</v>
      </c>
      <c r="D167" s="9">
        <v>0</v>
      </c>
      <c r="F167" s="51" t="s">
        <v>191</v>
      </c>
      <c r="G167" s="47"/>
      <c r="H167" s="79">
        <v>0</v>
      </c>
      <c r="I167" s="79">
        <v>0</v>
      </c>
      <c r="J167" s="79">
        <v>0</v>
      </c>
      <c r="K167" s="99">
        <v>0</v>
      </c>
      <c r="L167" s="99">
        <v>0</v>
      </c>
      <c r="M167" s="79">
        <v>0</v>
      </c>
      <c r="N167" s="79">
        <v>0</v>
      </c>
      <c r="O167" s="79">
        <v>0</v>
      </c>
      <c r="P167" s="79">
        <v>0</v>
      </c>
      <c r="Q167" s="79">
        <v>0</v>
      </c>
      <c r="R167" s="79">
        <v>0</v>
      </c>
      <c r="S167" s="79">
        <v>0</v>
      </c>
      <c r="T167" s="79">
        <v>0</v>
      </c>
      <c r="U167" s="79">
        <v>0</v>
      </c>
      <c r="V167" s="79">
        <v>0</v>
      </c>
      <c r="W167" s="79">
        <v>0</v>
      </c>
      <c r="X167" s="79">
        <v>0</v>
      </c>
      <c r="Y167" s="79">
        <v>0</v>
      </c>
      <c r="Z167" s="47"/>
      <c r="AA167" s="79">
        <v>0</v>
      </c>
      <c r="AB167" s="73">
        <v>0</v>
      </c>
      <c r="AC167" s="47"/>
      <c r="AD167" s="79">
        <v>0</v>
      </c>
      <c r="AE167" s="73">
        <v>0</v>
      </c>
    </row>
    <row r="168" spans="1:31" ht="18" hidden="1" customHeight="1" outlineLevel="1" x14ac:dyDescent="0.2">
      <c r="A168" s="43" t="s">
        <v>173</v>
      </c>
      <c r="B168" s="43" t="s">
        <v>19</v>
      </c>
      <c r="C168" s="9">
        <v>0</v>
      </c>
      <c r="D168" s="9">
        <v>0</v>
      </c>
      <c r="F168" s="51" t="s">
        <v>174</v>
      </c>
      <c r="G168" s="47"/>
      <c r="H168" s="79">
        <v>0</v>
      </c>
      <c r="I168" s="79">
        <v>0</v>
      </c>
      <c r="J168" s="79">
        <v>0</v>
      </c>
      <c r="K168" s="99">
        <v>0</v>
      </c>
      <c r="L168" s="99">
        <v>0</v>
      </c>
      <c r="M168" s="79">
        <v>0</v>
      </c>
      <c r="N168" s="79">
        <v>0</v>
      </c>
      <c r="O168" s="79">
        <v>0</v>
      </c>
      <c r="P168" s="79">
        <v>0</v>
      </c>
      <c r="Q168" s="79">
        <v>0</v>
      </c>
      <c r="R168" s="79">
        <v>0</v>
      </c>
      <c r="S168" s="79">
        <v>0</v>
      </c>
      <c r="T168" s="79">
        <v>0</v>
      </c>
      <c r="U168" s="79">
        <v>0</v>
      </c>
      <c r="V168" s="79">
        <v>0</v>
      </c>
      <c r="W168" s="79">
        <v>0</v>
      </c>
      <c r="X168" s="79">
        <v>0</v>
      </c>
      <c r="Y168" s="79">
        <v>0</v>
      </c>
      <c r="Z168" s="47"/>
      <c r="AA168" s="79">
        <v>0</v>
      </c>
      <c r="AB168" s="73">
        <v>0</v>
      </c>
      <c r="AC168" s="47"/>
      <c r="AD168" s="79">
        <v>0</v>
      </c>
      <c r="AE168" s="73">
        <v>0</v>
      </c>
    </row>
    <row r="169" spans="1:31" ht="18" hidden="1" customHeight="1" outlineLevel="1" x14ac:dyDescent="0.2">
      <c r="A169" s="43" t="s">
        <v>89</v>
      </c>
      <c r="B169" s="43" t="s">
        <v>19</v>
      </c>
      <c r="C169" s="9">
        <v>0</v>
      </c>
      <c r="D169" s="9">
        <v>0</v>
      </c>
      <c r="F169" s="51" t="s">
        <v>94</v>
      </c>
      <c r="G169" s="47"/>
      <c r="H169" s="79">
        <v>0</v>
      </c>
      <c r="I169" s="79">
        <v>0</v>
      </c>
      <c r="J169" s="79">
        <v>0</v>
      </c>
      <c r="K169" s="99">
        <v>0</v>
      </c>
      <c r="L169" s="99">
        <v>0</v>
      </c>
      <c r="M169" s="79">
        <v>0</v>
      </c>
      <c r="N169" s="79">
        <v>0</v>
      </c>
      <c r="O169" s="79">
        <v>0</v>
      </c>
      <c r="P169" s="79">
        <v>0</v>
      </c>
      <c r="Q169" s="79">
        <v>0</v>
      </c>
      <c r="R169" s="79">
        <v>0</v>
      </c>
      <c r="S169" s="79">
        <v>0</v>
      </c>
      <c r="T169" s="79">
        <v>0</v>
      </c>
      <c r="U169" s="79">
        <v>0</v>
      </c>
      <c r="V169" s="79">
        <v>0</v>
      </c>
      <c r="W169" s="79">
        <v>0</v>
      </c>
      <c r="X169" s="79">
        <v>0</v>
      </c>
      <c r="Y169" s="79">
        <v>0</v>
      </c>
      <c r="Z169" s="47"/>
      <c r="AA169" s="79">
        <v>0</v>
      </c>
      <c r="AB169" s="73">
        <v>0</v>
      </c>
      <c r="AC169" s="47"/>
      <c r="AD169" s="79">
        <v>0</v>
      </c>
      <c r="AE169" s="73">
        <v>0</v>
      </c>
    </row>
    <row r="170" spans="1:31" ht="18" hidden="1" customHeight="1" outlineLevel="1" x14ac:dyDescent="0.2">
      <c r="A170" s="43" t="s">
        <v>175</v>
      </c>
      <c r="B170" s="43" t="s">
        <v>19</v>
      </c>
      <c r="C170" s="9">
        <v>0</v>
      </c>
      <c r="D170" s="9">
        <v>0</v>
      </c>
      <c r="F170" s="51" t="s">
        <v>176</v>
      </c>
      <c r="G170" s="47"/>
      <c r="H170" s="79">
        <v>0</v>
      </c>
      <c r="I170" s="79">
        <v>0</v>
      </c>
      <c r="J170" s="79">
        <v>0</v>
      </c>
      <c r="K170" s="99">
        <v>0</v>
      </c>
      <c r="L170" s="99">
        <v>0</v>
      </c>
      <c r="M170" s="79">
        <v>0</v>
      </c>
      <c r="N170" s="79">
        <v>0</v>
      </c>
      <c r="O170" s="79">
        <v>0</v>
      </c>
      <c r="P170" s="79">
        <v>0</v>
      </c>
      <c r="Q170" s="79">
        <v>0</v>
      </c>
      <c r="R170" s="79">
        <v>0</v>
      </c>
      <c r="S170" s="79">
        <v>0</v>
      </c>
      <c r="T170" s="79">
        <v>0</v>
      </c>
      <c r="U170" s="79">
        <v>0</v>
      </c>
      <c r="V170" s="79">
        <v>0</v>
      </c>
      <c r="W170" s="79">
        <v>0</v>
      </c>
      <c r="X170" s="79">
        <v>0</v>
      </c>
      <c r="Y170" s="79">
        <v>0</v>
      </c>
      <c r="Z170" s="47"/>
      <c r="AA170" s="79">
        <v>0</v>
      </c>
      <c r="AB170" s="73">
        <v>0</v>
      </c>
      <c r="AC170" s="47"/>
      <c r="AD170" s="79">
        <v>0</v>
      </c>
      <c r="AE170" s="73">
        <v>0</v>
      </c>
    </row>
    <row r="171" spans="1:31" ht="18" hidden="1" customHeight="1" outlineLevel="1" x14ac:dyDescent="0.2">
      <c r="A171" s="43" t="s">
        <v>131</v>
      </c>
      <c r="B171" s="43" t="s">
        <v>19</v>
      </c>
      <c r="C171" s="9">
        <v>0</v>
      </c>
      <c r="D171" s="9">
        <v>0</v>
      </c>
      <c r="F171" s="51" t="s">
        <v>177</v>
      </c>
      <c r="G171" s="47"/>
      <c r="H171" s="79">
        <v>0</v>
      </c>
      <c r="I171" s="79">
        <v>0</v>
      </c>
      <c r="J171" s="79">
        <v>0</v>
      </c>
      <c r="K171" s="99">
        <v>0</v>
      </c>
      <c r="L171" s="99">
        <v>0</v>
      </c>
      <c r="M171" s="79">
        <v>0</v>
      </c>
      <c r="N171" s="79">
        <v>0</v>
      </c>
      <c r="O171" s="79">
        <v>0</v>
      </c>
      <c r="P171" s="79">
        <v>0</v>
      </c>
      <c r="Q171" s="79">
        <v>0</v>
      </c>
      <c r="R171" s="79">
        <v>0</v>
      </c>
      <c r="S171" s="79">
        <v>0</v>
      </c>
      <c r="T171" s="79">
        <v>0</v>
      </c>
      <c r="U171" s="79">
        <v>0</v>
      </c>
      <c r="V171" s="79">
        <v>0</v>
      </c>
      <c r="W171" s="79">
        <v>0</v>
      </c>
      <c r="X171" s="79">
        <v>0</v>
      </c>
      <c r="Y171" s="79">
        <v>0</v>
      </c>
      <c r="Z171" s="47"/>
      <c r="AA171" s="79">
        <v>0</v>
      </c>
      <c r="AB171" s="73">
        <v>0</v>
      </c>
      <c r="AC171" s="47"/>
      <c r="AD171" s="79">
        <v>0</v>
      </c>
      <c r="AE171" s="73">
        <v>0</v>
      </c>
    </row>
    <row r="172" spans="1:31" ht="18" hidden="1" customHeight="1" outlineLevel="1" x14ac:dyDescent="0.2">
      <c r="A172" s="43" t="s">
        <v>178</v>
      </c>
      <c r="B172" s="43" t="s">
        <v>19</v>
      </c>
      <c r="C172" s="9">
        <v>0</v>
      </c>
      <c r="D172" s="9">
        <v>0</v>
      </c>
      <c r="F172" s="51" t="s">
        <v>179</v>
      </c>
      <c r="G172" s="47"/>
      <c r="H172" s="79">
        <v>0</v>
      </c>
      <c r="I172" s="79">
        <v>0</v>
      </c>
      <c r="J172" s="79">
        <v>0</v>
      </c>
      <c r="K172" s="99">
        <v>0</v>
      </c>
      <c r="L172" s="99">
        <v>0</v>
      </c>
      <c r="M172" s="79">
        <v>0</v>
      </c>
      <c r="N172" s="79">
        <v>0</v>
      </c>
      <c r="O172" s="79">
        <v>0</v>
      </c>
      <c r="P172" s="79">
        <v>0</v>
      </c>
      <c r="Q172" s="79">
        <v>0</v>
      </c>
      <c r="R172" s="79">
        <v>0</v>
      </c>
      <c r="S172" s="79">
        <v>0</v>
      </c>
      <c r="T172" s="79">
        <v>0</v>
      </c>
      <c r="U172" s="79">
        <v>0</v>
      </c>
      <c r="V172" s="79">
        <v>0</v>
      </c>
      <c r="W172" s="79">
        <v>0</v>
      </c>
      <c r="X172" s="79">
        <v>0</v>
      </c>
      <c r="Y172" s="79">
        <v>0</v>
      </c>
      <c r="Z172" s="47"/>
      <c r="AA172" s="79">
        <v>0</v>
      </c>
      <c r="AB172" s="73">
        <v>0</v>
      </c>
      <c r="AC172" s="47"/>
      <c r="AD172" s="79">
        <v>0</v>
      </c>
      <c r="AE172" s="73">
        <v>0</v>
      </c>
    </row>
    <row r="173" spans="1:31" ht="18" hidden="1" customHeight="1" outlineLevel="1" x14ac:dyDescent="0.2">
      <c r="A173" s="43" t="s">
        <v>180</v>
      </c>
      <c r="B173" s="43" t="s">
        <v>19</v>
      </c>
      <c r="C173" s="9">
        <v>0</v>
      </c>
      <c r="D173" s="9">
        <v>0</v>
      </c>
      <c r="F173" s="51" t="s">
        <v>181</v>
      </c>
      <c r="G173" s="47"/>
      <c r="H173" s="79">
        <v>0</v>
      </c>
      <c r="I173" s="79">
        <v>0</v>
      </c>
      <c r="J173" s="79">
        <v>0</v>
      </c>
      <c r="K173" s="99">
        <v>0</v>
      </c>
      <c r="L173" s="99">
        <v>0</v>
      </c>
      <c r="M173" s="79">
        <v>0</v>
      </c>
      <c r="N173" s="79">
        <v>0</v>
      </c>
      <c r="O173" s="79">
        <v>0</v>
      </c>
      <c r="P173" s="79">
        <v>0</v>
      </c>
      <c r="Q173" s="79">
        <v>0</v>
      </c>
      <c r="R173" s="79">
        <v>0</v>
      </c>
      <c r="S173" s="79">
        <v>0</v>
      </c>
      <c r="T173" s="79">
        <v>0</v>
      </c>
      <c r="U173" s="79">
        <v>0</v>
      </c>
      <c r="V173" s="79">
        <v>0</v>
      </c>
      <c r="W173" s="79">
        <v>0</v>
      </c>
      <c r="X173" s="79">
        <v>0</v>
      </c>
      <c r="Y173" s="79">
        <v>0</v>
      </c>
      <c r="Z173" s="47"/>
      <c r="AA173" s="79">
        <v>0</v>
      </c>
      <c r="AB173" s="73">
        <v>0</v>
      </c>
      <c r="AC173" s="47"/>
      <c r="AD173" s="79">
        <v>0</v>
      </c>
      <c r="AE173" s="73">
        <v>0</v>
      </c>
    </row>
    <row r="174" spans="1:31" ht="18" hidden="1" customHeight="1" outlineLevel="1" x14ac:dyDescent="0.2">
      <c r="A174" s="43" t="s">
        <v>79</v>
      </c>
      <c r="B174" s="43" t="s">
        <v>19</v>
      </c>
      <c r="C174" s="9">
        <v>0</v>
      </c>
      <c r="D174" s="9">
        <v>0</v>
      </c>
      <c r="F174" s="51" t="s">
        <v>78</v>
      </c>
      <c r="G174" s="47"/>
      <c r="H174" s="79">
        <v>0</v>
      </c>
      <c r="I174" s="79">
        <v>0</v>
      </c>
      <c r="J174" s="79">
        <v>0</v>
      </c>
      <c r="K174" s="99">
        <v>0</v>
      </c>
      <c r="L174" s="99">
        <v>0</v>
      </c>
      <c r="M174" s="79">
        <v>0</v>
      </c>
      <c r="N174" s="79">
        <v>0</v>
      </c>
      <c r="O174" s="79">
        <v>0</v>
      </c>
      <c r="P174" s="79">
        <v>0</v>
      </c>
      <c r="Q174" s="79">
        <v>0</v>
      </c>
      <c r="R174" s="79">
        <v>0</v>
      </c>
      <c r="S174" s="79">
        <v>0</v>
      </c>
      <c r="T174" s="79">
        <v>0</v>
      </c>
      <c r="U174" s="79">
        <v>0</v>
      </c>
      <c r="V174" s="79">
        <v>0</v>
      </c>
      <c r="W174" s="79">
        <v>0</v>
      </c>
      <c r="X174" s="79">
        <v>0</v>
      </c>
      <c r="Y174" s="79">
        <v>0</v>
      </c>
      <c r="Z174" s="47"/>
      <c r="AA174" s="79">
        <v>0</v>
      </c>
      <c r="AB174" s="73">
        <v>0</v>
      </c>
      <c r="AC174" s="47"/>
      <c r="AD174" s="79">
        <v>0</v>
      </c>
      <c r="AE174" s="73">
        <v>0</v>
      </c>
    </row>
    <row r="175" spans="1:31" ht="18" hidden="1" customHeight="1" outlineLevel="1" x14ac:dyDescent="0.2">
      <c r="A175" s="43" t="s">
        <v>194</v>
      </c>
      <c r="B175" s="43" t="s">
        <v>19</v>
      </c>
      <c r="C175" s="9">
        <v>0</v>
      </c>
      <c r="D175" s="9">
        <v>0</v>
      </c>
      <c r="F175" s="51" t="s">
        <v>267</v>
      </c>
      <c r="G175" s="47"/>
      <c r="H175" s="79">
        <v>0</v>
      </c>
      <c r="I175" s="79">
        <v>0</v>
      </c>
      <c r="J175" s="79">
        <v>0</v>
      </c>
      <c r="K175" s="99">
        <v>0</v>
      </c>
      <c r="L175" s="99">
        <v>0</v>
      </c>
      <c r="M175" s="79">
        <v>0</v>
      </c>
      <c r="N175" s="79">
        <v>0</v>
      </c>
      <c r="O175" s="79">
        <v>0</v>
      </c>
      <c r="P175" s="79">
        <v>0</v>
      </c>
      <c r="Q175" s="79">
        <v>0</v>
      </c>
      <c r="R175" s="79">
        <v>0</v>
      </c>
      <c r="S175" s="79">
        <v>0</v>
      </c>
      <c r="T175" s="79">
        <v>0</v>
      </c>
      <c r="U175" s="79">
        <v>0</v>
      </c>
      <c r="V175" s="79">
        <v>0</v>
      </c>
      <c r="W175" s="79">
        <v>0</v>
      </c>
      <c r="X175" s="79">
        <v>0</v>
      </c>
      <c r="Y175" s="79">
        <v>0</v>
      </c>
      <c r="Z175" s="47"/>
      <c r="AA175" s="79">
        <v>0</v>
      </c>
      <c r="AB175" s="73">
        <v>0</v>
      </c>
      <c r="AC175" s="47"/>
      <c r="AD175" s="79">
        <v>0</v>
      </c>
      <c r="AE175" s="73">
        <v>0</v>
      </c>
    </row>
    <row r="176" spans="1:31" ht="18" hidden="1" customHeight="1" outlineLevel="1" x14ac:dyDescent="0.2">
      <c r="A176" s="43" t="s">
        <v>182</v>
      </c>
      <c r="B176" s="43" t="s">
        <v>19</v>
      </c>
      <c r="C176" s="9">
        <v>0</v>
      </c>
      <c r="D176" s="9">
        <v>0</v>
      </c>
      <c r="F176" s="51" t="s">
        <v>183</v>
      </c>
      <c r="G176" s="47"/>
      <c r="H176" s="79">
        <v>0</v>
      </c>
      <c r="I176" s="79">
        <v>0</v>
      </c>
      <c r="J176" s="79">
        <v>0</v>
      </c>
      <c r="K176" s="99">
        <v>0</v>
      </c>
      <c r="L176" s="99">
        <v>0</v>
      </c>
      <c r="M176" s="79">
        <v>0</v>
      </c>
      <c r="N176" s="79">
        <v>0</v>
      </c>
      <c r="O176" s="79">
        <v>0</v>
      </c>
      <c r="P176" s="79">
        <v>0</v>
      </c>
      <c r="Q176" s="79">
        <v>0</v>
      </c>
      <c r="R176" s="79">
        <v>0</v>
      </c>
      <c r="S176" s="79">
        <v>0</v>
      </c>
      <c r="T176" s="79">
        <v>0</v>
      </c>
      <c r="U176" s="79">
        <v>0</v>
      </c>
      <c r="V176" s="79">
        <v>0</v>
      </c>
      <c r="W176" s="79">
        <v>0</v>
      </c>
      <c r="X176" s="79">
        <v>0</v>
      </c>
      <c r="Y176" s="79">
        <v>0</v>
      </c>
      <c r="Z176" s="47"/>
      <c r="AA176" s="79">
        <v>0</v>
      </c>
      <c r="AB176" s="73">
        <v>0</v>
      </c>
      <c r="AC176" s="47"/>
      <c r="AD176" s="79">
        <v>0</v>
      </c>
      <c r="AE176" s="73">
        <v>0</v>
      </c>
    </row>
    <row r="177" spans="1:33" ht="18" hidden="1" customHeight="1" outlineLevel="1" x14ac:dyDescent="0.2">
      <c r="A177" s="43" t="s">
        <v>91</v>
      </c>
      <c r="B177" s="43" t="s">
        <v>19</v>
      </c>
      <c r="C177" s="9">
        <v>0</v>
      </c>
      <c r="D177" s="9">
        <v>0</v>
      </c>
      <c r="F177" s="51" t="s">
        <v>96</v>
      </c>
      <c r="G177" s="47"/>
      <c r="H177" s="79">
        <v>0</v>
      </c>
      <c r="I177" s="79">
        <v>0</v>
      </c>
      <c r="J177" s="79">
        <v>0</v>
      </c>
      <c r="K177" s="99">
        <v>0</v>
      </c>
      <c r="L177" s="99">
        <v>0</v>
      </c>
      <c r="M177" s="79">
        <v>0</v>
      </c>
      <c r="N177" s="79">
        <v>0</v>
      </c>
      <c r="O177" s="79">
        <v>0</v>
      </c>
      <c r="P177" s="79">
        <v>0</v>
      </c>
      <c r="Q177" s="79">
        <v>0</v>
      </c>
      <c r="R177" s="79">
        <v>0</v>
      </c>
      <c r="S177" s="79">
        <v>0</v>
      </c>
      <c r="T177" s="79">
        <v>0</v>
      </c>
      <c r="U177" s="79">
        <v>0</v>
      </c>
      <c r="V177" s="79">
        <v>0</v>
      </c>
      <c r="W177" s="79">
        <v>0</v>
      </c>
      <c r="X177" s="79">
        <v>0</v>
      </c>
      <c r="Y177" s="79">
        <v>0</v>
      </c>
      <c r="Z177" s="47"/>
      <c r="AA177" s="79">
        <v>0</v>
      </c>
      <c r="AB177" s="73">
        <v>0</v>
      </c>
      <c r="AC177" s="47"/>
      <c r="AD177" s="79">
        <v>0</v>
      </c>
      <c r="AE177" s="73">
        <v>0</v>
      </c>
    </row>
    <row r="178" spans="1:33" ht="18" hidden="1" customHeight="1" outlineLevel="1" x14ac:dyDescent="0.2">
      <c r="A178" s="43" t="s">
        <v>128</v>
      </c>
      <c r="B178" s="43" t="s">
        <v>19</v>
      </c>
      <c r="C178" s="9">
        <v>0</v>
      </c>
      <c r="D178" s="9">
        <v>0</v>
      </c>
      <c r="F178" s="51" t="s">
        <v>129</v>
      </c>
      <c r="G178" s="47"/>
      <c r="H178" s="79">
        <v>0</v>
      </c>
      <c r="I178" s="79">
        <v>0</v>
      </c>
      <c r="J178" s="79">
        <v>0</v>
      </c>
      <c r="K178" s="99">
        <v>0</v>
      </c>
      <c r="L178" s="99">
        <v>0</v>
      </c>
      <c r="M178" s="79">
        <v>0</v>
      </c>
      <c r="N178" s="79">
        <v>0</v>
      </c>
      <c r="O178" s="79">
        <v>0</v>
      </c>
      <c r="P178" s="79">
        <v>0</v>
      </c>
      <c r="Q178" s="79">
        <v>0</v>
      </c>
      <c r="R178" s="79">
        <v>0</v>
      </c>
      <c r="S178" s="79">
        <v>0</v>
      </c>
      <c r="T178" s="79">
        <v>0</v>
      </c>
      <c r="U178" s="79">
        <v>0</v>
      </c>
      <c r="V178" s="79">
        <v>0</v>
      </c>
      <c r="W178" s="79">
        <v>0</v>
      </c>
      <c r="X178" s="79">
        <v>0</v>
      </c>
      <c r="Y178" s="79">
        <v>0</v>
      </c>
      <c r="Z178" s="47"/>
      <c r="AA178" s="79">
        <v>0</v>
      </c>
      <c r="AB178" s="73">
        <v>0</v>
      </c>
      <c r="AC178" s="47"/>
      <c r="AD178" s="79">
        <v>0</v>
      </c>
      <c r="AE178" s="73">
        <v>0</v>
      </c>
    </row>
    <row r="179" spans="1:33" ht="18" hidden="1" customHeight="1" outlineLevel="1" x14ac:dyDescent="0.2">
      <c r="A179" s="43" t="s">
        <v>260</v>
      </c>
      <c r="B179" s="43" t="s">
        <v>19</v>
      </c>
      <c r="C179" s="9">
        <v>0</v>
      </c>
      <c r="D179" s="9">
        <v>0</v>
      </c>
      <c r="F179" s="51" t="s">
        <v>261</v>
      </c>
      <c r="G179" s="47"/>
      <c r="H179" s="79">
        <v>0</v>
      </c>
      <c r="I179" s="79">
        <v>0</v>
      </c>
      <c r="J179" s="79">
        <v>0</v>
      </c>
      <c r="K179" s="99">
        <v>0</v>
      </c>
      <c r="L179" s="99">
        <v>0</v>
      </c>
      <c r="M179" s="79">
        <v>0</v>
      </c>
      <c r="N179" s="79">
        <v>0</v>
      </c>
      <c r="O179" s="79">
        <v>0</v>
      </c>
      <c r="P179" s="79">
        <v>0</v>
      </c>
      <c r="Q179" s="79">
        <v>0</v>
      </c>
      <c r="R179" s="79">
        <v>0</v>
      </c>
      <c r="S179" s="79">
        <v>0</v>
      </c>
      <c r="T179" s="79">
        <v>0</v>
      </c>
      <c r="U179" s="79">
        <v>0</v>
      </c>
      <c r="V179" s="79">
        <v>0</v>
      </c>
      <c r="W179" s="79">
        <v>0</v>
      </c>
      <c r="X179" s="79">
        <v>0</v>
      </c>
      <c r="Y179" s="79">
        <v>0</v>
      </c>
      <c r="Z179" s="47"/>
      <c r="AA179" s="79">
        <v>0</v>
      </c>
      <c r="AB179" s="73">
        <v>0</v>
      </c>
      <c r="AC179" s="47"/>
      <c r="AD179" s="79">
        <v>0</v>
      </c>
      <c r="AE179" s="73">
        <v>0</v>
      </c>
    </row>
    <row r="180" spans="1:33" ht="18" hidden="1" customHeight="1" outlineLevel="1" x14ac:dyDescent="0.2">
      <c r="A180" s="43" t="s">
        <v>200</v>
      </c>
      <c r="B180" s="43" t="s">
        <v>19</v>
      </c>
      <c r="C180" s="9">
        <v>0</v>
      </c>
      <c r="D180" s="9">
        <v>0</v>
      </c>
      <c r="F180" s="51" t="s">
        <v>185</v>
      </c>
      <c r="G180" s="47"/>
      <c r="H180" s="79">
        <v>0</v>
      </c>
      <c r="I180" s="79">
        <v>0</v>
      </c>
      <c r="J180" s="79">
        <v>0</v>
      </c>
      <c r="K180" s="99">
        <v>0</v>
      </c>
      <c r="L180" s="99">
        <v>0</v>
      </c>
      <c r="M180" s="79">
        <v>0</v>
      </c>
      <c r="N180" s="79">
        <v>0</v>
      </c>
      <c r="O180" s="79">
        <v>0</v>
      </c>
      <c r="P180" s="79">
        <v>0</v>
      </c>
      <c r="Q180" s="79">
        <v>0</v>
      </c>
      <c r="R180" s="79">
        <v>0</v>
      </c>
      <c r="S180" s="79">
        <v>0</v>
      </c>
      <c r="T180" s="79">
        <v>0</v>
      </c>
      <c r="U180" s="79">
        <v>0</v>
      </c>
      <c r="V180" s="79">
        <v>0</v>
      </c>
      <c r="W180" s="79">
        <v>0</v>
      </c>
      <c r="X180" s="79">
        <v>0</v>
      </c>
      <c r="Y180" s="79">
        <v>0</v>
      </c>
      <c r="Z180" s="47"/>
      <c r="AA180" s="79">
        <v>0</v>
      </c>
      <c r="AB180" s="73">
        <v>0</v>
      </c>
      <c r="AC180" s="47"/>
      <c r="AD180" s="79">
        <v>0</v>
      </c>
      <c r="AE180" s="73">
        <v>0</v>
      </c>
    </row>
    <row r="181" spans="1:33" ht="18" hidden="1" customHeight="1" outlineLevel="1" x14ac:dyDescent="0.2">
      <c r="A181" s="43" t="s">
        <v>262</v>
      </c>
      <c r="B181" s="43" t="s">
        <v>19</v>
      </c>
      <c r="C181" s="9">
        <v>0</v>
      </c>
      <c r="D181" s="9">
        <v>0</v>
      </c>
      <c r="F181" s="51" t="s">
        <v>272</v>
      </c>
      <c r="G181" s="47"/>
      <c r="H181" s="79">
        <v>0</v>
      </c>
      <c r="I181" s="79">
        <v>0</v>
      </c>
      <c r="J181" s="79">
        <v>0</v>
      </c>
      <c r="K181" s="99">
        <v>0</v>
      </c>
      <c r="L181" s="99">
        <v>0</v>
      </c>
      <c r="M181" s="79">
        <v>0</v>
      </c>
      <c r="N181" s="79">
        <v>0</v>
      </c>
      <c r="O181" s="79">
        <v>0</v>
      </c>
      <c r="P181" s="79">
        <v>0</v>
      </c>
      <c r="Q181" s="79">
        <v>0</v>
      </c>
      <c r="R181" s="79">
        <v>0</v>
      </c>
      <c r="S181" s="79">
        <v>0</v>
      </c>
      <c r="T181" s="79">
        <v>0</v>
      </c>
      <c r="U181" s="79">
        <v>0</v>
      </c>
      <c r="V181" s="79">
        <v>0</v>
      </c>
      <c r="W181" s="79">
        <v>0</v>
      </c>
      <c r="X181" s="79">
        <v>0</v>
      </c>
      <c r="Y181" s="79">
        <v>0</v>
      </c>
      <c r="Z181" s="47"/>
      <c r="AA181" s="79">
        <v>0</v>
      </c>
      <c r="AB181" s="73">
        <v>0</v>
      </c>
      <c r="AC181" s="47"/>
      <c r="AD181" s="79">
        <v>0</v>
      </c>
      <c r="AE181" s="73">
        <v>0</v>
      </c>
    </row>
    <row r="182" spans="1:33" ht="18" hidden="1" customHeight="1" outlineLevel="1" x14ac:dyDescent="0.2">
      <c r="A182" s="43" t="s">
        <v>196</v>
      </c>
      <c r="B182" s="43" t="s">
        <v>19</v>
      </c>
      <c r="C182" s="9">
        <v>0</v>
      </c>
      <c r="D182" s="9">
        <v>0</v>
      </c>
      <c r="F182" s="51" t="s">
        <v>197</v>
      </c>
      <c r="G182" s="47"/>
      <c r="H182" s="79">
        <v>0</v>
      </c>
      <c r="I182" s="79">
        <v>0</v>
      </c>
      <c r="J182" s="79">
        <v>0</v>
      </c>
      <c r="K182" s="99">
        <v>0</v>
      </c>
      <c r="L182" s="99">
        <v>0</v>
      </c>
      <c r="M182" s="79">
        <v>0</v>
      </c>
      <c r="N182" s="79">
        <v>0</v>
      </c>
      <c r="O182" s="79">
        <v>0</v>
      </c>
      <c r="P182" s="79">
        <v>0</v>
      </c>
      <c r="Q182" s="79">
        <v>0</v>
      </c>
      <c r="R182" s="79">
        <v>0</v>
      </c>
      <c r="S182" s="79">
        <v>0</v>
      </c>
      <c r="T182" s="79">
        <v>0</v>
      </c>
      <c r="U182" s="79">
        <v>0</v>
      </c>
      <c r="V182" s="79">
        <v>0</v>
      </c>
      <c r="W182" s="79">
        <v>0</v>
      </c>
      <c r="X182" s="79">
        <v>0</v>
      </c>
      <c r="Y182" s="79">
        <v>0</v>
      </c>
      <c r="Z182" s="47"/>
      <c r="AA182" s="79">
        <v>0</v>
      </c>
      <c r="AB182" s="73">
        <v>0</v>
      </c>
      <c r="AC182" s="47"/>
      <c r="AD182" s="79">
        <v>0</v>
      </c>
      <c r="AE182" s="73">
        <v>0</v>
      </c>
    </row>
    <row r="183" spans="1:33" ht="18" hidden="1" customHeight="1" outlineLevel="1" x14ac:dyDescent="0.2">
      <c r="A183" s="43" t="s">
        <v>198</v>
      </c>
      <c r="B183" s="43" t="s">
        <v>19</v>
      </c>
      <c r="C183" s="9">
        <v>0</v>
      </c>
      <c r="D183" s="9">
        <v>0</v>
      </c>
      <c r="F183" s="51" t="s">
        <v>266</v>
      </c>
      <c r="G183" s="47"/>
      <c r="H183" s="79">
        <v>0</v>
      </c>
      <c r="I183" s="79">
        <v>0</v>
      </c>
      <c r="J183" s="79">
        <v>0</v>
      </c>
      <c r="K183" s="99">
        <v>0</v>
      </c>
      <c r="L183" s="99">
        <v>0</v>
      </c>
      <c r="M183" s="79">
        <v>0</v>
      </c>
      <c r="N183" s="79">
        <v>0</v>
      </c>
      <c r="O183" s="79">
        <v>0</v>
      </c>
      <c r="P183" s="79">
        <v>0</v>
      </c>
      <c r="Q183" s="79">
        <v>0</v>
      </c>
      <c r="R183" s="79">
        <v>0</v>
      </c>
      <c r="S183" s="79">
        <v>0</v>
      </c>
      <c r="T183" s="79">
        <v>0</v>
      </c>
      <c r="U183" s="79">
        <v>0</v>
      </c>
      <c r="V183" s="79">
        <v>0</v>
      </c>
      <c r="W183" s="79">
        <v>0</v>
      </c>
      <c r="X183" s="79">
        <v>0</v>
      </c>
      <c r="Y183" s="79">
        <v>0</v>
      </c>
      <c r="Z183" s="47"/>
      <c r="AA183" s="79">
        <v>0</v>
      </c>
      <c r="AB183" s="73">
        <v>0</v>
      </c>
      <c r="AC183" s="47"/>
      <c r="AD183" s="79">
        <v>0</v>
      </c>
      <c r="AE183" s="73">
        <v>0</v>
      </c>
    </row>
    <row r="184" spans="1:33" ht="18" hidden="1" customHeight="1" outlineLevel="1" x14ac:dyDescent="0.2">
      <c r="A184" s="43" t="s">
        <v>524</v>
      </c>
      <c r="B184" s="43" t="s">
        <v>19</v>
      </c>
      <c r="C184" s="9">
        <v>0</v>
      </c>
      <c r="D184" s="9">
        <v>0</v>
      </c>
      <c r="F184" s="51" t="s">
        <v>605</v>
      </c>
      <c r="G184" s="47"/>
      <c r="H184" s="79">
        <v>0</v>
      </c>
      <c r="I184" s="79">
        <v>0</v>
      </c>
      <c r="J184" s="79">
        <v>0</v>
      </c>
      <c r="K184" s="99">
        <v>0</v>
      </c>
      <c r="L184" s="99">
        <v>0</v>
      </c>
      <c r="M184" s="79">
        <v>0</v>
      </c>
      <c r="N184" s="79">
        <v>0</v>
      </c>
      <c r="O184" s="79">
        <v>0</v>
      </c>
      <c r="P184" s="79">
        <v>0</v>
      </c>
      <c r="Q184" s="79">
        <v>0</v>
      </c>
      <c r="R184" s="79">
        <v>0</v>
      </c>
      <c r="S184" s="79">
        <v>0</v>
      </c>
      <c r="T184" s="79">
        <v>0</v>
      </c>
      <c r="U184" s="79">
        <v>0</v>
      </c>
      <c r="V184" s="79">
        <v>0</v>
      </c>
      <c r="W184" s="79">
        <v>0</v>
      </c>
      <c r="X184" s="79">
        <v>0</v>
      </c>
      <c r="Y184" s="79">
        <v>0</v>
      </c>
      <c r="Z184" s="47"/>
      <c r="AA184" s="79">
        <v>0</v>
      </c>
      <c r="AB184" s="73">
        <v>0</v>
      </c>
      <c r="AC184" s="47"/>
      <c r="AD184" s="79">
        <v>0</v>
      </c>
      <c r="AE184" s="73">
        <v>0</v>
      </c>
    </row>
    <row r="185" spans="1:33" ht="18" hidden="1" customHeight="1" outlineLevel="1" x14ac:dyDescent="0.2">
      <c r="A185" s="43" t="s">
        <v>256</v>
      </c>
      <c r="B185" s="43" t="s">
        <v>19</v>
      </c>
      <c r="C185" s="9">
        <v>0</v>
      </c>
      <c r="D185" s="9">
        <v>0</v>
      </c>
      <c r="F185" s="117" t="s">
        <v>259</v>
      </c>
      <c r="G185" s="49"/>
      <c r="H185" s="78">
        <v>0</v>
      </c>
      <c r="I185" s="78">
        <v>0</v>
      </c>
      <c r="J185" s="78">
        <v>0</v>
      </c>
      <c r="K185" s="103">
        <v>0</v>
      </c>
      <c r="L185" s="103">
        <v>0</v>
      </c>
      <c r="M185" s="78">
        <v>0</v>
      </c>
      <c r="N185" s="78">
        <v>0</v>
      </c>
      <c r="O185" s="78">
        <v>0</v>
      </c>
      <c r="P185" s="78">
        <v>0</v>
      </c>
      <c r="Q185" s="78">
        <v>0</v>
      </c>
      <c r="R185" s="78">
        <v>0</v>
      </c>
      <c r="S185" s="78">
        <v>0</v>
      </c>
      <c r="T185" s="78">
        <v>0</v>
      </c>
      <c r="U185" s="78">
        <v>0</v>
      </c>
      <c r="V185" s="78">
        <v>0</v>
      </c>
      <c r="W185" s="78">
        <v>0</v>
      </c>
      <c r="X185" s="78">
        <v>0</v>
      </c>
      <c r="Y185" s="78">
        <v>0</v>
      </c>
      <c r="Z185" s="49"/>
      <c r="AA185" s="78">
        <v>0</v>
      </c>
      <c r="AB185" s="73">
        <v>0</v>
      </c>
      <c r="AC185" s="49"/>
      <c r="AD185" s="78">
        <v>0</v>
      </c>
      <c r="AE185" s="73">
        <v>0</v>
      </c>
    </row>
    <row r="186" spans="1:33" ht="18" hidden="1" customHeight="1" outlineLevel="1" x14ac:dyDescent="0.2">
      <c r="A186" s="43" t="s">
        <v>201</v>
      </c>
      <c r="B186" s="43" t="s">
        <v>19</v>
      </c>
      <c r="C186" s="9">
        <v>0</v>
      </c>
      <c r="D186" s="9">
        <v>0</v>
      </c>
      <c r="F186" s="117" t="s">
        <v>184</v>
      </c>
      <c r="G186" s="49"/>
      <c r="H186" s="78">
        <v>0</v>
      </c>
      <c r="I186" s="78">
        <v>0</v>
      </c>
      <c r="J186" s="78">
        <v>0</v>
      </c>
      <c r="K186" s="103">
        <v>0</v>
      </c>
      <c r="L186" s="103">
        <v>0</v>
      </c>
      <c r="M186" s="78">
        <v>0</v>
      </c>
      <c r="N186" s="78">
        <v>0</v>
      </c>
      <c r="O186" s="78">
        <v>0</v>
      </c>
      <c r="P186" s="78">
        <v>0</v>
      </c>
      <c r="Q186" s="78">
        <v>0</v>
      </c>
      <c r="R186" s="78">
        <v>0</v>
      </c>
      <c r="S186" s="78">
        <v>0</v>
      </c>
      <c r="T186" s="78">
        <v>0</v>
      </c>
      <c r="U186" s="78">
        <v>0</v>
      </c>
      <c r="V186" s="78">
        <v>0</v>
      </c>
      <c r="W186" s="78">
        <v>0</v>
      </c>
      <c r="X186" s="78">
        <v>0</v>
      </c>
      <c r="Y186" s="78">
        <v>0</v>
      </c>
      <c r="Z186" s="49"/>
      <c r="AA186" s="78">
        <v>0</v>
      </c>
      <c r="AB186" s="73">
        <v>0</v>
      </c>
      <c r="AC186" s="49"/>
      <c r="AD186" s="78">
        <v>0</v>
      </c>
      <c r="AE186" s="73">
        <v>0</v>
      </c>
    </row>
    <row r="187" spans="1:33" ht="18" hidden="1" customHeight="1" outlineLevel="1" x14ac:dyDescent="0.2">
      <c r="A187" s="43" t="s">
        <v>255</v>
      </c>
      <c r="B187" s="43" t="s">
        <v>19</v>
      </c>
      <c r="C187" s="9">
        <v>0</v>
      </c>
      <c r="D187" s="9">
        <v>0</v>
      </c>
      <c r="F187" s="117" t="s">
        <v>258</v>
      </c>
      <c r="G187" s="49"/>
      <c r="H187" s="78">
        <v>0</v>
      </c>
      <c r="I187" s="78">
        <v>0</v>
      </c>
      <c r="J187" s="78">
        <v>0</v>
      </c>
      <c r="K187" s="103">
        <v>0</v>
      </c>
      <c r="L187" s="103">
        <v>0</v>
      </c>
      <c r="M187" s="78">
        <v>0</v>
      </c>
      <c r="N187" s="78">
        <v>0</v>
      </c>
      <c r="O187" s="78">
        <v>0</v>
      </c>
      <c r="P187" s="78">
        <v>0</v>
      </c>
      <c r="Q187" s="78">
        <v>0</v>
      </c>
      <c r="R187" s="78">
        <v>0</v>
      </c>
      <c r="S187" s="78">
        <v>0</v>
      </c>
      <c r="T187" s="78">
        <v>0</v>
      </c>
      <c r="U187" s="78">
        <v>0</v>
      </c>
      <c r="V187" s="78">
        <v>0</v>
      </c>
      <c r="W187" s="78">
        <v>0</v>
      </c>
      <c r="X187" s="78">
        <v>0</v>
      </c>
      <c r="Y187" s="78">
        <v>0</v>
      </c>
      <c r="Z187" s="49"/>
      <c r="AA187" s="78">
        <v>0</v>
      </c>
      <c r="AB187" s="73">
        <v>0</v>
      </c>
      <c r="AC187" s="49"/>
      <c r="AD187" s="78">
        <v>0</v>
      </c>
      <c r="AE187" s="73">
        <v>0</v>
      </c>
    </row>
    <row r="188" spans="1:33" ht="18" hidden="1" customHeight="1" outlineLevel="1" x14ac:dyDescent="0.2">
      <c r="A188" s="43" t="s">
        <v>186</v>
      </c>
      <c r="B188" s="43" t="s">
        <v>19</v>
      </c>
      <c r="C188" s="9">
        <v>0</v>
      </c>
      <c r="D188" s="9">
        <v>0</v>
      </c>
      <c r="F188" s="51" t="s">
        <v>187</v>
      </c>
      <c r="G188" s="47"/>
      <c r="H188" s="79">
        <v>0</v>
      </c>
      <c r="I188" s="79">
        <v>0</v>
      </c>
      <c r="J188" s="79">
        <v>0</v>
      </c>
      <c r="K188" s="99">
        <v>0</v>
      </c>
      <c r="L188" s="99">
        <v>0</v>
      </c>
      <c r="M188" s="79">
        <v>0</v>
      </c>
      <c r="N188" s="79">
        <v>0</v>
      </c>
      <c r="O188" s="79">
        <v>0</v>
      </c>
      <c r="P188" s="79">
        <v>0</v>
      </c>
      <c r="Q188" s="79">
        <v>0</v>
      </c>
      <c r="R188" s="79">
        <v>0</v>
      </c>
      <c r="S188" s="79">
        <v>0</v>
      </c>
      <c r="T188" s="79">
        <v>0</v>
      </c>
      <c r="U188" s="79">
        <v>0</v>
      </c>
      <c r="V188" s="79">
        <v>0</v>
      </c>
      <c r="W188" s="79">
        <v>0</v>
      </c>
      <c r="X188" s="79">
        <v>0</v>
      </c>
      <c r="Y188" s="79">
        <v>0</v>
      </c>
      <c r="Z188" s="47"/>
      <c r="AA188" s="79">
        <v>0</v>
      </c>
      <c r="AB188" s="73">
        <v>0</v>
      </c>
      <c r="AC188" s="47"/>
      <c r="AD188" s="79">
        <v>0</v>
      </c>
      <c r="AE188" s="73">
        <v>0</v>
      </c>
    </row>
    <row r="189" spans="1:33" ht="18" customHeight="1" collapsed="1" x14ac:dyDescent="0.2">
      <c r="A189" s="48"/>
      <c r="B189" s="48"/>
      <c r="C189" s="9">
        <v>0</v>
      </c>
      <c r="D189" s="9">
        <v>0</v>
      </c>
      <c r="F189" s="119" t="s">
        <v>189</v>
      </c>
      <c r="H189" s="74">
        <v>0</v>
      </c>
      <c r="I189" s="74">
        <v>0</v>
      </c>
      <c r="J189" s="74">
        <v>0</v>
      </c>
      <c r="K189" s="99">
        <v>0</v>
      </c>
      <c r="L189" s="99">
        <v>0</v>
      </c>
      <c r="M189" s="74">
        <v>0</v>
      </c>
      <c r="N189" s="74">
        <v>0</v>
      </c>
      <c r="O189" s="74">
        <v>0</v>
      </c>
      <c r="P189" s="74">
        <v>0</v>
      </c>
      <c r="Q189" s="74">
        <v>0</v>
      </c>
      <c r="R189" s="74">
        <v>0</v>
      </c>
      <c r="S189" s="74">
        <v>0</v>
      </c>
      <c r="T189" s="74">
        <v>0</v>
      </c>
      <c r="U189" s="74">
        <v>0</v>
      </c>
      <c r="V189" s="74">
        <v>0</v>
      </c>
      <c r="W189" s="74">
        <v>0</v>
      </c>
      <c r="X189" s="74">
        <v>0</v>
      </c>
      <c r="Y189" s="74">
        <v>0</v>
      </c>
      <c r="AA189" s="74">
        <v>0</v>
      </c>
      <c r="AB189" s="73">
        <v>0</v>
      </c>
      <c r="AD189" s="74">
        <v>0</v>
      </c>
      <c r="AE189" s="73">
        <v>0</v>
      </c>
    </row>
    <row r="190" spans="1:33" ht="18" customHeight="1" x14ac:dyDescent="0.2">
      <c r="A190" s="48"/>
      <c r="B190" s="48"/>
      <c r="C190" s="9">
        <v>0</v>
      </c>
      <c r="D190" s="9">
        <v>0</v>
      </c>
      <c r="F190" s="108" t="s">
        <v>88</v>
      </c>
      <c r="H190" s="281">
        <v>0</v>
      </c>
      <c r="I190" s="281">
        <v>0</v>
      </c>
      <c r="J190" s="281">
        <v>0</v>
      </c>
      <c r="K190" s="102">
        <v>0</v>
      </c>
      <c r="L190" s="102">
        <v>0</v>
      </c>
      <c r="M190" s="281">
        <v>0</v>
      </c>
      <c r="N190" s="281">
        <v>0</v>
      </c>
      <c r="O190" s="281">
        <v>0</v>
      </c>
      <c r="P190" s="281">
        <v>0</v>
      </c>
      <c r="Q190" s="281">
        <v>0</v>
      </c>
      <c r="R190" s="281">
        <v>0</v>
      </c>
      <c r="S190" s="281">
        <v>0</v>
      </c>
      <c r="T190" s="281">
        <v>0</v>
      </c>
      <c r="U190" s="281">
        <v>0</v>
      </c>
      <c r="V190" s="281">
        <v>0</v>
      </c>
      <c r="W190" s="281">
        <v>0</v>
      </c>
      <c r="X190" s="281">
        <v>0</v>
      </c>
      <c r="Y190" s="281">
        <v>0</v>
      </c>
      <c r="AA190" s="281">
        <v>0</v>
      </c>
      <c r="AB190" s="73">
        <v>0</v>
      </c>
      <c r="AD190" s="281">
        <v>0</v>
      </c>
      <c r="AE190" s="73">
        <v>0</v>
      </c>
      <c r="AG190" s="285"/>
    </row>
    <row r="191" spans="1:33" ht="12.95" customHeight="1" x14ac:dyDescent="0.2">
      <c r="A191" s="48"/>
      <c r="B191" s="48"/>
      <c r="C191" s="9"/>
      <c r="D191" s="9"/>
      <c r="F191" s="52" t="s">
        <v>224</v>
      </c>
      <c r="H191" s="69">
        <v>0</v>
      </c>
      <c r="I191" s="69">
        <v>0</v>
      </c>
      <c r="J191" s="69">
        <v>0</v>
      </c>
      <c r="K191" s="122" t="e">
        <v>#DIV/0!</v>
      </c>
      <c r="L191" s="122" t="e">
        <v>#DIV/0!</v>
      </c>
      <c r="M191" s="69" t="e">
        <v>#DIV/0!</v>
      </c>
      <c r="N191" s="69">
        <v>0</v>
      </c>
      <c r="O191" s="69">
        <v>0</v>
      </c>
      <c r="P191" s="69">
        <v>0</v>
      </c>
      <c r="Q191" s="69" t="e">
        <v>#DIV/0!</v>
      </c>
      <c r="R191" s="69" t="e">
        <v>#DIV/0!</v>
      </c>
      <c r="S191" s="69" t="e">
        <v>#DIV/0!</v>
      </c>
      <c r="T191" s="69" t="e">
        <v>#DIV/0!</v>
      </c>
      <c r="U191" s="69" t="e">
        <v>#DIV/0!</v>
      </c>
      <c r="V191" s="69">
        <v>0</v>
      </c>
      <c r="W191" s="69" t="e">
        <v>#DIV/0!</v>
      </c>
      <c r="X191" s="69">
        <v>0</v>
      </c>
      <c r="Y191" s="69">
        <v>0</v>
      </c>
      <c r="AA191" s="69" t="e">
        <v>#DIV/0!</v>
      </c>
      <c r="AB191" s="70"/>
      <c r="AD191" s="69" t="e">
        <v>#DIV/0!</v>
      </c>
      <c r="AE191" s="70"/>
    </row>
    <row r="192" spans="1:33" ht="6.95" customHeight="1" x14ac:dyDescent="0.2">
      <c r="C192" s="9"/>
      <c r="D192" s="9"/>
      <c r="F192" s="109"/>
      <c r="H192" s="29"/>
      <c r="I192" s="29"/>
      <c r="J192" s="29"/>
      <c r="K192" s="98"/>
      <c r="L192" s="98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AA192" s="29"/>
      <c r="AB192" s="33"/>
      <c r="AD192" s="29"/>
      <c r="AE192" s="33"/>
    </row>
    <row r="193" spans="1:37" s="53" customFormat="1" ht="18" customHeight="1" x14ac:dyDescent="0.2">
      <c r="A193" s="48"/>
      <c r="B193" s="48"/>
      <c r="C193" s="9">
        <v>0.49554430379746839</v>
      </c>
      <c r="D193" s="9">
        <v>-0.29122998566226532</v>
      </c>
      <c r="E193" s="17"/>
      <c r="F193" s="113" t="s">
        <v>276</v>
      </c>
      <c r="G193" s="17"/>
      <c r="H193" s="75">
        <v>463.13200000000001</v>
      </c>
      <c r="I193" s="75">
        <v>91.805999999999997</v>
      </c>
      <c r="J193" s="75">
        <v>91.805999999999997</v>
      </c>
      <c r="K193" s="121">
        <v>395</v>
      </c>
      <c r="L193" s="121">
        <v>833.46500000000003</v>
      </c>
      <c r="M193" s="75">
        <v>-39.256</v>
      </c>
      <c r="N193" s="75">
        <v>-3.7650000000000006</v>
      </c>
      <c r="O193" s="75">
        <v>-1.1430000000000007</v>
      </c>
      <c r="P193" s="75">
        <v>-1.7689999999999984</v>
      </c>
      <c r="Q193" s="75">
        <v>-0.28600000000000136</v>
      </c>
      <c r="R193" s="75">
        <v>-9.0000000000003411E-3</v>
      </c>
      <c r="S193" s="75">
        <v>-0.32099999999999795</v>
      </c>
      <c r="T193" s="75">
        <v>-0.16000000000000369</v>
      </c>
      <c r="U193" s="75">
        <v>110.50200000000001</v>
      </c>
      <c r="V193" s="75">
        <v>201.59399999999999</v>
      </c>
      <c r="W193" s="75">
        <v>107.553</v>
      </c>
      <c r="X193" s="75">
        <v>217.8</v>
      </c>
      <c r="Y193" s="75">
        <v>590.74</v>
      </c>
      <c r="Z193" s="17"/>
      <c r="AA193" s="75">
        <v>395</v>
      </c>
      <c r="AB193" s="73">
        <v>195.74</v>
      </c>
      <c r="AC193" s="17"/>
      <c r="AD193" s="75">
        <v>833.46500000000003</v>
      </c>
      <c r="AE193" s="73">
        <v>-242.73</v>
      </c>
    </row>
    <row r="194" spans="1:37" ht="12.95" customHeight="1" x14ac:dyDescent="0.2">
      <c r="A194" s="48"/>
      <c r="B194" s="48"/>
      <c r="C194" s="9"/>
      <c r="D194" s="9"/>
      <c r="F194" s="52" t="s">
        <v>224</v>
      </c>
      <c r="H194" s="69">
        <v>-436.50518378887847</v>
      </c>
      <c r="I194" s="69">
        <v>0.93681503704157221</v>
      </c>
      <c r="J194" s="69">
        <v>0.93681503704157221</v>
      </c>
      <c r="K194" s="122" t="e">
        <v>#DIV/0!</v>
      </c>
      <c r="L194" s="122" t="e">
        <v>#DIV/0!</v>
      </c>
      <c r="M194" s="69" t="e">
        <v>#DIV/0!</v>
      </c>
      <c r="N194" s="69">
        <v>15.819327731092439</v>
      </c>
      <c r="O194" s="69">
        <v>2.1771428571428584</v>
      </c>
      <c r="P194" s="69">
        <v>1.5682624113475161</v>
      </c>
      <c r="Q194" s="69" t="e">
        <v>#DIV/0!</v>
      </c>
      <c r="R194" s="69" t="e">
        <v>#DIV/0!</v>
      </c>
      <c r="S194" s="69" t="e">
        <v>#DIV/0!</v>
      </c>
      <c r="T194" s="69" t="e">
        <v>#DIV/0!</v>
      </c>
      <c r="U194" s="69" t="e">
        <v>#DIV/0!</v>
      </c>
      <c r="V194" s="69">
        <v>1429.7446808510635</v>
      </c>
      <c r="W194" s="69" t="e">
        <v>#DIV/0!</v>
      </c>
      <c r="X194" s="69">
        <v>-11.830526887561112</v>
      </c>
      <c r="Y194" s="69">
        <v>-29.302579365079371</v>
      </c>
      <c r="AA194" s="69" t="e">
        <v>#DIV/0!</v>
      </c>
      <c r="AB194" s="70"/>
      <c r="AD194" s="69" t="e">
        <v>#DIV/0!</v>
      </c>
      <c r="AE194" s="70"/>
    </row>
    <row r="195" spans="1:37" ht="6.95" customHeight="1" x14ac:dyDescent="0.2">
      <c r="C195" s="9"/>
      <c r="D195" s="9"/>
      <c r="F195" s="109"/>
      <c r="H195" s="29"/>
      <c r="I195" s="29"/>
      <c r="J195" s="29"/>
      <c r="K195" s="98"/>
      <c r="L195" s="98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AA195" s="29"/>
      <c r="AB195" s="33"/>
      <c r="AD195" s="29"/>
      <c r="AE195" s="33"/>
    </row>
    <row r="196" spans="1:37" ht="18" customHeight="1" x14ac:dyDescent="0.2">
      <c r="A196" s="48"/>
      <c r="B196" s="48"/>
      <c r="C196" s="9">
        <v>0.68596648044692743</v>
      </c>
      <c r="D196" s="9">
        <v>-0.11638536056623892</v>
      </c>
      <c r="F196" s="114" t="s">
        <v>277</v>
      </c>
      <c r="H196" s="90">
        <v>1382.1380000000001</v>
      </c>
      <c r="I196" s="298">
        <v>1023.953</v>
      </c>
      <c r="J196" s="298">
        <v>1023.953</v>
      </c>
      <c r="K196" s="127">
        <v>895</v>
      </c>
      <c r="L196" s="127">
        <v>1707.6890000000001</v>
      </c>
      <c r="M196" s="90">
        <v>-39.256</v>
      </c>
      <c r="N196" s="90">
        <v>-2.0170000000000003</v>
      </c>
      <c r="O196" s="90">
        <v>18.381999999999998</v>
      </c>
      <c r="P196" s="90">
        <v>-0.64099999999999824</v>
      </c>
      <c r="Q196" s="90">
        <v>-0.28600000000000136</v>
      </c>
      <c r="R196" s="90">
        <v>-9.0000000000003411E-3</v>
      </c>
      <c r="S196" s="90">
        <v>73.635000000000005</v>
      </c>
      <c r="T196" s="90">
        <v>280.24499999999995</v>
      </c>
      <c r="U196" s="90">
        <v>230.35100000000003</v>
      </c>
      <c r="V196" s="90">
        <v>352.00099999999998</v>
      </c>
      <c r="W196" s="90">
        <v>328.24700000000007</v>
      </c>
      <c r="X196" s="90">
        <v>268.28699999999998</v>
      </c>
      <c r="Y196" s="90">
        <v>1508.9389999999999</v>
      </c>
      <c r="AA196" s="90">
        <v>895</v>
      </c>
      <c r="AB196" s="73">
        <v>613.94000000000005</v>
      </c>
      <c r="AD196" s="90">
        <v>1707.6890000000001</v>
      </c>
      <c r="AE196" s="73">
        <v>-198.75</v>
      </c>
      <c r="AG196" s="61"/>
      <c r="AK196" s="61"/>
    </row>
    <row r="197" spans="1:37" ht="12.95" customHeight="1" x14ac:dyDescent="0.2">
      <c r="A197" s="48"/>
      <c r="B197" s="48"/>
      <c r="C197" s="9"/>
      <c r="D197" s="9"/>
      <c r="F197" s="52" t="s">
        <v>224</v>
      </c>
      <c r="H197" s="69">
        <v>1302.6748350612631</v>
      </c>
      <c r="I197" s="69">
        <v>-10.448713239045695</v>
      </c>
      <c r="J197" s="69">
        <v>-10.448713239045695</v>
      </c>
      <c r="K197" s="122" t="e">
        <v>#DIV/0!</v>
      </c>
      <c r="L197" s="122" t="e">
        <v>#DIV/0!</v>
      </c>
      <c r="M197" s="69" t="e">
        <v>#DIV/0!</v>
      </c>
      <c r="N197" s="69">
        <v>-8.4747899159663884</v>
      </c>
      <c r="O197" s="69">
        <v>35.013333333333328</v>
      </c>
      <c r="P197" s="69">
        <v>-0.56826241134751609</v>
      </c>
      <c r="Q197" s="69" t="e">
        <v>#DIV/0!</v>
      </c>
      <c r="R197" s="69" t="e">
        <v>#DIV/0!</v>
      </c>
      <c r="S197" s="69" t="e">
        <v>#DIV/0!</v>
      </c>
      <c r="T197" s="69" t="e">
        <v>#DIV/0!</v>
      </c>
      <c r="U197" s="69" t="e">
        <v>#DIV/0!</v>
      </c>
      <c r="V197" s="69">
        <v>-2496.460992907801</v>
      </c>
      <c r="W197" s="69" t="e">
        <v>#DIV/0!</v>
      </c>
      <c r="X197" s="69">
        <v>14.572895165670833</v>
      </c>
      <c r="Y197" s="69">
        <v>74.848164682539689</v>
      </c>
      <c r="AA197" s="69" t="e">
        <v>#DIV/0!</v>
      </c>
      <c r="AB197" s="70"/>
      <c r="AD197" s="69" t="e">
        <v>#DIV/0!</v>
      </c>
      <c r="AE197" s="70"/>
    </row>
    <row r="198" spans="1:37" ht="6.95" customHeight="1" x14ac:dyDescent="0.2">
      <c r="C198" s="9"/>
      <c r="D198" s="9"/>
      <c r="F198" s="109"/>
      <c r="H198" s="29"/>
      <c r="I198" s="29"/>
      <c r="J198" s="29"/>
      <c r="K198" s="98"/>
      <c r="L198" s="98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AA198" s="29"/>
      <c r="AB198" s="33"/>
      <c r="AD198" s="29"/>
      <c r="AE198" s="33"/>
    </row>
    <row r="199" spans="1:37" ht="18" hidden="1" customHeight="1" outlineLevel="1" x14ac:dyDescent="0.2">
      <c r="A199" s="43" t="s">
        <v>37</v>
      </c>
      <c r="B199" s="43" t="s">
        <v>243</v>
      </c>
      <c r="C199" s="9"/>
      <c r="D199" s="9"/>
      <c r="F199" s="64" t="s">
        <v>246</v>
      </c>
      <c r="G199" s="47"/>
      <c r="H199" s="85">
        <v>0</v>
      </c>
      <c r="I199" s="85">
        <v>0</v>
      </c>
      <c r="J199" s="85">
        <v>0</v>
      </c>
      <c r="K199" s="124">
        <v>0</v>
      </c>
      <c r="L199" s="124">
        <v>0</v>
      </c>
      <c r="M199" s="85">
        <v>0</v>
      </c>
      <c r="N199" s="85">
        <v>0</v>
      </c>
      <c r="O199" s="85">
        <v>0</v>
      </c>
      <c r="P199" s="85">
        <v>0</v>
      </c>
      <c r="Q199" s="85">
        <v>0</v>
      </c>
      <c r="R199" s="85">
        <v>0</v>
      </c>
      <c r="S199" s="85">
        <v>0</v>
      </c>
      <c r="T199" s="85">
        <v>0</v>
      </c>
      <c r="U199" s="85">
        <v>0</v>
      </c>
      <c r="V199" s="85">
        <v>0</v>
      </c>
      <c r="W199" s="85">
        <v>0</v>
      </c>
      <c r="X199" s="85">
        <v>0</v>
      </c>
      <c r="Y199" s="85">
        <v>0</v>
      </c>
      <c r="Z199" s="47"/>
      <c r="AA199" s="85">
        <v>0</v>
      </c>
      <c r="AB199" s="86">
        <v>0</v>
      </c>
      <c r="AC199" s="47"/>
      <c r="AD199" s="85">
        <v>0</v>
      </c>
      <c r="AE199" s="86">
        <v>0</v>
      </c>
    </row>
    <row r="200" spans="1:37" ht="18" hidden="1" customHeight="1" outlineLevel="1" x14ac:dyDescent="0.2">
      <c r="A200" s="43" t="s">
        <v>37</v>
      </c>
      <c r="B200" s="43" t="s">
        <v>244</v>
      </c>
      <c r="C200" s="9"/>
      <c r="D200" s="9"/>
      <c r="F200" s="64" t="s">
        <v>247</v>
      </c>
      <c r="G200" s="47"/>
      <c r="H200" s="85">
        <v>0</v>
      </c>
      <c r="I200" s="85">
        <v>0</v>
      </c>
      <c r="J200" s="85">
        <v>0</v>
      </c>
      <c r="K200" s="124">
        <v>0</v>
      </c>
      <c r="L200" s="124">
        <v>0</v>
      </c>
      <c r="M200" s="85">
        <v>0</v>
      </c>
      <c r="N200" s="85">
        <v>0</v>
      </c>
      <c r="O200" s="85">
        <v>0</v>
      </c>
      <c r="P200" s="85">
        <v>0</v>
      </c>
      <c r="Q200" s="85">
        <v>0</v>
      </c>
      <c r="R200" s="85">
        <v>0</v>
      </c>
      <c r="S200" s="85">
        <v>0</v>
      </c>
      <c r="T200" s="85">
        <v>0</v>
      </c>
      <c r="U200" s="85">
        <v>0</v>
      </c>
      <c r="V200" s="85">
        <v>0</v>
      </c>
      <c r="W200" s="85">
        <v>0</v>
      </c>
      <c r="X200" s="85">
        <v>0</v>
      </c>
      <c r="Y200" s="85">
        <v>0</v>
      </c>
      <c r="Z200" s="47"/>
      <c r="AA200" s="85">
        <v>0</v>
      </c>
      <c r="AB200" s="86">
        <v>0</v>
      </c>
      <c r="AC200" s="47"/>
      <c r="AD200" s="85">
        <v>0</v>
      </c>
      <c r="AE200" s="86">
        <v>0</v>
      </c>
    </row>
    <row r="201" spans="1:37" ht="18" hidden="1" customHeight="1" outlineLevel="1" x14ac:dyDescent="0.2">
      <c r="A201" s="43" t="s">
        <v>37</v>
      </c>
      <c r="B201" s="43" t="s">
        <v>245</v>
      </c>
      <c r="C201" s="9"/>
      <c r="D201" s="9"/>
      <c r="F201" s="64" t="s">
        <v>248</v>
      </c>
      <c r="G201" s="47"/>
      <c r="H201" s="85">
        <v>0</v>
      </c>
      <c r="I201" s="85">
        <v>0</v>
      </c>
      <c r="J201" s="85">
        <v>0</v>
      </c>
      <c r="K201" s="124">
        <v>0</v>
      </c>
      <c r="L201" s="124">
        <v>0</v>
      </c>
      <c r="M201" s="85">
        <v>0</v>
      </c>
      <c r="N201" s="85">
        <v>0</v>
      </c>
      <c r="O201" s="85">
        <v>0</v>
      </c>
      <c r="P201" s="85">
        <v>0</v>
      </c>
      <c r="Q201" s="85">
        <v>0</v>
      </c>
      <c r="R201" s="85">
        <v>0</v>
      </c>
      <c r="S201" s="85">
        <v>0</v>
      </c>
      <c r="T201" s="85">
        <v>0</v>
      </c>
      <c r="U201" s="85">
        <v>0</v>
      </c>
      <c r="V201" s="85">
        <v>0</v>
      </c>
      <c r="W201" s="85">
        <v>0</v>
      </c>
      <c r="X201" s="85">
        <v>0</v>
      </c>
      <c r="Y201" s="85">
        <v>0</v>
      </c>
      <c r="Z201" s="47"/>
      <c r="AA201" s="85">
        <v>0</v>
      </c>
      <c r="AB201" s="86">
        <v>0</v>
      </c>
      <c r="AC201" s="47"/>
      <c r="AD201" s="85">
        <v>0</v>
      </c>
      <c r="AE201" s="86">
        <v>0</v>
      </c>
    </row>
    <row r="202" spans="1:37" ht="18" customHeight="1" collapsed="1" x14ac:dyDescent="0.2">
      <c r="A202" s="43" t="s">
        <v>37</v>
      </c>
      <c r="B202" s="43" t="s">
        <v>23</v>
      </c>
      <c r="C202" s="9"/>
      <c r="D202" s="9"/>
      <c r="F202" s="110" t="s">
        <v>250</v>
      </c>
      <c r="H202" s="87">
        <v>0</v>
      </c>
      <c r="I202" s="87">
        <v>0</v>
      </c>
      <c r="J202" s="87">
        <v>0</v>
      </c>
      <c r="K202" s="125">
        <v>0</v>
      </c>
      <c r="L202" s="125">
        <v>0</v>
      </c>
      <c r="M202" s="87">
        <v>0</v>
      </c>
      <c r="N202" s="87">
        <v>0</v>
      </c>
      <c r="O202" s="87">
        <v>0</v>
      </c>
      <c r="P202" s="87">
        <v>0</v>
      </c>
      <c r="Q202" s="87">
        <v>0</v>
      </c>
      <c r="R202" s="87">
        <v>0</v>
      </c>
      <c r="S202" s="87">
        <v>0</v>
      </c>
      <c r="T202" s="87">
        <v>0</v>
      </c>
      <c r="U202" s="87">
        <v>0</v>
      </c>
      <c r="V202" s="87">
        <v>0</v>
      </c>
      <c r="W202" s="87">
        <v>0</v>
      </c>
      <c r="X202" s="87">
        <v>0</v>
      </c>
      <c r="Y202" s="87">
        <v>0</v>
      </c>
      <c r="AA202" s="87">
        <v>0</v>
      </c>
      <c r="AB202" s="86">
        <v>0</v>
      </c>
      <c r="AD202" s="87">
        <v>0</v>
      </c>
      <c r="AE202" s="86">
        <v>0</v>
      </c>
    </row>
    <row r="203" spans="1:37" ht="18" hidden="1" customHeight="1" outlineLevel="1" collapsed="1" x14ac:dyDescent="0.2">
      <c r="A203" s="46" t="s">
        <v>212</v>
      </c>
      <c r="B203" s="46" t="s">
        <v>23</v>
      </c>
      <c r="C203" s="9"/>
      <c r="D203" s="9"/>
      <c r="F203" s="111" t="s">
        <v>213</v>
      </c>
      <c r="G203" s="47"/>
      <c r="H203" s="88">
        <v>0</v>
      </c>
      <c r="I203" s="88">
        <v>0</v>
      </c>
      <c r="J203" s="88">
        <v>0</v>
      </c>
      <c r="K203" s="125">
        <v>0</v>
      </c>
      <c r="L203" s="125">
        <v>0</v>
      </c>
      <c r="M203" s="88">
        <v>0</v>
      </c>
      <c r="N203" s="88">
        <v>0</v>
      </c>
      <c r="O203" s="88">
        <v>0</v>
      </c>
      <c r="P203" s="88">
        <v>0</v>
      </c>
      <c r="Q203" s="88">
        <v>0</v>
      </c>
      <c r="R203" s="88">
        <v>0</v>
      </c>
      <c r="S203" s="88">
        <v>0</v>
      </c>
      <c r="T203" s="88">
        <v>0</v>
      </c>
      <c r="U203" s="88">
        <v>0</v>
      </c>
      <c r="V203" s="88">
        <v>0</v>
      </c>
      <c r="W203" s="88">
        <v>0</v>
      </c>
      <c r="X203" s="88">
        <v>0</v>
      </c>
      <c r="Y203" s="88">
        <v>0</v>
      </c>
      <c r="Z203" s="47"/>
      <c r="AA203" s="88">
        <v>0</v>
      </c>
      <c r="AB203" s="89">
        <v>0</v>
      </c>
      <c r="AC203" s="47"/>
      <c r="AD203" s="88">
        <v>0</v>
      </c>
      <c r="AE203" s="89">
        <v>0</v>
      </c>
    </row>
    <row r="204" spans="1:37" ht="18" hidden="1" customHeight="1" outlineLevel="1" collapsed="1" x14ac:dyDescent="0.2">
      <c r="A204" s="48"/>
      <c r="B204" s="48"/>
      <c r="C204" s="9"/>
      <c r="D204" s="9"/>
      <c r="F204" s="110" t="s">
        <v>251</v>
      </c>
      <c r="H204" s="87">
        <v>0</v>
      </c>
      <c r="I204" s="87">
        <v>0</v>
      </c>
      <c r="J204" s="87">
        <v>0</v>
      </c>
      <c r="K204" s="125">
        <v>0</v>
      </c>
      <c r="L204" s="125">
        <v>0</v>
      </c>
      <c r="M204" s="87">
        <v>0</v>
      </c>
      <c r="N204" s="87">
        <v>0</v>
      </c>
      <c r="O204" s="87">
        <v>0</v>
      </c>
      <c r="P204" s="87">
        <v>0</v>
      </c>
      <c r="Q204" s="87">
        <v>0</v>
      </c>
      <c r="R204" s="87">
        <v>0</v>
      </c>
      <c r="S204" s="87">
        <v>0</v>
      </c>
      <c r="T204" s="87">
        <v>0</v>
      </c>
      <c r="U204" s="87">
        <v>0</v>
      </c>
      <c r="V204" s="87">
        <v>0</v>
      </c>
      <c r="W204" s="87">
        <v>0</v>
      </c>
      <c r="X204" s="87">
        <v>0</v>
      </c>
      <c r="Y204" s="87">
        <v>0</v>
      </c>
      <c r="AA204" s="87">
        <v>0</v>
      </c>
      <c r="AB204" s="86">
        <v>0</v>
      </c>
      <c r="AD204" s="87">
        <v>0</v>
      </c>
      <c r="AE204" s="86">
        <v>0</v>
      </c>
    </row>
    <row r="205" spans="1:37" ht="12.95" hidden="1" customHeight="1" outlineLevel="1" x14ac:dyDescent="0.2">
      <c r="A205" s="48"/>
      <c r="B205" s="48"/>
      <c r="C205" s="9"/>
      <c r="D205" s="9"/>
      <c r="F205" s="52" t="s">
        <v>38</v>
      </c>
      <c r="H205" s="81">
        <v>0</v>
      </c>
      <c r="I205" s="81">
        <v>0</v>
      </c>
      <c r="J205" s="81">
        <v>0</v>
      </c>
      <c r="K205" s="126">
        <v>0</v>
      </c>
      <c r="L205" s="126">
        <v>0</v>
      </c>
      <c r="M205" s="81">
        <v>0</v>
      </c>
      <c r="N205" s="81">
        <v>0</v>
      </c>
      <c r="O205" s="81">
        <v>0</v>
      </c>
      <c r="P205" s="81">
        <v>0</v>
      </c>
      <c r="Q205" s="81">
        <v>0</v>
      </c>
      <c r="R205" s="81">
        <v>0</v>
      </c>
      <c r="S205" s="81">
        <v>0</v>
      </c>
      <c r="T205" s="81">
        <v>0</v>
      </c>
      <c r="U205" s="81">
        <v>0</v>
      </c>
      <c r="V205" s="81">
        <v>0</v>
      </c>
      <c r="W205" s="81">
        <v>0</v>
      </c>
      <c r="X205" s="81">
        <v>0</v>
      </c>
      <c r="Y205" s="81">
        <v>0</v>
      </c>
      <c r="AA205" s="81">
        <v>0</v>
      </c>
      <c r="AB205" s="82"/>
      <c r="AD205" s="81">
        <v>0</v>
      </c>
      <c r="AE205" s="82"/>
    </row>
    <row r="206" spans="1:37" ht="18" customHeight="1" collapsed="1" x14ac:dyDescent="0.2">
      <c r="A206" s="43" t="s">
        <v>221</v>
      </c>
      <c r="B206" s="43" t="s">
        <v>23</v>
      </c>
      <c r="C206" s="9">
        <v>0</v>
      </c>
      <c r="D206" s="9">
        <v>0</v>
      </c>
      <c r="F206" s="119" t="s">
        <v>67</v>
      </c>
      <c r="H206" s="74">
        <v>0</v>
      </c>
      <c r="I206" s="74">
        <v>0</v>
      </c>
      <c r="J206" s="74">
        <v>0</v>
      </c>
      <c r="K206" s="99">
        <v>0</v>
      </c>
      <c r="L206" s="99">
        <v>0</v>
      </c>
      <c r="M206" s="74">
        <v>0</v>
      </c>
      <c r="N206" s="74">
        <v>0</v>
      </c>
      <c r="O206" s="74">
        <v>0</v>
      </c>
      <c r="P206" s="74">
        <v>0</v>
      </c>
      <c r="Q206" s="74">
        <v>0</v>
      </c>
      <c r="R206" s="74">
        <v>0</v>
      </c>
      <c r="S206" s="74">
        <v>0</v>
      </c>
      <c r="T206" s="74">
        <v>0</v>
      </c>
      <c r="U206" s="74">
        <v>0</v>
      </c>
      <c r="V206" s="74">
        <v>0</v>
      </c>
      <c r="W206" s="74">
        <v>0</v>
      </c>
      <c r="X206" s="74">
        <v>0</v>
      </c>
      <c r="Y206" s="74">
        <v>0</v>
      </c>
      <c r="AA206" s="74">
        <v>0</v>
      </c>
      <c r="AB206" s="73">
        <v>0</v>
      </c>
      <c r="AD206" s="74">
        <v>0</v>
      </c>
      <c r="AE206" s="73">
        <v>0</v>
      </c>
    </row>
    <row r="207" spans="1:37" ht="18" customHeight="1" x14ac:dyDescent="0.2">
      <c r="A207" s="43" t="s">
        <v>219</v>
      </c>
      <c r="B207" s="43" t="s">
        <v>23</v>
      </c>
      <c r="C207" s="9">
        <v>0</v>
      </c>
      <c r="D207" s="9">
        <v>0</v>
      </c>
      <c r="F207" s="117" t="s">
        <v>220</v>
      </c>
      <c r="G207" s="49"/>
      <c r="H207" s="78">
        <v>0</v>
      </c>
      <c r="I207" s="78">
        <v>0</v>
      </c>
      <c r="J207" s="78">
        <v>0</v>
      </c>
      <c r="K207" s="78">
        <v>0</v>
      </c>
      <c r="L207" s="78">
        <v>0</v>
      </c>
      <c r="M207" s="78">
        <v>0</v>
      </c>
      <c r="N207" s="78">
        <v>0</v>
      </c>
      <c r="O207" s="78">
        <v>0</v>
      </c>
      <c r="P207" s="78">
        <v>0</v>
      </c>
      <c r="Q207" s="78">
        <v>0</v>
      </c>
      <c r="R207" s="78">
        <v>0</v>
      </c>
      <c r="S207" s="78">
        <v>0</v>
      </c>
      <c r="T207" s="78">
        <v>0</v>
      </c>
      <c r="U207" s="78">
        <v>0</v>
      </c>
      <c r="V207" s="78">
        <v>0</v>
      </c>
      <c r="W207" s="78">
        <v>0</v>
      </c>
      <c r="X207" s="78">
        <v>0</v>
      </c>
      <c r="Y207" s="78">
        <v>0</v>
      </c>
      <c r="Z207" s="49"/>
      <c r="AA207" s="78">
        <v>0</v>
      </c>
      <c r="AB207" s="73">
        <v>0</v>
      </c>
      <c r="AC207" s="49"/>
      <c r="AD207" s="78">
        <v>0</v>
      </c>
      <c r="AE207" s="73">
        <v>0</v>
      </c>
    </row>
    <row r="208" spans="1:37" ht="18" customHeight="1" x14ac:dyDescent="0.2">
      <c r="A208" s="43" t="s">
        <v>35</v>
      </c>
      <c r="B208" s="43" t="s">
        <v>23</v>
      </c>
      <c r="C208" s="9">
        <v>0</v>
      </c>
      <c r="D208" s="9">
        <v>0</v>
      </c>
      <c r="F208" s="119" t="s">
        <v>58</v>
      </c>
      <c r="H208" s="74">
        <v>0</v>
      </c>
      <c r="I208" s="74">
        <v>0</v>
      </c>
      <c r="J208" s="74">
        <v>0</v>
      </c>
      <c r="K208" s="99">
        <v>0</v>
      </c>
      <c r="L208" s="99">
        <v>0</v>
      </c>
      <c r="M208" s="74">
        <v>0</v>
      </c>
      <c r="N208" s="74">
        <v>0</v>
      </c>
      <c r="O208" s="74">
        <v>0</v>
      </c>
      <c r="P208" s="74">
        <v>0</v>
      </c>
      <c r="Q208" s="74">
        <v>0</v>
      </c>
      <c r="R208" s="74">
        <v>0</v>
      </c>
      <c r="S208" s="74">
        <v>0</v>
      </c>
      <c r="T208" s="74">
        <v>0</v>
      </c>
      <c r="U208" s="74">
        <v>0</v>
      </c>
      <c r="V208" s="74">
        <v>0</v>
      </c>
      <c r="W208" s="74">
        <v>0</v>
      </c>
      <c r="X208" s="74">
        <v>0</v>
      </c>
      <c r="Y208" s="74">
        <v>0</v>
      </c>
      <c r="AA208" s="74">
        <v>0</v>
      </c>
      <c r="AB208" s="73">
        <v>0</v>
      </c>
      <c r="AD208" s="74">
        <v>0</v>
      </c>
      <c r="AE208" s="73">
        <v>0</v>
      </c>
    </row>
    <row r="209" spans="1:31" ht="18" customHeight="1" x14ac:dyDescent="0.2">
      <c r="A209" s="43" t="s">
        <v>222</v>
      </c>
      <c r="B209" s="43" t="s">
        <v>23</v>
      </c>
      <c r="C209" s="9">
        <v>0</v>
      </c>
      <c r="D209" s="9">
        <v>0</v>
      </c>
      <c r="F209" s="119" t="s">
        <v>414</v>
      </c>
      <c r="H209" s="74">
        <v>0</v>
      </c>
      <c r="I209" s="74">
        <v>0</v>
      </c>
      <c r="J209" s="74">
        <v>0</v>
      </c>
      <c r="K209" s="99">
        <v>0</v>
      </c>
      <c r="L209" s="99">
        <v>0</v>
      </c>
      <c r="M209" s="74">
        <v>0</v>
      </c>
      <c r="N209" s="74">
        <v>0</v>
      </c>
      <c r="O209" s="74">
        <v>0</v>
      </c>
      <c r="P209" s="74">
        <v>0</v>
      </c>
      <c r="Q209" s="74">
        <v>0</v>
      </c>
      <c r="R209" s="74">
        <v>0</v>
      </c>
      <c r="S209" s="74">
        <v>0</v>
      </c>
      <c r="T209" s="74">
        <v>0</v>
      </c>
      <c r="U209" s="74">
        <v>0</v>
      </c>
      <c r="V209" s="74">
        <v>0</v>
      </c>
      <c r="W209" s="74">
        <v>0</v>
      </c>
      <c r="X209" s="74">
        <v>0</v>
      </c>
      <c r="Y209" s="74">
        <v>0</v>
      </c>
      <c r="AA209" s="74">
        <v>0</v>
      </c>
      <c r="AB209" s="73">
        <v>0</v>
      </c>
      <c r="AD209" s="74">
        <v>0</v>
      </c>
      <c r="AE209" s="73">
        <v>0</v>
      </c>
    </row>
    <row r="210" spans="1:31" ht="18" customHeight="1" x14ac:dyDescent="0.2">
      <c r="A210" s="43" t="s">
        <v>597</v>
      </c>
      <c r="B210" s="43" t="s">
        <v>23</v>
      </c>
      <c r="C210" s="9">
        <v>0</v>
      </c>
      <c r="D210" s="9">
        <v>0</v>
      </c>
      <c r="F210" s="119" t="s">
        <v>598</v>
      </c>
      <c r="H210" s="74">
        <v>0</v>
      </c>
      <c r="I210" s="74">
        <v>0</v>
      </c>
      <c r="J210" s="74">
        <v>0</v>
      </c>
      <c r="K210" s="99">
        <v>0</v>
      </c>
      <c r="L210" s="99">
        <v>0</v>
      </c>
      <c r="M210" s="74">
        <v>0</v>
      </c>
      <c r="N210" s="74">
        <v>0</v>
      </c>
      <c r="O210" s="74">
        <v>0</v>
      </c>
      <c r="P210" s="74">
        <v>0</v>
      </c>
      <c r="Q210" s="74">
        <v>0</v>
      </c>
      <c r="R210" s="74">
        <v>0</v>
      </c>
      <c r="S210" s="74">
        <v>0</v>
      </c>
      <c r="T210" s="74">
        <v>0</v>
      </c>
      <c r="U210" s="74">
        <v>0</v>
      </c>
      <c r="V210" s="74">
        <v>0</v>
      </c>
      <c r="W210" s="74">
        <v>0</v>
      </c>
      <c r="X210" s="74">
        <v>0</v>
      </c>
      <c r="Y210" s="74">
        <v>0</v>
      </c>
      <c r="AA210" s="74">
        <v>0</v>
      </c>
      <c r="AB210" s="73">
        <v>0</v>
      </c>
      <c r="AD210" s="74">
        <v>0</v>
      </c>
      <c r="AE210" s="73">
        <v>0</v>
      </c>
    </row>
    <row r="211" spans="1:31" ht="18" customHeight="1" x14ac:dyDescent="0.2">
      <c r="A211" s="43" t="s">
        <v>36</v>
      </c>
      <c r="B211" s="43" t="s">
        <v>23</v>
      </c>
      <c r="C211" s="9">
        <v>0</v>
      </c>
      <c r="D211" s="9">
        <v>0</v>
      </c>
      <c r="F211" s="119" t="s">
        <v>68</v>
      </c>
      <c r="H211" s="74">
        <v>0</v>
      </c>
      <c r="I211" s="74">
        <v>0</v>
      </c>
      <c r="J211" s="74">
        <v>0</v>
      </c>
      <c r="K211" s="99">
        <v>0</v>
      </c>
      <c r="L211" s="99">
        <v>0</v>
      </c>
      <c r="M211" s="74">
        <v>0</v>
      </c>
      <c r="N211" s="74">
        <v>0</v>
      </c>
      <c r="O211" s="74">
        <v>0</v>
      </c>
      <c r="P211" s="74">
        <v>0</v>
      </c>
      <c r="Q211" s="74">
        <v>0</v>
      </c>
      <c r="R211" s="74">
        <v>0</v>
      </c>
      <c r="S211" s="74">
        <v>0</v>
      </c>
      <c r="T211" s="74">
        <v>0</v>
      </c>
      <c r="U211" s="74">
        <v>0</v>
      </c>
      <c r="V211" s="74">
        <v>0</v>
      </c>
      <c r="W211" s="74">
        <v>0</v>
      </c>
      <c r="X211" s="74">
        <v>0</v>
      </c>
      <c r="Y211" s="74">
        <v>0</v>
      </c>
      <c r="AA211" s="74">
        <v>0</v>
      </c>
      <c r="AB211" s="73">
        <v>0</v>
      </c>
      <c r="AD211" s="74">
        <v>0</v>
      </c>
      <c r="AE211" s="73">
        <v>0</v>
      </c>
    </row>
    <row r="212" spans="1:31" ht="18" hidden="1" customHeight="1" outlineLevel="1" collapsed="1" x14ac:dyDescent="0.2">
      <c r="A212" s="48"/>
      <c r="B212" s="48"/>
      <c r="C212" s="9"/>
      <c r="D212" s="9"/>
      <c r="F212" s="110" t="s">
        <v>634</v>
      </c>
      <c r="H212" s="87">
        <v>0</v>
      </c>
      <c r="I212" s="87">
        <v>0</v>
      </c>
      <c r="J212" s="87">
        <v>0</v>
      </c>
      <c r="K212" s="125">
        <v>0</v>
      </c>
      <c r="L212" s="125">
        <v>0</v>
      </c>
      <c r="M212" s="87">
        <v>0</v>
      </c>
      <c r="N212" s="87">
        <v>0</v>
      </c>
      <c r="O212" s="87">
        <v>0</v>
      </c>
      <c r="P212" s="87">
        <v>0</v>
      </c>
      <c r="Q212" s="87">
        <v>0</v>
      </c>
      <c r="R212" s="87">
        <v>0</v>
      </c>
      <c r="S212" s="87">
        <v>0</v>
      </c>
      <c r="T212" s="87">
        <v>0</v>
      </c>
      <c r="U212" s="87">
        <v>0</v>
      </c>
      <c r="V212" s="87">
        <v>0</v>
      </c>
      <c r="W212" s="87">
        <v>0</v>
      </c>
      <c r="X212" s="87">
        <v>0</v>
      </c>
      <c r="Y212" s="87">
        <v>0</v>
      </c>
      <c r="AA212" s="87">
        <v>0</v>
      </c>
      <c r="AB212" s="86">
        <v>0</v>
      </c>
      <c r="AD212" s="87">
        <v>0</v>
      </c>
      <c r="AE212" s="86">
        <v>0</v>
      </c>
    </row>
    <row r="213" spans="1:31" ht="18" customHeight="1" collapsed="1" x14ac:dyDescent="0.2">
      <c r="A213" s="43" t="s">
        <v>21</v>
      </c>
      <c r="B213" s="43" t="s">
        <v>23</v>
      </c>
      <c r="C213" s="9">
        <v>0</v>
      </c>
      <c r="D213" s="9">
        <v>0</v>
      </c>
      <c r="F213" s="119" t="s">
        <v>69</v>
      </c>
      <c r="H213" s="74">
        <v>0</v>
      </c>
      <c r="I213" s="74">
        <v>0</v>
      </c>
      <c r="J213" s="74">
        <v>0</v>
      </c>
      <c r="K213" s="99">
        <v>0</v>
      </c>
      <c r="L213" s="99">
        <v>0</v>
      </c>
      <c r="M213" s="74">
        <v>0</v>
      </c>
      <c r="N213" s="74">
        <v>0</v>
      </c>
      <c r="O213" s="74">
        <v>0</v>
      </c>
      <c r="P213" s="74">
        <v>0</v>
      </c>
      <c r="Q213" s="74">
        <v>0</v>
      </c>
      <c r="R213" s="74">
        <v>0</v>
      </c>
      <c r="S213" s="74">
        <v>0</v>
      </c>
      <c r="T213" s="74">
        <v>0</v>
      </c>
      <c r="U213" s="74">
        <v>0</v>
      </c>
      <c r="V213" s="74">
        <v>0</v>
      </c>
      <c r="W213" s="74">
        <v>0</v>
      </c>
      <c r="X213" s="74">
        <v>0</v>
      </c>
      <c r="Y213" s="74">
        <v>0</v>
      </c>
      <c r="AA213" s="74">
        <v>0</v>
      </c>
      <c r="AB213" s="73">
        <v>0</v>
      </c>
      <c r="AD213" s="74">
        <v>0</v>
      </c>
      <c r="AE213" s="73">
        <v>0</v>
      </c>
    </row>
    <row r="214" spans="1:31" ht="18" customHeight="1" x14ac:dyDescent="0.2">
      <c r="A214" s="48"/>
      <c r="B214" s="48"/>
      <c r="C214" s="9">
        <v>0</v>
      </c>
      <c r="D214" s="9">
        <v>0</v>
      </c>
      <c r="F214" s="108" t="s">
        <v>274</v>
      </c>
      <c r="H214" s="281">
        <v>0</v>
      </c>
      <c r="I214" s="281">
        <v>0</v>
      </c>
      <c r="J214" s="281">
        <v>0</v>
      </c>
      <c r="K214" s="102">
        <v>0</v>
      </c>
      <c r="L214" s="102">
        <v>0</v>
      </c>
      <c r="M214" s="281">
        <v>0</v>
      </c>
      <c r="N214" s="281">
        <v>0</v>
      </c>
      <c r="O214" s="281">
        <v>0</v>
      </c>
      <c r="P214" s="281">
        <v>0</v>
      </c>
      <c r="Q214" s="281">
        <v>0</v>
      </c>
      <c r="R214" s="281">
        <v>0</v>
      </c>
      <c r="S214" s="281">
        <v>0</v>
      </c>
      <c r="T214" s="281">
        <v>0</v>
      </c>
      <c r="U214" s="281">
        <v>0</v>
      </c>
      <c r="V214" s="281">
        <v>0</v>
      </c>
      <c r="W214" s="281">
        <v>0</v>
      </c>
      <c r="X214" s="281">
        <v>0</v>
      </c>
      <c r="Y214" s="281">
        <v>0</v>
      </c>
      <c r="AA214" s="281">
        <v>0</v>
      </c>
      <c r="AB214" s="73">
        <v>0</v>
      </c>
      <c r="AD214" s="281">
        <v>0</v>
      </c>
      <c r="AE214" s="73">
        <v>0</v>
      </c>
    </row>
    <row r="215" spans="1:31" ht="12.95" customHeight="1" x14ac:dyDescent="0.2">
      <c r="A215" s="48"/>
      <c r="B215" s="48"/>
      <c r="C215" s="9"/>
      <c r="D215" s="9"/>
      <c r="F215" s="52" t="s">
        <v>224</v>
      </c>
      <c r="H215" s="69">
        <v>0</v>
      </c>
      <c r="I215" s="69">
        <v>0</v>
      </c>
      <c r="J215" s="69">
        <v>0</v>
      </c>
      <c r="K215" s="122" t="e">
        <v>#DIV/0!</v>
      </c>
      <c r="L215" s="122" t="e">
        <v>#DIV/0!</v>
      </c>
      <c r="M215" s="69" t="e">
        <v>#DIV/0!</v>
      </c>
      <c r="N215" s="69">
        <v>0</v>
      </c>
      <c r="O215" s="69">
        <v>0</v>
      </c>
      <c r="P215" s="69">
        <v>0</v>
      </c>
      <c r="Q215" s="69" t="e">
        <v>#DIV/0!</v>
      </c>
      <c r="R215" s="69" t="e">
        <v>#DIV/0!</v>
      </c>
      <c r="S215" s="69" t="e">
        <v>#DIV/0!</v>
      </c>
      <c r="T215" s="69" t="e">
        <v>#DIV/0!</v>
      </c>
      <c r="U215" s="69" t="e">
        <v>#DIV/0!</v>
      </c>
      <c r="V215" s="69">
        <v>0</v>
      </c>
      <c r="W215" s="69" t="e">
        <v>#DIV/0!</v>
      </c>
      <c r="X215" s="69">
        <v>0</v>
      </c>
      <c r="Y215" s="69">
        <v>0</v>
      </c>
      <c r="AA215" s="69" t="e">
        <v>#DIV/0!</v>
      </c>
      <c r="AB215" s="70"/>
      <c r="AD215" s="69" t="e">
        <v>#DIV/0!</v>
      </c>
      <c r="AE215" s="70"/>
    </row>
    <row r="216" spans="1:31" ht="6.95" customHeight="1" x14ac:dyDescent="0.2">
      <c r="C216" s="9"/>
      <c r="D216" s="9"/>
      <c r="F216" s="109"/>
      <c r="H216" s="29"/>
      <c r="I216" s="29"/>
      <c r="J216" s="29"/>
      <c r="K216" s="98"/>
      <c r="L216" s="98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AA216" s="29"/>
      <c r="AB216" s="33"/>
      <c r="AD216" s="29"/>
      <c r="AE216" s="33"/>
    </row>
    <row r="217" spans="1:31" ht="18" customHeight="1" x14ac:dyDescent="0.2">
      <c r="A217" s="43" t="s">
        <v>71</v>
      </c>
      <c r="B217" s="43" t="s">
        <v>23</v>
      </c>
      <c r="C217" s="9"/>
      <c r="D217" s="9"/>
      <c r="F217" s="110" t="s">
        <v>227</v>
      </c>
      <c r="H217" s="87">
        <v>0</v>
      </c>
      <c r="I217" s="87">
        <v>0</v>
      </c>
      <c r="J217" s="87">
        <v>0</v>
      </c>
      <c r="K217" s="125">
        <v>0</v>
      </c>
      <c r="L217" s="125">
        <v>0</v>
      </c>
      <c r="M217" s="87">
        <v>0</v>
      </c>
      <c r="N217" s="87">
        <v>0</v>
      </c>
      <c r="O217" s="87">
        <v>0</v>
      </c>
      <c r="P217" s="87">
        <v>0</v>
      </c>
      <c r="Q217" s="87">
        <v>0</v>
      </c>
      <c r="R217" s="87">
        <v>0</v>
      </c>
      <c r="S217" s="87">
        <v>0</v>
      </c>
      <c r="T217" s="87">
        <v>0</v>
      </c>
      <c r="U217" s="87">
        <v>0</v>
      </c>
      <c r="V217" s="87">
        <v>0</v>
      </c>
      <c r="W217" s="87">
        <v>0</v>
      </c>
      <c r="X217" s="87">
        <v>0</v>
      </c>
      <c r="Y217" s="87">
        <v>0</v>
      </c>
      <c r="AA217" s="87">
        <v>0</v>
      </c>
      <c r="AB217" s="86">
        <v>0</v>
      </c>
      <c r="AD217" s="87">
        <v>0</v>
      </c>
      <c r="AE217" s="86">
        <v>0</v>
      </c>
    </row>
    <row r="218" spans="1:31" ht="12.95" customHeight="1" x14ac:dyDescent="0.2">
      <c r="A218" s="48"/>
      <c r="B218" s="48"/>
      <c r="C218" s="9"/>
      <c r="D218" s="9"/>
      <c r="F218" s="52" t="s">
        <v>72</v>
      </c>
      <c r="H218" s="149">
        <v>0</v>
      </c>
      <c r="I218" s="149">
        <v>0</v>
      </c>
      <c r="J218" s="149">
        <v>0</v>
      </c>
      <c r="K218" s="150">
        <v>0</v>
      </c>
      <c r="L218" s="150">
        <v>0</v>
      </c>
      <c r="M218" s="149">
        <v>0</v>
      </c>
      <c r="N218" s="149">
        <v>0</v>
      </c>
      <c r="O218" s="149">
        <v>0</v>
      </c>
      <c r="P218" s="149">
        <v>0</v>
      </c>
      <c r="Q218" s="149">
        <v>0</v>
      </c>
      <c r="R218" s="149">
        <v>0</v>
      </c>
      <c r="S218" s="149">
        <v>0</v>
      </c>
      <c r="T218" s="149">
        <v>0</v>
      </c>
      <c r="U218" s="149">
        <v>0</v>
      </c>
      <c r="V218" s="149">
        <v>0</v>
      </c>
      <c r="W218" s="149">
        <v>0</v>
      </c>
      <c r="X218" s="149">
        <v>0</v>
      </c>
      <c r="Y218" s="149">
        <v>0</v>
      </c>
      <c r="AA218" s="149">
        <v>0</v>
      </c>
      <c r="AB218" s="151">
        <v>0</v>
      </c>
      <c r="AD218" s="149">
        <v>0</v>
      </c>
      <c r="AE218" s="151">
        <v>0</v>
      </c>
    </row>
    <row r="219" spans="1:31" ht="18" customHeight="1" x14ac:dyDescent="0.2">
      <c r="A219" s="43" t="s">
        <v>64</v>
      </c>
      <c r="B219" s="43" t="s">
        <v>23</v>
      </c>
      <c r="C219" s="9">
        <v>0</v>
      </c>
      <c r="D219" s="9">
        <v>0</v>
      </c>
      <c r="F219" s="119" t="s">
        <v>488</v>
      </c>
      <c r="H219" s="74">
        <v>0</v>
      </c>
      <c r="I219" s="74">
        <v>0</v>
      </c>
      <c r="J219" s="74">
        <v>0</v>
      </c>
      <c r="K219" s="99">
        <v>0</v>
      </c>
      <c r="L219" s="99">
        <v>0</v>
      </c>
      <c r="M219" s="74">
        <v>0</v>
      </c>
      <c r="N219" s="74">
        <v>0</v>
      </c>
      <c r="O219" s="74">
        <v>0</v>
      </c>
      <c r="P219" s="74">
        <v>0</v>
      </c>
      <c r="Q219" s="74">
        <v>0</v>
      </c>
      <c r="R219" s="74">
        <v>0</v>
      </c>
      <c r="S219" s="74">
        <v>0</v>
      </c>
      <c r="T219" s="74">
        <v>0</v>
      </c>
      <c r="U219" s="74">
        <v>0</v>
      </c>
      <c r="V219" s="74">
        <v>0</v>
      </c>
      <c r="W219" s="74">
        <v>0</v>
      </c>
      <c r="X219" s="74">
        <v>0</v>
      </c>
      <c r="Y219" s="74">
        <v>0</v>
      </c>
      <c r="AA219" s="74">
        <v>0</v>
      </c>
      <c r="AB219" s="73">
        <v>0</v>
      </c>
      <c r="AD219" s="74">
        <v>0</v>
      </c>
      <c r="AE219" s="73">
        <v>0</v>
      </c>
    </row>
    <row r="220" spans="1:31" ht="18" customHeight="1" x14ac:dyDescent="0.2">
      <c r="A220" s="43" t="s">
        <v>65</v>
      </c>
      <c r="B220" s="43" t="s">
        <v>23</v>
      </c>
      <c r="C220" s="9">
        <v>0</v>
      </c>
      <c r="D220" s="9">
        <v>0</v>
      </c>
      <c r="F220" s="119" t="s">
        <v>203</v>
      </c>
      <c r="H220" s="74">
        <v>0</v>
      </c>
      <c r="I220" s="74">
        <v>0</v>
      </c>
      <c r="J220" s="74">
        <v>0</v>
      </c>
      <c r="K220" s="99">
        <v>0</v>
      </c>
      <c r="L220" s="99">
        <v>0</v>
      </c>
      <c r="M220" s="74">
        <v>0</v>
      </c>
      <c r="N220" s="74">
        <v>0</v>
      </c>
      <c r="O220" s="74">
        <v>0</v>
      </c>
      <c r="P220" s="74">
        <v>0</v>
      </c>
      <c r="Q220" s="74">
        <v>0</v>
      </c>
      <c r="R220" s="74">
        <v>0</v>
      </c>
      <c r="S220" s="74">
        <v>0</v>
      </c>
      <c r="T220" s="74">
        <v>0</v>
      </c>
      <c r="U220" s="74">
        <v>0</v>
      </c>
      <c r="V220" s="74">
        <v>0</v>
      </c>
      <c r="W220" s="74">
        <v>0</v>
      </c>
      <c r="X220" s="74">
        <v>0</v>
      </c>
      <c r="Y220" s="74">
        <v>0</v>
      </c>
      <c r="AA220" s="74">
        <v>0</v>
      </c>
      <c r="AB220" s="73">
        <v>0</v>
      </c>
      <c r="AD220" s="74">
        <v>0</v>
      </c>
      <c r="AE220" s="73">
        <v>0</v>
      </c>
    </row>
    <row r="221" spans="1:31" ht="18" hidden="1" customHeight="1" outlineLevel="1" x14ac:dyDescent="0.2">
      <c r="A221" s="43" t="s">
        <v>151</v>
      </c>
      <c r="B221" s="43" t="s">
        <v>23</v>
      </c>
      <c r="C221" s="9">
        <v>0</v>
      </c>
      <c r="D221" s="9">
        <v>0</v>
      </c>
      <c r="F221" s="51" t="s">
        <v>152</v>
      </c>
      <c r="G221" s="47"/>
      <c r="H221" s="79">
        <v>0</v>
      </c>
      <c r="I221" s="79">
        <v>0</v>
      </c>
      <c r="J221" s="79">
        <v>0</v>
      </c>
      <c r="K221" s="99">
        <v>0</v>
      </c>
      <c r="L221" s="99">
        <v>0</v>
      </c>
      <c r="M221" s="79">
        <v>0</v>
      </c>
      <c r="N221" s="79">
        <v>0</v>
      </c>
      <c r="O221" s="79">
        <v>0</v>
      </c>
      <c r="P221" s="79">
        <v>0</v>
      </c>
      <c r="Q221" s="79">
        <v>0</v>
      </c>
      <c r="R221" s="79">
        <v>0</v>
      </c>
      <c r="S221" s="79">
        <v>0</v>
      </c>
      <c r="T221" s="79">
        <v>0</v>
      </c>
      <c r="U221" s="79">
        <v>0</v>
      </c>
      <c r="V221" s="79">
        <v>0</v>
      </c>
      <c r="W221" s="79">
        <v>0</v>
      </c>
      <c r="X221" s="79">
        <v>0</v>
      </c>
      <c r="Y221" s="79">
        <v>0</v>
      </c>
      <c r="Z221" s="47"/>
      <c r="AA221" s="79">
        <v>0</v>
      </c>
      <c r="AB221" s="73">
        <v>0</v>
      </c>
      <c r="AC221" s="47"/>
      <c r="AD221" s="79">
        <v>0</v>
      </c>
      <c r="AE221" s="73">
        <v>0</v>
      </c>
    </row>
    <row r="222" spans="1:31" ht="18" hidden="1" customHeight="1" outlineLevel="1" x14ac:dyDescent="0.2">
      <c r="A222" s="43" t="s">
        <v>169</v>
      </c>
      <c r="B222" s="43" t="s">
        <v>23</v>
      </c>
      <c r="C222" s="9">
        <v>0</v>
      </c>
      <c r="D222" s="9">
        <v>0</v>
      </c>
      <c r="F222" s="51" t="s">
        <v>170</v>
      </c>
      <c r="G222" s="47"/>
      <c r="H222" s="79">
        <v>0</v>
      </c>
      <c r="I222" s="79">
        <v>0</v>
      </c>
      <c r="J222" s="79">
        <v>0</v>
      </c>
      <c r="K222" s="99">
        <v>0</v>
      </c>
      <c r="L222" s="99">
        <v>0</v>
      </c>
      <c r="M222" s="79">
        <v>0</v>
      </c>
      <c r="N222" s="79">
        <v>0</v>
      </c>
      <c r="O222" s="79">
        <v>0</v>
      </c>
      <c r="P222" s="79">
        <v>0</v>
      </c>
      <c r="Q222" s="79">
        <v>0</v>
      </c>
      <c r="R222" s="79">
        <v>0</v>
      </c>
      <c r="S222" s="79">
        <v>0</v>
      </c>
      <c r="T222" s="79">
        <v>0</v>
      </c>
      <c r="U222" s="79">
        <v>0</v>
      </c>
      <c r="V222" s="79">
        <v>0</v>
      </c>
      <c r="W222" s="79">
        <v>0</v>
      </c>
      <c r="X222" s="79">
        <v>0</v>
      </c>
      <c r="Y222" s="79">
        <v>0</v>
      </c>
      <c r="Z222" s="47"/>
      <c r="AA222" s="79">
        <v>0</v>
      </c>
      <c r="AB222" s="73">
        <v>0</v>
      </c>
      <c r="AC222" s="47"/>
      <c r="AD222" s="79">
        <v>0</v>
      </c>
      <c r="AE222" s="73">
        <v>0</v>
      </c>
    </row>
    <row r="223" spans="1:31" ht="18" hidden="1" customHeight="1" outlineLevel="1" x14ac:dyDescent="0.2">
      <c r="A223" s="43" t="s">
        <v>171</v>
      </c>
      <c r="B223" s="43" t="s">
        <v>23</v>
      </c>
      <c r="C223" s="9">
        <v>0</v>
      </c>
      <c r="D223" s="9">
        <v>0</v>
      </c>
      <c r="F223" s="51" t="s">
        <v>172</v>
      </c>
      <c r="G223" s="47"/>
      <c r="H223" s="79">
        <v>0</v>
      </c>
      <c r="I223" s="79">
        <v>0</v>
      </c>
      <c r="J223" s="79">
        <v>0</v>
      </c>
      <c r="K223" s="99">
        <v>0</v>
      </c>
      <c r="L223" s="99">
        <v>0</v>
      </c>
      <c r="M223" s="79">
        <v>0</v>
      </c>
      <c r="N223" s="79">
        <v>0</v>
      </c>
      <c r="O223" s="79">
        <v>0</v>
      </c>
      <c r="P223" s="79">
        <v>0</v>
      </c>
      <c r="Q223" s="79">
        <v>0</v>
      </c>
      <c r="R223" s="79">
        <v>0</v>
      </c>
      <c r="S223" s="79">
        <v>0</v>
      </c>
      <c r="T223" s="79">
        <v>0</v>
      </c>
      <c r="U223" s="79">
        <v>0</v>
      </c>
      <c r="V223" s="79">
        <v>0</v>
      </c>
      <c r="W223" s="79">
        <v>0</v>
      </c>
      <c r="X223" s="79">
        <v>0</v>
      </c>
      <c r="Y223" s="79">
        <v>0</v>
      </c>
      <c r="Z223" s="47"/>
      <c r="AA223" s="79">
        <v>0</v>
      </c>
      <c r="AB223" s="73">
        <v>0</v>
      </c>
      <c r="AC223" s="47"/>
      <c r="AD223" s="79">
        <v>0</v>
      </c>
      <c r="AE223" s="73">
        <v>0</v>
      </c>
    </row>
    <row r="224" spans="1:31" ht="18" customHeight="1" collapsed="1" x14ac:dyDescent="0.2">
      <c r="A224" s="48"/>
      <c r="B224" s="48"/>
      <c r="C224" s="9">
        <v>0</v>
      </c>
      <c r="D224" s="9">
        <v>0</v>
      </c>
      <c r="F224" s="119" t="s">
        <v>152</v>
      </c>
      <c r="H224" s="74">
        <v>0</v>
      </c>
      <c r="I224" s="74">
        <v>0</v>
      </c>
      <c r="J224" s="74">
        <v>0</v>
      </c>
      <c r="K224" s="99">
        <v>0</v>
      </c>
      <c r="L224" s="99">
        <v>0</v>
      </c>
      <c r="M224" s="74">
        <v>0</v>
      </c>
      <c r="N224" s="74">
        <v>0</v>
      </c>
      <c r="O224" s="74">
        <v>0</v>
      </c>
      <c r="P224" s="74">
        <v>0</v>
      </c>
      <c r="Q224" s="74">
        <v>0</v>
      </c>
      <c r="R224" s="74">
        <v>0</v>
      </c>
      <c r="S224" s="74">
        <v>0</v>
      </c>
      <c r="T224" s="74">
        <v>0</v>
      </c>
      <c r="U224" s="74">
        <v>0</v>
      </c>
      <c r="V224" s="74">
        <v>0</v>
      </c>
      <c r="W224" s="74">
        <v>0</v>
      </c>
      <c r="X224" s="74">
        <v>0</v>
      </c>
      <c r="Y224" s="74">
        <v>0</v>
      </c>
      <c r="AA224" s="74">
        <v>0</v>
      </c>
      <c r="AB224" s="73">
        <v>0</v>
      </c>
      <c r="AD224" s="74">
        <v>0</v>
      </c>
      <c r="AE224" s="73">
        <v>0</v>
      </c>
    </row>
    <row r="225" spans="1:31" ht="18" customHeight="1" collapsed="1" x14ac:dyDescent="0.2">
      <c r="A225" s="43" t="s">
        <v>147</v>
      </c>
      <c r="B225" s="43" t="s">
        <v>23</v>
      </c>
      <c r="C225" s="9">
        <v>0</v>
      </c>
      <c r="D225" s="9">
        <v>0</v>
      </c>
      <c r="F225" s="119" t="s">
        <v>148</v>
      </c>
      <c r="H225" s="74">
        <v>0</v>
      </c>
      <c r="I225" s="74">
        <v>0</v>
      </c>
      <c r="J225" s="74">
        <v>0</v>
      </c>
      <c r="K225" s="99">
        <v>0</v>
      </c>
      <c r="L225" s="99">
        <v>0</v>
      </c>
      <c r="M225" s="74">
        <v>0</v>
      </c>
      <c r="N225" s="74">
        <v>0</v>
      </c>
      <c r="O225" s="74">
        <v>0</v>
      </c>
      <c r="P225" s="74">
        <v>0</v>
      </c>
      <c r="Q225" s="74">
        <v>0</v>
      </c>
      <c r="R225" s="74">
        <v>0</v>
      </c>
      <c r="S225" s="74">
        <v>0</v>
      </c>
      <c r="T225" s="74">
        <v>0</v>
      </c>
      <c r="U225" s="74">
        <v>0</v>
      </c>
      <c r="V225" s="74">
        <v>0</v>
      </c>
      <c r="W225" s="74">
        <v>0</v>
      </c>
      <c r="X225" s="74">
        <v>0</v>
      </c>
      <c r="Y225" s="74">
        <v>0</v>
      </c>
      <c r="AA225" s="74">
        <v>0</v>
      </c>
      <c r="AB225" s="73">
        <v>0</v>
      </c>
      <c r="AD225" s="74">
        <v>0</v>
      </c>
      <c r="AE225" s="73">
        <v>0</v>
      </c>
    </row>
    <row r="226" spans="1:31" ht="18" hidden="1" customHeight="1" outlineLevel="1" x14ac:dyDescent="0.2">
      <c r="A226" s="43" t="s">
        <v>155</v>
      </c>
      <c r="B226" s="43" t="s">
        <v>23</v>
      </c>
      <c r="C226" s="9">
        <v>0</v>
      </c>
      <c r="D226" s="9">
        <v>0</v>
      </c>
      <c r="F226" s="51" t="s">
        <v>156</v>
      </c>
      <c r="G226" s="47"/>
      <c r="H226" s="79">
        <v>0</v>
      </c>
      <c r="I226" s="79">
        <v>0</v>
      </c>
      <c r="J226" s="79">
        <v>0</v>
      </c>
      <c r="K226" s="99">
        <v>0</v>
      </c>
      <c r="L226" s="99">
        <v>0</v>
      </c>
      <c r="M226" s="79">
        <v>0</v>
      </c>
      <c r="N226" s="79">
        <v>0</v>
      </c>
      <c r="O226" s="79">
        <v>0</v>
      </c>
      <c r="P226" s="79">
        <v>0</v>
      </c>
      <c r="Q226" s="79">
        <v>0</v>
      </c>
      <c r="R226" s="79">
        <v>0</v>
      </c>
      <c r="S226" s="79">
        <v>0</v>
      </c>
      <c r="T226" s="79">
        <v>0</v>
      </c>
      <c r="U226" s="79">
        <v>0</v>
      </c>
      <c r="V226" s="79">
        <v>0</v>
      </c>
      <c r="W226" s="79">
        <v>0</v>
      </c>
      <c r="X226" s="79">
        <v>0</v>
      </c>
      <c r="Y226" s="79">
        <v>0</v>
      </c>
      <c r="Z226" s="47"/>
      <c r="AA226" s="79">
        <v>0</v>
      </c>
      <c r="AB226" s="73">
        <v>0</v>
      </c>
      <c r="AC226" s="47"/>
      <c r="AD226" s="79">
        <v>0</v>
      </c>
      <c r="AE226" s="73">
        <v>0</v>
      </c>
    </row>
    <row r="227" spans="1:31" ht="18" hidden="1" customHeight="1" outlineLevel="1" x14ac:dyDescent="0.2">
      <c r="A227" s="43" t="s">
        <v>157</v>
      </c>
      <c r="B227" s="43" t="s">
        <v>23</v>
      </c>
      <c r="C227" s="9">
        <v>0</v>
      </c>
      <c r="D227" s="9">
        <v>0</v>
      </c>
      <c r="F227" s="51" t="s">
        <v>158</v>
      </c>
      <c r="G227" s="47"/>
      <c r="H227" s="79">
        <v>0</v>
      </c>
      <c r="I227" s="79">
        <v>0</v>
      </c>
      <c r="J227" s="79">
        <v>0</v>
      </c>
      <c r="K227" s="99">
        <v>0</v>
      </c>
      <c r="L227" s="99">
        <v>0</v>
      </c>
      <c r="M227" s="79">
        <v>0</v>
      </c>
      <c r="N227" s="79">
        <v>0</v>
      </c>
      <c r="O227" s="79">
        <v>0</v>
      </c>
      <c r="P227" s="79">
        <v>0</v>
      </c>
      <c r="Q227" s="79">
        <v>0</v>
      </c>
      <c r="R227" s="79">
        <v>0</v>
      </c>
      <c r="S227" s="79">
        <v>0</v>
      </c>
      <c r="T227" s="79">
        <v>0</v>
      </c>
      <c r="U227" s="79">
        <v>0</v>
      </c>
      <c r="V227" s="79">
        <v>0</v>
      </c>
      <c r="W227" s="79">
        <v>0</v>
      </c>
      <c r="X227" s="79">
        <v>0</v>
      </c>
      <c r="Y227" s="79">
        <v>0</v>
      </c>
      <c r="Z227" s="47"/>
      <c r="AA227" s="79">
        <v>0</v>
      </c>
      <c r="AB227" s="73">
        <v>0</v>
      </c>
      <c r="AC227" s="47"/>
      <c r="AD227" s="79">
        <v>0</v>
      </c>
      <c r="AE227" s="73">
        <v>0</v>
      </c>
    </row>
    <row r="228" spans="1:31" ht="18" hidden="1" customHeight="1" outlineLevel="1" x14ac:dyDescent="0.2">
      <c r="A228" s="43" t="s">
        <v>161</v>
      </c>
      <c r="B228" s="43" t="s">
        <v>23</v>
      </c>
      <c r="C228" s="9">
        <v>0</v>
      </c>
      <c r="D228" s="9">
        <v>0</v>
      </c>
      <c r="F228" s="51" t="s">
        <v>162</v>
      </c>
      <c r="G228" s="47"/>
      <c r="H228" s="79">
        <v>0</v>
      </c>
      <c r="I228" s="79">
        <v>0</v>
      </c>
      <c r="J228" s="79">
        <v>0</v>
      </c>
      <c r="K228" s="99">
        <v>0</v>
      </c>
      <c r="L228" s="99">
        <v>0</v>
      </c>
      <c r="M228" s="79">
        <v>0</v>
      </c>
      <c r="N228" s="79">
        <v>0</v>
      </c>
      <c r="O228" s="79">
        <v>0</v>
      </c>
      <c r="P228" s="79">
        <v>0</v>
      </c>
      <c r="Q228" s="79">
        <v>0</v>
      </c>
      <c r="R228" s="79">
        <v>0</v>
      </c>
      <c r="S228" s="79">
        <v>0</v>
      </c>
      <c r="T228" s="79">
        <v>0</v>
      </c>
      <c r="U228" s="79">
        <v>0</v>
      </c>
      <c r="V228" s="79">
        <v>0</v>
      </c>
      <c r="W228" s="79">
        <v>0</v>
      </c>
      <c r="X228" s="79">
        <v>0</v>
      </c>
      <c r="Y228" s="79">
        <v>0</v>
      </c>
      <c r="Z228" s="47"/>
      <c r="AA228" s="79">
        <v>0</v>
      </c>
      <c r="AB228" s="73">
        <v>0</v>
      </c>
      <c r="AC228" s="47"/>
      <c r="AD228" s="79">
        <v>0</v>
      </c>
      <c r="AE228" s="73">
        <v>0</v>
      </c>
    </row>
    <row r="229" spans="1:31" ht="18" customHeight="1" collapsed="1" x14ac:dyDescent="0.2">
      <c r="A229" s="48"/>
      <c r="B229" s="48"/>
      <c r="C229" s="9">
        <v>0</v>
      </c>
      <c r="D229" s="9">
        <v>0</v>
      </c>
      <c r="F229" s="119" t="s">
        <v>413</v>
      </c>
      <c r="H229" s="74">
        <v>0</v>
      </c>
      <c r="I229" s="74">
        <v>0</v>
      </c>
      <c r="J229" s="74">
        <v>0</v>
      </c>
      <c r="K229" s="99">
        <v>0</v>
      </c>
      <c r="L229" s="99">
        <v>0</v>
      </c>
      <c r="M229" s="74">
        <v>0</v>
      </c>
      <c r="N229" s="74">
        <v>0</v>
      </c>
      <c r="O229" s="74">
        <v>0</v>
      </c>
      <c r="P229" s="74">
        <v>0</v>
      </c>
      <c r="Q229" s="74">
        <v>0</v>
      </c>
      <c r="R229" s="74">
        <v>0</v>
      </c>
      <c r="S229" s="74">
        <v>0</v>
      </c>
      <c r="T229" s="74">
        <v>0</v>
      </c>
      <c r="U229" s="74">
        <v>0</v>
      </c>
      <c r="V229" s="74">
        <v>0</v>
      </c>
      <c r="W229" s="74">
        <v>0</v>
      </c>
      <c r="X229" s="74">
        <v>0</v>
      </c>
      <c r="Y229" s="74">
        <v>0</v>
      </c>
      <c r="AA229" s="74">
        <v>0</v>
      </c>
      <c r="AB229" s="73">
        <v>0</v>
      </c>
      <c r="AD229" s="74">
        <v>0</v>
      </c>
      <c r="AE229" s="73">
        <v>0</v>
      </c>
    </row>
    <row r="230" spans="1:31" ht="18" customHeight="1" x14ac:dyDescent="0.2">
      <c r="A230" s="43" t="s">
        <v>521</v>
      </c>
      <c r="B230" s="43" t="s">
        <v>23</v>
      </c>
      <c r="C230" s="9"/>
      <c r="D230" s="9"/>
      <c r="F230" s="119" t="s">
        <v>522</v>
      </c>
      <c r="H230" s="74">
        <v>0</v>
      </c>
      <c r="I230" s="74">
        <v>0</v>
      </c>
      <c r="J230" s="74">
        <v>0</v>
      </c>
      <c r="K230" s="99">
        <v>0</v>
      </c>
      <c r="L230" s="99">
        <v>0</v>
      </c>
      <c r="M230" s="74">
        <v>0</v>
      </c>
      <c r="N230" s="74">
        <v>0</v>
      </c>
      <c r="O230" s="74">
        <v>0</v>
      </c>
      <c r="P230" s="74">
        <v>0</v>
      </c>
      <c r="Q230" s="74">
        <v>0</v>
      </c>
      <c r="R230" s="74">
        <v>0</v>
      </c>
      <c r="S230" s="74">
        <v>0</v>
      </c>
      <c r="T230" s="74">
        <v>0</v>
      </c>
      <c r="U230" s="74">
        <v>0</v>
      </c>
      <c r="V230" s="74">
        <v>0</v>
      </c>
      <c r="W230" s="74">
        <v>0</v>
      </c>
      <c r="X230" s="74">
        <v>0</v>
      </c>
      <c r="Y230" s="74">
        <v>0</v>
      </c>
      <c r="AA230" s="74">
        <v>0</v>
      </c>
      <c r="AB230" s="73">
        <v>0</v>
      </c>
      <c r="AD230" s="74">
        <v>0</v>
      </c>
      <c r="AE230" s="73">
        <v>0</v>
      </c>
    </row>
    <row r="231" spans="1:31" ht="18" hidden="1" customHeight="1" outlineLevel="1" x14ac:dyDescent="0.2">
      <c r="A231" s="43" t="s">
        <v>149</v>
      </c>
      <c r="B231" s="43" t="s">
        <v>23</v>
      </c>
      <c r="C231" s="9">
        <v>0</v>
      </c>
      <c r="D231" s="9">
        <v>0</v>
      </c>
      <c r="F231" s="51" t="s">
        <v>150</v>
      </c>
      <c r="G231" s="47"/>
      <c r="H231" s="79">
        <v>0</v>
      </c>
      <c r="I231" s="79">
        <v>0</v>
      </c>
      <c r="J231" s="79">
        <v>0</v>
      </c>
      <c r="K231" s="99">
        <v>0</v>
      </c>
      <c r="L231" s="99">
        <v>0</v>
      </c>
      <c r="M231" s="79">
        <v>0</v>
      </c>
      <c r="N231" s="79">
        <v>0</v>
      </c>
      <c r="O231" s="79">
        <v>0</v>
      </c>
      <c r="P231" s="79">
        <v>0</v>
      </c>
      <c r="Q231" s="79">
        <v>0</v>
      </c>
      <c r="R231" s="79">
        <v>0</v>
      </c>
      <c r="S231" s="79">
        <v>0</v>
      </c>
      <c r="T231" s="79">
        <v>0</v>
      </c>
      <c r="U231" s="79">
        <v>0</v>
      </c>
      <c r="V231" s="79">
        <v>0</v>
      </c>
      <c r="W231" s="79">
        <v>0</v>
      </c>
      <c r="X231" s="79">
        <v>0</v>
      </c>
      <c r="Y231" s="79">
        <v>0</v>
      </c>
      <c r="Z231" s="47"/>
      <c r="AA231" s="79">
        <v>0</v>
      </c>
      <c r="AB231" s="73">
        <v>0</v>
      </c>
      <c r="AC231" s="47"/>
      <c r="AD231" s="79">
        <v>0</v>
      </c>
      <c r="AE231" s="73">
        <v>0</v>
      </c>
    </row>
    <row r="232" spans="1:31" ht="18" hidden="1" customHeight="1" outlineLevel="1" x14ac:dyDescent="0.2">
      <c r="A232" s="43" t="s">
        <v>159</v>
      </c>
      <c r="B232" s="43" t="s">
        <v>23</v>
      </c>
      <c r="C232" s="9">
        <v>0</v>
      </c>
      <c r="D232" s="9">
        <v>0</v>
      </c>
      <c r="F232" s="51" t="s">
        <v>160</v>
      </c>
      <c r="G232" s="47"/>
      <c r="H232" s="79">
        <v>0</v>
      </c>
      <c r="I232" s="79">
        <v>0</v>
      </c>
      <c r="J232" s="79">
        <v>0</v>
      </c>
      <c r="K232" s="99">
        <v>0</v>
      </c>
      <c r="L232" s="99">
        <v>0</v>
      </c>
      <c r="M232" s="79">
        <v>0</v>
      </c>
      <c r="N232" s="79">
        <v>0</v>
      </c>
      <c r="O232" s="79">
        <v>0</v>
      </c>
      <c r="P232" s="79">
        <v>0</v>
      </c>
      <c r="Q232" s="79">
        <v>0</v>
      </c>
      <c r="R232" s="79">
        <v>0</v>
      </c>
      <c r="S232" s="79">
        <v>0</v>
      </c>
      <c r="T232" s="79">
        <v>0</v>
      </c>
      <c r="U232" s="79">
        <v>0</v>
      </c>
      <c r="V232" s="79">
        <v>0</v>
      </c>
      <c r="W232" s="79">
        <v>0</v>
      </c>
      <c r="X232" s="79">
        <v>0</v>
      </c>
      <c r="Y232" s="79">
        <v>0</v>
      </c>
      <c r="Z232" s="47"/>
      <c r="AA232" s="79">
        <v>0</v>
      </c>
      <c r="AB232" s="73">
        <v>0</v>
      </c>
      <c r="AC232" s="47"/>
      <c r="AD232" s="79">
        <v>0</v>
      </c>
      <c r="AE232" s="73">
        <v>0</v>
      </c>
    </row>
    <row r="233" spans="1:31" ht="18" hidden="1" customHeight="1" outlineLevel="1" x14ac:dyDescent="0.2">
      <c r="A233" s="43" t="s">
        <v>153</v>
      </c>
      <c r="B233" s="43" t="s">
        <v>23</v>
      </c>
      <c r="C233" s="9">
        <v>0</v>
      </c>
      <c r="D233" s="9">
        <v>0</v>
      </c>
      <c r="F233" s="51" t="s">
        <v>154</v>
      </c>
      <c r="G233" s="47"/>
      <c r="H233" s="79">
        <v>0</v>
      </c>
      <c r="I233" s="79">
        <v>0</v>
      </c>
      <c r="J233" s="79">
        <v>0</v>
      </c>
      <c r="K233" s="99">
        <v>0</v>
      </c>
      <c r="L233" s="99">
        <v>0</v>
      </c>
      <c r="M233" s="79">
        <v>0</v>
      </c>
      <c r="N233" s="79">
        <v>0</v>
      </c>
      <c r="O233" s="79">
        <v>0</v>
      </c>
      <c r="P233" s="79">
        <v>0</v>
      </c>
      <c r="Q233" s="79">
        <v>0</v>
      </c>
      <c r="R233" s="79">
        <v>0</v>
      </c>
      <c r="S233" s="79">
        <v>0</v>
      </c>
      <c r="T233" s="79">
        <v>0</v>
      </c>
      <c r="U233" s="79">
        <v>0</v>
      </c>
      <c r="V233" s="79">
        <v>0</v>
      </c>
      <c r="W233" s="79">
        <v>0</v>
      </c>
      <c r="X233" s="79">
        <v>0</v>
      </c>
      <c r="Y233" s="79">
        <v>0</v>
      </c>
      <c r="Z233" s="47"/>
      <c r="AA233" s="79">
        <v>0</v>
      </c>
      <c r="AB233" s="73">
        <v>0</v>
      </c>
      <c r="AC233" s="47"/>
      <c r="AD233" s="79">
        <v>0</v>
      </c>
      <c r="AE233" s="73">
        <v>0</v>
      </c>
    </row>
    <row r="234" spans="1:31" ht="18" hidden="1" customHeight="1" outlineLevel="1" x14ac:dyDescent="0.2">
      <c r="A234" s="43" t="s">
        <v>268</v>
      </c>
      <c r="B234" s="43" t="s">
        <v>23</v>
      </c>
      <c r="C234" s="9">
        <v>0</v>
      </c>
      <c r="D234" s="9">
        <v>0</v>
      </c>
      <c r="F234" s="51" t="s">
        <v>270</v>
      </c>
      <c r="G234" s="47"/>
      <c r="H234" s="79">
        <v>0</v>
      </c>
      <c r="I234" s="79">
        <v>0</v>
      </c>
      <c r="J234" s="79">
        <v>0</v>
      </c>
      <c r="K234" s="99">
        <v>0</v>
      </c>
      <c r="L234" s="99">
        <v>0</v>
      </c>
      <c r="M234" s="79">
        <v>0</v>
      </c>
      <c r="N234" s="79">
        <v>0</v>
      </c>
      <c r="O234" s="79">
        <v>0</v>
      </c>
      <c r="P234" s="79">
        <v>0</v>
      </c>
      <c r="Q234" s="79">
        <v>0</v>
      </c>
      <c r="R234" s="79">
        <v>0</v>
      </c>
      <c r="S234" s="79">
        <v>0</v>
      </c>
      <c r="T234" s="79">
        <v>0</v>
      </c>
      <c r="U234" s="79">
        <v>0</v>
      </c>
      <c r="V234" s="79">
        <v>0</v>
      </c>
      <c r="W234" s="79">
        <v>0</v>
      </c>
      <c r="X234" s="79">
        <v>0</v>
      </c>
      <c r="Y234" s="79">
        <v>0</v>
      </c>
      <c r="Z234" s="47"/>
      <c r="AA234" s="79">
        <v>0</v>
      </c>
      <c r="AB234" s="73">
        <v>0</v>
      </c>
      <c r="AC234" s="47"/>
      <c r="AD234" s="79">
        <v>0</v>
      </c>
      <c r="AE234" s="73">
        <v>0</v>
      </c>
    </row>
    <row r="235" spans="1:31" ht="18" hidden="1" customHeight="1" outlineLevel="1" x14ac:dyDescent="0.2">
      <c r="A235" s="43" t="s">
        <v>269</v>
      </c>
      <c r="B235" s="43" t="s">
        <v>23</v>
      </c>
      <c r="C235" s="9">
        <v>0</v>
      </c>
      <c r="D235" s="9">
        <v>0</v>
      </c>
      <c r="F235" s="51" t="s">
        <v>271</v>
      </c>
      <c r="G235" s="47"/>
      <c r="H235" s="79">
        <v>0</v>
      </c>
      <c r="I235" s="79">
        <v>0</v>
      </c>
      <c r="J235" s="79">
        <v>0</v>
      </c>
      <c r="K235" s="99">
        <v>0</v>
      </c>
      <c r="L235" s="99">
        <v>0</v>
      </c>
      <c r="M235" s="79">
        <v>0</v>
      </c>
      <c r="N235" s="79">
        <v>0</v>
      </c>
      <c r="O235" s="79">
        <v>0</v>
      </c>
      <c r="P235" s="79">
        <v>0</v>
      </c>
      <c r="Q235" s="79">
        <v>0</v>
      </c>
      <c r="R235" s="79">
        <v>0</v>
      </c>
      <c r="S235" s="79">
        <v>0</v>
      </c>
      <c r="T235" s="79">
        <v>0</v>
      </c>
      <c r="U235" s="79">
        <v>0</v>
      </c>
      <c r="V235" s="79">
        <v>0</v>
      </c>
      <c r="W235" s="79">
        <v>0</v>
      </c>
      <c r="X235" s="79">
        <v>0</v>
      </c>
      <c r="Y235" s="79">
        <v>0</v>
      </c>
      <c r="Z235" s="47"/>
      <c r="AA235" s="79">
        <v>0</v>
      </c>
      <c r="AB235" s="73">
        <v>0</v>
      </c>
      <c r="AC235" s="47"/>
      <c r="AD235" s="79">
        <v>0</v>
      </c>
      <c r="AE235" s="73">
        <v>0</v>
      </c>
    </row>
    <row r="236" spans="1:31" ht="18" hidden="1" customHeight="1" outlineLevel="1" x14ac:dyDescent="0.2">
      <c r="A236" s="43" t="s">
        <v>163</v>
      </c>
      <c r="B236" s="43" t="s">
        <v>23</v>
      </c>
      <c r="C236" s="9">
        <v>0</v>
      </c>
      <c r="D236" s="9">
        <v>0</v>
      </c>
      <c r="F236" s="51" t="s">
        <v>164</v>
      </c>
      <c r="G236" s="47"/>
      <c r="H236" s="79">
        <v>0</v>
      </c>
      <c r="I236" s="79">
        <v>0</v>
      </c>
      <c r="J236" s="79">
        <v>0</v>
      </c>
      <c r="K236" s="99">
        <v>0</v>
      </c>
      <c r="L236" s="99">
        <v>0</v>
      </c>
      <c r="M236" s="79">
        <v>0</v>
      </c>
      <c r="N236" s="79">
        <v>0</v>
      </c>
      <c r="O236" s="79">
        <v>0</v>
      </c>
      <c r="P236" s="79">
        <v>0</v>
      </c>
      <c r="Q236" s="79">
        <v>0</v>
      </c>
      <c r="R236" s="79">
        <v>0</v>
      </c>
      <c r="S236" s="79">
        <v>0</v>
      </c>
      <c r="T236" s="79">
        <v>0</v>
      </c>
      <c r="U236" s="79">
        <v>0</v>
      </c>
      <c r="V236" s="79">
        <v>0</v>
      </c>
      <c r="W236" s="79">
        <v>0</v>
      </c>
      <c r="X236" s="79">
        <v>0</v>
      </c>
      <c r="Y236" s="79">
        <v>0</v>
      </c>
      <c r="Z236" s="47"/>
      <c r="AA236" s="79">
        <v>0</v>
      </c>
      <c r="AB236" s="73">
        <v>0</v>
      </c>
      <c r="AC236" s="47"/>
      <c r="AD236" s="79">
        <v>0</v>
      </c>
      <c r="AE236" s="73">
        <v>0</v>
      </c>
    </row>
    <row r="237" spans="1:31" ht="18" hidden="1" customHeight="1" outlineLevel="1" x14ac:dyDescent="0.2">
      <c r="A237" s="43" t="s">
        <v>165</v>
      </c>
      <c r="B237" s="43" t="s">
        <v>23</v>
      </c>
      <c r="C237" s="9">
        <v>0</v>
      </c>
      <c r="D237" s="9">
        <v>0</v>
      </c>
      <c r="F237" s="51" t="s">
        <v>166</v>
      </c>
      <c r="G237" s="47"/>
      <c r="H237" s="79">
        <v>0</v>
      </c>
      <c r="I237" s="79">
        <v>0</v>
      </c>
      <c r="J237" s="79">
        <v>0</v>
      </c>
      <c r="K237" s="99">
        <v>0</v>
      </c>
      <c r="L237" s="99">
        <v>0</v>
      </c>
      <c r="M237" s="79">
        <v>0</v>
      </c>
      <c r="N237" s="79">
        <v>0</v>
      </c>
      <c r="O237" s="79">
        <v>0</v>
      </c>
      <c r="P237" s="79">
        <v>0</v>
      </c>
      <c r="Q237" s="79">
        <v>0</v>
      </c>
      <c r="R237" s="79">
        <v>0</v>
      </c>
      <c r="S237" s="79">
        <v>0</v>
      </c>
      <c r="T237" s="79">
        <v>0</v>
      </c>
      <c r="U237" s="79">
        <v>0</v>
      </c>
      <c r="V237" s="79">
        <v>0</v>
      </c>
      <c r="W237" s="79">
        <v>0</v>
      </c>
      <c r="X237" s="79">
        <v>0</v>
      </c>
      <c r="Y237" s="79">
        <v>0</v>
      </c>
      <c r="Z237" s="47"/>
      <c r="AA237" s="79">
        <v>0</v>
      </c>
      <c r="AB237" s="73">
        <v>0</v>
      </c>
      <c r="AC237" s="47"/>
      <c r="AD237" s="79">
        <v>0</v>
      </c>
      <c r="AE237" s="73">
        <v>0</v>
      </c>
    </row>
    <row r="238" spans="1:31" ht="18" hidden="1" customHeight="1" outlineLevel="1" x14ac:dyDescent="0.2">
      <c r="A238" s="43" t="s">
        <v>167</v>
      </c>
      <c r="B238" s="43" t="s">
        <v>23</v>
      </c>
      <c r="C238" s="9">
        <v>0</v>
      </c>
      <c r="D238" s="9">
        <v>0</v>
      </c>
      <c r="F238" s="51" t="s">
        <v>168</v>
      </c>
      <c r="G238" s="47"/>
      <c r="H238" s="79">
        <v>0</v>
      </c>
      <c r="I238" s="79">
        <v>0</v>
      </c>
      <c r="J238" s="79">
        <v>0</v>
      </c>
      <c r="K238" s="99">
        <v>0</v>
      </c>
      <c r="L238" s="99">
        <v>0</v>
      </c>
      <c r="M238" s="79">
        <v>0</v>
      </c>
      <c r="N238" s="79">
        <v>0</v>
      </c>
      <c r="O238" s="79">
        <v>0</v>
      </c>
      <c r="P238" s="79">
        <v>0</v>
      </c>
      <c r="Q238" s="79">
        <v>0</v>
      </c>
      <c r="R238" s="79">
        <v>0</v>
      </c>
      <c r="S238" s="79">
        <v>0</v>
      </c>
      <c r="T238" s="79">
        <v>0</v>
      </c>
      <c r="U238" s="79">
        <v>0</v>
      </c>
      <c r="V238" s="79">
        <v>0</v>
      </c>
      <c r="W238" s="79">
        <v>0</v>
      </c>
      <c r="X238" s="79">
        <v>0</v>
      </c>
      <c r="Y238" s="79">
        <v>0</v>
      </c>
      <c r="Z238" s="47"/>
      <c r="AA238" s="79">
        <v>0</v>
      </c>
      <c r="AB238" s="73">
        <v>0</v>
      </c>
      <c r="AC238" s="47"/>
      <c r="AD238" s="79">
        <v>0</v>
      </c>
      <c r="AE238" s="73">
        <v>0</v>
      </c>
    </row>
    <row r="239" spans="1:31" ht="18" customHeight="1" collapsed="1" x14ac:dyDescent="0.2">
      <c r="A239" s="48"/>
      <c r="B239" s="48"/>
      <c r="C239" s="9">
        <v>0</v>
      </c>
      <c r="D239" s="9">
        <v>0</v>
      </c>
      <c r="F239" s="119" t="s">
        <v>190</v>
      </c>
      <c r="H239" s="74">
        <v>0</v>
      </c>
      <c r="I239" s="74">
        <v>0</v>
      </c>
      <c r="J239" s="74">
        <v>0</v>
      </c>
      <c r="K239" s="99">
        <v>0</v>
      </c>
      <c r="L239" s="99">
        <v>0</v>
      </c>
      <c r="M239" s="74">
        <v>0</v>
      </c>
      <c r="N239" s="74">
        <v>0</v>
      </c>
      <c r="O239" s="74">
        <v>0</v>
      </c>
      <c r="P239" s="74">
        <v>0</v>
      </c>
      <c r="Q239" s="74">
        <v>0</v>
      </c>
      <c r="R239" s="74">
        <v>0</v>
      </c>
      <c r="S239" s="74">
        <v>0</v>
      </c>
      <c r="T239" s="74">
        <v>0</v>
      </c>
      <c r="U239" s="74">
        <v>0</v>
      </c>
      <c r="V239" s="74">
        <v>0</v>
      </c>
      <c r="W239" s="74">
        <v>0</v>
      </c>
      <c r="X239" s="74">
        <v>0</v>
      </c>
      <c r="Y239" s="74">
        <v>0</v>
      </c>
      <c r="AA239" s="74">
        <v>0</v>
      </c>
      <c r="AB239" s="73">
        <v>0</v>
      </c>
      <c r="AD239" s="74">
        <v>0</v>
      </c>
      <c r="AE239" s="73">
        <v>0</v>
      </c>
    </row>
    <row r="240" spans="1:31" ht="18" customHeight="1" x14ac:dyDescent="0.2">
      <c r="A240" s="48"/>
      <c r="B240" s="48"/>
      <c r="C240" s="9">
        <v>0</v>
      </c>
      <c r="D240" s="9">
        <v>0</v>
      </c>
      <c r="F240" s="108" t="s">
        <v>66</v>
      </c>
      <c r="H240" s="281">
        <v>0</v>
      </c>
      <c r="I240" s="281">
        <v>0</v>
      </c>
      <c r="J240" s="281">
        <v>0</v>
      </c>
      <c r="K240" s="102">
        <v>0</v>
      </c>
      <c r="L240" s="102">
        <v>0</v>
      </c>
      <c r="M240" s="281">
        <v>0</v>
      </c>
      <c r="N240" s="281">
        <v>0</v>
      </c>
      <c r="O240" s="281">
        <v>0</v>
      </c>
      <c r="P240" s="281">
        <v>0</v>
      </c>
      <c r="Q240" s="281">
        <v>0</v>
      </c>
      <c r="R240" s="281">
        <v>0</v>
      </c>
      <c r="S240" s="281">
        <v>0</v>
      </c>
      <c r="T240" s="281">
        <v>0</v>
      </c>
      <c r="U240" s="281">
        <v>0</v>
      </c>
      <c r="V240" s="281">
        <v>0</v>
      </c>
      <c r="W240" s="281">
        <v>0</v>
      </c>
      <c r="X240" s="281">
        <v>0</v>
      </c>
      <c r="Y240" s="281">
        <v>0</v>
      </c>
      <c r="AA240" s="281">
        <v>0</v>
      </c>
      <c r="AB240" s="73">
        <v>0</v>
      </c>
      <c r="AD240" s="281">
        <v>0</v>
      </c>
      <c r="AE240" s="73">
        <v>0</v>
      </c>
    </row>
    <row r="241" spans="1:31" ht="12.95" customHeight="1" x14ac:dyDescent="0.2">
      <c r="A241" s="48"/>
      <c r="B241" s="48"/>
      <c r="C241" s="9"/>
      <c r="D241" s="9"/>
      <c r="F241" s="52" t="s">
        <v>224</v>
      </c>
      <c r="H241" s="69">
        <v>0</v>
      </c>
      <c r="I241" s="69">
        <v>0</v>
      </c>
      <c r="J241" s="69">
        <v>0</v>
      </c>
      <c r="K241" s="122" t="e">
        <v>#DIV/0!</v>
      </c>
      <c r="L241" s="122" t="e">
        <v>#DIV/0!</v>
      </c>
      <c r="M241" s="69" t="e">
        <v>#DIV/0!</v>
      </c>
      <c r="N241" s="69">
        <v>0</v>
      </c>
      <c r="O241" s="69">
        <v>0</v>
      </c>
      <c r="P241" s="69">
        <v>0</v>
      </c>
      <c r="Q241" s="69" t="e">
        <v>#DIV/0!</v>
      </c>
      <c r="R241" s="69" t="e">
        <v>#DIV/0!</v>
      </c>
      <c r="S241" s="69" t="e">
        <v>#DIV/0!</v>
      </c>
      <c r="T241" s="69" t="e">
        <v>#DIV/0!</v>
      </c>
      <c r="U241" s="69" t="e">
        <v>#DIV/0!</v>
      </c>
      <c r="V241" s="69">
        <v>0</v>
      </c>
      <c r="W241" s="69" t="e">
        <v>#DIV/0!</v>
      </c>
      <c r="X241" s="69">
        <v>0</v>
      </c>
      <c r="Y241" s="69">
        <v>0</v>
      </c>
      <c r="AA241" s="69" t="e">
        <v>#DIV/0!</v>
      </c>
      <c r="AB241" s="70"/>
      <c r="AD241" s="69" t="e">
        <v>#DIV/0!</v>
      </c>
      <c r="AE241" s="70"/>
    </row>
    <row r="242" spans="1:31" ht="6.95" customHeight="1" x14ac:dyDescent="0.2">
      <c r="C242" s="9"/>
      <c r="D242" s="9"/>
      <c r="F242" s="109"/>
      <c r="H242" s="29"/>
      <c r="I242" s="29"/>
      <c r="J242" s="29"/>
      <c r="K242" s="98"/>
      <c r="L242" s="98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AA242" s="29"/>
      <c r="AB242" s="33"/>
      <c r="AD242" s="29"/>
      <c r="AE242" s="33"/>
    </row>
    <row r="243" spans="1:31" ht="18" hidden="1" customHeight="1" outlineLevel="1" collapsed="1" x14ac:dyDescent="0.2">
      <c r="A243" s="48"/>
      <c r="B243" s="48"/>
      <c r="C243" s="9"/>
      <c r="D243" s="9"/>
      <c r="F243" s="110" t="s">
        <v>249</v>
      </c>
      <c r="H243" s="87">
        <v>0</v>
      </c>
      <c r="I243" s="87">
        <v>0</v>
      </c>
      <c r="J243" s="87">
        <v>0</v>
      </c>
      <c r="K243" s="125">
        <v>0</v>
      </c>
      <c r="L243" s="125">
        <v>0</v>
      </c>
      <c r="M243" s="87">
        <v>0</v>
      </c>
      <c r="N243" s="87">
        <v>0</v>
      </c>
      <c r="O243" s="87">
        <v>0</v>
      </c>
      <c r="P243" s="87">
        <v>0</v>
      </c>
      <c r="Q243" s="87">
        <v>0</v>
      </c>
      <c r="R243" s="87">
        <v>0</v>
      </c>
      <c r="S243" s="87">
        <v>0</v>
      </c>
      <c r="T243" s="87">
        <v>0</v>
      </c>
      <c r="U243" s="87">
        <v>0</v>
      </c>
      <c r="V243" s="87">
        <v>0</v>
      </c>
      <c r="W243" s="87">
        <v>0</v>
      </c>
      <c r="X243" s="87">
        <v>0</v>
      </c>
      <c r="Y243" s="87">
        <v>0</v>
      </c>
      <c r="AA243" s="87">
        <v>0</v>
      </c>
      <c r="AB243" s="86">
        <v>0</v>
      </c>
      <c r="AD243" s="87">
        <v>0</v>
      </c>
      <c r="AE243" s="86">
        <v>0</v>
      </c>
    </row>
    <row r="244" spans="1:31" ht="18" hidden="1" customHeight="1" outlineLevel="1" x14ac:dyDescent="0.2">
      <c r="A244" s="43" t="s">
        <v>80</v>
      </c>
      <c r="B244" s="43" t="s">
        <v>23</v>
      </c>
      <c r="C244" s="9">
        <v>0</v>
      </c>
      <c r="D244" s="9">
        <v>0</v>
      </c>
      <c r="F244" s="119" t="s">
        <v>84</v>
      </c>
      <c r="H244" s="74">
        <v>0</v>
      </c>
      <c r="I244" s="74">
        <v>0</v>
      </c>
      <c r="J244" s="74">
        <v>0</v>
      </c>
      <c r="K244" s="99">
        <v>0</v>
      </c>
      <c r="L244" s="99">
        <v>0</v>
      </c>
      <c r="M244" s="74">
        <v>0</v>
      </c>
      <c r="N244" s="74">
        <v>0</v>
      </c>
      <c r="O244" s="74">
        <v>0</v>
      </c>
      <c r="P244" s="74">
        <v>0</v>
      </c>
      <c r="Q244" s="74">
        <v>0</v>
      </c>
      <c r="R244" s="74">
        <v>0</v>
      </c>
      <c r="S244" s="74">
        <v>0</v>
      </c>
      <c r="T244" s="74">
        <v>0</v>
      </c>
      <c r="U244" s="74">
        <v>0</v>
      </c>
      <c r="V244" s="74">
        <v>0</v>
      </c>
      <c r="W244" s="74">
        <v>0</v>
      </c>
      <c r="X244" s="74">
        <v>0</v>
      </c>
      <c r="Y244" s="74">
        <v>0</v>
      </c>
      <c r="AA244" s="74">
        <v>0</v>
      </c>
      <c r="AB244" s="73">
        <v>0</v>
      </c>
      <c r="AD244" s="74">
        <v>0</v>
      </c>
      <c r="AE244" s="73">
        <v>0</v>
      </c>
    </row>
    <row r="245" spans="1:31" ht="18" hidden="1" customHeight="1" outlineLevel="1" x14ac:dyDescent="0.2">
      <c r="A245" s="43" t="s">
        <v>81</v>
      </c>
      <c r="B245" s="43" t="s">
        <v>23</v>
      </c>
      <c r="C245" s="9">
        <v>0</v>
      </c>
      <c r="D245" s="9">
        <v>0</v>
      </c>
      <c r="F245" s="119" t="s">
        <v>85</v>
      </c>
      <c r="H245" s="74">
        <v>0</v>
      </c>
      <c r="I245" s="74">
        <v>0</v>
      </c>
      <c r="J245" s="74">
        <v>0</v>
      </c>
      <c r="K245" s="99">
        <v>0</v>
      </c>
      <c r="L245" s="99">
        <v>0</v>
      </c>
      <c r="M245" s="74">
        <v>0</v>
      </c>
      <c r="N245" s="74">
        <v>0</v>
      </c>
      <c r="O245" s="74">
        <v>0</v>
      </c>
      <c r="P245" s="74">
        <v>0</v>
      </c>
      <c r="Q245" s="74">
        <v>0</v>
      </c>
      <c r="R245" s="74">
        <v>0</v>
      </c>
      <c r="S245" s="74">
        <v>0</v>
      </c>
      <c r="T245" s="74">
        <v>0</v>
      </c>
      <c r="U245" s="74">
        <v>0</v>
      </c>
      <c r="V245" s="74">
        <v>0</v>
      </c>
      <c r="W245" s="74">
        <v>0</v>
      </c>
      <c r="X245" s="74">
        <v>0</v>
      </c>
      <c r="Y245" s="74">
        <v>0</v>
      </c>
      <c r="AA245" s="74">
        <v>0</v>
      </c>
      <c r="AB245" s="73">
        <v>0</v>
      </c>
      <c r="AD245" s="74">
        <v>0</v>
      </c>
      <c r="AE245" s="73">
        <v>0</v>
      </c>
    </row>
    <row r="246" spans="1:31" ht="18" hidden="1" customHeight="1" outlineLevel="1" x14ac:dyDescent="0.2">
      <c r="A246" s="43" t="s">
        <v>82</v>
      </c>
      <c r="B246" s="43" t="s">
        <v>23</v>
      </c>
      <c r="C246" s="9">
        <v>0</v>
      </c>
      <c r="D246" s="9">
        <v>0</v>
      </c>
      <c r="F246" s="119" t="s">
        <v>86</v>
      </c>
      <c r="H246" s="74">
        <v>0</v>
      </c>
      <c r="I246" s="74">
        <v>0</v>
      </c>
      <c r="J246" s="74">
        <v>0</v>
      </c>
      <c r="K246" s="99">
        <v>0</v>
      </c>
      <c r="L246" s="99">
        <v>0</v>
      </c>
      <c r="M246" s="74">
        <v>0</v>
      </c>
      <c r="N246" s="74">
        <v>0</v>
      </c>
      <c r="O246" s="74">
        <v>0</v>
      </c>
      <c r="P246" s="74">
        <v>0</v>
      </c>
      <c r="Q246" s="74">
        <v>0</v>
      </c>
      <c r="R246" s="74">
        <v>0</v>
      </c>
      <c r="S246" s="74">
        <v>0</v>
      </c>
      <c r="T246" s="74">
        <v>0</v>
      </c>
      <c r="U246" s="74">
        <v>0</v>
      </c>
      <c r="V246" s="74">
        <v>0</v>
      </c>
      <c r="W246" s="74">
        <v>0</v>
      </c>
      <c r="X246" s="74">
        <v>0</v>
      </c>
      <c r="Y246" s="74">
        <v>0</v>
      </c>
      <c r="AA246" s="74">
        <v>0</v>
      </c>
      <c r="AB246" s="73">
        <v>0</v>
      </c>
      <c r="AD246" s="74">
        <v>0</v>
      </c>
      <c r="AE246" s="73">
        <v>0</v>
      </c>
    </row>
    <row r="247" spans="1:31" ht="18" hidden="1" customHeight="1" outlineLevel="1" x14ac:dyDescent="0.2">
      <c r="A247" s="43" t="s">
        <v>141</v>
      </c>
      <c r="B247" s="43" t="s">
        <v>23</v>
      </c>
      <c r="C247" s="9">
        <v>0</v>
      </c>
      <c r="D247" s="9">
        <v>0</v>
      </c>
      <c r="F247" s="119" t="s">
        <v>142</v>
      </c>
      <c r="H247" s="74">
        <v>0</v>
      </c>
      <c r="I247" s="74">
        <v>0</v>
      </c>
      <c r="J247" s="74">
        <v>0</v>
      </c>
      <c r="K247" s="99">
        <v>0</v>
      </c>
      <c r="L247" s="99">
        <v>0</v>
      </c>
      <c r="M247" s="74">
        <v>0</v>
      </c>
      <c r="N247" s="74">
        <v>0</v>
      </c>
      <c r="O247" s="74">
        <v>0</v>
      </c>
      <c r="P247" s="74">
        <v>0</v>
      </c>
      <c r="Q247" s="74">
        <v>0</v>
      </c>
      <c r="R247" s="74">
        <v>0</v>
      </c>
      <c r="S247" s="74">
        <v>0</v>
      </c>
      <c r="T247" s="74">
        <v>0</v>
      </c>
      <c r="U247" s="74">
        <v>0</v>
      </c>
      <c r="V247" s="74">
        <v>0</v>
      </c>
      <c r="W247" s="74">
        <v>0</v>
      </c>
      <c r="X247" s="74">
        <v>0</v>
      </c>
      <c r="Y247" s="74">
        <v>0</v>
      </c>
      <c r="AA247" s="74">
        <v>0</v>
      </c>
      <c r="AB247" s="73">
        <v>0</v>
      </c>
      <c r="AD247" s="74">
        <v>0</v>
      </c>
      <c r="AE247" s="73">
        <v>0</v>
      </c>
    </row>
    <row r="248" spans="1:31" ht="18" hidden="1" customHeight="1" outlineLevel="1" x14ac:dyDescent="0.2">
      <c r="A248" s="43" t="s">
        <v>124</v>
      </c>
      <c r="B248" s="43" t="s">
        <v>23</v>
      </c>
      <c r="C248" s="9">
        <v>0</v>
      </c>
      <c r="D248" s="9">
        <v>0</v>
      </c>
      <c r="F248" s="119" t="s">
        <v>143</v>
      </c>
      <c r="H248" s="74">
        <v>0</v>
      </c>
      <c r="I248" s="74">
        <v>0</v>
      </c>
      <c r="J248" s="74">
        <v>0</v>
      </c>
      <c r="K248" s="99">
        <v>0</v>
      </c>
      <c r="L248" s="99">
        <v>0</v>
      </c>
      <c r="M248" s="74">
        <v>0</v>
      </c>
      <c r="N248" s="74">
        <v>0</v>
      </c>
      <c r="O248" s="74">
        <v>0</v>
      </c>
      <c r="P248" s="74">
        <v>0</v>
      </c>
      <c r="Q248" s="74">
        <v>0</v>
      </c>
      <c r="R248" s="74">
        <v>0</v>
      </c>
      <c r="S248" s="74">
        <v>0</v>
      </c>
      <c r="T248" s="74">
        <v>0</v>
      </c>
      <c r="U248" s="74">
        <v>0</v>
      </c>
      <c r="V248" s="74">
        <v>0</v>
      </c>
      <c r="W248" s="74">
        <v>0</v>
      </c>
      <c r="X248" s="74">
        <v>0</v>
      </c>
      <c r="Y248" s="74">
        <v>0</v>
      </c>
      <c r="AA248" s="74">
        <v>0</v>
      </c>
      <c r="AB248" s="73">
        <v>0</v>
      </c>
      <c r="AD248" s="74">
        <v>0</v>
      </c>
      <c r="AE248" s="73">
        <v>0</v>
      </c>
    </row>
    <row r="249" spans="1:31" ht="18" hidden="1" customHeight="1" outlineLevel="1" x14ac:dyDescent="0.2">
      <c r="A249" s="43" t="s">
        <v>125</v>
      </c>
      <c r="B249" s="43" t="s">
        <v>23</v>
      </c>
      <c r="C249" s="9">
        <v>0</v>
      </c>
      <c r="D249" s="9">
        <v>0</v>
      </c>
      <c r="F249" s="119" t="s">
        <v>144</v>
      </c>
      <c r="H249" s="74">
        <v>0</v>
      </c>
      <c r="I249" s="74">
        <v>0</v>
      </c>
      <c r="J249" s="74">
        <v>0</v>
      </c>
      <c r="K249" s="99">
        <v>0</v>
      </c>
      <c r="L249" s="99">
        <v>0</v>
      </c>
      <c r="M249" s="74">
        <v>0</v>
      </c>
      <c r="N249" s="74">
        <v>0</v>
      </c>
      <c r="O249" s="74">
        <v>0</v>
      </c>
      <c r="P249" s="74">
        <v>0</v>
      </c>
      <c r="Q249" s="74">
        <v>0</v>
      </c>
      <c r="R249" s="74">
        <v>0</v>
      </c>
      <c r="S249" s="74">
        <v>0</v>
      </c>
      <c r="T249" s="74">
        <v>0</v>
      </c>
      <c r="U249" s="74">
        <v>0</v>
      </c>
      <c r="V249" s="74">
        <v>0</v>
      </c>
      <c r="W249" s="74">
        <v>0</v>
      </c>
      <c r="X249" s="74">
        <v>0</v>
      </c>
      <c r="Y249" s="74">
        <v>0</v>
      </c>
      <c r="AA249" s="74">
        <v>0</v>
      </c>
      <c r="AB249" s="73">
        <v>0</v>
      </c>
      <c r="AD249" s="74">
        <v>0</v>
      </c>
      <c r="AE249" s="73">
        <v>0</v>
      </c>
    </row>
    <row r="250" spans="1:31" ht="18" hidden="1" customHeight="1" outlineLevel="1" x14ac:dyDescent="0.2">
      <c r="A250" s="43" t="s">
        <v>205</v>
      </c>
      <c r="B250" s="43" t="s">
        <v>23</v>
      </c>
      <c r="C250" s="9">
        <v>0</v>
      </c>
      <c r="D250" s="9">
        <v>0</v>
      </c>
      <c r="F250" s="117" t="s">
        <v>140</v>
      </c>
      <c r="G250" s="49"/>
      <c r="H250" s="78">
        <v>0</v>
      </c>
      <c r="I250" s="78">
        <v>0</v>
      </c>
      <c r="J250" s="78">
        <v>0</v>
      </c>
      <c r="K250" s="103">
        <v>0</v>
      </c>
      <c r="L250" s="103">
        <v>0</v>
      </c>
      <c r="M250" s="78">
        <v>0</v>
      </c>
      <c r="N250" s="78">
        <v>0</v>
      </c>
      <c r="O250" s="78">
        <v>0</v>
      </c>
      <c r="P250" s="78">
        <v>0</v>
      </c>
      <c r="Q250" s="78">
        <v>0</v>
      </c>
      <c r="R250" s="78">
        <v>0</v>
      </c>
      <c r="S250" s="78">
        <v>0</v>
      </c>
      <c r="T250" s="78">
        <v>0</v>
      </c>
      <c r="U250" s="78">
        <v>0</v>
      </c>
      <c r="V250" s="78">
        <v>0</v>
      </c>
      <c r="W250" s="78">
        <v>0</v>
      </c>
      <c r="X250" s="78">
        <v>0</v>
      </c>
      <c r="Y250" s="78">
        <v>0</v>
      </c>
      <c r="Z250" s="49"/>
      <c r="AA250" s="78">
        <v>0</v>
      </c>
      <c r="AB250" s="73">
        <v>0</v>
      </c>
      <c r="AC250" s="49"/>
      <c r="AD250" s="78">
        <v>0</v>
      </c>
      <c r="AE250" s="73">
        <v>0</v>
      </c>
    </row>
    <row r="251" spans="1:31" ht="18" hidden="1" customHeight="1" outlineLevel="1" x14ac:dyDescent="0.2">
      <c r="A251" s="43" t="s">
        <v>83</v>
      </c>
      <c r="B251" s="43" t="s">
        <v>23</v>
      </c>
      <c r="C251" s="9">
        <v>0</v>
      </c>
      <c r="D251" s="9">
        <v>0</v>
      </c>
      <c r="F251" s="119" t="s">
        <v>87</v>
      </c>
      <c r="H251" s="74">
        <v>0</v>
      </c>
      <c r="I251" s="74">
        <v>0</v>
      </c>
      <c r="J251" s="74">
        <v>0</v>
      </c>
      <c r="K251" s="99">
        <v>0</v>
      </c>
      <c r="L251" s="99">
        <v>0</v>
      </c>
      <c r="M251" s="74">
        <v>0</v>
      </c>
      <c r="N251" s="74">
        <v>0</v>
      </c>
      <c r="O251" s="74">
        <v>0</v>
      </c>
      <c r="P251" s="74">
        <v>0</v>
      </c>
      <c r="Q251" s="74">
        <v>0</v>
      </c>
      <c r="R251" s="74">
        <v>0</v>
      </c>
      <c r="S251" s="74">
        <v>0</v>
      </c>
      <c r="T251" s="74">
        <v>0</v>
      </c>
      <c r="U251" s="74">
        <v>0</v>
      </c>
      <c r="V251" s="74">
        <v>0</v>
      </c>
      <c r="W251" s="74">
        <v>0</v>
      </c>
      <c r="X251" s="74">
        <v>0</v>
      </c>
      <c r="Y251" s="74">
        <v>0</v>
      </c>
      <c r="AA251" s="74">
        <v>0</v>
      </c>
      <c r="AB251" s="73">
        <v>0</v>
      </c>
      <c r="AD251" s="74">
        <v>0</v>
      </c>
      <c r="AE251" s="73">
        <v>0</v>
      </c>
    </row>
    <row r="252" spans="1:31" ht="18" hidden="1" customHeight="1" outlineLevel="1" x14ac:dyDescent="0.2">
      <c r="A252" s="43" t="s">
        <v>145</v>
      </c>
      <c r="B252" s="43" t="s">
        <v>23</v>
      </c>
      <c r="C252" s="9">
        <v>0</v>
      </c>
      <c r="D252" s="9">
        <v>0</v>
      </c>
      <c r="F252" s="119" t="s">
        <v>146</v>
      </c>
      <c r="H252" s="74">
        <v>0</v>
      </c>
      <c r="I252" s="74">
        <v>0</v>
      </c>
      <c r="J252" s="74">
        <v>0</v>
      </c>
      <c r="K252" s="99">
        <v>0</v>
      </c>
      <c r="L252" s="99">
        <v>0</v>
      </c>
      <c r="M252" s="74">
        <v>0</v>
      </c>
      <c r="N252" s="74">
        <v>0</v>
      </c>
      <c r="O252" s="74">
        <v>0</v>
      </c>
      <c r="P252" s="74">
        <v>0</v>
      </c>
      <c r="Q252" s="74">
        <v>0</v>
      </c>
      <c r="R252" s="74">
        <v>0</v>
      </c>
      <c r="S252" s="74">
        <v>0</v>
      </c>
      <c r="T252" s="74">
        <v>0</v>
      </c>
      <c r="U252" s="74">
        <v>0</v>
      </c>
      <c r="V252" s="74">
        <v>0</v>
      </c>
      <c r="W252" s="74">
        <v>0</v>
      </c>
      <c r="X252" s="74">
        <v>0</v>
      </c>
      <c r="Y252" s="74">
        <v>0</v>
      </c>
      <c r="AA252" s="74">
        <v>0</v>
      </c>
      <c r="AB252" s="73">
        <v>0</v>
      </c>
      <c r="AD252" s="74">
        <v>0</v>
      </c>
      <c r="AE252" s="73">
        <v>0</v>
      </c>
    </row>
    <row r="253" spans="1:31" ht="18" customHeight="1" collapsed="1" x14ac:dyDescent="0.2">
      <c r="A253" s="48"/>
      <c r="B253" s="48"/>
      <c r="C253" s="9">
        <v>0</v>
      </c>
      <c r="D253" s="9">
        <v>0</v>
      </c>
      <c r="F253" s="108" t="s">
        <v>275</v>
      </c>
      <c r="H253" s="281">
        <v>0</v>
      </c>
      <c r="I253" s="281">
        <v>0</v>
      </c>
      <c r="J253" s="281">
        <v>0</v>
      </c>
      <c r="K253" s="102">
        <v>0</v>
      </c>
      <c r="L253" s="102">
        <v>0</v>
      </c>
      <c r="M253" s="281">
        <v>0</v>
      </c>
      <c r="N253" s="281">
        <v>0</v>
      </c>
      <c r="O253" s="281">
        <v>0</v>
      </c>
      <c r="P253" s="281">
        <v>0</v>
      </c>
      <c r="Q253" s="281">
        <v>0</v>
      </c>
      <c r="R253" s="281">
        <v>0</v>
      </c>
      <c r="S253" s="281">
        <v>0</v>
      </c>
      <c r="T253" s="281">
        <v>0</v>
      </c>
      <c r="U253" s="281">
        <v>0</v>
      </c>
      <c r="V253" s="281">
        <v>0</v>
      </c>
      <c r="W253" s="281">
        <v>0</v>
      </c>
      <c r="X253" s="281">
        <v>0</v>
      </c>
      <c r="Y253" s="281">
        <v>0</v>
      </c>
      <c r="AA253" s="281">
        <v>0</v>
      </c>
      <c r="AB253" s="73">
        <v>0</v>
      </c>
      <c r="AD253" s="281">
        <v>0</v>
      </c>
      <c r="AE253" s="73">
        <v>0</v>
      </c>
    </row>
    <row r="254" spans="1:31" ht="12.95" customHeight="1" x14ac:dyDescent="0.2">
      <c r="A254" s="48"/>
      <c r="B254" s="48"/>
      <c r="C254" s="9"/>
      <c r="D254" s="9"/>
      <c r="F254" s="52" t="s">
        <v>224</v>
      </c>
      <c r="H254" s="69">
        <v>0</v>
      </c>
      <c r="I254" s="69">
        <v>0</v>
      </c>
      <c r="J254" s="69">
        <v>0</v>
      </c>
      <c r="K254" s="122" t="e">
        <v>#DIV/0!</v>
      </c>
      <c r="L254" s="122" t="e">
        <v>#DIV/0!</v>
      </c>
      <c r="M254" s="69" t="e">
        <v>#DIV/0!</v>
      </c>
      <c r="N254" s="69">
        <v>0</v>
      </c>
      <c r="O254" s="69">
        <v>0</v>
      </c>
      <c r="P254" s="69">
        <v>0</v>
      </c>
      <c r="Q254" s="69" t="e">
        <v>#DIV/0!</v>
      </c>
      <c r="R254" s="69" t="e">
        <v>#DIV/0!</v>
      </c>
      <c r="S254" s="69" t="e">
        <v>#DIV/0!</v>
      </c>
      <c r="T254" s="69" t="e">
        <v>#DIV/0!</v>
      </c>
      <c r="U254" s="69" t="e">
        <v>#DIV/0!</v>
      </c>
      <c r="V254" s="69">
        <v>0</v>
      </c>
      <c r="W254" s="69" t="e">
        <v>#DIV/0!</v>
      </c>
      <c r="X254" s="69">
        <v>0</v>
      </c>
      <c r="Y254" s="69">
        <v>0</v>
      </c>
      <c r="AA254" s="69" t="e">
        <v>#DIV/0!</v>
      </c>
      <c r="AB254" s="70"/>
      <c r="AD254" s="69" t="e">
        <v>#DIV/0!</v>
      </c>
      <c r="AE254" s="70"/>
    </row>
    <row r="255" spans="1:31" ht="6.95" customHeight="1" x14ac:dyDescent="0.2">
      <c r="C255" s="9"/>
      <c r="D255" s="9"/>
      <c r="F255" s="109"/>
      <c r="H255" s="66"/>
      <c r="I255" s="66"/>
      <c r="J255" s="66"/>
      <c r="K255" s="128"/>
      <c r="L255" s="128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AA255" s="66"/>
      <c r="AD255" s="66"/>
    </row>
    <row r="256" spans="1:31" ht="18" customHeight="1" x14ac:dyDescent="0.2">
      <c r="A256" s="43" t="s">
        <v>74</v>
      </c>
      <c r="B256" s="43" t="s">
        <v>23</v>
      </c>
      <c r="C256" s="9">
        <v>0</v>
      </c>
      <c r="D256" s="9">
        <v>0</v>
      </c>
      <c r="F256" s="119" t="s">
        <v>73</v>
      </c>
      <c r="H256" s="74">
        <v>0</v>
      </c>
      <c r="I256" s="74">
        <v>0</v>
      </c>
      <c r="J256" s="74">
        <v>0</v>
      </c>
      <c r="K256" s="99">
        <v>0</v>
      </c>
      <c r="L256" s="99">
        <v>0</v>
      </c>
      <c r="M256" s="74">
        <v>0</v>
      </c>
      <c r="N256" s="74">
        <v>0</v>
      </c>
      <c r="O256" s="74">
        <v>0</v>
      </c>
      <c r="P256" s="74">
        <v>0</v>
      </c>
      <c r="Q256" s="74">
        <v>0</v>
      </c>
      <c r="R256" s="74">
        <v>0</v>
      </c>
      <c r="S256" s="74">
        <v>0</v>
      </c>
      <c r="T256" s="74">
        <v>0</v>
      </c>
      <c r="U256" s="74">
        <v>0</v>
      </c>
      <c r="V256" s="74">
        <v>0</v>
      </c>
      <c r="W256" s="74">
        <v>0</v>
      </c>
      <c r="X256" s="74">
        <v>0</v>
      </c>
      <c r="Y256" s="74">
        <v>0</v>
      </c>
      <c r="AA256" s="74">
        <v>0</v>
      </c>
      <c r="AB256" s="73">
        <v>0</v>
      </c>
      <c r="AD256" s="74">
        <v>0</v>
      </c>
      <c r="AE256" s="73">
        <v>0</v>
      </c>
    </row>
    <row r="257" spans="1:31" ht="18" customHeight="1" x14ac:dyDescent="0.2">
      <c r="A257" s="43" t="s">
        <v>130</v>
      </c>
      <c r="B257" s="43" t="s">
        <v>23</v>
      </c>
      <c r="C257" s="9">
        <v>0</v>
      </c>
      <c r="D257" s="9">
        <v>0</v>
      </c>
      <c r="F257" s="119" t="s">
        <v>191</v>
      </c>
      <c r="H257" s="74">
        <v>0</v>
      </c>
      <c r="I257" s="74">
        <v>0</v>
      </c>
      <c r="J257" s="74">
        <v>0</v>
      </c>
      <c r="K257" s="99">
        <v>0</v>
      </c>
      <c r="L257" s="99">
        <v>0</v>
      </c>
      <c r="M257" s="74">
        <v>0</v>
      </c>
      <c r="N257" s="74">
        <v>0</v>
      </c>
      <c r="O257" s="74">
        <v>0</v>
      </c>
      <c r="P257" s="74">
        <v>0</v>
      </c>
      <c r="Q257" s="74">
        <v>0</v>
      </c>
      <c r="R257" s="74">
        <v>0</v>
      </c>
      <c r="S257" s="74">
        <v>0</v>
      </c>
      <c r="T257" s="74">
        <v>0</v>
      </c>
      <c r="U257" s="74">
        <v>0</v>
      </c>
      <c r="V257" s="74">
        <v>0</v>
      </c>
      <c r="W257" s="74">
        <v>0</v>
      </c>
      <c r="X257" s="74">
        <v>0</v>
      </c>
      <c r="Y257" s="74">
        <v>0</v>
      </c>
      <c r="AA257" s="74">
        <v>0</v>
      </c>
      <c r="AB257" s="73">
        <v>0</v>
      </c>
      <c r="AD257" s="74">
        <v>0</v>
      </c>
      <c r="AE257" s="73">
        <v>0</v>
      </c>
    </row>
    <row r="258" spans="1:31" ht="18" customHeight="1" x14ac:dyDescent="0.2">
      <c r="A258" s="43" t="s">
        <v>79</v>
      </c>
      <c r="B258" s="43" t="s">
        <v>23</v>
      </c>
      <c r="C258" s="9">
        <v>0</v>
      </c>
      <c r="D258" s="9">
        <v>0</v>
      </c>
      <c r="F258" s="119" t="s">
        <v>78</v>
      </c>
      <c r="H258" s="74">
        <v>0</v>
      </c>
      <c r="I258" s="74">
        <v>0</v>
      </c>
      <c r="J258" s="74">
        <v>0</v>
      </c>
      <c r="K258" s="99">
        <v>0</v>
      </c>
      <c r="L258" s="99">
        <v>0</v>
      </c>
      <c r="M258" s="74">
        <v>0</v>
      </c>
      <c r="N258" s="74">
        <v>0</v>
      </c>
      <c r="O258" s="74">
        <v>0</v>
      </c>
      <c r="P258" s="74">
        <v>0</v>
      </c>
      <c r="Q258" s="74">
        <v>0</v>
      </c>
      <c r="R258" s="74">
        <v>0</v>
      </c>
      <c r="S258" s="74">
        <v>0</v>
      </c>
      <c r="T258" s="74">
        <v>0</v>
      </c>
      <c r="U258" s="74">
        <v>0</v>
      </c>
      <c r="V258" s="74">
        <v>0</v>
      </c>
      <c r="W258" s="74">
        <v>0</v>
      </c>
      <c r="X258" s="74">
        <v>0</v>
      </c>
      <c r="Y258" s="74">
        <v>0</v>
      </c>
      <c r="AA258" s="74">
        <v>0</v>
      </c>
      <c r="AB258" s="73">
        <v>0</v>
      </c>
      <c r="AD258" s="74">
        <v>0</v>
      </c>
      <c r="AE258" s="73">
        <v>0</v>
      </c>
    </row>
    <row r="259" spans="1:31" ht="18" customHeight="1" x14ac:dyDescent="0.2">
      <c r="A259" s="43" t="s">
        <v>76</v>
      </c>
      <c r="B259" s="43" t="s">
        <v>23</v>
      </c>
      <c r="C259" s="9">
        <v>0</v>
      </c>
      <c r="D259" s="9">
        <v>0</v>
      </c>
      <c r="F259" s="119" t="s">
        <v>77</v>
      </c>
      <c r="H259" s="74">
        <v>0</v>
      </c>
      <c r="I259" s="74">
        <v>0</v>
      </c>
      <c r="J259" s="74">
        <v>0</v>
      </c>
      <c r="K259" s="99">
        <v>0</v>
      </c>
      <c r="L259" s="99">
        <v>0</v>
      </c>
      <c r="M259" s="74">
        <v>0</v>
      </c>
      <c r="N259" s="74">
        <v>0</v>
      </c>
      <c r="O259" s="74">
        <v>0</v>
      </c>
      <c r="P259" s="74">
        <v>0</v>
      </c>
      <c r="Q259" s="74">
        <v>0</v>
      </c>
      <c r="R259" s="74">
        <v>0</v>
      </c>
      <c r="S259" s="74">
        <v>0</v>
      </c>
      <c r="T259" s="74">
        <v>0</v>
      </c>
      <c r="U259" s="74">
        <v>0</v>
      </c>
      <c r="V259" s="74">
        <v>0</v>
      </c>
      <c r="W259" s="74">
        <v>0</v>
      </c>
      <c r="X259" s="74">
        <v>0</v>
      </c>
      <c r="Y259" s="74">
        <v>0</v>
      </c>
      <c r="AA259" s="74">
        <v>0</v>
      </c>
      <c r="AB259" s="73">
        <v>0</v>
      </c>
      <c r="AD259" s="74">
        <v>0</v>
      </c>
      <c r="AE259" s="73">
        <v>0</v>
      </c>
    </row>
    <row r="260" spans="1:31" ht="18" customHeight="1" x14ac:dyDescent="0.2">
      <c r="A260" s="43" t="s">
        <v>182</v>
      </c>
      <c r="B260" s="43" t="s">
        <v>23</v>
      </c>
      <c r="C260" s="9">
        <v>0</v>
      </c>
      <c r="D260" s="9">
        <v>0</v>
      </c>
      <c r="F260" s="119" t="s">
        <v>183</v>
      </c>
      <c r="H260" s="74">
        <v>0</v>
      </c>
      <c r="I260" s="74">
        <v>0</v>
      </c>
      <c r="J260" s="74">
        <v>0</v>
      </c>
      <c r="K260" s="99">
        <v>0</v>
      </c>
      <c r="L260" s="99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0</v>
      </c>
      <c r="S260" s="74">
        <v>0</v>
      </c>
      <c r="T260" s="74">
        <v>0</v>
      </c>
      <c r="U260" s="74">
        <v>0</v>
      </c>
      <c r="V260" s="74">
        <v>0</v>
      </c>
      <c r="W260" s="74">
        <v>0</v>
      </c>
      <c r="X260" s="74">
        <v>0</v>
      </c>
      <c r="Y260" s="74">
        <v>0</v>
      </c>
      <c r="AA260" s="74">
        <v>0</v>
      </c>
      <c r="AB260" s="73">
        <v>0</v>
      </c>
      <c r="AD260" s="74">
        <v>0</v>
      </c>
      <c r="AE260" s="73">
        <v>0</v>
      </c>
    </row>
    <row r="261" spans="1:31" ht="18" customHeight="1" x14ac:dyDescent="0.2">
      <c r="A261" s="43" t="s">
        <v>91</v>
      </c>
      <c r="B261" s="43" t="s">
        <v>23</v>
      </c>
      <c r="C261" s="9">
        <v>0</v>
      </c>
      <c r="D261" s="9">
        <v>0</v>
      </c>
      <c r="F261" s="119" t="s">
        <v>96</v>
      </c>
      <c r="H261" s="74">
        <v>0</v>
      </c>
      <c r="I261" s="74">
        <v>0</v>
      </c>
      <c r="J261" s="74">
        <v>0</v>
      </c>
      <c r="K261" s="99">
        <v>0</v>
      </c>
      <c r="L261" s="99">
        <v>0</v>
      </c>
      <c r="M261" s="74">
        <v>0</v>
      </c>
      <c r="N261" s="74">
        <v>0</v>
      </c>
      <c r="O261" s="74">
        <v>0</v>
      </c>
      <c r="P261" s="74">
        <v>0</v>
      </c>
      <c r="Q261" s="74">
        <v>0</v>
      </c>
      <c r="R261" s="74">
        <v>0</v>
      </c>
      <c r="S261" s="74">
        <v>0</v>
      </c>
      <c r="T261" s="74">
        <v>0</v>
      </c>
      <c r="U261" s="74">
        <v>0</v>
      </c>
      <c r="V261" s="74">
        <v>0</v>
      </c>
      <c r="W261" s="74">
        <v>0</v>
      </c>
      <c r="X261" s="74">
        <v>0</v>
      </c>
      <c r="Y261" s="74">
        <v>0</v>
      </c>
      <c r="AA261" s="74">
        <v>0</v>
      </c>
      <c r="AB261" s="73">
        <v>0</v>
      </c>
      <c r="AD261" s="74">
        <v>0</v>
      </c>
      <c r="AE261" s="73">
        <v>0</v>
      </c>
    </row>
    <row r="262" spans="1:31" ht="18" customHeight="1" x14ac:dyDescent="0.2">
      <c r="A262" s="43" t="s">
        <v>92</v>
      </c>
      <c r="B262" s="43" t="s">
        <v>23</v>
      </c>
      <c r="C262" s="9">
        <v>0</v>
      </c>
      <c r="D262" s="9">
        <v>0</v>
      </c>
      <c r="F262" s="119" t="s">
        <v>97</v>
      </c>
      <c r="H262" s="74">
        <v>0</v>
      </c>
      <c r="I262" s="74">
        <v>0</v>
      </c>
      <c r="J262" s="74">
        <v>0</v>
      </c>
      <c r="K262" s="99">
        <v>0</v>
      </c>
      <c r="L262" s="99">
        <v>0</v>
      </c>
      <c r="M262" s="74">
        <v>0</v>
      </c>
      <c r="N262" s="74">
        <v>0</v>
      </c>
      <c r="O262" s="74">
        <v>0</v>
      </c>
      <c r="P262" s="74">
        <v>0</v>
      </c>
      <c r="Q262" s="74">
        <v>0</v>
      </c>
      <c r="R262" s="74">
        <v>0</v>
      </c>
      <c r="S262" s="74">
        <v>0</v>
      </c>
      <c r="T262" s="74">
        <v>0</v>
      </c>
      <c r="U262" s="74">
        <v>0</v>
      </c>
      <c r="V262" s="74">
        <v>0</v>
      </c>
      <c r="W262" s="74">
        <v>0</v>
      </c>
      <c r="X262" s="74">
        <v>0</v>
      </c>
      <c r="Y262" s="74">
        <v>0</v>
      </c>
      <c r="AA262" s="74">
        <v>0</v>
      </c>
      <c r="AB262" s="73">
        <v>0</v>
      </c>
      <c r="AD262" s="74">
        <v>0</v>
      </c>
      <c r="AE262" s="73">
        <v>0</v>
      </c>
    </row>
    <row r="263" spans="1:31" ht="18" customHeight="1" x14ac:dyDescent="0.2">
      <c r="A263" s="43" t="s">
        <v>75</v>
      </c>
      <c r="B263" s="43" t="s">
        <v>23</v>
      </c>
      <c r="C263" s="9">
        <v>0</v>
      </c>
      <c r="D263" s="9">
        <v>0</v>
      </c>
      <c r="F263" s="119" t="s">
        <v>98</v>
      </c>
      <c r="H263" s="74">
        <v>0</v>
      </c>
      <c r="I263" s="74">
        <v>0</v>
      </c>
      <c r="J263" s="74">
        <v>0</v>
      </c>
      <c r="K263" s="99">
        <v>0</v>
      </c>
      <c r="L263" s="99">
        <v>0</v>
      </c>
      <c r="M263" s="74">
        <v>0</v>
      </c>
      <c r="N263" s="74">
        <v>0</v>
      </c>
      <c r="O263" s="74">
        <v>0</v>
      </c>
      <c r="P263" s="74">
        <v>0</v>
      </c>
      <c r="Q263" s="74">
        <v>0</v>
      </c>
      <c r="R263" s="74">
        <v>0</v>
      </c>
      <c r="S263" s="74">
        <v>0</v>
      </c>
      <c r="T263" s="74">
        <v>0</v>
      </c>
      <c r="U263" s="74">
        <v>0</v>
      </c>
      <c r="V263" s="74">
        <v>0</v>
      </c>
      <c r="W263" s="74">
        <v>0</v>
      </c>
      <c r="X263" s="74">
        <v>0</v>
      </c>
      <c r="Y263" s="74">
        <v>0</v>
      </c>
      <c r="AA263" s="74">
        <v>0</v>
      </c>
      <c r="AB263" s="73">
        <v>0</v>
      </c>
      <c r="AD263" s="74">
        <v>0</v>
      </c>
      <c r="AE263" s="73">
        <v>0</v>
      </c>
    </row>
    <row r="264" spans="1:31" ht="18" customHeight="1" x14ac:dyDescent="0.2">
      <c r="A264" s="43" t="s">
        <v>428</v>
      </c>
      <c r="B264" s="43" t="s">
        <v>23</v>
      </c>
      <c r="C264" s="9">
        <v>0</v>
      </c>
      <c r="D264" s="9">
        <v>0</v>
      </c>
      <c r="F264" s="119" t="s">
        <v>429</v>
      </c>
      <c r="H264" s="74">
        <v>0</v>
      </c>
      <c r="I264" s="74">
        <v>0</v>
      </c>
      <c r="J264" s="74">
        <v>0</v>
      </c>
      <c r="K264" s="99">
        <v>0</v>
      </c>
      <c r="L264" s="99">
        <v>0</v>
      </c>
      <c r="M264" s="74">
        <v>0</v>
      </c>
      <c r="N264" s="74">
        <v>0</v>
      </c>
      <c r="O264" s="74">
        <v>0</v>
      </c>
      <c r="P264" s="74">
        <v>0</v>
      </c>
      <c r="Q264" s="74">
        <v>0</v>
      </c>
      <c r="R264" s="74">
        <v>0</v>
      </c>
      <c r="S264" s="74">
        <v>0</v>
      </c>
      <c r="T264" s="74">
        <v>0</v>
      </c>
      <c r="U264" s="74">
        <v>0</v>
      </c>
      <c r="V264" s="74">
        <v>0</v>
      </c>
      <c r="W264" s="74">
        <v>0</v>
      </c>
      <c r="X264" s="74">
        <v>0</v>
      </c>
      <c r="Y264" s="74">
        <v>0</v>
      </c>
      <c r="AA264" s="74">
        <v>0</v>
      </c>
      <c r="AB264" s="73">
        <v>0</v>
      </c>
      <c r="AD264" s="74">
        <v>0</v>
      </c>
      <c r="AE264" s="73">
        <v>0</v>
      </c>
    </row>
    <row r="265" spans="1:31" ht="18" customHeight="1" x14ac:dyDescent="0.2">
      <c r="A265" s="43" t="s">
        <v>198</v>
      </c>
      <c r="B265" s="43" t="s">
        <v>23</v>
      </c>
      <c r="C265" s="9">
        <v>0</v>
      </c>
      <c r="D265" s="9">
        <v>0</v>
      </c>
      <c r="F265" s="119" t="s">
        <v>199</v>
      </c>
      <c r="H265" s="74">
        <v>0</v>
      </c>
      <c r="I265" s="74">
        <v>0</v>
      </c>
      <c r="J265" s="74">
        <v>0</v>
      </c>
      <c r="K265" s="99">
        <v>0</v>
      </c>
      <c r="L265" s="99">
        <v>0</v>
      </c>
      <c r="M265" s="74">
        <v>0</v>
      </c>
      <c r="N265" s="74">
        <v>0</v>
      </c>
      <c r="O265" s="74">
        <v>0</v>
      </c>
      <c r="P265" s="74">
        <v>0</v>
      </c>
      <c r="Q265" s="74">
        <v>0</v>
      </c>
      <c r="R265" s="74">
        <v>0</v>
      </c>
      <c r="S265" s="74">
        <v>0</v>
      </c>
      <c r="T265" s="74">
        <v>0</v>
      </c>
      <c r="U265" s="74">
        <v>0</v>
      </c>
      <c r="V265" s="74">
        <v>0</v>
      </c>
      <c r="W265" s="74">
        <v>0</v>
      </c>
      <c r="X265" s="74">
        <v>0</v>
      </c>
      <c r="Y265" s="74">
        <v>0</v>
      </c>
      <c r="AA265" s="74">
        <v>0</v>
      </c>
      <c r="AB265" s="73">
        <v>0</v>
      </c>
      <c r="AD265" s="74">
        <v>0</v>
      </c>
      <c r="AE265" s="73">
        <v>0</v>
      </c>
    </row>
    <row r="266" spans="1:31" ht="18" customHeight="1" x14ac:dyDescent="0.2">
      <c r="A266" s="43" t="s">
        <v>93</v>
      </c>
      <c r="B266" s="43" t="s">
        <v>23</v>
      </c>
      <c r="C266" s="9">
        <v>0</v>
      </c>
      <c r="D266" s="9">
        <v>1.0021551724137931</v>
      </c>
      <c r="F266" s="119" t="s">
        <v>99</v>
      </c>
      <c r="H266" s="74">
        <v>0</v>
      </c>
      <c r="I266" s="74">
        <v>0</v>
      </c>
      <c r="J266" s="74">
        <v>0</v>
      </c>
      <c r="K266" s="99">
        <v>0</v>
      </c>
      <c r="L266" s="99">
        <v>-0.92800000000000005</v>
      </c>
      <c r="M266" s="74">
        <v>0</v>
      </c>
      <c r="N266" s="74">
        <v>0</v>
      </c>
      <c r="O266" s="74">
        <v>0</v>
      </c>
      <c r="P266" s="74">
        <v>0</v>
      </c>
      <c r="Q266" s="74">
        <v>0</v>
      </c>
      <c r="R266" s="74">
        <v>0</v>
      </c>
      <c r="S266" s="74">
        <v>0</v>
      </c>
      <c r="T266" s="74">
        <v>0</v>
      </c>
      <c r="U266" s="74">
        <v>0</v>
      </c>
      <c r="V266" s="74">
        <v>0</v>
      </c>
      <c r="W266" s="74">
        <v>0</v>
      </c>
      <c r="X266" s="74">
        <v>0</v>
      </c>
      <c r="Y266" s="74">
        <v>0</v>
      </c>
      <c r="AA266" s="74">
        <v>0</v>
      </c>
      <c r="AB266" s="73">
        <v>0</v>
      </c>
      <c r="AD266" s="74">
        <v>-0.92800000000000005</v>
      </c>
      <c r="AE266" s="73">
        <v>0.93</v>
      </c>
    </row>
    <row r="267" spans="1:31" ht="18" hidden="1" customHeight="1" outlineLevel="1" x14ac:dyDescent="0.2">
      <c r="A267" s="43" t="s">
        <v>173</v>
      </c>
      <c r="B267" s="43" t="s">
        <v>23</v>
      </c>
      <c r="C267" s="9">
        <v>0</v>
      </c>
      <c r="D267" s="9">
        <v>0</v>
      </c>
      <c r="F267" s="51" t="s">
        <v>174</v>
      </c>
      <c r="G267" s="47"/>
      <c r="H267" s="79">
        <v>0</v>
      </c>
      <c r="I267" s="79">
        <v>0</v>
      </c>
      <c r="J267" s="79">
        <v>0</v>
      </c>
      <c r="K267" s="99">
        <v>0</v>
      </c>
      <c r="L267" s="99">
        <v>0</v>
      </c>
      <c r="M267" s="79">
        <v>0</v>
      </c>
      <c r="N267" s="79">
        <v>0</v>
      </c>
      <c r="O267" s="79">
        <v>0</v>
      </c>
      <c r="P267" s="79">
        <v>0</v>
      </c>
      <c r="Q267" s="79">
        <v>0</v>
      </c>
      <c r="R267" s="79">
        <v>0</v>
      </c>
      <c r="S267" s="79">
        <v>0</v>
      </c>
      <c r="T267" s="79">
        <v>0</v>
      </c>
      <c r="U267" s="79">
        <v>0</v>
      </c>
      <c r="V267" s="79">
        <v>0</v>
      </c>
      <c r="W267" s="79">
        <v>0</v>
      </c>
      <c r="X267" s="79">
        <v>0</v>
      </c>
      <c r="Y267" s="79">
        <v>0</v>
      </c>
      <c r="Z267" s="47"/>
      <c r="AA267" s="79">
        <v>0</v>
      </c>
      <c r="AB267" s="73">
        <v>0</v>
      </c>
      <c r="AC267" s="47"/>
      <c r="AD267" s="79">
        <v>0</v>
      </c>
      <c r="AE267" s="73">
        <v>0</v>
      </c>
    </row>
    <row r="268" spans="1:31" ht="18" hidden="1" customHeight="1" outlineLevel="1" x14ac:dyDescent="0.2">
      <c r="A268" s="43" t="s">
        <v>89</v>
      </c>
      <c r="B268" s="43" t="s">
        <v>23</v>
      </c>
      <c r="C268" s="9">
        <v>0</v>
      </c>
      <c r="D268" s="9">
        <v>0</v>
      </c>
      <c r="F268" s="51" t="s">
        <v>94</v>
      </c>
      <c r="G268" s="47"/>
      <c r="H268" s="79">
        <v>0</v>
      </c>
      <c r="I268" s="79">
        <v>0</v>
      </c>
      <c r="J268" s="79">
        <v>0</v>
      </c>
      <c r="K268" s="99">
        <v>0</v>
      </c>
      <c r="L268" s="99">
        <v>0</v>
      </c>
      <c r="M268" s="79">
        <v>0</v>
      </c>
      <c r="N268" s="79">
        <v>0</v>
      </c>
      <c r="O268" s="79">
        <v>0</v>
      </c>
      <c r="P268" s="79">
        <v>0</v>
      </c>
      <c r="Q268" s="79">
        <v>0</v>
      </c>
      <c r="R268" s="79">
        <v>0</v>
      </c>
      <c r="S268" s="79">
        <v>0</v>
      </c>
      <c r="T268" s="79">
        <v>0</v>
      </c>
      <c r="U268" s="79">
        <v>0</v>
      </c>
      <c r="V268" s="79">
        <v>0</v>
      </c>
      <c r="W268" s="79">
        <v>0</v>
      </c>
      <c r="X268" s="79">
        <v>0</v>
      </c>
      <c r="Y268" s="79">
        <v>0</v>
      </c>
      <c r="Z268" s="47"/>
      <c r="AA268" s="79">
        <v>0</v>
      </c>
      <c r="AB268" s="73">
        <v>0</v>
      </c>
      <c r="AC268" s="47"/>
      <c r="AD268" s="79">
        <v>0</v>
      </c>
      <c r="AE268" s="73">
        <v>0</v>
      </c>
    </row>
    <row r="269" spans="1:31" ht="18" hidden="1" customHeight="1" outlineLevel="1" x14ac:dyDescent="0.2">
      <c r="A269" s="43" t="s">
        <v>175</v>
      </c>
      <c r="B269" s="43" t="s">
        <v>23</v>
      </c>
      <c r="C269" s="9">
        <v>0</v>
      </c>
      <c r="D269" s="9">
        <v>0</v>
      </c>
      <c r="F269" s="51" t="s">
        <v>176</v>
      </c>
      <c r="G269" s="47"/>
      <c r="H269" s="79">
        <v>0</v>
      </c>
      <c r="I269" s="79">
        <v>0</v>
      </c>
      <c r="J269" s="79">
        <v>0</v>
      </c>
      <c r="K269" s="99">
        <v>0</v>
      </c>
      <c r="L269" s="99">
        <v>0</v>
      </c>
      <c r="M269" s="79">
        <v>0</v>
      </c>
      <c r="N269" s="79">
        <v>0</v>
      </c>
      <c r="O269" s="79">
        <v>0</v>
      </c>
      <c r="P269" s="79">
        <v>0</v>
      </c>
      <c r="Q269" s="79">
        <v>0</v>
      </c>
      <c r="R269" s="79">
        <v>0</v>
      </c>
      <c r="S269" s="79">
        <v>0</v>
      </c>
      <c r="T269" s="79">
        <v>0</v>
      </c>
      <c r="U269" s="79">
        <v>0</v>
      </c>
      <c r="V269" s="79">
        <v>0</v>
      </c>
      <c r="W269" s="79">
        <v>0</v>
      </c>
      <c r="X269" s="79">
        <v>0</v>
      </c>
      <c r="Y269" s="79">
        <v>0</v>
      </c>
      <c r="Z269" s="47"/>
      <c r="AA269" s="79">
        <v>0</v>
      </c>
      <c r="AB269" s="73">
        <v>0</v>
      </c>
      <c r="AC269" s="47"/>
      <c r="AD269" s="79">
        <v>0</v>
      </c>
      <c r="AE269" s="73">
        <v>0</v>
      </c>
    </row>
    <row r="270" spans="1:31" ht="18" hidden="1" customHeight="1" outlineLevel="1" x14ac:dyDescent="0.2">
      <c r="A270" s="43" t="s">
        <v>192</v>
      </c>
      <c r="B270" s="43" t="s">
        <v>23</v>
      </c>
      <c r="C270" s="9">
        <v>0</v>
      </c>
      <c r="D270" s="9">
        <v>0</v>
      </c>
      <c r="F270" s="51" t="s">
        <v>193</v>
      </c>
      <c r="G270" s="47"/>
      <c r="H270" s="79">
        <v>0</v>
      </c>
      <c r="I270" s="79">
        <v>0</v>
      </c>
      <c r="J270" s="79">
        <v>0</v>
      </c>
      <c r="K270" s="99">
        <v>0</v>
      </c>
      <c r="L270" s="99">
        <v>0</v>
      </c>
      <c r="M270" s="79">
        <v>0</v>
      </c>
      <c r="N270" s="79">
        <v>0</v>
      </c>
      <c r="O270" s="79">
        <v>0</v>
      </c>
      <c r="P270" s="79">
        <v>0</v>
      </c>
      <c r="Q270" s="79">
        <v>0</v>
      </c>
      <c r="R270" s="79">
        <v>0</v>
      </c>
      <c r="S270" s="79">
        <v>0</v>
      </c>
      <c r="T270" s="79">
        <v>0</v>
      </c>
      <c r="U270" s="79">
        <v>0</v>
      </c>
      <c r="V270" s="79">
        <v>0</v>
      </c>
      <c r="W270" s="79">
        <v>0</v>
      </c>
      <c r="X270" s="79">
        <v>0</v>
      </c>
      <c r="Y270" s="79">
        <v>0</v>
      </c>
      <c r="Z270" s="47"/>
      <c r="AA270" s="79">
        <v>0</v>
      </c>
      <c r="AB270" s="73">
        <v>0</v>
      </c>
      <c r="AC270" s="47"/>
      <c r="AD270" s="79">
        <v>0</v>
      </c>
      <c r="AE270" s="73">
        <v>0</v>
      </c>
    </row>
    <row r="271" spans="1:31" ht="18" hidden="1" customHeight="1" outlineLevel="1" x14ac:dyDescent="0.2">
      <c r="A271" s="43" t="s">
        <v>131</v>
      </c>
      <c r="B271" s="43" t="s">
        <v>23</v>
      </c>
      <c r="C271" s="9">
        <v>0</v>
      </c>
      <c r="D271" s="9">
        <v>0</v>
      </c>
      <c r="F271" s="51" t="s">
        <v>177</v>
      </c>
      <c r="G271" s="47"/>
      <c r="H271" s="79">
        <v>0</v>
      </c>
      <c r="I271" s="79">
        <v>0</v>
      </c>
      <c r="J271" s="79">
        <v>0</v>
      </c>
      <c r="K271" s="99">
        <v>0</v>
      </c>
      <c r="L271" s="99">
        <v>0</v>
      </c>
      <c r="M271" s="79">
        <v>0</v>
      </c>
      <c r="N271" s="79">
        <v>0</v>
      </c>
      <c r="O271" s="79">
        <v>0</v>
      </c>
      <c r="P271" s="79">
        <v>0</v>
      </c>
      <c r="Q271" s="79">
        <v>0</v>
      </c>
      <c r="R271" s="79">
        <v>0</v>
      </c>
      <c r="S271" s="79">
        <v>0</v>
      </c>
      <c r="T271" s="79">
        <v>0</v>
      </c>
      <c r="U271" s="79">
        <v>0</v>
      </c>
      <c r="V271" s="79">
        <v>0</v>
      </c>
      <c r="W271" s="79">
        <v>0</v>
      </c>
      <c r="X271" s="79">
        <v>0</v>
      </c>
      <c r="Y271" s="79">
        <v>0</v>
      </c>
      <c r="Z271" s="47"/>
      <c r="AA271" s="79">
        <v>0</v>
      </c>
      <c r="AB271" s="73">
        <v>0</v>
      </c>
      <c r="AC271" s="47"/>
      <c r="AD271" s="79">
        <v>0</v>
      </c>
      <c r="AE271" s="73">
        <v>0</v>
      </c>
    </row>
    <row r="272" spans="1:31" ht="18" hidden="1" customHeight="1" outlineLevel="1" x14ac:dyDescent="0.2">
      <c r="A272" s="43" t="s">
        <v>178</v>
      </c>
      <c r="B272" s="43" t="s">
        <v>23</v>
      </c>
      <c r="C272" s="9">
        <v>0</v>
      </c>
      <c r="D272" s="9">
        <v>0</v>
      </c>
      <c r="F272" s="51" t="s">
        <v>179</v>
      </c>
      <c r="G272" s="47"/>
      <c r="H272" s="79">
        <v>0</v>
      </c>
      <c r="I272" s="79">
        <v>0</v>
      </c>
      <c r="J272" s="79">
        <v>0</v>
      </c>
      <c r="K272" s="99">
        <v>0</v>
      </c>
      <c r="L272" s="99">
        <v>0</v>
      </c>
      <c r="M272" s="79">
        <v>0</v>
      </c>
      <c r="N272" s="79">
        <v>0</v>
      </c>
      <c r="O272" s="79">
        <v>0</v>
      </c>
      <c r="P272" s="79">
        <v>0</v>
      </c>
      <c r="Q272" s="79">
        <v>0</v>
      </c>
      <c r="R272" s="79">
        <v>0</v>
      </c>
      <c r="S272" s="79">
        <v>0</v>
      </c>
      <c r="T272" s="79">
        <v>0</v>
      </c>
      <c r="U272" s="79">
        <v>0</v>
      </c>
      <c r="V272" s="79">
        <v>0</v>
      </c>
      <c r="W272" s="79">
        <v>0</v>
      </c>
      <c r="X272" s="79">
        <v>0</v>
      </c>
      <c r="Y272" s="79">
        <v>0</v>
      </c>
      <c r="Z272" s="47"/>
      <c r="AA272" s="79">
        <v>0</v>
      </c>
      <c r="AB272" s="73">
        <v>0</v>
      </c>
      <c r="AC272" s="47"/>
      <c r="AD272" s="79">
        <v>0</v>
      </c>
      <c r="AE272" s="73">
        <v>0</v>
      </c>
    </row>
    <row r="273" spans="1:31" ht="18" hidden="1" customHeight="1" outlineLevel="1" x14ac:dyDescent="0.2">
      <c r="A273" s="43" t="s">
        <v>180</v>
      </c>
      <c r="B273" s="43" t="s">
        <v>23</v>
      </c>
      <c r="C273" s="9">
        <v>0</v>
      </c>
      <c r="D273" s="9">
        <v>0</v>
      </c>
      <c r="F273" s="51" t="s">
        <v>181</v>
      </c>
      <c r="G273" s="47"/>
      <c r="H273" s="79">
        <v>0</v>
      </c>
      <c r="I273" s="79">
        <v>0</v>
      </c>
      <c r="J273" s="79">
        <v>0</v>
      </c>
      <c r="K273" s="99">
        <v>0</v>
      </c>
      <c r="L273" s="99">
        <v>0</v>
      </c>
      <c r="M273" s="79">
        <v>0</v>
      </c>
      <c r="N273" s="79">
        <v>0</v>
      </c>
      <c r="O273" s="79">
        <v>0</v>
      </c>
      <c r="P273" s="79">
        <v>0</v>
      </c>
      <c r="Q273" s="79">
        <v>0</v>
      </c>
      <c r="R273" s="79">
        <v>0</v>
      </c>
      <c r="S273" s="79">
        <v>0</v>
      </c>
      <c r="T273" s="79">
        <v>0</v>
      </c>
      <c r="U273" s="79">
        <v>0</v>
      </c>
      <c r="V273" s="79">
        <v>0</v>
      </c>
      <c r="W273" s="79">
        <v>0</v>
      </c>
      <c r="X273" s="79">
        <v>0</v>
      </c>
      <c r="Y273" s="79">
        <v>0</v>
      </c>
      <c r="Z273" s="47"/>
      <c r="AA273" s="79">
        <v>0</v>
      </c>
      <c r="AB273" s="73">
        <v>0</v>
      </c>
      <c r="AC273" s="47"/>
      <c r="AD273" s="79">
        <v>0</v>
      </c>
      <c r="AE273" s="73">
        <v>0</v>
      </c>
    </row>
    <row r="274" spans="1:31" ht="18" hidden="1" customHeight="1" outlineLevel="1" x14ac:dyDescent="0.2">
      <c r="A274" s="43" t="s">
        <v>90</v>
      </c>
      <c r="B274" s="43" t="s">
        <v>23</v>
      </c>
      <c r="C274" s="9">
        <v>0</v>
      </c>
      <c r="D274" s="9">
        <v>0</v>
      </c>
      <c r="F274" s="51" t="s">
        <v>188</v>
      </c>
      <c r="G274" s="47"/>
      <c r="H274" s="79">
        <v>0</v>
      </c>
      <c r="I274" s="79">
        <v>0</v>
      </c>
      <c r="J274" s="79">
        <v>0</v>
      </c>
      <c r="K274" s="99">
        <v>0</v>
      </c>
      <c r="L274" s="99">
        <v>0</v>
      </c>
      <c r="M274" s="79">
        <v>0</v>
      </c>
      <c r="N274" s="79">
        <v>0</v>
      </c>
      <c r="O274" s="79">
        <v>0</v>
      </c>
      <c r="P274" s="79">
        <v>0</v>
      </c>
      <c r="Q274" s="79">
        <v>0</v>
      </c>
      <c r="R274" s="79">
        <v>0</v>
      </c>
      <c r="S274" s="79">
        <v>0</v>
      </c>
      <c r="T274" s="79">
        <v>0</v>
      </c>
      <c r="U274" s="79">
        <v>0</v>
      </c>
      <c r="V274" s="79">
        <v>0</v>
      </c>
      <c r="W274" s="79">
        <v>0</v>
      </c>
      <c r="X274" s="79">
        <v>0</v>
      </c>
      <c r="Y274" s="79">
        <v>0</v>
      </c>
      <c r="Z274" s="47"/>
      <c r="AA274" s="79">
        <v>0</v>
      </c>
      <c r="AB274" s="73">
        <v>0</v>
      </c>
      <c r="AC274" s="47"/>
      <c r="AD274" s="79">
        <v>0</v>
      </c>
      <c r="AE274" s="73">
        <v>0</v>
      </c>
    </row>
    <row r="275" spans="1:31" ht="18" hidden="1" customHeight="1" outlineLevel="1" x14ac:dyDescent="0.2">
      <c r="A275" s="43" t="s">
        <v>194</v>
      </c>
      <c r="B275" s="43" t="s">
        <v>23</v>
      </c>
      <c r="C275" s="9">
        <v>0</v>
      </c>
      <c r="D275" s="9">
        <v>0</v>
      </c>
      <c r="F275" s="51" t="s">
        <v>195</v>
      </c>
      <c r="G275" s="47"/>
      <c r="H275" s="79">
        <v>0</v>
      </c>
      <c r="I275" s="79">
        <v>0</v>
      </c>
      <c r="J275" s="79">
        <v>0</v>
      </c>
      <c r="K275" s="99">
        <v>0</v>
      </c>
      <c r="L275" s="99">
        <v>0</v>
      </c>
      <c r="M275" s="79">
        <v>0</v>
      </c>
      <c r="N275" s="79">
        <v>0</v>
      </c>
      <c r="O275" s="79">
        <v>0</v>
      </c>
      <c r="P275" s="79">
        <v>0</v>
      </c>
      <c r="Q275" s="79">
        <v>0</v>
      </c>
      <c r="R275" s="79">
        <v>0</v>
      </c>
      <c r="S275" s="79">
        <v>0</v>
      </c>
      <c r="T275" s="79">
        <v>0</v>
      </c>
      <c r="U275" s="79">
        <v>0</v>
      </c>
      <c r="V275" s="79">
        <v>0</v>
      </c>
      <c r="W275" s="79">
        <v>0</v>
      </c>
      <c r="X275" s="79">
        <v>0</v>
      </c>
      <c r="Y275" s="79">
        <v>0</v>
      </c>
      <c r="Z275" s="47"/>
      <c r="AA275" s="79">
        <v>0</v>
      </c>
      <c r="AB275" s="73">
        <v>0</v>
      </c>
      <c r="AC275" s="47"/>
      <c r="AD275" s="79">
        <v>0</v>
      </c>
      <c r="AE275" s="73">
        <v>0</v>
      </c>
    </row>
    <row r="276" spans="1:31" ht="18" hidden="1" customHeight="1" outlineLevel="1" x14ac:dyDescent="0.2">
      <c r="A276" s="43" t="s">
        <v>128</v>
      </c>
      <c r="B276" s="43" t="s">
        <v>23</v>
      </c>
      <c r="C276" s="9">
        <v>0</v>
      </c>
      <c r="D276" s="9">
        <v>0</v>
      </c>
      <c r="F276" s="51" t="s">
        <v>129</v>
      </c>
      <c r="G276" s="47"/>
      <c r="H276" s="79">
        <v>0</v>
      </c>
      <c r="I276" s="79">
        <v>0</v>
      </c>
      <c r="J276" s="79">
        <v>0</v>
      </c>
      <c r="K276" s="99">
        <v>0</v>
      </c>
      <c r="L276" s="99">
        <v>0</v>
      </c>
      <c r="M276" s="79">
        <v>0</v>
      </c>
      <c r="N276" s="79">
        <v>0</v>
      </c>
      <c r="O276" s="79">
        <v>0</v>
      </c>
      <c r="P276" s="79">
        <v>0</v>
      </c>
      <c r="Q276" s="79">
        <v>0</v>
      </c>
      <c r="R276" s="79">
        <v>0</v>
      </c>
      <c r="S276" s="79">
        <v>0</v>
      </c>
      <c r="T276" s="79">
        <v>0</v>
      </c>
      <c r="U276" s="79">
        <v>0</v>
      </c>
      <c r="V276" s="79">
        <v>0</v>
      </c>
      <c r="W276" s="79">
        <v>0</v>
      </c>
      <c r="X276" s="79">
        <v>0</v>
      </c>
      <c r="Y276" s="79">
        <v>0</v>
      </c>
      <c r="Z276" s="47"/>
      <c r="AA276" s="79">
        <v>0</v>
      </c>
      <c r="AB276" s="73">
        <v>0</v>
      </c>
      <c r="AC276" s="47"/>
      <c r="AD276" s="79">
        <v>0</v>
      </c>
      <c r="AE276" s="73">
        <v>0</v>
      </c>
    </row>
    <row r="277" spans="1:31" ht="18" hidden="1" customHeight="1" outlineLevel="1" x14ac:dyDescent="0.2">
      <c r="A277" s="43" t="s">
        <v>260</v>
      </c>
      <c r="B277" s="43" t="s">
        <v>23</v>
      </c>
      <c r="C277" s="9">
        <v>0</v>
      </c>
      <c r="D277" s="9">
        <v>0</v>
      </c>
      <c r="F277" s="51" t="s">
        <v>261</v>
      </c>
      <c r="G277" s="47"/>
      <c r="H277" s="79">
        <v>0</v>
      </c>
      <c r="I277" s="79">
        <v>0</v>
      </c>
      <c r="J277" s="79">
        <v>0</v>
      </c>
      <c r="K277" s="99">
        <v>0</v>
      </c>
      <c r="L277" s="99">
        <v>0</v>
      </c>
      <c r="M277" s="79">
        <v>0</v>
      </c>
      <c r="N277" s="79">
        <v>0</v>
      </c>
      <c r="O277" s="79">
        <v>0</v>
      </c>
      <c r="P277" s="79">
        <v>0</v>
      </c>
      <c r="Q277" s="79">
        <v>0</v>
      </c>
      <c r="R277" s="79">
        <v>0</v>
      </c>
      <c r="S277" s="79">
        <v>0</v>
      </c>
      <c r="T277" s="79">
        <v>0</v>
      </c>
      <c r="U277" s="79">
        <v>0</v>
      </c>
      <c r="V277" s="79">
        <v>0</v>
      </c>
      <c r="W277" s="79">
        <v>0</v>
      </c>
      <c r="X277" s="79">
        <v>0</v>
      </c>
      <c r="Y277" s="79">
        <v>0</v>
      </c>
      <c r="Z277" s="47"/>
      <c r="AA277" s="79">
        <v>0</v>
      </c>
      <c r="AB277" s="73">
        <v>0</v>
      </c>
      <c r="AC277" s="47"/>
      <c r="AD277" s="79">
        <v>0</v>
      </c>
      <c r="AE277" s="73">
        <v>0</v>
      </c>
    </row>
    <row r="278" spans="1:31" ht="18" hidden="1" customHeight="1" outlineLevel="1" x14ac:dyDescent="0.2">
      <c r="A278" s="43" t="s">
        <v>262</v>
      </c>
      <c r="B278" s="43" t="s">
        <v>23</v>
      </c>
      <c r="C278" s="9">
        <v>0</v>
      </c>
      <c r="D278" s="9">
        <v>0</v>
      </c>
      <c r="F278" s="51" t="s">
        <v>263</v>
      </c>
      <c r="G278" s="47"/>
      <c r="H278" s="79">
        <v>0</v>
      </c>
      <c r="I278" s="79">
        <v>0</v>
      </c>
      <c r="J278" s="79">
        <v>0</v>
      </c>
      <c r="K278" s="99">
        <v>0</v>
      </c>
      <c r="L278" s="99">
        <v>0</v>
      </c>
      <c r="M278" s="79">
        <v>0</v>
      </c>
      <c r="N278" s="79">
        <v>0</v>
      </c>
      <c r="O278" s="79">
        <v>0</v>
      </c>
      <c r="P278" s="79">
        <v>0</v>
      </c>
      <c r="Q278" s="79">
        <v>0</v>
      </c>
      <c r="R278" s="79">
        <v>0</v>
      </c>
      <c r="S278" s="79">
        <v>0</v>
      </c>
      <c r="T278" s="79">
        <v>0</v>
      </c>
      <c r="U278" s="79">
        <v>0</v>
      </c>
      <c r="V278" s="79">
        <v>0</v>
      </c>
      <c r="W278" s="79">
        <v>0</v>
      </c>
      <c r="X278" s="79">
        <v>0</v>
      </c>
      <c r="Y278" s="79">
        <v>0</v>
      </c>
      <c r="Z278" s="47"/>
      <c r="AA278" s="79">
        <v>0</v>
      </c>
      <c r="AB278" s="73">
        <v>0</v>
      </c>
      <c r="AC278" s="47"/>
      <c r="AD278" s="79">
        <v>0</v>
      </c>
      <c r="AE278" s="73">
        <v>0</v>
      </c>
    </row>
    <row r="279" spans="1:31" ht="18" hidden="1" customHeight="1" outlineLevel="1" x14ac:dyDescent="0.2">
      <c r="A279" s="43" t="s">
        <v>196</v>
      </c>
      <c r="B279" s="43" t="s">
        <v>23</v>
      </c>
      <c r="C279" s="9">
        <v>0</v>
      </c>
      <c r="D279" s="9">
        <v>0</v>
      </c>
      <c r="F279" s="51" t="s">
        <v>197</v>
      </c>
      <c r="G279" s="47"/>
      <c r="H279" s="79">
        <v>0</v>
      </c>
      <c r="I279" s="79">
        <v>0</v>
      </c>
      <c r="J279" s="79">
        <v>0</v>
      </c>
      <c r="K279" s="99">
        <v>0</v>
      </c>
      <c r="L279" s="99">
        <v>0</v>
      </c>
      <c r="M279" s="79">
        <v>0</v>
      </c>
      <c r="N279" s="79">
        <v>0</v>
      </c>
      <c r="O279" s="79">
        <v>0</v>
      </c>
      <c r="P279" s="79">
        <v>0</v>
      </c>
      <c r="Q279" s="79">
        <v>0</v>
      </c>
      <c r="R279" s="79">
        <v>0</v>
      </c>
      <c r="S279" s="79">
        <v>0</v>
      </c>
      <c r="T279" s="79">
        <v>0</v>
      </c>
      <c r="U279" s="79">
        <v>0</v>
      </c>
      <c r="V279" s="79">
        <v>0</v>
      </c>
      <c r="W279" s="79">
        <v>0</v>
      </c>
      <c r="X279" s="79">
        <v>0</v>
      </c>
      <c r="Y279" s="79">
        <v>0</v>
      </c>
      <c r="Z279" s="47"/>
      <c r="AA279" s="79">
        <v>0</v>
      </c>
      <c r="AB279" s="73">
        <v>0</v>
      </c>
      <c r="AC279" s="47"/>
      <c r="AD279" s="79">
        <v>0</v>
      </c>
      <c r="AE279" s="73">
        <v>0</v>
      </c>
    </row>
    <row r="280" spans="1:31" ht="18" hidden="1" customHeight="1" outlineLevel="1" x14ac:dyDescent="0.2">
      <c r="A280" s="43" t="s">
        <v>524</v>
      </c>
      <c r="B280" s="43" t="s">
        <v>23</v>
      </c>
      <c r="C280" s="9">
        <v>0</v>
      </c>
      <c r="D280" s="9">
        <v>0</v>
      </c>
      <c r="F280" s="51" t="s">
        <v>525</v>
      </c>
      <c r="G280" s="47"/>
      <c r="H280" s="79">
        <v>0</v>
      </c>
      <c r="I280" s="79">
        <v>0</v>
      </c>
      <c r="J280" s="79">
        <v>0</v>
      </c>
      <c r="K280" s="99">
        <v>0</v>
      </c>
      <c r="L280" s="99">
        <v>0</v>
      </c>
      <c r="M280" s="79">
        <v>0</v>
      </c>
      <c r="N280" s="79">
        <v>0</v>
      </c>
      <c r="O280" s="79">
        <v>0</v>
      </c>
      <c r="P280" s="79">
        <v>0</v>
      </c>
      <c r="Q280" s="79">
        <v>0</v>
      </c>
      <c r="R280" s="79">
        <v>0</v>
      </c>
      <c r="S280" s="79">
        <v>0</v>
      </c>
      <c r="T280" s="79">
        <v>0</v>
      </c>
      <c r="U280" s="79">
        <v>0</v>
      </c>
      <c r="V280" s="79">
        <v>0</v>
      </c>
      <c r="W280" s="79">
        <v>0</v>
      </c>
      <c r="X280" s="79">
        <v>0</v>
      </c>
      <c r="Y280" s="79">
        <v>0</v>
      </c>
      <c r="Z280" s="47"/>
      <c r="AA280" s="79">
        <v>0</v>
      </c>
      <c r="AB280" s="73">
        <v>0</v>
      </c>
      <c r="AC280" s="47"/>
      <c r="AD280" s="79"/>
      <c r="AE280" s="73"/>
    </row>
    <row r="281" spans="1:31" ht="18" hidden="1" customHeight="1" outlineLevel="1" x14ac:dyDescent="0.2">
      <c r="A281" s="43" t="s">
        <v>201</v>
      </c>
      <c r="B281" s="43" t="s">
        <v>23</v>
      </c>
      <c r="C281" s="9">
        <v>0</v>
      </c>
      <c r="D281" s="9">
        <v>0</v>
      </c>
      <c r="F281" s="117" t="s">
        <v>184</v>
      </c>
      <c r="G281" s="49"/>
      <c r="H281" s="78">
        <v>0</v>
      </c>
      <c r="I281" s="78">
        <v>0</v>
      </c>
      <c r="J281" s="78">
        <v>0</v>
      </c>
      <c r="K281" s="103">
        <v>0</v>
      </c>
      <c r="L281" s="103">
        <v>0</v>
      </c>
      <c r="M281" s="78">
        <v>0</v>
      </c>
      <c r="N281" s="78">
        <v>0</v>
      </c>
      <c r="O281" s="78">
        <v>0</v>
      </c>
      <c r="P281" s="78">
        <v>0</v>
      </c>
      <c r="Q281" s="78">
        <v>0</v>
      </c>
      <c r="R281" s="78">
        <v>0</v>
      </c>
      <c r="S281" s="78">
        <v>0</v>
      </c>
      <c r="T281" s="78">
        <v>0</v>
      </c>
      <c r="U281" s="78">
        <v>0</v>
      </c>
      <c r="V281" s="78">
        <v>0</v>
      </c>
      <c r="W281" s="78">
        <v>0</v>
      </c>
      <c r="X281" s="78">
        <v>0</v>
      </c>
      <c r="Y281" s="78">
        <v>0</v>
      </c>
      <c r="Z281" s="49"/>
      <c r="AA281" s="78">
        <v>0</v>
      </c>
      <c r="AB281" s="73">
        <v>0</v>
      </c>
      <c r="AC281" s="49"/>
      <c r="AD281" s="78">
        <v>0</v>
      </c>
      <c r="AE281" s="73">
        <v>0</v>
      </c>
    </row>
    <row r="282" spans="1:31" ht="18" hidden="1" customHeight="1" outlineLevel="1" x14ac:dyDescent="0.2">
      <c r="A282" s="43" t="s">
        <v>200</v>
      </c>
      <c r="B282" s="43" t="s">
        <v>23</v>
      </c>
      <c r="C282" s="9">
        <v>0</v>
      </c>
      <c r="D282" s="9">
        <v>0</v>
      </c>
      <c r="F282" s="51" t="s">
        <v>185</v>
      </c>
      <c r="G282" s="47"/>
      <c r="H282" s="79">
        <v>0</v>
      </c>
      <c r="I282" s="79">
        <v>0</v>
      </c>
      <c r="J282" s="79">
        <v>0</v>
      </c>
      <c r="K282" s="99">
        <v>0</v>
      </c>
      <c r="L282" s="99">
        <v>0</v>
      </c>
      <c r="M282" s="79">
        <v>0</v>
      </c>
      <c r="N282" s="79">
        <v>0</v>
      </c>
      <c r="O282" s="79">
        <v>0</v>
      </c>
      <c r="P282" s="79">
        <v>0</v>
      </c>
      <c r="Q282" s="79">
        <v>0</v>
      </c>
      <c r="R282" s="79">
        <v>0</v>
      </c>
      <c r="S282" s="79">
        <v>0</v>
      </c>
      <c r="T282" s="79">
        <v>0</v>
      </c>
      <c r="U282" s="79">
        <v>0</v>
      </c>
      <c r="V282" s="79">
        <v>0</v>
      </c>
      <c r="W282" s="79">
        <v>0</v>
      </c>
      <c r="X282" s="79">
        <v>0</v>
      </c>
      <c r="Y282" s="79">
        <v>0</v>
      </c>
      <c r="Z282" s="47"/>
      <c r="AA282" s="79">
        <v>0</v>
      </c>
      <c r="AB282" s="73">
        <v>0</v>
      </c>
      <c r="AC282" s="47"/>
      <c r="AD282" s="79">
        <v>0</v>
      </c>
      <c r="AE282" s="73">
        <v>0</v>
      </c>
    </row>
    <row r="283" spans="1:31" ht="18" hidden="1" customHeight="1" outlineLevel="1" x14ac:dyDescent="0.2">
      <c r="A283" s="43" t="s">
        <v>186</v>
      </c>
      <c r="B283" s="43" t="s">
        <v>23</v>
      </c>
      <c r="C283" s="9">
        <v>0</v>
      </c>
      <c r="D283" s="9">
        <v>0</v>
      </c>
      <c r="F283" s="51" t="s">
        <v>187</v>
      </c>
      <c r="G283" s="47"/>
      <c r="H283" s="79">
        <v>0</v>
      </c>
      <c r="I283" s="79">
        <v>0</v>
      </c>
      <c r="J283" s="79">
        <v>0</v>
      </c>
      <c r="K283" s="99">
        <v>0</v>
      </c>
      <c r="L283" s="99">
        <v>0</v>
      </c>
      <c r="M283" s="79">
        <v>0</v>
      </c>
      <c r="N283" s="79">
        <v>0</v>
      </c>
      <c r="O283" s="79">
        <v>0</v>
      </c>
      <c r="P283" s="79">
        <v>0</v>
      </c>
      <c r="Q283" s="79">
        <v>0</v>
      </c>
      <c r="R283" s="79">
        <v>0</v>
      </c>
      <c r="S283" s="79">
        <v>0</v>
      </c>
      <c r="T283" s="79">
        <v>0</v>
      </c>
      <c r="U283" s="79">
        <v>0</v>
      </c>
      <c r="V283" s="79">
        <v>0</v>
      </c>
      <c r="W283" s="79">
        <v>0</v>
      </c>
      <c r="X283" s="79">
        <v>0</v>
      </c>
      <c r="Y283" s="79">
        <v>0</v>
      </c>
      <c r="Z283" s="47"/>
      <c r="AA283" s="79">
        <v>0</v>
      </c>
      <c r="AB283" s="73">
        <v>0</v>
      </c>
      <c r="AC283" s="47"/>
      <c r="AD283" s="79">
        <v>0</v>
      </c>
      <c r="AE283" s="73">
        <v>0</v>
      </c>
    </row>
    <row r="284" spans="1:31" ht="18" hidden="1" customHeight="1" outlineLevel="1" x14ac:dyDescent="0.2">
      <c r="A284" s="43" t="s">
        <v>126</v>
      </c>
      <c r="B284" s="43" t="s">
        <v>23</v>
      </c>
      <c r="C284" s="9">
        <v>0</v>
      </c>
      <c r="D284" s="9">
        <v>0</v>
      </c>
      <c r="F284" s="51" t="s">
        <v>127</v>
      </c>
      <c r="G284" s="47"/>
      <c r="H284" s="79">
        <v>0</v>
      </c>
      <c r="I284" s="79">
        <v>0</v>
      </c>
      <c r="J284" s="79">
        <v>0</v>
      </c>
      <c r="K284" s="99">
        <v>0</v>
      </c>
      <c r="L284" s="99">
        <v>0</v>
      </c>
      <c r="M284" s="79">
        <v>0</v>
      </c>
      <c r="N284" s="79">
        <v>0</v>
      </c>
      <c r="O284" s="79">
        <v>0</v>
      </c>
      <c r="P284" s="79">
        <v>0</v>
      </c>
      <c r="Q284" s="79">
        <v>0</v>
      </c>
      <c r="R284" s="79">
        <v>0</v>
      </c>
      <c r="S284" s="79">
        <v>0</v>
      </c>
      <c r="T284" s="79">
        <v>0</v>
      </c>
      <c r="U284" s="79">
        <v>0</v>
      </c>
      <c r="V284" s="79">
        <v>0</v>
      </c>
      <c r="W284" s="79">
        <v>0</v>
      </c>
      <c r="X284" s="79">
        <v>0</v>
      </c>
      <c r="Y284" s="79">
        <v>0</v>
      </c>
      <c r="Z284" s="47"/>
      <c r="AA284" s="79">
        <v>0</v>
      </c>
      <c r="AB284" s="73">
        <v>0</v>
      </c>
      <c r="AC284" s="47"/>
      <c r="AD284" s="79">
        <v>0</v>
      </c>
      <c r="AE284" s="73">
        <v>0</v>
      </c>
    </row>
    <row r="285" spans="1:31" ht="18" customHeight="1" collapsed="1" x14ac:dyDescent="0.2">
      <c r="A285" s="48"/>
      <c r="B285" s="48"/>
      <c r="C285" s="9">
        <v>0</v>
      </c>
      <c r="D285" s="9">
        <v>0</v>
      </c>
      <c r="F285" s="119" t="s">
        <v>70</v>
      </c>
      <c r="H285" s="74">
        <v>0</v>
      </c>
      <c r="I285" s="74">
        <v>0</v>
      </c>
      <c r="J285" s="74">
        <v>0</v>
      </c>
      <c r="K285" s="99">
        <v>0</v>
      </c>
      <c r="L285" s="99">
        <v>0</v>
      </c>
      <c r="M285" s="74">
        <v>0</v>
      </c>
      <c r="N285" s="74">
        <v>0</v>
      </c>
      <c r="O285" s="74">
        <v>0</v>
      </c>
      <c r="P285" s="74">
        <v>0</v>
      </c>
      <c r="Q285" s="74">
        <v>0</v>
      </c>
      <c r="R285" s="74">
        <v>0</v>
      </c>
      <c r="S285" s="74">
        <v>0</v>
      </c>
      <c r="T285" s="74">
        <v>0</v>
      </c>
      <c r="U285" s="74">
        <v>0</v>
      </c>
      <c r="V285" s="74">
        <v>0</v>
      </c>
      <c r="W285" s="74">
        <v>0</v>
      </c>
      <c r="X285" s="74">
        <v>0</v>
      </c>
      <c r="Y285" s="74">
        <v>0</v>
      </c>
      <c r="AA285" s="74">
        <v>0</v>
      </c>
      <c r="AB285" s="73">
        <v>0</v>
      </c>
      <c r="AD285" s="74">
        <v>0</v>
      </c>
      <c r="AE285" s="73">
        <v>0</v>
      </c>
    </row>
    <row r="286" spans="1:31" ht="18" customHeight="1" x14ac:dyDescent="0.2">
      <c r="A286" s="43" t="s">
        <v>256</v>
      </c>
      <c r="B286" s="43" t="s">
        <v>23</v>
      </c>
      <c r="C286" s="9">
        <v>0</v>
      </c>
      <c r="D286" s="9">
        <v>0</v>
      </c>
      <c r="F286" s="117" t="s">
        <v>257</v>
      </c>
      <c r="G286" s="49"/>
      <c r="H286" s="78">
        <v>0</v>
      </c>
      <c r="I286" s="78">
        <v>0</v>
      </c>
      <c r="J286" s="78">
        <v>0</v>
      </c>
      <c r="K286" s="78">
        <v>0</v>
      </c>
      <c r="L286" s="78">
        <v>0</v>
      </c>
      <c r="M286" s="78">
        <v>0</v>
      </c>
      <c r="N286" s="78">
        <v>0</v>
      </c>
      <c r="O286" s="78">
        <v>0</v>
      </c>
      <c r="P286" s="78">
        <v>0</v>
      </c>
      <c r="Q286" s="78">
        <v>0</v>
      </c>
      <c r="R286" s="78">
        <v>0</v>
      </c>
      <c r="S286" s="78">
        <v>0</v>
      </c>
      <c r="T286" s="78">
        <v>0</v>
      </c>
      <c r="U286" s="78">
        <v>0</v>
      </c>
      <c r="V286" s="78">
        <v>0</v>
      </c>
      <c r="W286" s="78">
        <v>0</v>
      </c>
      <c r="X286" s="78">
        <v>0</v>
      </c>
      <c r="Y286" s="78">
        <v>0</v>
      </c>
      <c r="Z286" s="49"/>
      <c r="AA286" s="78">
        <v>0</v>
      </c>
      <c r="AB286" s="73">
        <v>0</v>
      </c>
      <c r="AC286" s="49"/>
      <c r="AD286" s="78">
        <v>0</v>
      </c>
      <c r="AE286" s="73">
        <v>0</v>
      </c>
    </row>
    <row r="287" spans="1:31" ht="18" customHeight="1" x14ac:dyDescent="0.2">
      <c r="A287" s="43" t="s">
        <v>255</v>
      </c>
      <c r="B287" s="43" t="s">
        <v>23</v>
      </c>
      <c r="C287" s="9">
        <v>0</v>
      </c>
      <c r="D287" s="9">
        <v>0</v>
      </c>
      <c r="F287" s="117" t="s">
        <v>258</v>
      </c>
      <c r="G287" s="49"/>
      <c r="H287" s="78">
        <v>0</v>
      </c>
      <c r="I287" s="78">
        <v>0</v>
      </c>
      <c r="J287" s="78">
        <v>0</v>
      </c>
      <c r="K287" s="78">
        <v>0</v>
      </c>
      <c r="L287" s="78">
        <v>0</v>
      </c>
      <c r="M287" s="78">
        <v>0</v>
      </c>
      <c r="N287" s="78">
        <v>0</v>
      </c>
      <c r="O287" s="78">
        <v>0</v>
      </c>
      <c r="P287" s="78">
        <v>0</v>
      </c>
      <c r="Q287" s="78">
        <v>0</v>
      </c>
      <c r="R287" s="78">
        <v>0</v>
      </c>
      <c r="S287" s="78">
        <v>0</v>
      </c>
      <c r="T287" s="78">
        <v>0</v>
      </c>
      <c r="U287" s="78">
        <v>0</v>
      </c>
      <c r="V287" s="78">
        <v>0</v>
      </c>
      <c r="W287" s="78">
        <v>0</v>
      </c>
      <c r="X287" s="78">
        <v>0</v>
      </c>
      <c r="Y287" s="78">
        <v>0</v>
      </c>
      <c r="Z287" s="49"/>
      <c r="AA287" s="78">
        <v>0</v>
      </c>
      <c r="AB287" s="73">
        <v>0</v>
      </c>
      <c r="AC287" s="49"/>
      <c r="AD287" s="78">
        <v>0</v>
      </c>
      <c r="AE287" s="73">
        <v>0</v>
      </c>
    </row>
    <row r="288" spans="1:31" ht="18" customHeight="1" x14ac:dyDescent="0.2">
      <c r="A288" s="48"/>
      <c r="B288" s="48"/>
      <c r="C288" s="9">
        <v>0</v>
      </c>
      <c r="D288" s="9">
        <v>1.0021551724137931</v>
      </c>
      <c r="F288" s="108" t="s">
        <v>88</v>
      </c>
      <c r="H288" s="281">
        <v>0</v>
      </c>
      <c r="I288" s="281">
        <v>0</v>
      </c>
      <c r="J288" s="281">
        <v>0</v>
      </c>
      <c r="K288" s="102">
        <v>0</v>
      </c>
      <c r="L288" s="102">
        <v>-0.92800000000000005</v>
      </c>
      <c r="M288" s="281">
        <v>0</v>
      </c>
      <c r="N288" s="281">
        <v>0</v>
      </c>
      <c r="O288" s="281">
        <v>0</v>
      </c>
      <c r="P288" s="281">
        <v>0</v>
      </c>
      <c r="Q288" s="281">
        <v>0</v>
      </c>
      <c r="R288" s="281">
        <v>0</v>
      </c>
      <c r="S288" s="281">
        <v>0</v>
      </c>
      <c r="T288" s="281">
        <v>0</v>
      </c>
      <c r="U288" s="281">
        <v>0</v>
      </c>
      <c r="V288" s="281">
        <v>0</v>
      </c>
      <c r="W288" s="281">
        <v>0</v>
      </c>
      <c r="X288" s="281">
        <v>0</v>
      </c>
      <c r="Y288" s="281">
        <v>0</v>
      </c>
      <c r="AA288" s="281">
        <v>0</v>
      </c>
      <c r="AB288" s="73">
        <v>0</v>
      </c>
      <c r="AD288" s="281">
        <v>-0.92800000000000005</v>
      </c>
      <c r="AE288" s="73">
        <v>0.93</v>
      </c>
    </row>
    <row r="289" spans="1:33" ht="12.95" customHeight="1" x14ac:dyDescent="0.2">
      <c r="A289" s="48"/>
      <c r="B289" s="48"/>
      <c r="C289" s="9"/>
      <c r="D289" s="9"/>
      <c r="F289" s="52" t="s">
        <v>224</v>
      </c>
      <c r="H289" s="69">
        <v>0</v>
      </c>
      <c r="I289" s="69">
        <v>0</v>
      </c>
      <c r="J289" s="69">
        <v>0</v>
      </c>
      <c r="K289" s="122" t="e">
        <v>#DIV/0!</v>
      </c>
      <c r="L289" s="122" t="e">
        <v>#DIV/0!</v>
      </c>
      <c r="M289" s="69" t="e">
        <v>#DIV/0!</v>
      </c>
      <c r="N289" s="69">
        <v>0</v>
      </c>
      <c r="O289" s="69">
        <v>0</v>
      </c>
      <c r="P289" s="69">
        <v>0</v>
      </c>
      <c r="Q289" s="69" t="e">
        <v>#DIV/0!</v>
      </c>
      <c r="R289" s="69" t="e">
        <v>#DIV/0!</v>
      </c>
      <c r="S289" s="69" t="e">
        <v>#DIV/0!</v>
      </c>
      <c r="T289" s="69" t="e">
        <v>#DIV/0!</v>
      </c>
      <c r="U289" s="69" t="e">
        <v>#DIV/0!</v>
      </c>
      <c r="V289" s="69">
        <v>0</v>
      </c>
      <c r="W289" s="69" t="e">
        <v>#DIV/0!</v>
      </c>
      <c r="X289" s="69">
        <v>0</v>
      </c>
      <c r="Y289" s="69">
        <v>0</v>
      </c>
      <c r="AA289" s="69" t="e">
        <v>#DIV/0!</v>
      </c>
      <c r="AB289" s="70"/>
      <c r="AD289" s="69" t="e">
        <v>#DIV/0!</v>
      </c>
      <c r="AE289" s="70"/>
    </row>
    <row r="290" spans="1:33" ht="6.95" customHeight="1" x14ac:dyDescent="0.2">
      <c r="C290" s="9"/>
      <c r="D290" s="9"/>
      <c r="F290" s="109"/>
      <c r="H290" s="29"/>
      <c r="I290" s="29"/>
      <c r="J290" s="29"/>
      <c r="K290" s="98"/>
      <c r="L290" s="98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AA290" s="29"/>
      <c r="AB290" s="33"/>
      <c r="AD290" s="29"/>
      <c r="AE290" s="33"/>
    </row>
    <row r="291" spans="1:33" ht="18" customHeight="1" x14ac:dyDescent="0.2">
      <c r="A291" s="43" t="s">
        <v>20</v>
      </c>
      <c r="B291" s="43" t="s">
        <v>26</v>
      </c>
      <c r="C291" s="9">
        <v>0</v>
      </c>
      <c r="D291" s="9">
        <v>0</v>
      </c>
      <c r="F291" s="117" t="s">
        <v>254</v>
      </c>
      <c r="G291" s="49"/>
      <c r="H291" s="78">
        <v>0</v>
      </c>
      <c r="I291" s="78">
        <v>0</v>
      </c>
      <c r="J291" s="78">
        <v>0</v>
      </c>
      <c r="K291" s="78">
        <v>0</v>
      </c>
      <c r="L291" s="78">
        <v>0</v>
      </c>
      <c r="M291" s="78">
        <v>0</v>
      </c>
      <c r="N291" s="78">
        <v>0</v>
      </c>
      <c r="O291" s="78">
        <v>0</v>
      </c>
      <c r="P291" s="78">
        <v>0</v>
      </c>
      <c r="Q291" s="78">
        <v>0</v>
      </c>
      <c r="R291" s="78">
        <v>0</v>
      </c>
      <c r="S291" s="78">
        <v>0</v>
      </c>
      <c r="T291" s="78">
        <v>0</v>
      </c>
      <c r="U291" s="78">
        <v>0</v>
      </c>
      <c r="V291" s="78">
        <v>0</v>
      </c>
      <c r="W291" s="78">
        <v>0</v>
      </c>
      <c r="X291" s="78">
        <v>0</v>
      </c>
      <c r="Y291" s="78">
        <v>0</v>
      </c>
      <c r="Z291" s="49"/>
      <c r="AA291" s="78">
        <v>0</v>
      </c>
      <c r="AB291" s="73">
        <v>0</v>
      </c>
      <c r="AC291" s="49"/>
      <c r="AD291" s="78">
        <v>0</v>
      </c>
      <c r="AE291" s="73">
        <v>0</v>
      </c>
    </row>
    <row r="292" spans="1:33" ht="12.95" customHeight="1" x14ac:dyDescent="0.2">
      <c r="A292" s="48"/>
      <c r="B292" s="48"/>
      <c r="C292" s="9"/>
      <c r="D292" s="9"/>
      <c r="F292" s="52" t="s">
        <v>224</v>
      </c>
      <c r="H292" s="69">
        <v>0</v>
      </c>
      <c r="I292" s="69">
        <v>0</v>
      </c>
      <c r="J292" s="69">
        <v>0</v>
      </c>
      <c r="K292" s="122" t="e">
        <v>#DIV/0!</v>
      </c>
      <c r="L292" s="122" t="e">
        <v>#DIV/0!</v>
      </c>
      <c r="M292" s="69" t="e">
        <v>#DIV/0!</v>
      </c>
      <c r="N292" s="69">
        <v>0</v>
      </c>
      <c r="O292" s="69">
        <v>0</v>
      </c>
      <c r="P292" s="69">
        <v>0</v>
      </c>
      <c r="Q292" s="69" t="e">
        <v>#DIV/0!</v>
      </c>
      <c r="R292" s="69" t="e">
        <v>#DIV/0!</v>
      </c>
      <c r="S292" s="69" t="e">
        <v>#DIV/0!</v>
      </c>
      <c r="T292" s="69" t="e">
        <v>#DIV/0!</v>
      </c>
      <c r="U292" s="69" t="e">
        <v>#DIV/0!</v>
      </c>
      <c r="V292" s="69">
        <v>0</v>
      </c>
      <c r="W292" s="69" t="e">
        <v>#DIV/0!</v>
      </c>
      <c r="X292" s="69">
        <v>0</v>
      </c>
      <c r="Y292" s="69">
        <v>0</v>
      </c>
      <c r="AA292" s="69" t="e">
        <v>#DIV/0!</v>
      </c>
      <c r="AB292" s="70"/>
      <c r="AD292" s="69" t="e">
        <v>#DIV/0!</v>
      </c>
      <c r="AE292" s="70"/>
    </row>
    <row r="293" spans="1:33" ht="6.95" customHeight="1" x14ac:dyDescent="0.2">
      <c r="C293" s="9"/>
      <c r="D293" s="9"/>
      <c r="F293" s="109"/>
      <c r="H293" s="29"/>
      <c r="I293" s="29"/>
      <c r="J293" s="29"/>
      <c r="K293" s="98"/>
      <c r="L293" s="98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AA293" s="29"/>
      <c r="AB293" s="33"/>
      <c r="AD293" s="29"/>
      <c r="AE293" s="33"/>
    </row>
    <row r="294" spans="1:33" s="53" customFormat="1" ht="18" customHeight="1" x14ac:dyDescent="0.2">
      <c r="A294" s="48"/>
      <c r="B294" s="48"/>
      <c r="C294" s="9">
        <v>0</v>
      </c>
      <c r="D294" s="9">
        <v>1.0021551724137931</v>
      </c>
      <c r="E294" s="17"/>
      <c r="F294" s="113" t="s">
        <v>278</v>
      </c>
      <c r="G294" s="17"/>
      <c r="H294" s="75">
        <v>0</v>
      </c>
      <c r="I294" s="75">
        <v>0</v>
      </c>
      <c r="J294" s="75">
        <v>0</v>
      </c>
      <c r="K294" s="121">
        <v>0</v>
      </c>
      <c r="L294" s="121">
        <v>-0.92800000000000005</v>
      </c>
      <c r="M294" s="75">
        <v>0</v>
      </c>
      <c r="N294" s="75">
        <v>0</v>
      </c>
      <c r="O294" s="75">
        <v>0</v>
      </c>
      <c r="P294" s="75">
        <v>0</v>
      </c>
      <c r="Q294" s="75">
        <v>0</v>
      </c>
      <c r="R294" s="75">
        <v>0</v>
      </c>
      <c r="S294" s="75">
        <v>0</v>
      </c>
      <c r="T294" s="75">
        <v>0</v>
      </c>
      <c r="U294" s="75">
        <v>0</v>
      </c>
      <c r="V294" s="75">
        <v>0</v>
      </c>
      <c r="W294" s="75">
        <v>0</v>
      </c>
      <c r="X294" s="75">
        <v>0</v>
      </c>
      <c r="Y294" s="75">
        <v>0</v>
      </c>
      <c r="Z294" s="17"/>
      <c r="AA294" s="75">
        <v>0</v>
      </c>
      <c r="AB294" s="73">
        <v>0</v>
      </c>
      <c r="AC294" s="17"/>
      <c r="AD294" s="75">
        <v>-0.92800000000000005</v>
      </c>
      <c r="AE294" s="73">
        <v>0.93</v>
      </c>
      <c r="AG294" s="54"/>
    </row>
    <row r="295" spans="1:33" ht="12.95" customHeight="1" x14ac:dyDescent="0.2">
      <c r="A295" s="48"/>
      <c r="B295" s="48"/>
      <c r="C295" s="9"/>
      <c r="D295" s="9"/>
      <c r="F295" s="52" t="s">
        <v>224</v>
      </c>
      <c r="H295" s="69">
        <v>0</v>
      </c>
      <c r="I295" s="69">
        <v>0</v>
      </c>
      <c r="J295" s="69">
        <v>0</v>
      </c>
      <c r="K295" s="122" t="e">
        <v>#DIV/0!</v>
      </c>
      <c r="L295" s="122" t="e">
        <v>#DIV/0!</v>
      </c>
      <c r="M295" s="69" t="e">
        <v>#DIV/0!</v>
      </c>
      <c r="N295" s="69">
        <v>0</v>
      </c>
      <c r="O295" s="69">
        <v>0</v>
      </c>
      <c r="P295" s="69">
        <v>0</v>
      </c>
      <c r="Q295" s="69" t="e">
        <v>#DIV/0!</v>
      </c>
      <c r="R295" s="69" t="e">
        <v>#DIV/0!</v>
      </c>
      <c r="S295" s="69" t="e">
        <v>#DIV/0!</v>
      </c>
      <c r="T295" s="69" t="e">
        <v>#DIV/0!</v>
      </c>
      <c r="U295" s="69" t="e">
        <v>#DIV/0!</v>
      </c>
      <c r="V295" s="69">
        <v>0</v>
      </c>
      <c r="W295" s="69" t="e">
        <v>#DIV/0!</v>
      </c>
      <c r="X295" s="69">
        <v>0</v>
      </c>
      <c r="Y295" s="69">
        <v>0</v>
      </c>
      <c r="AA295" s="69" t="e">
        <v>#DIV/0!</v>
      </c>
      <c r="AB295" s="70"/>
      <c r="AD295" s="69" t="e">
        <v>#DIV/0!</v>
      </c>
      <c r="AE295" s="70"/>
    </row>
    <row r="296" spans="1:33" ht="6.95" customHeight="1" x14ac:dyDescent="0.2">
      <c r="C296" s="9"/>
      <c r="D296" s="9"/>
      <c r="F296" s="109"/>
      <c r="H296" s="29"/>
      <c r="I296" s="29"/>
      <c r="J296" s="29"/>
      <c r="K296" s="98"/>
      <c r="L296" s="98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AA296" s="29"/>
      <c r="AB296" s="33"/>
      <c r="AD296" s="29"/>
      <c r="AE296" s="33"/>
    </row>
    <row r="297" spans="1:33" s="53" customFormat="1" ht="18" customHeight="1" x14ac:dyDescent="0.2">
      <c r="A297" s="48"/>
      <c r="B297" s="48"/>
      <c r="C297" s="9">
        <v>0.68596648044692743</v>
      </c>
      <c r="D297" s="9">
        <v>-0.11590374985132659</v>
      </c>
      <c r="E297" s="17"/>
      <c r="F297" s="114" t="s">
        <v>24</v>
      </c>
      <c r="G297" s="17"/>
      <c r="H297" s="90">
        <v>1382.1380000000001</v>
      </c>
      <c r="I297" s="90">
        <v>1023.953</v>
      </c>
      <c r="J297" s="90">
        <v>1023.953</v>
      </c>
      <c r="K297" s="127">
        <v>895</v>
      </c>
      <c r="L297" s="127">
        <v>1706.761</v>
      </c>
      <c r="M297" s="90">
        <v>-39.256</v>
      </c>
      <c r="N297" s="90">
        <v>-2.0170000000000003</v>
      </c>
      <c r="O297" s="90">
        <v>18.381999999999998</v>
      </c>
      <c r="P297" s="90">
        <v>-0.64099999999999824</v>
      </c>
      <c r="Q297" s="90">
        <v>-0.28600000000000136</v>
      </c>
      <c r="R297" s="90">
        <v>-9.0000000000003411E-3</v>
      </c>
      <c r="S297" s="90">
        <v>73.635000000000005</v>
      </c>
      <c r="T297" s="90">
        <v>280.24499999999995</v>
      </c>
      <c r="U297" s="90">
        <v>230.35100000000003</v>
      </c>
      <c r="V297" s="90">
        <v>352.00099999999998</v>
      </c>
      <c r="W297" s="90">
        <v>328.24700000000007</v>
      </c>
      <c r="X297" s="90">
        <v>268.28699999999998</v>
      </c>
      <c r="Y297" s="90">
        <v>1508.9389999999999</v>
      </c>
      <c r="Z297" s="17"/>
      <c r="AA297" s="90">
        <v>895</v>
      </c>
      <c r="AB297" s="73">
        <v>613.94000000000005</v>
      </c>
      <c r="AC297" s="17"/>
      <c r="AD297" s="90">
        <v>1706.7609999999997</v>
      </c>
      <c r="AE297" s="73">
        <v>-197.82</v>
      </c>
    </row>
    <row r="298" spans="1:33" ht="12.95" customHeight="1" x14ac:dyDescent="0.2">
      <c r="A298" s="48"/>
      <c r="B298" s="48"/>
      <c r="C298" s="9"/>
      <c r="D298" s="9"/>
      <c r="F298" s="52" t="s">
        <v>224</v>
      </c>
      <c r="H298" s="69">
        <v>1302.6748350612631</v>
      </c>
      <c r="I298" s="69">
        <v>-10.448713239045695</v>
      </c>
      <c r="J298" s="69">
        <v>-10.448713239045695</v>
      </c>
      <c r="K298" s="122" t="e">
        <v>#DIV/0!</v>
      </c>
      <c r="L298" s="122" t="e">
        <v>#DIV/0!</v>
      </c>
      <c r="M298" s="69" t="e">
        <v>#DIV/0!</v>
      </c>
      <c r="N298" s="69">
        <v>-8.4747899159663884</v>
      </c>
      <c r="O298" s="69">
        <v>35.013333333333328</v>
      </c>
      <c r="P298" s="69">
        <v>-0.56826241134751609</v>
      </c>
      <c r="Q298" s="69" t="e">
        <v>#DIV/0!</v>
      </c>
      <c r="R298" s="69" t="e">
        <v>#DIV/0!</v>
      </c>
      <c r="S298" s="69" t="e">
        <v>#DIV/0!</v>
      </c>
      <c r="T298" s="69" t="e">
        <v>#DIV/0!</v>
      </c>
      <c r="U298" s="69" t="e">
        <v>#DIV/0!</v>
      </c>
      <c r="V298" s="69">
        <v>-2496.460992907801</v>
      </c>
      <c r="W298" s="69" t="e">
        <v>#DIV/0!</v>
      </c>
      <c r="X298" s="69">
        <v>14.572895165670833</v>
      </c>
      <c r="Y298" s="69">
        <v>74.848164682539689</v>
      </c>
      <c r="AA298" s="69" t="e">
        <v>#DIV/0!</v>
      </c>
      <c r="AB298" s="70"/>
      <c r="AD298" s="69" t="e">
        <v>#DIV/0!</v>
      </c>
      <c r="AE298" s="70"/>
      <c r="AG298" s="280"/>
    </row>
    <row r="299" spans="1:33" ht="6.95" customHeight="1" x14ac:dyDescent="0.2">
      <c r="C299" s="9"/>
      <c r="D299" s="9"/>
      <c r="F299" s="109"/>
      <c r="H299" s="29"/>
      <c r="I299" s="29"/>
      <c r="J299" s="29"/>
      <c r="K299" s="98"/>
      <c r="L299" s="98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0"/>
      <c r="AA299" s="29"/>
      <c r="AB299" s="33"/>
      <c r="AC299" s="20"/>
      <c r="AD299" s="29"/>
      <c r="AE299" s="33"/>
    </row>
    <row r="300" spans="1:33" ht="18" customHeight="1" x14ac:dyDescent="0.2">
      <c r="A300" s="43" t="s">
        <v>327</v>
      </c>
      <c r="B300" s="43" t="s">
        <v>328</v>
      </c>
      <c r="C300" s="9">
        <v>9.5365562091460868E-2</v>
      </c>
      <c r="D300" s="9">
        <v>-1.1236698580002599E-3</v>
      </c>
      <c r="F300" s="119" t="s">
        <v>329</v>
      </c>
      <c r="H300" s="74">
        <v>-567.86199999999997</v>
      </c>
      <c r="I300" s="74">
        <v>-597.39400000000001</v>
      </c>
      <c r="J300" s="74">
        <v>-597.39400000000001</v>
      </c>
      <c r="K300" s="99">
        <v>-630.31138999999996</v>
      </c>
      <c r="L300" s="99">
        <v>-569.56231000000002</v>
      </c>
      <c r="M300" s="74">
        <v>-44.606000000000002</v>
      </c>
      <c r="N300" s="74">
        <v>-45.344000000000001</v>
      </c>
      <c r="O300" s="74">
        <v>-74.314999999999984</v>
      </c>
      <c r="P300" s="74">
        <v>-49.973000000000013</v>
      </c>
      <c r="Q300" s="74">
        <v>-42.057000000000016</v>
      </c>
      <c r="R300" s="74">
        <v>-48.038000000000011</v>
      </c>
      <c r="S300" s="74">
        <v>-45.521999999999991</v>
      </c>
      <c r="T300" s="74">
        <v>-39.067000000000007</v>
      </c>
      <c r="U300" s="74">
        <v>-31.628999999999962</v>
      </c>
      <c r="V300" s="74">
        <v>-46.562000000000012</v>
      </c>
      <c r="W300" s="74">
        <v>-53.81800000000004</v>
      </c>
      <c r="X300" s="74">
        <v>-49.269999999999982</v>
      </c>
      <c r="Y300" s="74">
        <v>-570.20100000000002</v>
      </c>
      <c r="Z300" s="20"/>
      <c r="AA300" s="74">
        <v>-630.31138999999996</v>
      </c>
      <c r="AB300" s="73">
        <v>60.11</v>
      </c>
      <c r="AC300" s="20"/>
      <c r="AD300" s="74">
        <v>-569.56231000000002</v>
      </c>
      <c r="AE300" s="73">
        <v>-0.64</v>
      </c>
    </row>
    <row r="301" spans="1:33" ht="18" customHeight="1" x14ac:dyDescent="0.2">
      <c r="A301" s="43" t="s">
        <v>327</v>
      </c>
      <c r="B301" s="43" t="s">
        <v>330</v>
      </c>
      <c r="C301" s="9">
        <v>5.0892355062781683E-2</v>
      </c>
      <c r="D301" s="9">
        <v>9.6809132670002285E-3</v>
      </c>
      <c r="F301" s="119" t="s">
        <v>331</v>
      </c>
      <c r="H301" s="74">
        <v>-4533.3810000000003</v>
      </c>
      <c r="I301" s="74">
        <v>-4652.8370000000004</v>
      </c>
      <c r="J301" s="74">
        <v>-4652.8370000000004</v>
      </c>
      <c r="K301" s="99">
        <v>-4928.8345900000004</v>
      </c>
      <c r="L301" s="99">
        <v>-4723.7278900000001</v>
      </c>
      <c r="M301" s="74">
        <v>-363.59399999999999</v>
      </c>
      <c r="N301" s="74">
        <v>-305.43</v>
      </c>
      <c r="O301" s="74">
        <v>-366.98200000000008</v>
      </c>
      <c r="P301" s="74">
        <v>-336.44999999999982</v>
      </c>
      <c r="Q301" s="74">
        <v>-410.19299999999998</v>
      </c>
      <c r="R301" s="74">
        <v>-367.21399999999994</v>
      </c>
      <c r="S301" s="74">
        <v>-371.68700000000035</v>
      </c>
      <c r="T301" s="74">
        <v>-559.13400000000001</v>
      </c>
      <c r="U301" s="74">
        <v>-380.72799999999961</v>
      </c>
      <c r="V301" s="74">
        <v>-441.44500000000016</v>
      </c>
      <c r="W301" s="74">
        <v>-461.82200000000012</v>
      </c>
      <c r="X301" s="74">
        <v>-313.31700000000001</v>
      </c>
      <c r="Y301" s="74">
        <v>-4677.9960000000001</v>
      </c>
      <c r="Z301" s="20"/>
      <c r="AA301" s="74">
        <v>-4928.8345900000004</v>
      </c>
      <c r="AB301" s="73">
        <v>250.84</v>
      </c>
      <c r="AC301" s="20"/>
      <c r="AD301" s="74">
        <v>-4723.7278900000001</v>
      </c>
      <c r="AE301" s="73">
        <v>45.73</v>
      </c>
    </row>
    <row r="302" spans="1:33" s="53" customFormat="1" ht="18" customHeight="1" x14ac:dyDescent="0.2">
      <c r="A302" s="48"/>
      <c r="B302" s="48"/>
      <c r="C302" s="9">
        <v>5.5934850626102817E-2</v>
      </c>
      <c r="D302" s="9">
        <v>8.5183313773350266E-3</v>
      </c>
      <c r="E302" s="17"/>
      <c r="F302" s="113" t="s">
        <v>332</v>
      </c>
      <c r="G302" s="17"/>
      <c r="H302" s="75">
        <v>-5101.2430000000004</v>
      </c>
      <c r="I302" s="75">
        <v>-5250.2310000000007</v>
      </c>
      <c r="J302" s="75">
        <v>-5250.2310000000007</v>
      </c>
      <c r="K302" s="121">
        <v>-5559.1459800000002</v>
      </c>
      <c r="L302" s="121">
        <v>-5293.2902000000004</v>
      </c>
      <c r="M302" s="75">
        <v>-408.2</v>
      </c>
      <c r="N302" s="75">
        <v>-350.774</v>
      </c>
      <c r="O302" s="75">
        <v>-441.29700000000008</v>
      </c>
      <c r="P302" s="75">
        <v>-386.42299999999983</v>
      </c>
      <c r="Q302" s="75">
        <v>-452.25</v>
      </c>
      <c r="R302" s="75">
        <v>-415.25199999999995</v>
      </c>
      <c r="S302" s="75">
        <v>-417.20900000000034</v>
      </c>
      <c r="T302" s="75">
        <v>-598.20100000000002</v>
      </c>
      <c r="U302" s="75">
        <v>-412.35699999999957</v>
      </c>
      <c r="V302" s="75">
        <v>-488.00700000000018</v>
      </c>
      <c r="W302" s="75">
        <v>-515.6400000000001</v>
      </c>
      <c r="X302" s="75">
        <v>-362.58699999999999</v>
      </c>
      <c r="Y302" s="75">
        <v>-5248.1970000000001</v>
      </c>
      <c r="Z302" s="20"/>
      <c r="AA302" s="75">
        <v>-5559.1459800000002</v>
      </c>
      <c r="AB302" s="73">
        <v>310.95</v>
      </c>
      <c r="AC302" s="20"/>
      <c r="AD302" s="75">
        <v>-5293.2902000000004</v>
      </c>
      <c r="AE302" s="73">
        <v>45.09</v>
      </c>
      <c r="AG302" s="54"/>
    </row>
    <row r="303" spans="1:33" ht="12.95" customHeight="1" x14ac:dyDescent="0.2">
      <c r="A303" s="48"/>
      <c r="B303" s="48"/>
      <c r="C303" s="9"/>
      <c r="D303" s="9"/>
      <c r="F303" s="52" t="s">
        <v>224</v>
      </c>
      <c r="H303" s="69">
        <v>4807.9575871819043</v>
      </c>
      <c r="I303" s="69">
        <v>-53.574879079164887</v>
      </c>
      <c r="J303" s="69">
        <v>-53.574879079164887</v>
      </c>
      <c r="K303" s="122" t="e">
        <v>#DIV/0!</v>
      </c>
      <c r="L303" s="122" t="e">
        <v>#DIV/0!</v>
      </c>
      <c r="M303" s="69" t="e">
        <v>#DIV/0!</v>
      </c>
      <c r="N303" s="69">
        <v>1473.8403361344538</v>
      </c>
      <c r="O303" s="69">
        <v>840.56571428571442</v>
      </c>
      <c r="P303" s="69">
        <v>342.57358156028351</v>
      </c>
      <c r="Q303" s="69" t="e">
        <v>#DIV/0!</v>
      </c>
      <c r="R303" s="69" t="e">
        <v>#DIV/0!</v>
      </c>
      <c r="S303" s="69" t="e">
        <v>#DIV/0!</v>
      </c>
      <c r="T303" s="69" t="e">
        <v>#DIV/0!</v>
      </c>
      <c r="U303" s="69" t="e">
        <v>#DIV/0!</v>
      </c>
      <c r="V303" s="69">
        <v>-3461.0425531914902</v>
      </c>
      <c r="W303" s="69" t="e">
        <v>#DIV/0!</v>
      </c>
      <c r="X303" s="69">
        <v>19.695111352525803</v>
      </c>
      <c r="Y303" s="69">
        <v>260.32723214285721</v>
      </c>
      <c r="Z303" s="20"/>
      <c r="AA303" s="69" t="e">
        <v>#DIV/0!</v>
      </c>
      <c r="AB303" s="70"/>
      <c r="AC303" s="20"/>
      <c r="AD303" s="69" t="e">
        <v>#DIV/0!</v>
      </c>
      <c r="AE303" s="70"/>
    </row>
    <row r="304" spans="1:33" ht="6.95" customHeight="1" x14ac:dyDescent="0.2">
      <c r="C304" s="9"/>
      <c r="D304" s="9"/>
      <c r="F304" s="109"/>
      <c r="H304" s="29"/>
      <c r="I304" s="29"/>
      <c r="J304" s="29"/>
      <c r="K304" s="98"/>
      <c r="L304" s="98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0"/>
      <c r="AA304" s="29"/>
      <c r="AB304" s="33"/>
      <c r="AC304" s="20"/>
      <c r="AD304" s="29"/>
      <c r="AE304" s="33"/>
    </row>
    <row r="305" spans="1:33" s="53" customFormat="1" ht="18" customHeight="1" x14ac:dyDescent="0.2">
      <c r="A305" s="48"/>
      <c r="B305" s="48"/>
      <c r="C305" s="9">
        <v>0.19829782428893872</v>
      </c>
      <c r="D305" s="9">
        <v>-4.2584345890729111E-2</v>
      </c>
      <c r="E305" s="17"/>
      <c r="F305" s="114" t="s">
        <v>333</v>
      </c>
      <c r="G305" s="17"/>
      <c r="H305" s="90">
        <v>-3719.1050000000005</v>
      </c>
      <c r="I305" s="90">
        <v>-4226.2780000000002</v>
      </c>
      <c r="J305" s="90">
        <v>-4226.2780000000002</v>
      </c>
      <c r="K305" s="127">
        <v>-4664.1459800000002</v>
      </c>
      <c r="L305" s="127">
        <v>-3586.5292000000004</v>
      </c>
      <c r="M305" s="90">
        <v>-447.45600000000002</v>
      </c>
      <c r="N305" s="90">
        <v>-352.791</v>
      </c>
      <c r="O305" s="90">
        <v>-422.91500000000008</v>
      </c>
      <c r="P305" s="90">
        <v>-387.06399999999985</v>
      </c>
      <c r="Q305" s="90">
        <v>-452.536</v>
      </c>
      <c r="R305" s="90">
        <v>-415.26099999999997</v>
      </c>
      <c r="S305" s="90">
        <v>-343.57400000000035</v>
      </c>
      <c r="T305" s="90">
        <v>-317.95600000000007</v>
      </c>
      <c r="U305" s="90">
        <v>-182.00599999999955</v>
      </c>
      <c r="V305" s="90">
        <v>-136.0060000000002</v>
      </c>
      <c r="W305" s="90">
        <v>-187.39300000000003</v>
      </c>
      <c r="X305" s="90">
        <v>-94.300000000000011</v>
      </c>
      <c r="Y305" s="90">
        <v>-3739.2580000000003</v>
      </c>
      <c r="Z305" s="20"/>
      <c r="AA305" s="90">
        <v>-4664.1459800000002</v>
      </c>
      <c r="AB305" s="73">
        <v>924.89</v>
      </c>
      <c r="AC305" s="20"/>
      <c r="AD305" s="90">
        <v>-3586.5292000000004</v>
      </c>
      <c r="AE305" s="73">
        <v>-152.72999999999999</v>
      </c>
      <c r="AG305" s="54"/>
    </row>
    <row r="306" spans="1:33" ht="12.95" customHeight="1" x14ac:dyDescent="0.2">
      <c r="A306" s="48"/>
      <c r="B306" s="48"/>
      <c r="C306" s="9"/>
      <c r="D306" s="9"/>
      <c r="F306" s="52" t="s">
        <v>224</v>
      </c>
      <c r="H306" s="69">
        <v>-3505.2827521206414</v>
      </c>
      <c r="I306" s="69">
        <v>43.126165840119185</v>
      </c>
      <c r="J306" s="69">
        <v>43.126165840119185</v>
      </c>
      <c r="K306" s="122" t="e">
        <v>#DIV/0!</v>
      </c>
      <c r="L306" s="122" t="e">
        <v>#DIV/0!</v>
      </c>
      <c r="M306" s="69" t="e">
        <v>#DIV/0!</v>
      </c>
      <c r="N306" s="69">
        <v>-1482.3151260504203</v>
      </c>
      <c r="O306" s="69">
        <v>-805.5523809523811</v>
      </c>
      <c r="P306" s="69">
        <v>-343.14184397163103</v>
      </c>
      <c r="Q306" s="69" t="e">
        <v>#DIV/0!</v>
      </c>
      <c r="R306" s="69" t="e">
        <v>#DIV/0!</v>
      </c>
      <c r="S306" s="69" t="e">
        <v>#DIV/0!</v>
      </c>
      <c r="T306" s="69" t="e">
        <v>#DIV/0!</v>
      </c>
      <c r="U306" s="69" t="e">
        <v>#DIV/0!</v>
      </c>
      <c r="V306" s="69">
        <v>964.58156028368921</v>
      </c>
      <c r="W306" s="69" t="e">
        <v>#DIV/0!</v>
      </c>
      <c r="X306" s="69">
        <v>-5.1222161868549714</v>
      </c>
      <c r="Y306" s="69">
        <v>-185.47906746031751</v>
      </c>
      <c r="Z306" s="20"/>
      <c r="AA306" s="69" t="e">
        <v>#DIV/0!</v>
      </c>
      <c r="AB306" s="70"/>
      <c r="AC306" s="20"/>
      <c r="AD306" s="69" t="e">
        <v>#DIV/0!</v>
      </c>
      <c r="AE306" s="70"/>
    </row>
    <row r="307" spans="1:33" s="20" customFormat="1" ht="6.75" customHeight="1" x14ac:dyDescent="0.2">
      <c r="A307" s="17"/>
      <c r="B307" s="17"/>
      <c r="C307" s="17"/>
      <c r="D307" s="17"/>
      <c r="AF307" s="17"/>
      <c r="AG307" s="17"/>
    </row>
    <row r="308" spans="1:33" s="20" customFormat="1" ht="15" hidden="1" outlineLevel="1" x14ac:dyDescent="0.2">
      <c r="A308" s="43" t="s">
        <v>93</v>
      </c>
      <c r="B308" s="43" t="s">
        <v>19</v>
      </c>
      <c r="C308" s="17"/>
      <c r="D308" s="17"/>
      <c r="F308" s="119" t="s">
        <v>639</v>
      </c>
      <c r="G308" s="17"/>
      <c r="H308" s="74">
        <v>0</v>
      </c>
      <c r="I308" s="74">
        <v>0</v>
      </c>
      <c r="J308" s="74">
        <v>0</v>
      </c>
      <c r="K308" s="99">
        <v>0</v>
      </c>
      <c r="L308" s="99">
        <v>0</v>
      </c>
      <c r="M308" s="74">
        <v>0</v>
      </c>
      <c r="N308" s="74">
        <v>0</v>
      </c>
      <c r="O308" s="74">
        <v>0</v>
      </c>
      <c r="P308" s="74">
        <v>0</v>
      </c>
      <c r="Q308" s="74">
        <v>0</v>
      </c>
      <c r="R308" s="74">
        <v>0</v>
      </c>
      <c r="S308" s="74">
        <v>0</v>
      </c>
      <c r="T308" s="74">
        <v>0</v>
      </c>
      <c r="U308" s="74">
        <v>0</v>
      </c>
      <c r="V308" s="74">
        <v>0</v>
      </c>
      <c r="W308" s="74">
        <v>0</v>
      </c>
      <c r="X308" s="74">
        <v>0</v>
      </c>
      <c r="Y308" s="74">
        <v>0</v>
      </c>
      <c r="AA308" s="74">
        <v>0</v>
      </c>
      <c r="AB308" s="73">
        <v>0</v>
      </c>
      <c r="AF308" s="17"/>
      <c r="AG308" s="17"/>
    </row>
    <row r="309" spans="1:33" s="20" customFormat="1" ht="15" hidden="1" outlineLevel="1" x14ac:dyDescent="0.2">
      <c r="A309" s="43" t="s">
        <v>93</v>
      </c>
      <c r="B309" s="43" t="s">
        <v>23</v>
      </c>
      <c r="C309" s="17"/>
      <c r="D309" s="17"/>
      <c r="F309" s="119" t="s">
        <v>638</v>
      </c>
      <c r="G309" s="17"/>
      <c r="H309" s="74">
        <v>0</v>
      </c>
      <c r="I309" s="74">
        <v>0</v>
      </c>
      <c r="J309" s="74">
        <v>0</v>
      </c>
      <c r="K309" s="99">
        <v>0</v>
      </c>
      <c r="L309" s="99">
        <v>-0.92800000000000005</v>
      </c>
      <c r="M309" s="74">
        <v>0</v>
      </c>
      <c r="N309" s="74">
        <v>0</v>
      </c>
      <c r="O309" s="74">
        <v>0</v>
      </c>
      <c r="P309" s="74">
        <v>0</v>
      </c>
      <c r="Q309" s="74">
        <v>0</v>
      </c>
      <c r="R309" s="74">
        <v>0</v>
      </c>
      <c r="S309" s="74">
        <v>0</v>
      </c>
      <c r="T309" s="74">
        <v>0</v>
      </c>
      <c r="U309" s="74">
        <v>0</v>
      </c>
      <c r="V309" s="74">
        <v>0</v>
      </c>
      <c r="W309" s="74">
        <v>0</v>
      </c>
      <c r="X309" s="74">
        <v>0</v>
      </c>
      <c r="Y309" s="74">
        <v>0</v>
      </c>
      <c r="AA309" s="74">
        <v>0</v>
      </c>
      <c r="AB309" s="73">
        <v>0</v>
      </c>
      <c r="AF309" s="17"/>
      <c r="AG309" s="17"/>
    </row>
    <row r="310" spans="1:33" s="20" customFormat="1" ht="15" hidden="1" outlineLevel="1" x14ac:dyDescent="0.2">
      <c r="A310" s="43" t="s">
        <v>93</v>
      </c>
      <c r="B310" s="43" t="s">
        <v>328</v>
      </c>
      <c r="C310" s="17"/>
      <c r="D310" s="17"/>
      <c r="F310" s="119" t="s">
        <v>637</v>
      </c>
      <c r="G310" s="17"/>
      <c r="H310" s="74">
        <v>-2.4249999999999998</v>
      </c>
      <c r="I310" s="74">
        <v>-1.5289999999999999</v>
      </c>
      <c r="J310" s="74">
        <v>-1.5289999999999999</v>
      </c>
      <c r="K310" s="99">
        <v>-1.657</v>
      </c>
      <c r="L310" s="99">
        <v>-1.996</v>
      </c>
      <c r="M310" s="74">
        <v>-0.14399999999999999</v>
      </c>
      <c r="N310" s="74">
        <v>-0.13500000000000004</v>
      </c>
      <c r="O310" s="74">
        <v>-0.15399999999999997</v>
      </c>
      <c r="P310" s="74">
        <v>-0.14399999999999996</v>
      </c>
      <c r="Q310" s="74">
        <v>-0.14400000000000002</v>
      </c>
      <c r="R310" s="74">
        <v>-0.14400000000000002</v>
      </c>
      <c r="S310" s="74">
        <v>-0.14500000000000002</v>
      </c>
      <c r="T310" s="74">
        <v>-0.14399999999999991</v>
      </c>
      <c r="U310" s="74">
        <v>-0.14400000000000013</v>
      </c>
      <c r="V310" s="74">
        <v>-0.1359999999999999</v>
      </c>
      <c r="W310" s="74">
        <v>-0.1180000000000001</v>
      </c>
      <c r="X310" s="74">
        <v>-0.11799999999999988</v>
      </c>
      <c r="Y310" s="74">
        <v>-1.67</v>
      </c>
      <c r="AA310" s="74">
        <v>-1.657</v>
      </c>
      <c r="AB310" s="73">
        <v>-0.01</v>
      </c>
      <c r="AF310" s="17"/>
      <c r="AG310" s="17"/>
    </row>
    <row r="311" spans="1:33" s="20" customFormat="1" ht="15" hidden="1" outlineLevel="1" x14ac:dyDescent="0.2">
      <c r="A311" s="43" t="s">
        <v>93</v>
      </c>
      <c r="B311" s="43" t="s">
        <v>330</v>
      </c>
      <c r="C311" s="17"/>
      <c r="D311" s="17"/>
      <c r="F311" s="119" t="s">
        <v>636</v>
      </c>
      <c r="G311" s="17"/>
      <c r="H311" s="74">
        <v>-30.952999999999999</v>
      </c>
      <c r="I311" s="74">
        <v>-29.756</v>
      </c>
      <c r="J311" s="74">
        <v>-29.756</v>
      </c>
      <c r="K311" s="99">
        <v>-15.279</v>
      </c>
      <c r="L311" s="99">
        <v>-16.274999999999999</v>
      </c>
      <c r="M311" s="74">
        <v>-2.3439999999999999</v>
      </c>
      <c r="N311" s="74">
        <v>-2.5909999999999997</v>
      </c>
      <c r="O311" s="74">
        <v>-2.4930000000000003</v>
      </c>
      <c r="P311" s="74">
        <v>-1.8150000000000004</v>
      </c>
      <c r="Q311" s="74">
        <v>-1.0009999999999994</v>
      </c>
      <c r="R311" s="74">
        <v>-0.98799999999999955</v>
      </c>
      <c r="S311" s="74">
        <v>-0.91800000000000104</v>
      </c>
      <c r="T311" s="74">
        <v>-0.95800000000000018</v>
      </c>
      <c r="U311" s="74">
        <v>-1.173</v>
      </c>
      <c r="V311" s="74">
        <v>-1.0259999999999998</v>
      </c>
      <c r="W311" s="74">
        <v>-0.89299999999999891</v>
      </c>
      <c r="X311" s="74">
        <v>-0.89300000000000068</v>
      </c>
      <c r="Y311" s="74">
        <v>-17.093</v>
      </c>
      <c r="AA311" s="74">
        <v>-15.279000000000002</v>
      </c>
      <c r="AB311" s="73">
        <v>-1.81</v>
      </c>
      <c r="AF311" s="17"/>
      <c r="AG311" s="17"/>
    </row>
    <row r="312" spans="1:33" s="20" customFormat="1" ht="18" customHeight="1" collapsed="1" x14ac:dyDescent="0.2">
      <c r="A312" s="48"/>
      <c r="B312" s="48"/>
      <c r="C312" s="17"/>
      <c r="D312" s="17"/>
      <c r="F312" s="114" t="s">
        <v>640</v>
      </c>
      <c r="G312" s="17"/>
      <c r="H312" s="298">
        <v>-33.378</v>
      </c>
      <c r="I312" s="298">
        <v>-31.285</v>
      </c>
      <c r="J312" s="298">
        <v>-31.285</v>
      </c>
      <c r="K312" s="127">
        <v>-16.936</v>
      </c>
      <c r="L312" s="127">
        <v>-19.198999999999998</v>
      </c>
      <c r="M312" s="298">
        <v>-2.488</v>
      </c>
      <c r="N312" s="298">
        <v>-2.726</v>
      </c>
      <c r="O312" s="298">
        <v>-2.6470000000000002</v>
      </c>
      <c r="P312" s="298">
        <v>-1.9590000000000003</v>
      </c>
      <c r="Q312" s="298">
        <v>-1.1449999999999996</v>
      </c>
      <c r="R312" s="298">
        <v>-1.1319999999999997</v>
      </c>
      <c r="S312" s="298">
        <v>-1.0630000000000011</v>
      </c>
      <c r="T312" s="298">
        <v>-1.1020000000000001</v>
      </c>
      <c r="U312" s="298">
        <v>-1.3170000000000002</v>
      </c>
      <c r="V312" s="298">
        <v>-1.1619999999999997</v>
      </c>
      <c r="W312" s="298">
        <v>-1.010999999999999</v>
      </c>
      <c r="X312" s="298">
        <v>-1.0110000000000006</v>
      </c>
      <c r="Y312" s="298">
        <v>-18.762999999999998</v>
      </c>
      <c r="AA312" s="298">
        <v>-16.936</v>
      </c>
      <c r="AB312" s="73">
        <v>-1.83</v>
      </c>
      <c r="AD312" s="298">
        <v>-19.198999999999998</v>
      </c>
      <c r="AE312" s="73">
        <v>0.44</v>
      </c>
      <c r="AF312" s="17"/>
      <c r="AG312" s="17"/>
    </row>
    <row r="313" spans="1:33" s="20" customFormat="1" ht="6.75" customHeight="1" x14ac:dyDescent="0.2">
      <c r="A313" s="17"/>
      <c r="B313" s="17"/>
      <c r="C313" s="17"/>
      <c r="D313" s="17"/>
      <c r="AF313" s="17"/>
      <c r="AG313" s="17"/>
    </row>
    <row r="314" spans="1:33" s="20" customFormat="1" ht="18" customHeight="1" x14ac:dyDescent="0.2">
      <c r="A314" s="48"/>
      <c r="B314" s="48"/>
      <c r="C314" s="17"/>
      <c r="D314" s="17"/>
      <c r="F314" s="114" t="s">
        <v>635</v>
      </c>
      <c r="G314" s="17"/>
      <c r="H314" s="298">
        <v>-3685.7270000000003</v>
      </c>
      <c r="I314" s="298">
        <v>-4194.9930000000004</v>
      </c>
      <c r="J314" s="298">
        <v>-4194.9930000000004</v>
      </c>
      <c r="K314" s="127">
        <v>-4647.2099800000005</v>
      </c>
      <c r="L314" s="127">
        <v>-3567.3302000000003</v>
      </c>
      <c r="M314" s="298">
        <v>-444.96800000000002</v>
      </c>
      <c r="N314" s="298">
        <v>-350.065</v>
      </c>
      <c r="O314" s="298">
        <v>-420.26800000000009</v>
      </c>
      <c r="P314" s="298">
        <v>-385.10499999999985</v>
      </c>
      <c r="Q314" s="298">
        <v>-451.39100000000002</v>
      </c>
      <c r="R314" s="298">
        <v>-414.12899999999996</v>
      </c>
      <c r="S314" s="298">
        <v>-342.51100000000037</v>
      </c>
      <c r="T314" s="298">
        <v>-316.8540000000001</v>
      </c>
      <c r="U314" s="298">
        <v>-180.68899999999954</v>
      </c>
      <c r="V314" s="298">
        <v>-134.84400000000019</v>
      </c>
      <c r="W314" s="298">
        <v>-186.38200000000003</v>
      </c>
      <c r="X314" s="298">
        <v>-93.289000000000016</v>
      </c>
      <c r="Y314" s="298">
        <v>-3720.4950000000003</v>
      </c>
      <c r="AA314" s="298">
        <v>-4647.2099800000005</v>
      </c>
      <c r="AB314" s="73">
        <v>926.71</v>
      </c>
      <c r="AD314" s="298">
        <v>-3567.3302000000003</v>
      </c>
      <c r="AE314" s="73">
        <v>-153.16</v>
      </c>
      <c r="AF314" s="17"/>
      <c r="AG314" s="17"/>
    </row>
    <row r="315" spans="1:33" s="20" customFormat="1" x14ac:dyDescent="0.2">
      <c r="A315" s="17"/>
      <c r="B315" s="17"/>
      <c r="C315" s="17"/>
      <c r="D315" s="17"/>
      <c r="AF315" s="17"/>
      <c r="AG315" s="17"/>
    </row>
    <row r="316" spans="1:33" s="20" customFormat="1" x14ac:dyDescent="0.2">
      <c r="A316" s="17"/>
      <c r="B316" s="17"/>
      <c r="C316" s="17"/>
      <c r="D316" s="17"/>
      <c r="AF316" s="17"/>
      <c r="AG316" s="17"/>
    </row>
    <row r="317" spans="1:33" s="20" customFormat="1" x14ac:dyDescent="0.2">
      <c r="A317" s="17"/>
      <c r="B317" s="17"/>
      <c r="C317" s="17"/>
      <c r="D317" s="17"/>
      <c r="AF317" s="17"/>
      <c r="AG317" s="17"/>
    </row>
    <row r="318" spans="1:33" s="20" customFormat="1" x14ac:dyDescent="0.2">
      <c r="A318" s="17"/>
      <c r="B318" s="17"/>
      <c r="C318" s="17"/>
      <c r="D318" s="17"/>
      <c r="AF318" s="17"/>
      <c r="AG318" s="17"/>
    </row>
    <row r="319" spans="1:33" s="20" customFormat="1" x14ac:dyDescent="0.2">
      <c r="A319" s="17"/>
      <c r="B319" s="17"/>
      <c r="C319" s="17"/>
      <c r="D319" s="17"/>
      <c r="AF319" s="17"/>
      <c r="AG319" s="17"/>
    </row>
    <row r="320" spans="1:33" s="20" customFormat="1" x14ac:dyDescent="0.2">
      <c r="A320" s="17"/>
      <c r="B320" s="17"/>
      <c r="C320" s="17"/>
      <c r="D320" s="17"/>
      <c r="AF320" s="17"/>
      <c r="AG320" s="17"/>
    </row>
    <row r="321" spans="1:33" s="20" customFormat="1" x14ac:dyDescent="0.2">
      <c r="A321" s="17"/>
      <c r="B321" s="17"/>
      <c r="C321" s="17"/>
      <c r="D321" s="17"/>
      <c r="AF321" s="17"/>
      <c r="AG321" s="17"/>
    </row>
    <row r="322" spans="1:33" s="20" customFormat="1" x14ac:dyDescent="0.2">
      <c r="A322" s="17"/>
      <c r="B322" s="17"/>
      <c r="C322" s="17"/>
      <c r="D322" s="17"/>
      <c r="AF322" s="17"/>
      <c r="AG322" s="17"/>
    </row>
    <row r="323" spans="1:33" s="20" customFormat="1" x14ac:dyDescent="0.2">
      <c r="A323" s="17"/>
      <c r="B323" s="17"/>
      <c r="C323" s="17"/>
      <c r="D323" s="17"/>
      <c r="AF323" s="17"/>
      <c r="AG323" s="17"/>
    </row>
    <row r="324" spans="1:33" s="20" customFormat="1" x14ac:dyDescent="0.2">
      <c r="A324" s="17"/>
      <c r="B324" s="17"/>
      <c r="C324" s="17"/>
      <c r="D324" s="17"/>
      <c r="AF324" s="17"/>
      <c r="AG324" s="17"/>
    </row>
    <row r="325" spans="1:33" s="20" customFormat="1" x14ac:dyDescent="0.2">
      <c r="A325" s="17"/>
      <c r="B325" s="17"/>
      <c r="C325" s="17"/>
      <c r="D325" s="17"/>
      <c r="AF325" s="17"/>
      <c r="AG325" s="17"/>
    </row>
    <row r="326" spans="1:33" s="20" customFormat="1" x14ac:dyDescent="0.2">
      <c r="A326" s="17"/>
      <c r="B326" s="17"/>
      <c r="C326" s="17"/>
      <c r="D326" s="17"/>
      <c r="AF326" s="17"/>
      <c r="AG326" s="17"/>
    </row>
    <row r="327" spans="1:33" s="20" customFormat="1" x14ac:dyDescent="0.2">
      <c r="A327" s="17"/>
      <c r="B327" s="17"/>
      <c r="C327" s="17"/>
      <c r="D327" s="17"/>
      <c r="AF327" s="17"/>
      <c r="AG327" s="17"/>
    </row>
    <row r="328" spans="1:33" s="20" customFormat="1" x14ac:dyDescent="0.2">
      <c r="A328" s="17"/>
      <c r="B328" s="17"/>
      <c r="C328" s="17"/>
      <c r="D328" s="17"/>
      <c r="AF328" s="17"/>
      <c r="AG328" s="17"/>
    </row>
    <row r="329" spans="1:33" s="20" customFormat="1" x14ac:dyDescent="0.2">
      <c r="A329" s="17"/>
      <c r="B329" s="17"/>
      <c r="C329" s="17"/>
      <c r="D329" s="17"/>
      <c r="AF329" s="17"/>
      <c r="AG329" s="17"/>
    </row>
    <row r="330" spans="1:33" s="20" customFormat="1" x14ac:dyDescent="0.2">
      <c r="A330" s="17"/>
      <c r="B330" s="17"/>
      <c r="C330" s="17"/>
      <c r="D330" s="17"/>
      <c r="AF330" s="17"/>
      <c r="AG330" s="17"/>
    </row>
    <row r="331" spans="1:33" s="20" customFormat="1" x14ac:dyDescent="0.2">
      <c r="A331" s="17"/>
      <c r="B331" s="17"/>
      <c r="C331" s="17"/>
      <c r="D331" s="17"/>
      <c r="AF331" s="17"/>
      <c r="AG331" s="17"/>
    </row>
    <row r="332" spans="1:33" s="20" customFormat="1" x14ac:dyDescent="0.2">
      <c r="A332" s="17"/>
      <c r="B332" s="17"/>
      <c r="C332" s="17"/>
      <c r="D332" s="17"/>
      <c r="AF332" s="17"/>
      <c r="AG332" s="17"/>
    </row>
    <row r="333" spans="1:33" s="20" customFormat="1" x14ac:dyDescent="0.2">
      <c r="A333" s="17"/>
      <c r="B333" s="17"/>
      <c r="C333" s="17"/>
      <c r="D333" s="17"/>
      <c r="AF333" s="17"/>
      <c r="AG333" s="17"/>
    </row>
    <row r="334" spans="1:33" s="20" customFormat="1" x14ac:dyDescent="0.2">
      <c r="A334" s="17"/>
      <c r="B334" s="17"/>
      <c r="C334" s="17"/>
      <c r="D334" s="17"/>
      <c r="AF334" s="17"/>
      <c r="AG334" s="17"/>
    </row>
    <row r="335" spans="1:33" s="20" customFormat="1" x14ac:dyDescent="0.2">
      <c r="A335" s="17"/>
      <c r="B335" s="17"/>
      <c r="C335" s="17"/>
      <c r="D335" s="17"/>
      <c r="AF335" s="17"/>
      <c r="AG335" s="17"/>
    </row>
    <row r="336" spans="1:33" s="20" customFormat="1" x14ac:dyDescent="0.2">
      <c r="A336" s="17"/>
      <c r="B336" s="17"/>
      <c r="C336" s="17"/>
      <c r="D336" s="17"/>
      <c r="AF336" s="17"/>
      <c r="AG336" s="17"/>
    </row>
    <row r="337" spans="1:33" s="20" customFormat="1" x14ac:dyDescent="0.2">
      <c r="A337" s="17"/>
      <c r="B337" s="17"/>
      <c r="C337" s="17"/>
      <c r="D337" s="17"/>
      <c r="AF337" s="17"/>
      <c r="AG337" s="17"/>
    </row>
    <row r="338" spans="1:33" s="20" customFormat="1" x14ac:dyDescent="0.2">
      <c r="A338" s="17"/>
      <c r="B338" s="17"/>
      <c r="C338" s="17"/>
      <c r="D338" s="17"/>
      <c r="AF338" s="17"/>
      <c r="AG338" s="17"/>
    </row>
    <row r="339" spans="1:33" s="20" customFormat="1" x14ac:dyDescent="0.2">
      <c r="A339" s="17"/>
      <c r="B339" s="17"/>
      <c r="C339" s="17"/>
      <c r="D339" s="17"/>
      <c r="AF339" s="17"/>
      <c r="AG339" s="17"/>
    </row>
    <row r="340" spans="1:33" s="20" customFormat="1" x14ac:dyDescent="0.2">
      <c r="A340" s="17"/>
      <c r="B340" s="17"/>
      <c r="C340" s="17"/>
      <c r="D340" s="17"/>
      <c r="AF340" s="17"/>
      <c r="AG340" s="17"/>
    </row>
    <row r="341" spans="1:33" s="20" customFormat="1" x14ac:dyDescent="0.2">
      <c r="A341" s="17"/>
      <c r="B341" s="17"/>
      <c r="C341" s="17"/>
      <c r="D341" s="17"/>
      <c r="AF341" s="17"/>
      <c r="AG341" s="17"/>
    </row>
    <row r="342" spans="1:33" s="20" customFormat="1" x14ac:dyDescent="0.2">
      <c r="A342" s="17"/>
      <c r="B342" s="17"/>
      <c r="C342" s="17"/>
      <c r="D342" s="17"/>
      <c r="AF342" s="17"/>
      <c r="AG342" s="17"/>
    </row>
    <row r="343" spans="1:33" s="20" customFormat="1" x14ac:dyDescent="0.2">
      <c r="A343" s="17"/>
      <c r="B343" s="17"/>
      <c r="C343" s="17"/>
      <c r="D343" s="17"/>
      <c r="AF343" s="17"/>
      <c r="AG343" s="17"/>
    </row>
    <row r="344" spans="1:33" s="20" customFormat="1" x14ac:dyDescent="0.2">
      <c r="A344" s="17"/>
      <c r="B344" s="17"/>
      <c r="C344" s="17"/>
      <c r="D344" s="17"/>
      <c r="AF344" s="17"/>
      <c r="AG344" s="17"/>
    </row>
    <row r="345" spans="1:33" s="20" customFormat="1" x14ac:dyDescent="0.2">
      <c r="A345" s="17"/>
      <c r="B345" s="17"/>
      <c r="C345" s="17"/>
      <c r="D345" s="17"/>
      <c r="AF345" s="17"/>
      <c r="AG345" s="17"/>
    </row>
    <row r="346" spans="1:33" s="20" customFormat="1" x14ac:dyDescent="0.2">
      <c r="A346" s="17"/>
      <c r="B346" s="17"/>
      <c r="C346" s="17"/>
      <c r="D346" s="17"/>
      <c r="AF346" s="17"/>
      <c r="AG346" s="17"/>
    </row>
    <row r="347" spans="1:33" s="20" customFormat="1" x14ac:dyDescent="0.2">
      <c r="A347" s="17"/>
      <c r="B347" s="17"/>
      <c r="C347" s="17"/>
      <c r="D347" s="17"/>
      <c r="AF347" s="17"/>
      <c r="AG347" s="17"/>
    </row>
    <row r="348" spans="1:33" s="20" customFormat="1" x14ac:dyDescent="0.2">
      <c r="A348" s="17"/>
      <c r="B348" s="17"/>
      <c r="C348" s="17"/>
      <c r="D348" s="17"/>
      <c r="AF348" s="17"/>
      <c r="AG348" s="17"/>
    </row>
    <row r="349" spans="1:33" s="20" customFormat="1" x14ac:dyDescent="0.2">
      <c r="A349" s="17"/>
      <c r="B349" s="17"/>
      <c r="C349" s="17"/>
      <c r="D349" s="17"/>
      <c r="AF349" s="17"/>
      <c r="AG349" s="17"/>
    </row>
    <row r="350" spans="1:33" s="20" customFormat="1" x14ac:dyDescent="0.2">
      <c r="A350" s="17"/>
      <c r="B350" s="17"/>
      <c r="C350" s="17"/>
      <c r="D350" s="17"/>
      <c r="AF350" s="17"/>
      <c r="AG350" s="17"/>
    </row>
    <row r="351" spans="1:33" s="20" customFormat="1" x14ac:dyDescent="0.2">
      <c r="A351" s="17"/>
      <c r="B351" s="17"/>
      <c r="C351" s="17"/>
      <c r="D351" s="17"/>
      <c r="Z351" s="17"/>
      <c r="AC351" s="17"/>
      <c r="AF351" s="17"/>
      <c r="AG351" s="17"/>
    </row>
    <row r="352" spans="1:33" s="20" customFormat="1" x14ac:dyDescent="0.2">
      <c r="A352" s="17"/>
      <c r="B352" s="17"/>
      <c r="C352" s="17"/>
      <c r="D352" s="17"/>
      <c r="Z352" s="17"/>
      <c r="AC352" s="17"/>
      <c r="AF352" s="17"/>
      <c r="AG352" s="17"/>
    </row>
    <row r="353" spans="1:33" s="20" customFormat="1" x14ac:dyDescent="0.2">
      <c r="A353" s="17"/>
      <c r="B353" s="17"/>
      <c r="C353" s="17"/>
      <c r="D353" s="17"/>
      <c r="Z353" s="17"/>
      <c r="AC353" s="17"/>
      <c r="AF353" s="17"/>
      <c r="AG353" s="17"/>
    </row>
    <row r="355" spans="1:33" ht="18" customHeight="1" x14ac:dyDescent="0.2">
      <c r="A355" s="43" t="s">
        <v>286</v>
      </c>
      <c r="B355" s="43" t="s">
        <v>18</v>
      </c>
      <c r="C355" s="9">
        <v>0</v>
      </c>
      <c r="D355" s="9">
        <v>0</v>
      </c>
      <c r="F355" s="119" t="s">
        <v>287</v>
      </c>
      <c r="H355" s="74">
        <v>0</v>
      </c>
      <c r="I355" s="74">
        <v>0</v>
      </c>
      <c r="J355" s="74">
        <v>0</v>
      </c>
      <c r="K355" s="99">
        <v>0</v>
      </c>
      <c r="L355" s="99">
        <v>0</v>
      </c>
      <c r="M355" s="74">
        <v>0</v>
      </c>
      <c r="N355" s="74">
        <v>0</v>
      </c>
      <c r="O355" s="74">
        <v>0</v>
      </c>
      <c r="P355" s="74">
        <v>0</v>
      </c>
      <c r="Q355" s="74">
        <v>0</v>
      </c>
      <c r="R355" s="74">
        <v>0</v>
      </c>
      <c r="S355" s="74">
        <v>0</v>
      </c>
      <c r="T355" s="74">
        <v>0</v>
      </c>
      <c r="U355" s="74">
        <v>0</v>
      </c>
      <c r="V355" s="74">
        <v>0</v>
      </c>
      <c r="W355" s="74">
        <v>0</v>
      </c>
      <c r="X355" s="74">
        <v>0</v>
      </c>
      <c r="Y355" s="74">
        <v>0</v>
      </c>
      <c r="AA355" s="74">
        <v>0</v>
      </c>
      <c r="AB355" s="33"/>
      <c r="AD355" s="74">
        <v>0</v>
      </c>
      <c r="AE355" s="33"/>
    </row>
    <row r="356" spans="1:33" ht="18" hidden="1" customHeight="1" outlineLevel="1" x14ac:dyDescent="0.2">
      <c r="A356" s="43" t="s">
        <v>290</v>
      </c>
      <c r="B356" s="43" t="s">
        <v>18</v>
      </c>
      <c r="C356" s="9">
        <v>0</v>
      </c>
      <c r="D356" s="9">
        <v>0</v>
      </c>
      <c r="F356" s="119" t="s">
        <v>289</v>
      </c>
      <c r="H356" s="74">
        <v>0.315</v>
      </c>
      <c r="I356" s="74">
        <v>0.376</v>
      </c>
      <c r="J356" s="74">
        <v>0.376</v>
      </c>
      <c r="K356" s="99">
        <v>0</v>
      </c>
      <c r="L356" s="99">
        <v>0</v>
      </c>
      <c r="M356" s="74">
        <v>0</v>
      </c>
      <c r="N356" s="74">
        <v>2.9000000000000001E-2</v>
      </c>
      <c r="O356" s="74">
        <v>2.9000000000000001E-2</v>
      </c>
      <c r="P356" s="74">
        <v>0.36199999999999999</v>
      </c>
      <c r="Q356" s="74">
        <v>0.36199999999999999</v>
      </c>
      <c r="R356" s="74">
        <v>0.36199999999999999</v>
      </c>
      <c r="S356" s="74">
        <v>0.36199999999999999</v>
      </c>
      <c r="T356" s="74">
        <v>0.36199999999999999</v>
      </c>
      <c r="U356" s="74">
        <v>0.36199999999999999</v>
      </c>
      <c r="V356" s="74">
        <v>0.36199999999999999</v>
      </c>
      <c r="W356" s="74">
        <v>0.36199999999999999</v>
      </c>
      <c r="X356" s="74">
        <v>0.36199999999999999</v>
      </c>
      <c r="Y356" s="74">
        <v>0.36199999999999999</v>
      </c>
      <c r="AA356" s="74">
        <v>0</v>
      </c>
      <c r="AB356" s="33"/>
      <c r="AD356" s="74">
        <v>0</v>
      </c>
      <c r="AE356" s="33"/>
    </row>
    <row r="357" spans="1:33" ht="18" customHeight="1" collapsed="1" x14ac:dyDescent="0.2">
      <c r="A357" s="43" t="s">
        <v>286</v>
      </c>
      <c r="B357" s="43" t="s">
        <v>18</v>
      </c>
      <c r="C357" s="9">
        <v>0</v>
      </c>
      <c r="D357" s="9">
        <v>0</v>
      </c>
      <c r="F357" s="120" t="s">
        <v>288</v>
      </c>
      <c r="H357" s="91">
        <v>0</v>
      </c>
      <c r="I357" s="91">
        <v>0</v>
      </c>
      <c r="J357" s="91">
        <v>0</v>
      </c>
      <c r="K357" s="100">
        <v>0</v>
      </c>
      <c r="L357" s="100">
        <v>0</v>
      </c>
      <c r="M357" s="91">
        <v>0</v>
      </c>
      <c r="N357" s="91">
        <v>0</v>
      </c>
      <c r="O357" s="91">
        <v>0</v>
      </c>
      <c r="P357" s="91">
        <v>0</v>
      </c>
      <c r="Q357" s="91">
        <v>0</v>
      </c>
      <c r="R357" s="91">
        <v>0</v>
      </c>
      <c r="S357" s="91">
        <v>0</v>
      </c>
      <c r="T357" s="91">
        <v>0</v>
      </c>
      <c r="U357" s="91">
        <v>0</v>
      </c>
      <c r="V357" s="91">
        <v>0</v>
      </c>
      <c r="W357" s="91">
        <v>0</v>
      </c>
      <c r="X357" s="91">
        <v>0</v>
      </c>
      <c r="Y357" s="91">
        <v>0</v>
      </c>
      <c r="AA357" s="91">
        <v>0</v>
      </c>
      <c r="AB357" s="33"/>
      <c r="AD357" s="91">
        <v>0</v>
      </c>
      <c r="AE357" s="33"/>
    </row>
    <row r="358" spans="1:33" ht="15" x14ac:dyDescent="0.2">
      <c r="A358" s="9"/>
      <c r="B358" s="9"/>
      <c r="C358" s="9"/>
      <c r="D358" s="9"/>
      <c r="F358" s="109"/>
      <c r="H358" s="29"/>
      <c r="I358" s="29"/>
      <c r="J358" s="29"/>
      <c r="K358" s="98"/>
      <c r="L358" s="98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AA358" s="29"/>
      <c r="AB358" s="33"/>
      <c r="AD358" s="29"/>
      <c r="AE358" s="33"/>
    </row>
    <row r="359" spans="1:33" ht="18" customHeight="1" x14ac:dyDescent="0.2">
      <c r="A359" s="43" t="s">
        <v>292</v>
      </c>
      <c r="B359" s="43" t="s">
        <v>18</v>
      </c>
      <c r="C359" s="9">
        <v>0</v>
      </c>
      <c r="D359" s="9">
        <v>0</v>
      </c>
      <c r="F359" s="119" t="s">
        <v>392</v>
      </c>
      <c r="H359" s="74">
        <v>0</v>
      </c>
      <c r="I359" s="74">
        <v>0</v>
      </c>
      <c r="J359" s="74">
        <v>0</v>
      </c>
      <c r="K359" s="101"/>
      <c r="L359" s="101"/>
      <c r="M359" s="74">
        <v>0</v>
      </c>
      <c r="N359" s="74">
        <v>0</v>
      </c>
      <c r="O359" s="74">
        <v>0</v>
      </c>
      <c r="P359" s="74">
        <v>0</v>
      </c>
      <c r="Q359" s="74">
        <v>0</v>
      </c>
      <c r="R359" s="74">
        <v>0</v>
      </c>
      <c r="S359" s="74">
        <v>0</v>
      </c>
      <c r="T359" s="74">
        <v>0</v>
      </c>
      <c r="U359" s="74">
        <v>0</v>
      </c>
      <c r="V359" s="74">
        <v>0</v>
      </c>
      <c r="W359" s="74">
        <v>0</v>
      </c>
      <c r="X359" s="74">
        <v>0</v>
      </c>
      <c r="Y359" s="74">
        <v>0</v>
      </c>
      <c r="AA359" s="29"/>
      <c r="AB359" s="33"/>
      <c r="AD359" s="29"/>
      <c r="AE359" s="33"/>
    </row>
    <row r="360" spans="1:33" ht="18" customHeight="1" x14ac:dyDescent="0.2">
      <c r="A360" s="43" t="s">
        <v>293</v>
      </c>
      <c r="B360" s="43" t="s">
        <v>18</v>
      </c>
      <c r="C360" s="9">
        <v>0</v>
      </c>
      <c r="D360" s="9">
        <v>0</v>
      </c>
      <c r="F360" s="119" t="s">
        <v>393</v>
      </c>
      <c r="H360" s="74">
        <v>0</v>
      </c>
      <c r="I360" s="74">
        <v>0</v>
      </c>
      <c r="J360" s="74">
        <v>0</v>
      </c>
      <c r="K360" s="101"/>
      <c r="L360" s="101"/>
      <c r="M360" s="74">
        <v>0</v>
      </c>
      <c r="N360" s="74">
        <v>0</v>
      </c>
      <c r="O360" s="74">
        <v>0</v>
      </c>
      <c r="P360" s="74">
        <v>0</v>
      </c>
      <c r="Q360" s="74">
        <v>0</v>
      </c>
      <c r="R360" s="74">
        <v>0</v>
      </c>
      <c r="S360" s="74">
        <v>0</v>
      </c>
      <c r="T360" s="74">
        <v>0</v>
      </c>
      <c r="U360" s="74">
        <v>0</v>
      </c>
      <c r="V360" s="74">
        <v>0</v>
      </c>
      <c r="W360" s="74">
        <v>0</v>
      </c>
      <c r="X360" s="74">
        <v>0</v>
      </c>
      <c r="Y360" s="74">
        <v>0</v>
      </c>
      <c r="AA360" s="29"/>
      <c r="AB360" s="33"/>
      <c r="AD360" s="29"/>
      <c r="AE360" s="33"/>
    </row>
    <row r="361" spans="1:33" ht="18" customHeight="1" x14ac:dyDescent="0.2">
      <c r="A361" s="43" t="s">
        <v>294</v>
      </c>
      <c r="B361" s="43" t="s">
        <v>18</v>
      </c>
      <c r="C361" s="9">
        <v>0</v>
      </c>
      <c r="D361" s="9">
        <v>0</v>
      </c>
      <c r="F361" s="119" t="s">
        <v>394</v>
      </c>
      <c r="H361" s="74">
        <v>0</v>
      </c>
      <c r="I361" s="74">
        <v>0</v>
      </c>
      <c r="J361" s="74">
        <v>0</v>
      </c>
      <c r="K361" s="101"/>
      <c r="L361" s="101"/>
      <c r="M361" s="74">
        <v>0</v>
      </c>
      <c r="N361" s="74">
        <v>0</v>
      </c>
      <c r="O361" s="74">
        <v>0</v>
      </c>
      <c r="P361" s="74">
        <v>0</v>
      </c>
      <c r="Q361" s="74">
        <v>0</v>
      </c>
      <c r="R361" s="74">
        <v>0</v>
      </c>
      <c r="S361" s="74">
        <v>0</v>
      </c>
      <c r="T361" s="74">
        <v>0</v>
      </c>
      <c r="U361" s="74">
        <v>0</v>
      </c>
      <c r="V361" s="74">
        <v>0</v>
      </c>
      <c r="W361" s="74">
        <v>0</v>
      </c>
      <c r="X361" s="74">
        <v>0</v>
      </c>
      <c r="Y361" s="74">
        <v>0</v>
      </c>
      <c r="AA361" s="29"/>
      <c r="AB361" s="33"/>
      <c r="AD361" s="29"/>
      <c r="AE361" s="33"/>
    </row>
    <row r="362" spans="1:33" ht="18" customHeight="1" x14ac:dyDescent="0.2">
      <c r="A362" s="43" t="s">
        <v>295</v>
      </c>
      <c r="B362" s="43" t="s">
        <v>18</v>
      </c>
      <c r="C362" s="9">
        <v>0</v>
      </c>
      <c r="D362" s="9">
        <v>0</v>
      </c>
      <c r="F362" s="119" t="s">
        <v>395</v>
      </c>
      <c r="H362" s="74">
        <v>0</v>
      </c>
      <c r="I362" s="74">
        <v>0</v>
      </c>
      <c r="J362" s="74">
        <v>0</v>
      </c>
      <c r="K362" s="101"/>
      <c r="L362" s="101"/>
      <c r="M362" s="74">
        <v>0</v>
      </c>
      <c r="N362" s="74">
        <v>0</v>
      </c>
      <c r="O362" s="74">
        <v>0</v>
      </c>
      <c r="P362" s="74">
        <v>0</v>
      </c>
      <c r="Q362" s="74">
        <v>0</v>
      </c>
      <c r="R362" s="74">
        <v>0</v>
      </c>
      <c r="S362" s="74">
        <v>0</v>
      </c>
      <c r="T362" s="74">
        <v>0</v>
      </c>
      <c r="U362" s="74">
        <v>0</v>
      </c>
      <c r="V362" s="74">
        <v>0</v>
      </c>
      <c r="W362" s="74">
        <v>0</v>
      </c>
      <c r="X362" s="74">
        <v>0</v>
      </c>
      <c r="Y362" s="74">
        <v>0</v>
      </c>
      <c r="AA362" s="29"/>
      <c r="AB362" s="33"/>
      <c r="AD362" s="29"/>
      <c r="AE362" s="33"/>
    </row>
    <row r="363" spans="1:33" ht="18" customHeight="1" x14ac:dyDescent="0.2">
      <c r="A363" s="43" t="s">
        <v>296</v>
      </c>
      <c r="B363" s="43" t="s">
        <v>18</v>
      </c>
      <c r="C363" s="9">
        <v>0</v>
      </c>
      <c r="D363" s="9">
        <v>0</v>
      </c>
      <c r="F363" s="119" t="s">
        <v>396</v>
      </c>
      <c r="H363" s="74">
        <v>0</v>
      </c>
      <c r="I363" s="74">
        <v>0</v>
      </c>
      <c r="J363" s="74">
        <v>0</v>
      </c>
      <c r="K363" s="101"/>
      <c r="L363" s="101"/>
      <c r="M363" s="74">
        <v>0</v>
      </c>
      <c r="N363" s="74">
        <v>0</v>
      </c>
      <c r="O363" s="74">
        <v>0</v>
      </c>
      <c r="P363" s="74">
        <v>0</v>
      </c>
      <c r="Q363" s="74">
        <v>0</v>
      </c>
      <c r="R363" s="74">
        <v>0</v>
      </c>
      <c r="S363" s="74">
        <v>0</v>
      </c>
      <c r="T363" s="74">
        <v>0</v>
      </c>
      <c r="U363" s="74">
        <v>0</v>
      </c>
      <c r="V363" s="74">
        <v>0</v>
      </c>
      <c r="W363" s="74">
        <v>0</v>
      </c>
      <c r="X363" s="74">
        <v>0</v>
      </c>
      <c r="Y363" s="74">
        <v>0</v>
      </c>
      <c r="AA363" s="29"/>
      <c r="AB363" s="33"/>
      <c r="AD363" s="29"/>
      <c r="AE363" s="33"/>
    </row>
    <row r="364" spans="1:33" ht="18" customHeight="1" collapsed="1" x14ac:dyDescent="0.2">
      <c r="A364" s="43" t="s">
        <v>291</v>
      </c>
      <c r="B364" s="43" t="s">
        <v>18</v>
      </c>
      <c r="C364" s="9">
        <v>0</v>
      </c>
      <c r="D364" s="9">
        <v>0</v>
      </c>
      <c r="F364" s="120" t="s">
        <v>397</v>
      </c>
      <c r="H364" s="92">
        <v>0</v>
      </c>
      <c r="I364" s="92">
        <v>0</v>
      </c>
      <c r="J364" s="92">
        <v>0</v>
      </c>
      <c r="K364" s="102"/>
      <c r="L364" s="102"/>
      <c r="M364" s="92">
        <v>0</v>
      </c>
      <c r="N364" s="92">
        <v>0</v>
      </c>
      <c r="O364" s="92">
        <v>0</v>
      </c>
      <c r="P364" s="92">
        <v>0</v>
      </c>
      <c r="Q364" s="92">
        <v>0</v>
      </c>
      <c r="R364" s="92">
        <v>0</v>
      </c>
      <c r="S364" s="92">
        <v>0</v>
      </c>
      <c r="T364" s="92">
        <v>0</v>
      </c>
      <c r="U364" s="92">
        <v>0</v>
      </c>
      <c r="V364" s="92">
        <v>0</v>
      </c>
      <c r="W364" s="92">
        <v>0</v>
      </c>
      <c r="X364" s="92">
        <v>0</v>
      </c>
      <c r="Y364" s="92">
        <v>0</v>
      </c>
      <c r="AA364" s="29"/>
      <c r="AB364" s="33"/>
      <c r="AD364" s="29"/>
      <c r="AE364" s="33"/>
    </row>
    <row r="365" spans="1:33" ht="15" x14ac:dyDescent="0.2">
      <c r="A365" s="9"/>
      <c r="B365" s="9"/>
      <c r="C365" s="9"/>
      <c r="D365" s="9"/>
      <c r="F365" s="109"/>
      <c r="H365" s="29"/>
      <c r="I365" s="29"/>
      <c r="J365" s="29"/>
      <c r="K365" s="98"/>
      <c r="L365" s="98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AA365" s="29"/>
      <c r="AB365" s="33"/>
      <c r="AD365" s="29"/>
      <c r="AE365" s="33"/>
    </row>
    <row r="366" spans="1:33" ht="18" hidden="1" customHeight="1" outlineLevel="1" x14ac:dyDescent="0.2">
      <c r="A366" s="43" t="s">
        <v>113</v>
      </c>
      <c r="B366" s="43" t="s">
        <v>18</v>
      </c>
      <c r="C366" s="9">
        <v>0</v>
      </c>
      <c r="D366" s="9">
        <v>0</v>
      </c>
      <c r="F366" s="63" t="s">
        <v>114</v>
      </c>
      <c r="H366" s="73">
        <v>0</v>
      </c>
      <c r="I366" s="73">
        <v>0</v>
      </c>
      <c r="J366" s="73">
        <v>0</v>
      </c>
      <c r="K366" s="103">
        <v>0</v>
      </c>
      <c r="L366" s="103">
        <v>0</v>
      </c>
      <c r="M366" s="73">
        <v>0</v>
      </c>
      <c r="N366" s="73">
        <v>0</v>
      </c>
      <c r="O366" s="73">
        <v>0</v>
      </c>
      <c r="P366" s="73">
        <v>0</v>
      </c>
      <c r="Q366" s="73">
        <v>0</v>
      </c>
      <c r="R366" s="73">
        <v>0</v>
      </c>
      <c r="S366" s="73">
        <v>0</v>
      </c>
      <c r="T366" s="73">
        <v>0</v>
      </c>
      <c r="U366" s="73">
        <v>0</v>
      </c>
      <c r="V366" s="73">
        <v>0</v>
      </c>
      <c r="W366" s="73">
        <v>0</v>
      </c>
      <c r="X366" s="73">
        <v>0</v>
      </c>
      <c r="Y366" s="73">
        <v>0</v>
      </c>
      <c r="AA366" s="73">
        <v>0</v>
      </c>
      <c r="AB366" s="73">
        <v>0</v>
      </c>
      <c r="AD366" s="73">
        <v>0</v>
      </c>
      <c r="AE366" s="73">
        <v>0</v>
      </c>
    </row>
    <row r="367" spans="1:33" ht="12.95" hidden="1" customHeight="1" outlineLevel="1" x14ac:dyDescent="0.2">
      <c r="A367" s="48"/>
      <c r="B367" s="48"/>
      <c r="C367" s="9"/>
      <c r="D367" s="9"/>
      <c r="F367" s="64" t="s">
        <v>115</v>
      </c>
      <c r="H367" s="93">
        <v>0</v>
      </c>
      <c r="I367" s="93">
        <v>0</v>
      </c>
      <c r="J367" s="93">
        <v>0</v>
      </c>
      <c r="K367" s="104">
        <v>0</v>
      </c>
      <c r="L367" s="104">
        <v>0</v>
      </c>
      <c r="M367" s="93">
        <v>0</v>
      </c>
      <c r="N367" s="93">
        <v>0</v>
      </c>
      <c r="O367" s="93">
        <v>0</v>
      </c>
      <c r="P367" s="93">
        <v>0</v>
      </c>
      <c r="Q367" s="93">
        <v>0</v>
      </c>
      <c r="R367" s="93">
        <v>0</v>
      </c>
      <c r="S367" s="93">
        <v>0</v>
      </c>
      <c r="T367" s="93">
        <v>0</v>
      </c>
      <c r="U367" s="93">
        <v>0</v>
      </c>
      <c r="V367" s="93">
        <v>0</v>
      </c>
      <c r="W367" s="93">
        <v>0</v>
      </c>
      <c r="X367" s="93">
        <v>0</v>
      </c>
      <c r="Y367" s="93">
        <v>0</v>
      </c>
      <c r="AA367" s="93">
        <v>0</v>
      </c>
      <c r="AB367" s="82"/>
      <c r="AD367" s="93">
        <v>0</v>
      </c>
      <c r="AE367" s="82"/>
    </row>
    <row r="368" spans="1:33" ht="18" hidden="1" customHeight="1" outlineLevel="1" x14ac:dyDescent="0.2">
      <c r="A368" s="46" t="s">
        <v>101</v>
      </c>
      <c r="B368" s="46" t="s">
        <v>18</v>
      </c>
      <c r="C368" s="9"/>
      <c r="D368" s="9"/>
      <c r="F368" s="51" t="s">
        <v>104</v>
      </c>
      <c r="H368" s="79">
        <v>0</v>
      </c>
      <c r="I368" s="79">
        <v>0</v>
      </c>
      <c r="J368" s="79">
        <v>0</v>
      </c>
      <c r="K368" s="99">
        <v>0</v>
      </c>
      <c r="L368" s="99">
        <v>0</v>
      </c>
      <c r="M368" s="79">
        <v>0</v>
      </c>
      <c r="N368" s="79">
        <v>0</v>
      </c>
      <c r="O368" s="79">
        <v>0</v>
      </c>
      <c r="P368" s="79">
        <v>0</v>
      </c>
      <c r="Q368" s="79">
        <v>0</v>
      </c>
      <c r="R368" s="79">
        <v>0</v>
      </c>
      <c r="S368" s="79">
        <v>0</v>
      </c>
      <c r="T368" s="79">
        <v>0</v>
      </c>
      <c r="U368" s="79">
        <v>0</v>
      </c>
      <c r="V368" s="79">
        <v>0</v>
      </c>
      <c r="W368" s="79">
        <v>0</v>
      </c>
      <c r="X368" s="79">
        <v>0</v>
      </c>
      <c r="Y368" s="79">
        <v>0</v>
      </c>
      <c r="AA368" s="79">
        <v>0</v>
      </c>
      <c r="AB368" s="73">
        <v>0</v>
      </c>
      <c r="AD368" s="79">
        <v>0</v>
      </c>
      <c r="AE368" s="73">
        <v>0</v>
      </c>
    </row>
    <row r="369" spans="1:33" ht="18" hidden="1" customHeight="1" outlineLevel="1" x14ac:dyDescent="0.2">
      <c r="A369" s="46" t="s">
        <v>102</v>
      </c>
      <c r="B369" s="46" t="s">
        <v>103</v>
      </c>
      <c r="C369" s="9"/>
      <c r="D369" s="9"/>
      <c r="F369" s="51" t="s">
        <v>105</v>
      </c>
      <c r="H369" s="79">
        <v>0</v>
      </c>
      <c r="I369" s="79">
        <v>0</v>
      </c>
      <c r="J369" s="79">
        <v>0</v>
      </c>
      <c r="K369" s="99">
        <v>0</v>
      </c>
      <c r="L369" s="99">
        <v>0</v>
      </c>
      <c r="M369" s="79">
        <v>0</v>
      </c>
      <c r="N369" s="79">
        <v>0</v>
      </c>
      <c r="O369" s="79">
        <v>0</v>
      </c>
      <c r="P369" s="79">
        <v>0</v>
      </c>
      <c r="Q369" s="79">
        <v>0</v>
      </c>
      <c r="R369" s="79">
        <v>0</v>
      </c>
      <c r="S369" s="79">
        <v>0</v>
      </c>
      <c r="T369" s="79">
        <v>0</v>
      </c>
      <c r="U369" s="79">
        <v>0</v>
      </c>
      <c r="V369" s="79">
        <v>0</v>
      </c>
      <c r="W369" s="79">
        <v>0</v>
      </c>
      <c r="X369" s="79">
        <v>0</v>
      </c>
      <c r="Y369" s="79">
        <v>0</v>
      </c>
      <c r="AA369" s="79">
        <v>0</v>
      </c>
      <c r="AB369" s="73">
        <v>0</v>
      </c>
      <c r="AD369" s="79">
        <v>0</v>
      </c>
      <c r="AE369" s="73">
        <v>0</v>
      </c>
    </row>
    <row r="370" spans="1:33" ht="18" customHeight="1" collapsed="1" x14ac:dyDescent="0.2">
      <c r="A370" s="45"/>
      <c r="B370" s="45"/>
      <c r="C370" s="9">
        <v>0</v>
      </c>
      <c r="D370" s="9">
        <v>0</v>
      </c>
      <c r="F370" s="120" t="s">
        <v>106</v>
      </c>
      <c r="H370" s="71">
        <v>0</v>
      </c>
      <c r="I370" s="71">
        <v>0</v>
      </c>
      <c r="J370" s="71">
        <v>0</v>
      </c>
      <c r="K370" s="105">
        <v>0</v>
      </c>
      <c r="L370" s="105">
        <v>0</v>
      </c>
      <c r="M370" s="71">
        <v>0</v>
      </c>
      <c r="N370" s="71">
        <v>0</v>
      </c>
      <c r="O370" s="71">
        <v>0</v>
      </c>
      <c r="P370" s="71">
        <v>0</v>
      </c>
      <c r="Q370" s="71">
        <v>0</v>
      </c>
      <c r="R370" s="71">
        <v>0</v>
      </c>
      <c r="S370" s="71">
        <v>0</v>
      </c>
      <c r="T370" s="71">
        <v>0</v>
      </c>
      <c r="U370" s="71">
        <v>0</v>
      </c>
      <c r="V370" s="71">
        <v>0</v>
      </c>
      <c r="W370" s="71">
        <v>0</v>
      </c>
      <c r="X370" s="71">
        <v>0</v>
      </c>
      <c r="Y370" s="71">
        <v>0</v>
      </c>
      <c r="AA370" s="71">
        <v>0</v>
      </c>
      <c r="AB370" s="73">
        <v>0</v>
      </c>
      <c r="AD370" s="71">
        <v>0</v>
      </c>
      <c r="AE370" s="73">
        <v>0</v>
      </c>
    </row>
    <row r="371" spans="1:33" ht="18" customHeight="1" x14ac:dyDescent="0.2">
      <c r="A371" s="45"/>
      <c r="B371" s="45"/>
      <c r="C371" s="9"/>
      <c r="D371" s="9"/>
      <c r="F371" s="267" t="s">
        <v>508</v>
      </c>
      <c r="G371" s="16"/>
      <c r="H371" s="270">
        <v>0</v>
      </c>
      <c r="I371" s="270">
        <v>0</v>
      </c>
      <c r="J371" s="270">
        <v>0</v>
      </c>
      <c r="K371" s="270">
        <v>0</v>
      </c>
      <c r="L371" s="270">
        <v>0</v>
      </c>
      <c r="M371" s="270">
        <v>0</v>
      </c>
      <c r="N371" s="270">
        <v>0</v>
      </c>
      <c r="O371" s="270">
        <v>0</v>
      </c>
      <c r="P371" s="270">
        <v>0</v>
      </c>
      <c r="Q371" s="270">
        <v>0</v>
      </c>
      <c r="R371" s="270">
        <v>0</v>
      </c>
      <c r="S371" s="270">
        <v>0</v>
      </c>
      <c r="T371" s="270">
        <v>0</v>
      </c>
      <c r="U371" s="270">
        <v>0</v>
      </c>
      <c r="V371" s="270">
        <v>0</v>
      </c>
      <c r="W371" s="270">
        <v>0</v>
      </c>
      <c r="X371" s="270">
        <v>0</v>
      </c>
      <c r="Y371" s="270">
        <v>0</v>
      </c>
      <c r="Z371" s="29"/>
      <c r="AA371" s="266"/>
      <c r="AB371" s="266"/>
      <c r="AC371" s="266"/>
      <c r="AD371" s="266"/>
      <c r="AE371" s="266"/>
    </row>
    <row r="372" spans="1:33" ht="18" hidden="1" customHeight="1" outlineLevel="1" x14ac:dyDescent="0.2">
      <c r="A372" s="268" t="s">
        <v>102</v>
      </c>
      <c r="B372" s="268" t="s">
        <v>509</v>
      </c>
      <c r="C372" s="9"/>
      <c r="D372" s="9"/>
      <c r="F372" s="269" t="s">
        <v>510</v>
      </c>
      <c r="G372" s="16"/>
      <c r="H372" s="79">
        <v>0</v>
      </c>
      <c r="I372" s="79">
        <v>0</v>
      </c>
      <c r="J372" s="79">
        <v>0</v>
      </c>
      <c r="K372" s="99">
        <v>0</v>
      </c>
      <c r="L372" s="99">
        <v>0</v>
      </c>
      <c r="M372" s="79">
        <v>0</v>
      </c>
      <c r="N372" s="79">
        <v>0</v>
      </c>
      <c r="O372" s="79">
        <v>0</v>
      </c>
      <c r="P372" s="79">
        <v>0</v>
      </c>
      <c r="Q372" s="79">
        <v>0</v>
      </c>
      <c r="R372" s="79">
        <v>0</v>
      </c>
      <c r="S372" s="79">
        <v>0</v>
      </c>
      <c r="T372" s="79">
        <v>0</v>
      </c>
      <c r="U372" s="79">
        <v>0</v>
      </c>
      <c r="V372" s="79">
        <v>0</v>
      </c>
      <c r="W372" s="79">
        <v>0</v>
      </c>
      <c r="X372" s="79">
        <v>0</v>
      </c>
      <c r="Y372" s="79">
        <v>0</v>
      </c>
      <c r="Z372" s="29"/>
      <c r="AA372" s="266"/>
      <c r="AB372" s="266"/>
      <c r="AD372" s="265"/>
      <c r="AE372" s="266"/>
    </row>
    <row r="373" spans="1:33" ht="18" hidden="1" customHeight="1" outlineLevel="1" x14ac:dyDescent="0.2">
      <c r="A373" s="268" t="s">
        <v>511</v>
      </c>
      <c r="B373" s="268" t="s">
        <v>18</v>
      </c>
      <c r="C373" s="9"/>
      <c r="D373" s="9"/>
      <c r="F373" s="269" t="s">
        <v>512</v>
      </c>
      <c r="G373" s="16"/>
      <c r="H373" s="79">
        <v>0</v>
      </c>
      <c r="I373" s="79">
        <v>0</v>
      </c>
      <c r="J373" s="79">
        <v>0</v>
      </c>
      <c r="K373" s="99">
        <v>0</v>
      </c>
      <c r="L373" s="99">
        <v>0</v>
      </c>
      <c r="M373" s="79">
        <v>0</v>
      </c>
      <c r="N373" s="79">
        <v>0</v>
      </c>
      <c r="O373" s="79">
        <v>0</v>
      </c>
      <c r="P373" s="79">
        <v>0</v>
      </c>
      <c r="Q373" s="79">
        <v>0</v>
      </c>
      <c r="R373" s="79">
        <v>0</v>
      </c>
      <c r="S373" s="79">
        <v>0</v>
      </c>
      <c r="T373" s="79">
        <v>0</v>
      </c>
      <c r="U373" s="79">
        <v>0</v>
      </c>
      <c r="V373" s="79">
        <v>0</v>
      </c>
      <c r="W373" s="79">
        <v>0</v>
      </c>
      <c r="X373" s="79">
        <v>0</v>
      </c>
      <c r="Y373" s="79">
        <v>0</v>
      </c>
      <c r="Z373" s="29"/>
      <c r="AA373" s="266"/>
      <c r="AB373" s="266"/>
      <c r="AD373" s="265"/>
      <c r="AE373" s="266"/>
    </row>
    <row r="374" spans="1:33" ht="18" customHeight="1" collapsed="1" x14ac:dyDescent="0.2">
      <c r="A374" s="45"/>
      <c r="B374" s="45"/>
      <c r="C374" s="9"/>
      <c r="D374" s="9"/>
      <c r="F374" s="267" t="s">
        <v>513</v>
      </c>
      <c r="G374" s="16"/>
      <c r="H374" s="270">
        <v>0</v>
      </c>
      <c r="I374" s="270">
        <v>0</v>
      </c>
      <c r="J374" s="270">
        <v>0</v>
      </c>
      <c r="K374" s="270">
        <v>0</v>
      </c>
      <c r="L374" s="270">
        <v>0</v>
      </c>
      <c r="M374" s="270">
        <v>0</v>
      </c>
      <c r="N374" s="270">
        <v>0</v>
      </c>
      <c r="O374" s="270">
        <v>0</v>
      </c>
      <c r="P374" s="270">
        <v>0</v>
      </c>
      <c r="Q374" s="270">
        <v>0</v>
      </c>
      <c r="R374" s="270">
        <v>0</v>
      </c>
      <c r="S374" s="270">
        <v>0</v>
      </c>
      <c r="T374" s="270">
        <v>0</v>
      </c>
      <c r="U374" s="270">
        <v>0</v>
      </c>
      <c r="V374" s="270">
        <v>0</v>
      </c>
      <c r="W374" s="270">
        <v>0</v>
      </c>
      <c r="X374" s="270">
        <v>0</v>
      </c>
      <c r="Y374" s="270">
        <v>0</v>
      </c>
      <c r="Z374" s="29"/>
      <c r="AA374" s="266"/>
      <c r="AB374" s="266"/>
      <c r="AC374" s="266"/>
      <c r="AD374" s="266"/>
      <c r="AE374" s="266"/>
    </row>
    <row r="375" spans="1:33" ht="18" customHeight="1" x14ac:dyDescent="0.2">
      <c r="A375" s="43" t="s">
        <v>107</v>
      </c>
      <c r="B375" s="43" t="s">
        <v>18</v>
      </c>
      <c r="C375" s="9"/>
      <c r="D375" s="9"/>
      <c r="F375" s="119" t="s">
        <v>109</v>
      </c>
      <c r="H375" s="74">
        <v>0</v>
      </c>
      <c r="I375" s="74">
        <v>0</v>
      </c>
      <c r="J375" s="74">
        <v>0</v>
      </c>
      <c r="K375" s="99"/>
      <c r="L375" s="99"/>
      <c r="M375" s="74">
        <v>0</v>
      </c>
      <c r="N375" s="74">
        <v>0</v>
      </c>
      <c r="O375" s="74">
        <v>0</v>
      </c>
      <c r="P375" s="74">
        <v>0</v>
      </c>
      <c r="Q375" s="74">
        <v>0</v>
      </c>
      <c r="R375" s="74">
        <v>0</v>
      </c>
      <c r="S375" s="74">
        <v>0</v>
      </c>
      <c r="T375" s="74">
        <v>0</v>
      </c>
      <c r="U375" s="74">
        <v>0</v>
      </c>
      <c r="V375" s="74">
        <v>0</v>
      </c>
      <c r="W375" s="74">
        <v>0</v>
      </c>
      <c r="X375" s="74">
        <v>0</v>
      </c>
      <c r="Y375" s="74">
        <v>0</v>
      </c>
      <c r="AA375" s="33"/>
      <c r="AB375" s="29"/>
      <c r="AD375" s="33"/>
      <c r="AE375" s="29"/>
    </row>
    <row r="376" spans="1:33" ht="18" customHeight="1" x14ac:dyDescent="0.2">
      <c r="A376" s="43" t="s">
        <v>108</v>
      </c>
      <c r="B376" s="43" t="s">
        <v>18</v>
      </c>
      <c r="C376" s="9"/>
      <c r="D376" s="9"/>
      <c r="F376" s="119" t="s">
        <v>110</v>
      </c>
      <c r="H376" s="74">
        <v>0</v>
      </c>
      <c r="I376" s="74">
        <v>0</v>
      </c>
      <c r="J376" s="74">
        <v>0</v>
      </c>
      <c r="K376" s="99"/>
      <c r="L376" s="99"/>
      <c r="M376" s="74">
        <v>0</v>
      </c>
      <c r="N376" s="74">
        <v>0</v>
      </c>
      <c r="O376" s="74">
        <v>0</v>
      </c>
      <c r="P376" s="74">
        <v>0</v>
      </c>
      <c r="Q376" s="74">
        <v>0</v>
      </c>
      <c r="R376" s="74">
        <v>0</v>
      </c>
      <c r="S376" s="74">
        <v>0</v>
      </c>
      <c r="T376" s="74">
        <v>0</v>
      </c>
      <c r="U376" s="74">
        <v>0</v>
      </c>
      <c r="V376" s="74">
        <v>0</v>
      </c>
      <c r="W376" s="74">
        <v>0</v>
      </c>
      <c r="X376" s="74">
        <v>0</v>
      </c>
      <c r="Y376" s="74">
        <v>0</v>
      </c>
      <c r="AA376" s="33"/>
      <c r="AB376" s="29"/>
      <c r="AD376" s="33"/>
      <c r="AE376" s="29"/>
    </row>
    <row r="377" spans="1:33" ht="18" customHeight="1" x14ac:dyDescent="0.2">
      <c r="A377" s="43"/>
      <c r="B377" s="43"/>
      <c r="C377" s="9"/>
      <c r="D377" s="9"/>
      <c r="F377" s="119" t="s">
        <v>111</v>
      </c>
      <c r="H377" s="74">
        <v>0</v>
      </c>
      <c r="I377" s="74">
        <v>0</v>
      </c>
      <c r="J377" s="74">
        <v>0</v>
      </c>
      <c r="K377" s="99"/>
      <c r="L377" s="99"/>
      <c r="M377" s="74">
        <v>0</v>
      </c>
      <c r="N377" s="74">
        <v>0</v>
      </c>
      <c r="O377" s="74">
        <v>0</v>
      </c>
      <c r="P377" s="74">
        <v>0</v>
      </c>
      <c r="Q377" s="74">
        <v>0</v>
      </c>
      <c r="R377" s="74">
        <v>0</v>
      </c>
      <c r="S377" s="74">
        <v>0</v>
      </c>
      <c r="T377" s="74">
        <v>0</v>
      </c>
      <c r="U377" s="74">
        <v>0</v>
      </c>
      <c r="V377" s="74">
        <v>0</v>
      </c>
      <c r="W377" s="74">
        <v>0</v>
      </c>
      <c r="X377" s="74">
        <v>0</v>
      </c>
      <c r="Y377" s="74">
        <v>0</v>
      </c>
      <c r="AA377" s="33"/>
      <c r="AB377" s="29"/>
      <c r="AD377" s="33"/>
      <c r="AE377" s="29"/>
    </row>
    <row r="378" spans="1:33" ht="18" customHeight="1" collapsed="1" x14ac:dyDescent="0.2">
      <c r="A378" s="45"/>
      <c r="B378" s="45"/>
      <c r="C378" s="9">
        <v>0</v>
      </c>
      <c r="D378" s="9">
        <v>0</v>
      </c>
      <c r="F378" s="120" t="s">
        <v>112</v>
      </c>
      <c r="H378" s="71">
        <v>0</v>
      </c>
      <c r="I378" s="71">
        <v>0</v>
      </c>
      <c r="J378" s="71">
        <v>0</v>
      </c>
      <c r="K378" s="105">
        <v>0</v>
      </c>
      <c r="L378" s="105">
        <v>0</v>
      </c>
      <c r="M378" s="71">
        <v>0</v>
      </c>
      <c r="N378" s="71">
        <v>0</v>
      </c>
      <c r="O378" s="71">
        <v>0</v>
      </c>
      <c r="P378" s="71">
        <v>0</v>
      </c>
      <c r="Q378" s="71">
        <v>0</v>
      </c>
      <c r="R378" s="71">
        <v>0</v>
      </c>
      <c r="S378" s="71">
        <v>0</v>
      </c>
      <c r="T378" s="71">
        <v>0</v>
      </c>
      <c r="U378" s="71">
        <v>0</v>
      </c>
      <c r="V378" s="71">
        <v>0</v>
      </c>
      <c r="W378" s="71">
        <v>0</v>
      </c>
      <c r="X378" s="71">
        <v>0</v>
      </c>
      <c r="Y378" s="71">
        <v>0</v>
      </c>
      <c r="AA378" s="71">
        <v>0</v>
      </c>
      <c r="AB378" s="73">
        <v>0</v>
      </c>
      <c r="AD378" s="71">
        <v>0</v>
      </c>
      <c r="AE378" s="73">
        <v>0</v>
      </c>
    </row>
    <row r="379" spans="1:33" ht="15" x14ac:dyDescent="0.2">
      <c r="A379" s="9"/>
      <c r="B379" s="9"/>
      <c r="C379" s="9"/>
      <c r="D379" s="9"/>
      <c r="F379" s="109"/>
      <c r="H379" s="29"/>
      <c r="I379" s="29"/>
      <c r="J379" s="29"/>
      <c r="K379" s="98"/>
      <c r="L379" s="98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AA379" s="29"/>
      <c r="AB379" s="33"/>
      <c r="AD379" s="29"/>
      <c r="AE379" s="33"/>
    </row>
    <row r="380" spans="1:33" ht="15" x14ac:dyDescent="0.2">
      <c r="F380" s="115" t="s">
        <v>405</v>
      </c>
      <c r="H380" s="94">
        <v>0</v>
      </c>
      <c r="I380" s="94">
        <v>0</v>
      </c>
      <c r="J380" s="94">
        <v>0</v>
      </c>
      <c r="K380" s="96">
        <v>0</v>
      </c>
      <c r="L380" s="96">
        <v>0</v>
      </c>
      <c r="M380" s="94">
        <v>0</v>
      </c>
      <c r="N380" s="94">
        <v>0</v>
      </c>
      <c r="O380" s="94">
        <v>0</v>
      </c>
      <c r="P380" s="94">
        <v>0</v>
      </c>
      <c r="Q380" s="94">
        <v>0</v>
      </c>
      <c r="R380" s="94">
        <v>0</v>
      </c>
      <c r="S380" s="94">
        <v>0</v>
      </c>
      <c r="T380" s="94">
        <v>0</v>
      </c>
      <c r="U380" s="94">
        <v>0</v>
      </c>
      <c r="V380" s="94">
        <v>0</v>
      </c>
      <c r="W380" s="94">
        <v>0</v>
      </c>
      <c r="X380" s="94">
        <v>0</v>
      </c>
      <c r="Y380" s="94">
        <v>0</v>
      </c>
      <c r="AA380" s="94">
        <v>0</v>
      </c>
      <c r="AB380" s="33"/>
      <c r="AD380" s="94">
        <v>0</v>
      </c>
      <c r="AE380" s="33"/>
    </row>
    <row r="381" spans="1:33" ht="15" x14ac:dyDescent="0.2">
      <c r="F381" s="115" t="s">
        <v>406</v>
      </c>
      <c r="H381" s="94">
        <v>0</v>
      </c>
      <c r="I381" s="94">
        <v>0</v>
      </c>
      <c r="J381" s="94">
        <v>0</v>
      </c>
      <c r="K381" s="96">
        <v>0</v>
      </c>
      <c r="L381" s="96">
        <v>0</v>
      </c>
      <c r="M381" s="94">
        <v>0</v>
      </c>
      <c r="N381" s="94">
        <v>0</v>
      </c>
      <c r="O381" s="94">
        <v>0</v>
      </c>
      <c r="P381" s="94">
        <v>0</v>
      </c>
      <c r="Q381" s="94">
        <v>0</v>
      </c>
      <c r="R381" s="94">
        <v>0</v>
      </c>
      <c r="S381" s="94">
        <v>0</v>
      </c>
      <c r="T381" s="94">
        <v>0</v>
      </c>
      <c r="U381" s="94">
        <v>0</v>
      </c>
      <c r="V381" s="94">
        <v>0</v>
      </c>
      <c r="W381" s="94">
        <v>0</v>
      </c>
      <c r="X381" s="94">
        <v>0</v>
      </c>
      <c r="Y381" s="94">
        <v>0</v>
      </c>
      <c r="AA381" s="94">
        <v>0</v>
      </c>
      <c r="AB381" s="33"/>
      <c r="AD381" s="94">
        <v>0</v>
      </c>
      <c r="AE381" s="33"/>
    </row>
    <row r="382" spans="1:33" s="20" customFormat="1" ht="15" x14ac:dyDescent="0.2">
      <c r="A382" s="17"/>
      <c r="B382" s="17"/>
      <c r="C382" s="17"/>
      <c r="D382" s="17"/>
      <c r="E382" s="17"/>
      <c r="F382" s="116"/>
      <c r="G382" s="17"/>
      <c r="H382" s="95"/>
      <c r="I382" s="29"/>
      <c r="J382" s="29"/>
      <c r="K382" s="97"/>
      <c r="L382" s="97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17"/>
      <c r="AA382" s="29"/>
      <c r="AB382" s="33"/>
      <c r="AC382" s="17"/>
      <c r="AD382" s="29"/>
      <c r="AE382" s="33"/>
      <c r="AF382" s="17"/>
      <c r="AG382" s="17"/>
    </row>
    <row r="383" spans="1:33" s="20" customFormat="1" ht="15" x14ac:dyDescent="0.2">
      <c r="A383" s="17"/>
      <c r="B383" s="17"/>
      <c r="C383" s="17"/>
      <c r="D383" s="17"/>
      <c r="E383" s="17"/>
      <c r="F383" s="115" t="s">
        <v>391</v>
      </c>
      <c r="G383" s="17"/>
      <c r="H383" s="94">
        <v>0</v>
      </c>
      <c r="I383" s="94">
        <v>0</v>
      </c>
      <c r="J383" s="94">
        <v>0</v>
      </c>
      <c r="K383" s="96">
        <v>0</v>
      </c>
      <c r="L383" s="96">
        <v>0</v>
      </c>
      <c r="M383" s="94">
        <v>0</v>
      </c>
      <c r="N383" s="94">
        <v>0</v>
      </c>
      <c r="O383" s="94">
        <v>0</v>
      </c>
      <c r="P383" s="94">
        <v>0</v>
      </c>
      <c r="Q383" s="94">
        <v>0</v>
      </c>
      <c r="R383" s="94">
        <v>0</v>
      </c>
      <c r="S383" s="94">
        <v>0</v>
      </c>
      <c r="T383" s="94">
        <v>0</v>
      </c>
      <c r="U383" s="94">
        <v>0</v>
      </c>
      <c r="V383" s="94">
        <v>0</v>
      </c>
      <c r="W383" s="94">
        <v>0</v>
      </c>
      <c r="X383" s="94">
        <v>0</v>
      </c>
      <c r="Y383" s="94">
        <v>0</v>
      </c>
      <c r="Z383" s="17"/>
      <c r="AA383" s="94">
        <v>0</v>
      </c>
      <c r="AB383" s="33"/>
      <c r="AC383" s="17"/>
      <c r="AD383" s="94">
        <v>0</v>
      </c>
      <c r="AE383" s="33"/>
      <c r="AF383" s="17"/>
      <c r="AG383" s="17"/>
    </row>
    <row r="384" spans="1:33" ht="15" x14ac:dyDescent="0.2">
      <c r="F384" s="109"/>
      <c r="H384" s="29"/>
      <c r="I384" s="29"/>
      <c r="J384" s="29"/>
      <c r="K384" s="98"/>
      <c r="L384" s="98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33"/>
      <c r="AA384" s="29"/>
      <c r="AB384" s="33"/>
      <c r="AC384" s="33"/>
      <c r="AD384" s="29"/>
      <c r="AE384" s="33"/>
    </row>
    <row r="385" spans="1:33" s="20" customFormat="1" ht="15" x14ac:dyDescent="0.2">
      <c r="A385" s="17"/>
      <c r="B385" s="17"/>
      <c r="C385" s="17"/>
      <c r="D385" s="17"/>
      <c r="E385" s="17"/>
      <c r="F385" s="115" t="s">
        <v>253</v>
      </c>
      <c r="G385" s="17"/>
      <c r="H385" s="94">
        <v>0</v>
      </c>
      <c r="I385" s="94">
        <v>0</v>
      </c>
      <c r="J385" s="94">
        <v>0</v>
      </c>
      <c r="K385" s="96">
        <v>0</v>
      </c>
      <c r="L385" s="96">
        <v>0</v>
      </c>
      <c r="M385" s="94">
        <v>0</v>
      </c>
      <c r="N385" s="94">
        <v>0</v>
      </c>
      <c r="O385" s="94">
        <v>0</v>
      </c>
      <c r="P385" s="94">
        <v>0</v>
      </c>
      <c r="Q385" s="94">
        <v>0</v>
      </c>
      <c r="R385" s="94">
        <v>0</v>
      </c>
      <c r="S385" s="94">
        <v>0</v>
      </c>
      <c r="T385" s="94">
        <v>0</v>
      </c>
      <c r="U385" s="94">
        <v>0</v>
      </c>
      <c r="V385" s="94">
        <v>0</v>
      </c>
      <c r="W385" s="94">
        <v>0</v>
      </c>
      <c r="X385" s="94">
        <v>0</v>
      </c>
      <c r="Y385" s="94">
        <v>0</v>
      </c>
      <c r="Z385" s="17"/>
      <c r="AA385" s="94">
        <v>0</v>
      </c>
      <c r="AB385" s="33"/>
      <c r="AC385" s="17"/>
      <c r="AD385" s="94">
        <v>0</v>
      </c>
      <c r="AE385" s="33"/>
      <c r="AF385" s="17"/>
      <c r="AG385" s="17"/>
    </row>
    <row r="386" spans="1:33" s="20" customFormat="1" ht="15" x14ac:dyDescent="0.2">
      <c r="A386" s="17"/>
      <c r="B386" s="17"/>
      <c r="C386" s="17"/>
      <c r="D386" s="17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2"/>
      <c r="AA386" s="33"/>
      <c r="AB386" s="33"/>
      <c r="AC386" s="2"/>
      <c r="AD386" s="33"/>
      <c r="AE386" s="33"/>
      <c r="AF386" s="17"/>
      <c r="AG386" s="17"/>
    </row>
    <row r="387" spans="1:33" s="20" customFormat="1" x14ac:dyDescent="0.2">
      <c r="A387" s="55" t="s">
        <v>31</v>
      </c>
      <c r="B387" s="55" t="s">
        <v>18</v>
      </c>
      <c r="C387" s="17"/>
      <c r="D387" s="17"/>
      <c r="E387" s="17"/>
      <c r="F387" s="56" t="s">
        <v>252</v>
      </c>
      <c r="G387" s="17"/>
      <c r="H387" s="57">
        <v>0</v>
      </c>
      <c r="I387" s="57">
        <v>0</v>
      </c>
      <c r="J387" s="57">
        <v>0</v>
      </c>
      <c r="K387" s="57">
        <v>0</v>
      </c>
      <c r="L387" s="57">
        <v>0</v>
      </c>
      <c r="M387" s="57">
        <v>0</v>
      </c>
      <c r="N387" s="57">
        <v>1.1368683772161603E-13</v>
      </c>
      <c r="O387" s="57">
        <v>2.2737367544323206E-13</v>
      </c>
      <c r="P387" s="57">
        <v>0</v>
      </c>
      <c r="Q387" s="57">
        <v>0</v>
      </c>
      <c r="R387" s="57">
        <v>0</v>
      </c>
      <c r="S387" s="57">
        <v>4.5474735088646412E-13</v>
      </c>
      <c r="T387" s="57">
        <v>9.0949470177292824E-13</v>
      </c>
      <c r="U387" s="57">
        <v>0</v>
      </c>
      <c r="V387" s="57">
        <v>4.5474735088646412E-13</v>
      </c>
      <c r="W387" s="57">
        <v>4.5474735088646412E-13</v>
      </c>
      <c r="X387" s="57">
        <v>9.0949470177292824E-13</v>
      </c>
      <c r="Y387" s="57">
        <v>0</v>
      </c>
      <c r="AA387" s="17"/>
      <c r="AD387" s="17"/>
      <c r="AF387" s="17"/>
      <c r="AG387" s="17"/>
    </row>
    <row r="388" spans="1:33" s="2" customFormat="1" x14ac:dyDescent="0.2">
      <c r="F388" s="1"/>
      <c r="K388" s="62"/>
      <c r="L388" s="62"/>
      <c r="Z388" s="20"/>
      <c r="AB388" s="8"/>
      <c r="AC388" s="20"/>
      <c r="AE388" s="8"/>
    </row>
    <row r="389" spans="1:33" s="20" customFormat="1" x14ac:dyDescent="0.2">
      <c r="A389" s="17"/>
      <c r="B389" s="17"/>
      <c r="C389" s="17"/>
      <c r="D389" s="17"/>
      <c r="F389" s="20" t="s">
        <v>314</v>
      </c>
      <c r="M389" s="143" t="s">
        <v>421</v>
      </c>
      <c r="N389" s="143" t="s">
        <v>399</v>
      </c>
      <c r="O389" s="143" t="s">
        <v>315</v>
      </c>
      <c r="P389" s="143" t="s">
        <v>316</v>
      </c>
      <c r="Q389" s="143" t="s">
        <v>317</v>
      </c>
      <c r="R389" s="143" t="s">
        <v>318</v>
      </c>
      <c r="S389" s="143" t="s">
        <v>400</v>
      </c>
      <c r="T389" s="143" t="s">
        <v>319</v>
      </c>
      <c r="U389" s="143" t="s">
        <v>401</v>
      </c>
      <c r="V389" s="143" t="s">
        <v>402</v>
      </c>
      <c r="W389" s="143" t="s">
        <v>403</v>
      </c>
      <c r="X389" s="143" t="s">
        <v>404</v>
      </c>
      <c r="AF389" s="17"/>
      <c r="AG389" s="17"/>
    </row>
    <row r="390" spans="1:33" s="20" customFormat="1" x14ac:dyDescent="0.2">
      <c r="A390" s="17"/>
      <c r="B390" s="17"/>
      <c r="C390" s="17"/>
      <c r="D390" s="17"/>
      <c r="M390" s="144" t="s">
        <v>6</v>
      </c>
      <c r="N390" s="144" t="s">
        <v>7</v>
      </c>
      <c r="O390" s="144" t="s">
        <v>8</v>
      </c>
      <c r="P390" s="144" t="s">
        <v>9</v>
      </c>
      <c r="Q390" s="144" t="s">
        <v>10</v>
      </c>
      <c r="R390" s="144" t="s">
        <v>11</v>
      </c>
      <c r="S390" s="144" t="s">
        <v>320</v>
      </c>
      <c r="T390" s="144" t="s">
        <v>12</v>
      </c>
      <c r="U390" s="144" t="s">
        <v>13</v>
      </c>
      <c r="V390" s="144" t="s">
        <v>14</v>
      </c>
      <c r="W390" s="144" t="s">
        <v>15</v>
      </c>
      <c r="X390" s="144" t="s">
        <v>16</v>
      </c>
      <c r="AF390" s="17"/>
      <c r="AG390" s="17"/>
    </row>
    <row r="391" spans="1:33" s="20" customFormat="1" x14ac:dyDescent="0.2">
      <c r="A391" s="17"/>
      <c r="B391" s="17"/>
      <c r="C391" s="17"/>
      <c r="D391" s="17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AF391" s="17"/>
      <c r="AG391" s="17"/>
    </row>
    <row r="392" spans="1:33" s="20" customFormat="1" x14ac:dyDescent="0.2">
      <c r="A392" s="55" t="s">
        <v>31</v>
      </c>
      <c r="B392" s="55" t="s">
        <v>18</v>
      </c>
      <c r="C392" s="17"/>
      <c r="D392" s="17"/>
      <c r="F392" s="65">
        <v>2021</v>
      </c>
      <c r="M392" s="68">
        <v>-345.62018</v>
      </c>
      <c r="N392" s="68">
        <v>-693.15623000000005</v>
      </c>
      <c r="O392" s="68">
        <v>-1250.4837600000001</v>
      </c>
      <c r="P392" s="68">
        <v>-1660.9360999999999</v>
      </c>
      <c r="Q392" s="68">
        <v>-2021.0405499999999</v>
      </c>
      <c r="R392" s="68">
        <v>-2496.2141700000002</v>
      </c>
      <c r="S392" s="68">
        <v>-2529.15004</v>
      </c>
      <c r="T392" s="68">
        <v>-2766.4336800000001</v>
      </c>
      <c r="U392" s="68">
        <v>-3128.94148</v>
      </c>
      <c r="V392" s="68">
        <v>-3456.4290000000001</v>
      </c>
      <c r="W392" s="68">
        <v>-3711.5169999999998</v>
      </c>
      <c r="X392" s="68">
        <v>-3719.105</v>
      </c>
      <c r="AF392" s="17"/>
      <c r="AG392" s="17"/>
    </row>
    <row r="393" spans="1:33" s="20" customFormat="1" x14ac:dyDescent="0.2">
      <c r="A393" s="55" t="s">
        <v>31</v>
      </c>
      <c r="B393" s="55" t="s">
        <v>18</v>
      </c>
      <c r="C393" s="17"/>
      <c r="D393" s="17"/>
      <c r="F393" s="65">
        <v>2022</v>
      </c>
      <c r="M393" s="68">
        <v>-492.44299999999998</v>
      </c>
      <c r="N393" s="68">
        <v>-842.46299999999906</v>
      </c>
      <c r="O393" s="68">
        <v>-1254.8620000000001</v>
      </c>
      <c r="P393" s="68">
        <v>-1622.537</v>
      </c>
      <c r="Q393" s="68">
        <v>-1986.2550000000001</v>
      </c>
      <c r="R393" s="68">
        <v>-2349.7719999999999</v>
      </c>
      <c r="S393" s="68">
        <v>-2688.7139999999999</v>
      </c>
      <c r="T393" s="68">
        <v>-3067.8919999999998</v>
      </c>
      <c r="U393" s="68">
        <v>-3199.8986300000001</v>
      </c>
      <c r="V393" s="68">
        <v>-3136.8130000000001</v>
      </c>
      <c r="W393" s="68">
        <v>-3481.674</v>
      </c>
      <c r="X393" s="68">
        <v>-4226.2780000000002</v>
      </c>
      <c r="AF393" s="17"/>
      <c r="AG393" s="17"/>
    </row>
    <row r="394" spans="1:33" s="20" customFormat="1" x14ac:dyDescent="0.2">
      <c r="A394" s="55" t="s">
        <v>31</v>
      </c>
      <c r="B394" s="55" t="s">
        <v>18</v>
      </c>
      <c r="C394" s="17"/>
      <c r="D394" s="17"/>
      <c r="F394" s="142" t="s">
        <v>672</v>
      </c>
      <c r="L394" s="67">
        <v>-4664.1459800000002</v>
      </c>
      <c r="M394" s="68">
        <v>-388.67883166666667</v>
      </c>
      <c r="N394" s="68">
        <v>-777.35766333333333</v>
      </c>
      <c r="O394" s="68">
        <v>-1166.0364950000001</v>
      </c>
      <c r="P394" s="68">
        <v>-1554.7153266666667</v>
      </c>
      <c r="Q394" s="68">
        <v>-1943.3941583333335</v>
      </c>
      <c r="R394" s="68">
        <v>-2332.0729900000001</v>
      </c>
      <c r="S394" s="68">
        <v>-2720.7518216666667</v>
      </c>
      <c r="T394" s="68">
        <v>-3109.4306533333333</v>
      </c>
      <c r="U394" s="68">
        <v>-3498.1094850000004</v>
      </c>
      <c r="V394" s="68">
        <v>-3886.788316666667</v>
      </c>
      <c r="W394" s="68">
        <v>-4275.4671483333341</v>
      </c>
      <c r="X394" s="68">
        <v>-4664.1459800000002</v>
      </c>
      <c r="AF394" s="17"/>
      <c r="AG394" s="17"/>
    </row>
    <row r="395" spans="1:33" s="20" customFormat="1" x14ac:dyDescent="0.2">
      <c r="A395" s="55" t="s">
        <v>31</v>
      </c>
      <c r="B395" s="55" t="s">
        <v>18</v>
      </c>
      <c r="C395" s="17"/>
      <c r="D395" s="17"/>
      <c r="F395" s="65" t="s">
        <v>629</v>
      </c>
      <c r="M395" s="68">
        <v>-447.45600000000002</v>
      </c>
      <c r="N395" s="68">
        <v>-800.24699999999996</v>
      </c>
      <c r="O395" s="68">
        <v>-1223.162</v>
      </c>
      <c r="P395" s="68">
        <v>-1610.2260000000001</v>
      </c>
      <c r="Q395" s="68">
        <v>-2062.7620000000002</v>
      </c>
      <c r="R395" s="68">
        <v>-2478.0230000000001</v>
      </c>
      <c r="S395" s="68">
        <v>-2821.5970000000002</v>
      </c>
      <c r="T395" s="68">
        <v>-3139.5529999999999</v>
      </c>
      <c r="U395" s="68">
        <v>-3321.5590000000002</v>
      </c>
      <c r="V395" s="68">
        <v>-3457.5650000000001</v>
      </c>
      <c r="W395" s="68">
        <v>-3644.9580000000001</v>
      </c>
      <c r="X395" s="68">
        <v>-3739.2579999999998</v>
      </c>
      <c r="Z395" s="2"/>
      <c r="AC395" s="2"/>
      <c r="AF395" s="17"/>
      <c r="AG395" s="17"/>
    </row>
    <row r="396" spans="1:33" s="20" customFormat="1" x14ac:dyDescent="0.2">
      <c r="A396" s="17"/>
      <c r="B396" s="17"/>
      <c r="C396" s="17"/>
      <c r="D396" s="17"/>
      <c r="F396" s="20" t="s">
        <v>673</v>
      </c>
      <c r="L396" s="67">
        <v>-3586.5292000000004</v>
      </c>
      <c r="M396" s="68" t="s">
        <v>664</v>
      </c>
      <c r="N396" s="68" t="s">
        <v>664</v>
      </c>
      <c r="O396" s="68" t="s">
        <v>664</v>
      </c>
      <c r="P396" s="68" t="s">
        <v>664</v>
      </c>
      <c r="Q396" s="68" t="s">
        <v>664</v>
      </c>
      <c r="R396" s="68" t="s">
        <v>664</v>
      </c>
      <c r="S396" s="68" t="s">
        <v>664</v>
      </c>
      <c r="T396" s="68" t="s">
        <v>664</v>
      </c>
      <c r="U396" s="68" t="s">
        <v>664</v>
      </c>
      <c r="V396" s="68" t="s">
        <v>664</v>
      </c>
      <c r="W396" s="68" t="s">
        <v>664</v>
      </c>
      <c r="X396" s="68">
        <v>-3739.2579999999998</v>
      </c>
      <c r="Z396" s="2"/>
      <c r="AC396" s="2"/>
      <c r="AF396" s="17"/>
      <c r="AG396" s="17"/>
    </row>
    <row r="397" spans="1:33" s="2" customFormat="1" x14ac:dyDescent="0.2">
      <c r="F397" s="1"/>
      <c r="K397" s="62"/>
      <c r="L397" s="62"/>
      <c r="AB397" s="8"/>
      <c r="AE397" s="8"/>
    </row>
    <row r="398" spans="1:33" s="2" customFormat="1" x14ac:dyDescent="0.2">
      <c r="F398" s="1"/>
      <c r="K398" s="62"/>
      <c r="L398" s="62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AB398" s="8"/>
      <c r="AE398" s="8"/>
    </row>
    <row r="399" spans="1:33" s="2" customFormat="1" x14ac:dyDescent="0.2">
      <c r="F399" s="1"/>
      <c r="K399" s="62"/>
      <c r="L399" s="62"/>
      <c r="AB399" s="8"/>
      <c r="AE399" s="8"/>
    </row>
    <row r="400" spans="1:33" s="2" customFormat="1" x14ac:dyDescent="0.2">
      <c r="F400" s="1"/>
      <c r="K400" s="62"/>
      <c r="L400" s="62"/>
      <c r="AB400" s="8"/>
      <c r="AE400" s="8"/>
    </row>
    <row r="401" spans="6:31" s="2" customFormat="1" x14ac:dyDescent="0.2">
      <c r="F401" s="1"/>
      <c r="K401" s="62"/>
      <c r="L401" s="62"/>
      <c r="R401" s="106"/>
      <c r="S401" s="106"/>
      <c r="T401" s="106"/>
      <c r="U401" s="106"/>
      <c r="AB401" s="8"/>
      <c r="AE401" s="8"/>
    </row>
    <row r="402" spans="6:31" s="2" customFormat="1" x14ac:dyDescent="0.2">
      <c r="F402" s="1"/>
      <c r="K402" s="62"/>
      <c r="L402" s="62"/>
      <c r="AB402" s="8"/>
      <c r="AE402" s="8"/>
    </row>
    <row r="403" spans="6:31" s="2" customFormat="1" x14ac:dyDescent="0.2">
      <c r="F403" s="1"/>
      <c r="K403" s="62"/>
      <c r="L403" s="62"/>
      <c r="AB403" s="8"/>
      <c r="AE403" s="8"/>
    </row>
    <row r="404" spans="6:31" s="2" customFormat="1" x14ac:dyDescent="0.2">
      <c r="F404" s="1"/>
      <c r="K404" s="62"/>
      <c r="L404" s="62"/>
      <c r="AB404" s="8"/>
      <c r="AE404" s="8"/>
    </row>
    <row r="405" spans="6:31" s="2" customFormat="1" x14ac:dyDescent="0.2">
      <c r="F405" s="1"/>
      <c r="K405" s="62"/>
      <c r="L405" s="62"/>
      <c r="AB405" s="8"/>
      <c r="AE405" s="8"/>
    </row>
    <row r="406" spans="6:31" s="2" customFormat="1" x14ac:dyDescent="0.2">
      <c r="F406" s="1"/>
      <c r="K406" s="62"/>
      <c r="L406" s="62"/>
      <c r="AB406" s="8"/>
      <c r="AE406" s="8"/>
    </row>
    <row r="407" spans="6:31" s="2" customFormat="1" x14ac:dyDescent="0.2">
      <c r="F407" s="1"/>
      <c r="K407" s="62"/>
      <c r="L407" s="62"/>
      <c r="AB407" s="8"/>
      <c r="AE407" s="8"/>
    </row>
    <row r="408" spans="6:31" s="2" customFormat="1" x14ac:dyDescent="0.2">
      <c r="F408" s="1"/>
      <c r="K408" s="62"/>
      <c r="L408" s="62"/>
      <c r="AB408" s="8"/>
      <c r="AE408" s="8"/>
    </row>
    <row r="409" spans="6:31" s="2" customFormat="1" x14ac:dyDescent="0.2">
      <c r="F409" s="1"/>
      <c r="K409" s="62"/>
      <c r="L409" s="62"/>
      <c r="AB409" s="8"/>
      <c r="AE409" s="8"/>
    </row>
    <row r="410" spans="6:31" s="2" customFormat="1" x14ac:dyDescent="0.2">
      <c r="F410" s="1"/>
      <c r="K410" s="62"/>
      <c r="L410" s="62"/>
      <c r="AB410" s="8"/>
      <c r="AE410" s="8"/>
    </row>
    <row r="411" spans="6:31" s="2" customFormat="1" x14ac:dyDescent="0.2">
      <c r="F411" s="1"/>
      <c r="K411" s="62"/>
      <c r="L411" s="62"/>
      <c r="AB411" s="8"/>
      <c r="AE411" s="8"/>
    </row>
    <row r="412" spans="6:31" s="2" customFormat="1" x14ac:dyDescent="0.2">
      <c r="F412" s="1"/>
      <c r="K412" s="62"/>
      <c r="L412" s="62"/>
      <c r="AB412" s="8"/>
      <c r="AE412" s="8"/>
    </row>
    <row r="413" spans="6:31" s="2" customFormat="1" x14ac:dyDescent="0.2">
      <c r="F413" s="1"/>
      <c r="K413" s="62"/>
      <c r="L413" s="62"/>
      <c r="AB413" s="8"/>
      <c r="AE413" s="8"/>
    </row>
    <row r="414" spans="6:31" s="2" customFormat="1" x14ac:dyDescent="0.2">
      <c r="F414" s="1"/>
      <c r="K414" s="62"/>
      <c r="L414" s="62"/>
      <c r="AB414" s="8"/>
      <c r="AE414" s="8"/>
    </row>
    <row r="415" spans="6:31" s="2" customFormat="1" x14ac:dyDescent="0.2">
      <c r="F415" s="1"/>
      <c r="K415" s="62"/>
      <c r="L415" s="62"/>
      <c r="AB415" s="8"/>
      <c r="AE415" s="8"/>
    </row>
    <row r="416" spans="6:31" s="2" customFormat="1" x14ac:dyDescent="0.2">
      <c r="F416" s="1"/>
      <c r="K416" s="62"/>
      <c r="L416" s="62"/>
      <c r="AB416" s="8"/>
      <c r="AE416" s="8"/>
    </row>
    <row r="417" spans="6:31" s="2" customFormat="1" x14ac:dyDescent="0.2">
      <c r="F417" s="1"/>
      <c r="K417" s="62"/>
      <c r="L417" s="62"/>
      <c r="AB417" s="8"/>
      <c r="AE417" s="8"/>
    </row>
    <row r="418" spans="6:31" s="2" customFormat="1" x14ac:dyDescent="0.2">
      <c r="F418" s="1"/>
      <c r="K418" s="62"/>
      <c r="L418" s="62"/>
      <c r="AB418" s="8"/>
      <c r="AE418" s="8"/>
    </row>
    <row r="419" spans="6:31" s="2" customFormat="1" x14ac:dyDescent="0.2">
      <c r="F419" s="1"/>
      <c r="K419" s="62"/>
      <c r="L419" s="62"/>
      <c r="AB419" s="8"/>
      <c r="AE419" s="8"/>
    </row>
    <row r="420" spans="6:31" s="2" customFormat="1" x14ac:dyDescent="0.2">
      <c r="F420" s="1"/>
      <c r="K420" s="62"/>
      <c r="L420" s="62"/>
      <c r="AB420" s="8"/>
      <c r="AE420" s="8"/>
    </row>
    <row r="421" spans="6:31" s="2" customFormat="1" x14ac:dyDescent="0.2">
      <c r="F421" s="1"/>
      <c r="K421" s="62"/>
      <c r="L421" s="62"/>
      <c r="AB421" s="8"/>
      <c r="AE421" s="8"/>
    </row>
    <row r="422" spans="6:31" s="2" customFormat="1" x14ac:dyDescent="0.2">
      <c r="F422" s="1"/>
      <c r="K422" s="62"/>
      <c r="L422" s="62"/>
      <c r="AB422" s="8"/>
      <c r="AE422" s="8"/>
    </row>
    <row r="423" spans="6:31" s="2" customFormat="1" x14ac:dyDescent="0.2">
      <c r="F423" s="1"/>
      <c r="K423" s="62"/>
      <c r="L423" s="62"/>
      <c r="AB423" s="8"/>
      <c r="AE423" s="8"/>
    </row>
    <row r="424" spans="6:31" s="2" customFormat="1" x14ac:dyDescent="0.2">
      <c r="F424" s="1"/>
      <c r="K424" s="62"/>
      <c r="L424" s="62"/>
      <c r="AB424" s="8"/>
      <c r="AE424" s="8"/>
    </row>
    <row r="425" spans="6:31" s="2" customFormat="1" x14ac:dyDescent="0.2">
      <c r="F425" s="1"/>
      <c r="K425" s="62"/>
      <c r="L425" s="62"/>
      <c r="AB425" s="8"/>
      <c r="AE425" s="8"/>
    </row>
    <row r="426" spans="6:31" s="2" customFormat="1" x14ac:dyDescent="0.2">
      <c r="F426" s="1"/>
      <c r="K426" s="62"/>
      <c r="L426" s="62"/>
      <c r="AB426" s="8"/>
      <c r="AE426" s="8"/>
    </row>
    <row r="427" spans="6:31" s="2" customFormat="1" x14ac:dyDescent="0.2">
      <c r="F427" s="1"/>
      <c r="K427" s="62"/>
      <c r="L427" s="62"/>
      <c r="AB427" s="8"/>
      <c r="AE427" s="8"/>
    </row>
    <row r="428" spans="6:31" s="2" customFormat="1" x14ac:dyDescent="0.2">
      <c r="F428" s="1"/>
      <c r="K428" s="62"/>
      <c r="L428" s="62"/>
      <c r="AB428" s="8"/>
      <c r="AE428" s="8"/>
    </row>
    <row r="429" spans="6:31" s="2" customFormat="1" x14ac:dyDescent="0.2">
      <c r="F429" s="1"/>
      <c r="K429" s="62"/>
      <c r="L429" s="62"/>
      <c r="AB429" s="8"/>
      <c r="AE429" s="8"/>
    </row>
    <row r="430" spans="6:31" s="2" customFormat="1" x14ac:dyDescent="0.2">
      <c r="F430" s="1"/>
      <c r="K430" s="62"/>
      <c r="L430" s="62"/>
      <c r="AB430" s="8"/>
      <c r="AE430" s="8"/>
    </row>
    <row r="431" spans="6:31" s="2" customFormat="1" x14ac:dyDescent="0.2">
      <c r="F431" s="1"/>
      <c r="K431" s="62"/>
      <c r="L431" s="62"/>
      <c r="AB431" s="8"/>
      <c r="AE431" s="8"/>
    </row>
    <row r="432" spans="6:31" s="2" customFormat="1" x14ac:dyDescent="0.2">
      <c r="F432" s="1"/>
      <c r="K432" s="62"/>
      <c r="L432" s="62"/>
      <c r="AB432" s="8"/>
      <c r="AE432" s="8"/>
    </row>
    <row r="433" spans="6:31" s="2" customFormat="1" x14ac:dyDescent="0.2">
      <c r="F433" s="1"/>
      <c r="K433" s="62"/>
      <c r="L433" s="62"/>
      <c r="AB433" s="8"/>
      <c r="AE433" s="8"/>
    </row>
    <row r="434" spans="6:31" s="2" customFormat="1" x14ac:dyDescent="0.2">
      <c r="F434" s="1"/>
      <c r="K434" s="62"/>
      <c r="L434" s="62"/>
      <c r="AB434" s="8"/>
      <c r="AE434" s="8"/>
    </row>
    <row r="435" spans="6:31" s="2" customFormat="1" x14ac:dyDescent="0.2">
      <c r="F435" s="1"/>
      <c r="K435" s="62"/>
      <c r="L435" s="62"/>
      <c r="AB435" s="8"/>
      <c r="AE435" s="8"/>
    </row>
    <row r="436" spans="6:31" s="2" customFormat="1" x14ac:dyDescent="0.2">
      <c r="F436" s="1"/>
      <c r="K436" s="62"/>
      <c r="L436" s="62"/>
      <c r="AB436" s="8"/>
      <c r="AE436" s="8"/>
    </row>
    <row r="437" spans="6:31" s="2" customFormat="1" x14ac:dyDescent="0.2">
      <c r="F437" s="1"/>
      <c r="K437" s="62"/>
      <c r="L437" s="62"/>
      <c r="AB437" s="8"/>
      <c r="AE437" s="8"/>
    </row>
    <row r="438" spans="6:31" s="2" customFormat="1" x14ac:dyDescent="0.2">
      <c r="F438" s="1"/>
      <c r="K438" s="62"/>
      <c r="L438" s="62"/>
      <c r="AB438" s="8"/>
      <c r="AE438" s="8"/>
    </row>
    <row r="439" spans="6:31" s="2" customFormat="1" x14ac:dyDescent="0.2">
      <c r="F439" s="1"/>
      <c r="K439" s="62"/>
      <c r="L439" s="62"/>
      <c r="Z439" s="17"/>
      <c r="AB439" s="8"/>
      <c r="AC439" s="17"/>
      <c r="AE439" s="8"/>
    </row>
    <row r="440" spans="6:31" s="2" customFormat="1" x14ac:dyDescent="0.2">
      <c r="F440" s="1"/>
      <c r="K440" s="62"/>
      <c r="L440" s="62"/>
      <c r="Z440" s="17"/>
      <c r="AB440" s="8"/>
      <c r="AC440" s="17"/>
      <c r="AE440" s="8"/>
    </row>
  </sheetData>
  <mergeCells count="5">
    <mergeCell ref="F9:F10"/>
    <mergeCell ref="AA9:AA10"/>
    <mergeCell ref="AB9:AB10"/>
    <mergeCell ref="AD9:AD10"/>
    <mergeCell ref="AE9:AE10"/>
  </mergeCells>
  <conditionalFormatting sqref="AA371:AA374 AB1:AB1048576">
    <cfRule type="expression" dxfId="239" priority="16" stopIfTrue="1">
      <formula>($C1&gt;0)</formula>
    </cfRule>
    <cfRule type="expression" dxfId="238" priority="17" stopIfTrue="1">
      <formula>AND($C1&lt;0,$C1&gt;=$AB$2)</formula>
    </cfRule>
    <cfRule type="expression" dxfId="237" priority="18" stopIfTrue="1">
      <formula>($C1&lt;$AB$2)</formula>
    </cfRule>
  </conditionalFormatting>
  <conditionalFormatting sqref="AA371:AD371 AA374:AD374 AE1:AE311 AE313 AE315:AE1048576">
    <cfRule type="expression" dxfId="236" priority="13" stopIfTrue="1">
      <formula>($D1&gt;0)</formula>
    </cfRule>
    <cfRule type="expression" dxfId="235" priority="14" stopIfTrue="1">
      <formula>AND($D1&lt;0,$D1&gt;=$AE$2)</formula>
    </cfRule>
    <cfRule type="expression" dxfId="234" priority="15" stopIfTrue="1">
      <formula>($D1&lt;$AE$2)</formula>
    </cfRule>
  </conditionalFormatting>
  <conditionalFormatting sqref="AB371:AB373">
    <cfRule type="expression" dxfId="233" priority="10" stopIfTrue="1">
      <formula>($C371&gt;0)</formula>
    </cfRule>
    <cfRule type="expression" dxfId="232" priority="11" stopIfTrue="1">
      <formula>AND($C371&lt;0,$C371&gt;=$AB$2)</formula>
    </cfRule>
    <cfRule type="expression" dxfId="231" priority="12" stopIfTrue="1">
      <formula>($C371&lt;$AB$2)</formula>
    </cfRule>
  </conditionalFormatting>
  <conditionalFormatting sqref="AE371:AE374">
    <cfRule type="expression" dxfId="230" priority="7" stopIfTrue="1">
      <formula>($D371&gt;0)</formula>
    </cfRule>
    <cfRule type="expression" dxfId="229" priority="8" stopIfTrue="1">
      <formula>AND($D371&lt;0,$D371&gt;=$AE$2)</formula>
    </cfRule>
    <cfRule type="expression" dxfId="228" priority="9" stopIfTrue="1">
      <formula>($D371&lt;$AE$2)</formula>
    </cfRule>
  </conditionalFormatting>
  <conditionalFormatting sqref="AE312">
    <cfRule type="expression" dxfId="227" priority="4" stopIfTrue="1">
      <formula>($D312&gt;0)</formula>
    </cfRule>
    <cfRule type="expression" dxfId="226" priority="5" stopIfTrue="1">
      <formula>AND($D312&lt;0,$D312&gt;=$AE$2)</formula>
    </cfRule>
    <cfRule type="expression" dxfId="225" priority="6" stopIfTrue="1">
      <formula>($D312&lt;$AE$2)</formula>
    </cfRule>
  </conditionalFormatting>
  <conditionalFormatting sqref="AE314">
    <cfRule type="expression" dxfId="224" priority="1" stopIfTrue="1">
      <formula>($D314&gt;0)</formula>
    </cfRule>
    <cfRule type="expression" dxfId="223" priority="2" stopIfTrue="1">
      <formula>AND($D314&lt;0,$D314&gt;=$AE$2)</formula>
    </cfRule>
    <cfRule type="expression" dxfId="222" priority="3" stopIfTrue="1">
      <formula>($D314&lt;$AE$2)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K440"/>
  <sheetViews>
    <sheetView showGridLines="0" zoomScale="70" zoomScaleNormal="70" zoomScaleSheetLayoutView="75" workbookViewId="0">
      <pane ySplit="10" topLeftCell="A11" activePane="bottomLeft" state="frozen"/>
      <selection activeCell="U23" sqref="U23"/>
      <selection pane="bottomLeft" activeCell="Y22" sqref="Y22"/>
    </sheetView>
  </sheetViews>
  <sheetFormatPr baseColWidth="10" defaultRowHeight="14.25" outlineLevelRow="2" outlineLevelCol="1" x14ac:dyDescent="0.2"/>
  <cols>
    <col min="1" max="1" width="24.85546875" style="17" hidden="1" customWidth="1" outlineLevel="1"/>
    <col min="2" max="2" width="30.42578125" style="17" hidden="1" customWidth="1" outlineLevel="1"/>
    <col min="3" max="4" width="12.5703125" style="17" hidden="1" customWidth="1" outlineLevel="1"/>
    <col min="5" max="5" width="2.7109375" style="17" customWidth="1" collapsed="1"/>
    <col min="6" max="6" width="35.5703125" style="16" customWidth="1"/>
    <col min="7" max="7" width="1.140625" style="17" customWidth="1"/>
    <col min="8" max="10" width="10.140625" style="17" customWidth="1"/>
    <col min="11" max="11" width="10.140625" style="18" customWidth="1" outlineLevel="1"/>
    <col min="12" max="12" width="10.140625" style="18" customWidth="1"/>
    <col min="13" max="13" width="9.7109375" style="17" customWidth="1"/>
    <col min="14" max="14" width="9.28515625" style="17" customWidth="1"/>
    <col min="15" max="15" width="10.140625" style="17" customWidth="1"/>
    <col min="16" max="16" width="9.28515625" style="17" customWidth="1"/>
    <col min="17" max="18" width="10.140625" style="17" customWidth="1"/>
    <col min="19" max="19" width="10.140625" style="17" bestFit="1" customWidth="1"/>
    <col min="20" max="20" width="10.28515625" style="17" customWidth="1"/>
    <col min="21" max="21" width="9.28515625" style="17" customWidth="1"/>
    <col min="22" max="22" width="10" style="17" customWidth="1"/>
    <col min="23" max="23" width="11.42578125" style="17" customWidth="1"/>
    <col min="24" max="24" width="8.7109375" style="17" customWidth="1"/>
    <col min="25" max="25" width="13.42578125" style="17" bestFit="1" customWidth="1"/>
    <col min="26" max="26" width="1.140625" style="17" customWidth="1"/>
    <col min="27" max="27" width="10.140625" style="17" customWidth="1"/>
    <col min="28" max="28" width="8.7109375" style="20" customWidth="1"/>
    <col min="29" max="29" width="3.140625" style="17" customWidth="1"/>
    <col min="30" max="30" width="10.140625" style="17" customWidth="1" outlineLevel="1"/>
    <col min="31" max="31" width="8.7109375" style="20" customWidth="1" outlineLevel="1"/>
    <col min="32" max="32" width="16" style="17" bestFit="1" customWidth="1"/>
    <col min="33" max="33" width="16.7109375" style="17" bestFit="1" customWidth="1"/>
    <col min="34" max="16384" width="11.42578125" style="17"/>
  </cols>
  <sheetData>
    <row r="1" spans="1:31" hidden="1" outlineLevel="1" x14ac:dyDescent="0.2">
      <c r="A1" s="16" t="s">
        <v>4</v>
      </c>
      <c r="B1" s="16"/>
      <c r="I1" s="19" t="s">
        <v>16</v>
      </c>
      <c r="M1" s="19" t="s">
        <v>6</v>
      </c>
      <c r="N1" s="19" t="s">
        <v>7</v>
      </c>
      <c r="O1" s="19" t="s">
        <v>8</v>
      </c>
      <c r="P1" s="19" t="s">
        <v>9</v>
      </c>
      <c r="Q1" s="19" t="s">
        <v>10</v>
      </c>
      <c r="R1" s="19" t="s">
        <v>11</v>
      </c>
      <c r="S1" s="19" t="s">
        <v>320</v>
      </c>
      <c r="T1" s="19" t="s">
        <v>12</v>
      </c>
      <c r="U1" s="19" t="s">
        <v>13</v>
      </c>
      <c r="V1" s="19" t="s">
        <v>14</v>
      </c>
      <c r="W1" s="19" t="s">
        <v>15</v>
      </c>
      <c r="X1" s="19" t="s">
        <v>16</v>
      </c>
      <c r="Y1" s="19" t="s">
        <v>16</v>
      </c>
      <c r="AB1" s="66"/>
      <c r="AE1" s="66"/>
    </row>
    <row r="2" spans="1:31" ht="12.75" hidden="1" outlineLevel="1" x14ac:dyDescent="0.2">
      <c r="A2" s="16" t="s">
        <v>5</v>
      </c>
      <c r="B2" s="16"/>
      <c r="H2" s="21" t="s">
        <v>28</v>
      </c>
      <c r="I2" s="21" t="s">
        <v>29</v>
      </c>
      <c r="J2" s="21" t="s">
        <v>30</v>
      </c>
      <c r="K2" s="22" t="s">
        <v>33</v>
      </c>
      <c r="L2" s="22" t="s">
        <v>34</v>
      </c>
      <c r="M2" s="23" t="b">
        <v>1</v>
      </c>
      <c r="N2" s="23" t="b">
        <v>1</v>
      </c>
      <c r="O2" s="23" t="b">
        <v>1</v>
      </c>
      <c r="P2" s="23" t="b">
        <v>1</v>
      </c>
      <c r="Q2" s="23" t="b">
        <v>1</v>
      </c>
      <c r="R2" s="23" t="b">
        <v>1</v>
      </c>
      <c r="S2" s="23" t="b">
        <v>1</v>
      </c>
      <c r="T2" s="23" t="b">
        <v>1</v>
      </c>
      <c r="U2" s="23" t="b">
        <v>1</v>
      </c>
      <c r="V2" s="23" t="b">
        <v>1</v>
      </c>
      <c r="W2" s="23" t="b">
        <v>1</v>
      </c>
      <c r="X2" s="23" t="b">
        <v>1</v>
      </c>
      <c r="Y2" s="21" t="s">
        <v>34</v>
      </c>
      <c r="AA2" s="146"/>
      <c r="AB2" s="147">
        <v>-0.15</v>
      </c>
      <c r="AD2" s="146"/>
      <c r="AE2" s="147">
        <v>-0.15</v>
      </c>
    </row>
    <row r="3" spans="1:31" hidden="1" outlineLevel="1" x14ac:dyDescent="0.15">
      <c r="A3" s="16" t="s">
        <v>567</v>
      </c>
      <c r="B3" s="16"/>
      <c r="H3" s="145" t="s">
        <v>643</v>
      </c>
      <c r="I3" s="145" t="s">
        <v>643</v>
      </c>
      <c r="J3" s="145" t="s">
        <v>643</v>
      </c>
      <c r="K3" s="279" t="s">
        <v>644</v>
      </c>
      <c r="L3" s="279" t="s">
        <v>645</v>
      </c>
      <c r="M3" s="145" t="s">
        <v>643</v>
      </c>
      <c r="N3" s="145" t="s">
        <v>643</v>
      </c>
      <c r="O3" s="145" t="s">
        <v>643</v>
      </c>
      <c r="P3" s="145" t="s">
        <v>643</v>
      </c>
      <c r="Q3" s="145" t="s">
        <v>643</v>
      </c>
      <c r="R3" s="145" t="s">
        <v>643</v>
      </c>
      <c r="S3" s="145" t="s">
        <v>643</v>
      </c>
      <c r="T3" s="145" t="s">
        <v>643</v>
      </c>
      <c r="U3" s="145" t="s">
        <v>643</v>
      </c>
      <c r="V3" s="145" t="s">
        <v>643</v>
      </c>
      <c r="W3" s="145" t="s">
        <v>643</v>
      </c>
      <c r="X3" s="145" t="s">
        <v>643</v>
      </c>
      <c r="Y3" s="145" t="s">
        <v>643</v>
      </c>
      <c r="AB3" s="66"/>
      <c r="AE3" s="66"/>
    </row>
    <row r="4" spans="1:31" hidden="1" outlineLevel="1" x14ac:dyDescent="0.15">
      <c r="A4" s="26" t="s">
        <v>646</v>
      </c>
      <c r="B4" s="16"/>
      <c r="H4" s="145" t="s">
        <v>647</v>
      </c>
      <c r="I4" s="145" t="s">
        <v>647</v>
      </c>
      <c r="J4" s="145" t="s">
        <v>647</v>
      </c>
      <c r="K4" s="279" t="s">
        <v>648</v>
      </c>
      <c r="L4" s="279" t="s">
        <v>649</v>
      </c>
      <c r="M4" s="145" t="s">
        <v>647</v>
      </c>
      <c r="N4" s="145" t="s">
        <v>647</v>
      </c>
      <c r="O4" s="145" t="s">
        <v>647</v>
      </c>
      <c r="P4" s="145" t="s">
        <v>647</v>
      </c>
      <c r="Q4" s="145" t="s">
        <v>647</v>
      </c>
      <c r="R4" s="145" t="s">
        <v>647</v>
      </c>
      <c r="S4" s="145" t="s">
        <v>647</v>
      </c>
      <c r="T4" s="145" t="s">
        <v>647</v>
      </c>
      <c r="U4" s="145" t="s">
        <v>647</v>
      </c>
      <c r="V4" s="145" t="s">
        <v>647</v>
      </c>
      <c r="W4" s="145" t="s">
        <v>647</v>
      </c>
      <c r="X4" s="145" t="s">
        <v>647</v>
      </c>
      <c r="Y4" s="145" t="s">
        <v>647</v>
      </c>
      <c r="AA4" s="146"/>
      <c r="AB4" s="148"/>
      <c r="AD4" s="146"/>
      <c r="AE4" s="148"/>
    </row>
    <row r="5" spans="1:31" hidden="1" outlineLevel="1" x14ac:dyDescent="0.15">
      <c r="B5" s="16"/>
      <c r="H5" s="145" t="s">
        <v>650</v>
      </c>
      <c r="I5" s="145" t="s">
        <v>651</v>
      </c>
      <c r="J5" s="145" t="s">
        <v>651</v>
      </c>
      <c r="K5" s="279" t="s">
        <v>652</v>
      </c>
      <c r="L5" s="279" t="s">
        <v>653</v>
      </c>
      <c r="M5" s="145" t="s">
        <v>652</v>
      </c>
      <c r="N5" s="145" t="s">
        <v>654</v>
      </c>
      <c r="O5" s="145" t="s">
        <v>653</v>
      </c>
      <c r="P5" s="145" t="s">
        <v>655</v>
      </c>
      <c r="Q5" s="145" t="s">
        <v>656</v>
      </c>
      <c r="R5" s="145" t="s">
        <v>657</v>
      </c>
      <c r="S5" s="145" t="s">
        <v>658</v>
      </c>
      <c r="T5" s="145" t="s">
        <v>659</v>
      </c>
      <c r="U5" s="145" t="s">
        <v>660</v>
      </c>
      <c r="V5" s="145" t="s">
        <v>661</v>
      </c>
      <c r="W5" s="145" t="s">
        <v>662</v>
      </c>
      <c r="X5" s="145" t="s">
        <v>663</v>
      </c>
      <c r="Y5" s="145" t="s">
        <v>663</v>
      </c>
      <c r="AA5" s="146"/>
      <c r="AB5" s="148"/>
      <c r="AD5" s="146"/>
      <c r="AE5" s="148"/>
    </row>
    <row r="6" spans="1:31" hidden="1" outlineLevel="1" x14ac:dyDescent="0.2">
      <c r="G6" s="16"/>
      <c r="H6" s="16"/>
      <c r="I6" s="28" t="s">
        <v>674</v>
      </c>
      <c r="J6" s="28" t="s">
        <v>674</v>
      </c>
      <c r="K6" s="28" t="s">
        <v>674</v>
      </c>
      <c r="L6" s="28" t="s">
        <v>674</v>
      </c>
    </row>
    <row r="7" spans="1:31" s="29" customFormat="1" ht="15.75" collapsed="1" x14ac:dyDescent="0.2">
      <c r="F7" s="30" t="s">
        <v>487</v>
      </c>
      <c r="K7" s="31"/>
      <c r="L7" s="31"/>
      <c r="M7" s="32"/>
      <c r="AB7" s="33"/>
      <c r="AE7" s="33"/>
    </row>
    <row r="8" spans="1:31" s="34" customFormat="1" ht="7.5" customHeight="1" x14ac:dyDescent="0.2">
      <c r="F8" s="10"/>
      <c r="G8" s="29"/>
      <c r="J8" s="37"/>
      <c r="K8" s="36"/>
      <c r="L8" s="36"/>
      <c r="AA8" s="37"/>
      <c r="AB8" s="35"/>
      <c r="AD8" s="37"/>
      <c r="AE8" s="35"/>
    </row>
    <row r="9" spans="1:31" ht="12.75" customHeight="1" x14ac:dyDescent="0.2">
      <c r="F9" s="315" t="s">
        <v>587</v>
      </c>
      <c r="G9" s="29"/>
      <c r="H9" s="152" t="s">
        <v>2</v>
      </c>
      <c r="I9" s="39" t="s">
        <v>2</v>
      </c>
      <c r="J9" s="39" t="s">
        <v>2</v>
      </c>
      <c r="K9" s="153" t="s">
        <v>415</v>
      </c>
      <c r="L9" s="153" t="s">
        <v>642</v>
      </c>
      <c r="M9" s="40" t="s">
        <v>2</v>
      </c>
      <c r="N9" s="40" t="s">
        <v>2</v>
      </c>
      <c r="O9" s="40" t="s">
        <v>2</v>
      </c>
      <c r="P9" s="40" t="s">
        <v>2</v>
      </c>
      <c r="Q9" s="40" t="s">
        <v>2</v>
      </c>
      <c r="R9" s="40" t="s">
        <v>2</v>
      </c>
      <c r="S9" s="40" t="s">
        <v>2</v>
      </c>
      <c r="T9" s="40" t="s">
        <v>2</v>
      </c>
      <c r="U9" s="40" t="s">
        <v>2</v>
      </c>
      <c r="V9" s="40" t="s">
        <v>2</v>
      </c>
      <c r="W9" s="40" t="s">
        <v>2</v>
      </c>
      <c r="X9" s="40" t="s">
        <v>2</v>
      </c>
      <c r="Y9" s="159" t="s">
        <v>2</v>
      </c>
      <c r="Z9" s="38"/>
      <c r="AA9" s="311" t="s">
        <v>665</v>
      </c>
      <c r="AB9" s="313" t="s">
        <v>666</v>
      </c>
      <c r="AC9" s="38"/>
      <c r="AD9" s="311" t="s">
        <v>667</v>
      </c>
      <c r="AE9" s="313" t="s">
        <v>668</v>
      </c>
    </row>
    <row r="10" spans="1:31" ht="12.75" customHeight="1" x14ac:dyDescent="0.2">
      <c r="F10" s="315"/>
      <c r="G10" s="29"/>
      <c r="H10" s="41" t="s">
        <v>669</v>
      </c>
      <c r="I10" s="41" t="s">
        <v>670</v>
      </c>
      <c r="J10" s="41" t="s">
        <v>670</v>
      </c>
      <c r="K10" s="154" t="s">
        <v>629</v>
      </c>
      <c r="L10" s="154" t="s">
        <v>629</v>
      </c>
      <c r="M10" s="42" t="s">
        <v>6</v>
      </c>
      <c r="N10" s="42" t="s">
        <v>7</v>
      </c>
      <c r="O10" s="42" t="s">
        <v>8</v>
      </c>
      <c r="P10" s="42" t="s">
        <v>9</v>
      </c>
      <c r="Q10" s="42" t="s">
        <v>10</v>
      </c>
      <c r="R10" s="42" t="s">
        <v>11</v>
      </c>
      <c r="S10" s="42" t="s">
        <v>320</v>
      </c>
      <c r="T10" s="42" t="s">
        <v>12</v>
      </c>
      <c r="U10" s="42" t="s">
        <v>13</v>
      </c>
      <c r="V10" s="42" t="s">
        <v>14</v>
      </c>
      <c r="W10" s="42" t="s">
        <v>15</v>
      </c>
      <c r="X10" s="42" t="s">
        <v>16</v>
      </c>
      <c r="Y10" s="160" t="s">
        <v>671</v>
      </c>
      <c r="Z10" s="38"/>
      <c r="AA10" s="312"/>
      <c r="AB10" s="314"/>
      <c r="AC10" s="38"/>
      <c r="AD10" s="312"/>
      <c r="AE10" s="314"/>
    </row>
    <row r="11" spans="1:31" ht="18" hidden="1" customHeight="1" outlineLevel="1" x14ac:dyDescent="0.2">
      <c r="A11" s="43" t="s">
        <v>3</v>
      </c>
      <c r="B11" s="43" t="s">
        <v>231</v>
      </c>
      <c r="C11" s="9">
        <v>5.4889960308941207E-2</v>
      </c>
      <c r="D11" s="9">
        <v>3.0877850813457976E-2</v>
      </c>
      <c r="F11" s="107" t="s">
        <v>279</v>
      </c>
      <c r="G11" s="29"/>
      <c r="H11" s="72">
        <v>11046.929</v>
      </c>
      <c r="I11" s="72">
        <v>12036.566000000001</v>
      </c>
      <c r="J11" s="72">
        <v>12036.566000000001</v>
      </c>
      <c r="K11" s="99">
        <v>11798.879000000001</v>
      </c>
      <c r="L11" s="99">
        <v>12073.703</v>
      </c>
      <c r="M11" s="72">
        <v>1202.3420000000001</v>
      </c>
      <c r="N11" s="72">
        <v>858.73700000000008</v>
      </c>
      <c r="O11" s="72">
        <v>1018.125</v>
      </c>
      <c r="P11" s="72">
        <v>942.21399999999994</v>
      </c>
      <c r="Q11" s="72">
        <v>996.91499999999951</v>
      </c>
      <c r="R11" s="72">
        <v>978.53900000000067</v>
      </c>
      <c r="S11" s="72">
        <v>1123.2219999999998</v>
      </c>
      <c r="T11" s="72">
        <v>1067.1629999999996</v>
      </c>
      <c r="U11" s="72">
        <v>1018.6190000000006</v>
      </c>
      <c r="V11" s="72">
        <v>1050.244999999999</v>
      </c>
      <c r="W11" s="72">
        <v>1042.4100000000017</v>
      </c>
      <c r="X11" s="72">
        <v>1147.985999999999</v>
      </c>
      <c r="Y11" s="72">
        <v>12446.517</v>
      </c>
      <c r="Z11" s="44"/>
      <c r="AA11" s="72">
        <v>11798.879000000001</v>
      </c>
      <c r="AB11" s="73">
        <v>647.64</v>
      </c>
      <c r="AC11" s="44"/>
      <c r="AD11" s="72">
        <v>12073.703</v>
      </c>
      <c r="AE11" s="73">
        <v>372.81</v>
      </c>
    </row>
    <row r="12" spans="1:31" ht="18" hidden="1" customHeight="1" outlineLevel="1" x14ac:dyDescent="0.2">
      <c r="A12" s="43" t="s">
        <v>3</v>
      </c>
      <c r="B12" s="43" t="s">
        <v>234</v>
      </c>
      <c r="C12" s="9">
        <v>-0.6284155762894037</v>
      </c>
      <c r="D12" s="9">
        <v>-0.44264131520784755</v>
      </c>
      <c r="F12" s="107" t="s">
        <v>280</v>
      </c>
      <c r="G12" s="29"/>
      <c r="H12" s="72">
        <v>297.14699999999999</v>
      </c>
      <c r="I12" s="72">
        <v>465.36700000000002</v>
      </c>
      <c r="J12" s="72">
        <v>465.36700000000002</v>
      </c>
      <c r="K12" s="99">
        <v>396.346</v>
      </c>
      <c r="L12" s="99">
        <v>264.23200000000003</v>
      </c>
      <c r="M12" s="72">
        <v>-128.858</v>
      </c>
      <c r="N12" s="72">
        <v>33.301000000000002</v>
      </c>
      <c r="O12" s="72">
        <v>46.126000000000005</v>
      </c>
      <c r="P12" s="72">
        <v>18.577999999999996</v>
      </c>
      <c r="Q12" s="72">
        <v>16.872</v>
      </c>
      <c r="R12" s="72">
        <v>47.228000000000002</v>
      </c>
      <c r="S12" s="72">
        <v>10.786000000000001</v>
      </c>
      <c r="T12" s="72">
        <v>21.060999999999993</v>
      </c>
      <c r="U12" s="72">
        <v>24.659000000000006</v>
      </c>
      <c r="V12" s="72">
        <v>0.45199999999999818</v>
      </c>
      <c r="W12" s="72">
        <v>15.498999999999995</v>
      </c>
      <c r="X12" s="72">
        <v>41.571000000000012</v>
      </c>
      <c r="Y12" s="72">
        <v>147.27500000000001</v>
      </c>
      <c r="Z12" s="44"/>
      <c r="AA12" s="72">
        <v>396.346</v>
      </c>
      <c r="AB12" s="73">
        <v>-249.07</v>
      </c>
      <c r="AC12" s="44"/>
      <c r="AD12" s="72">
        <v>264.23200000000003</v>
      </c>
      <c r="AE12" s="73">
        <v>-116.96</v>
      </c>
    </row>
    <row r="13" spans="1:31" ht="18" hidden="1" customHeight="1" outlineLevel="1" x14ac:dyDescent="0.2">
      <c r="A13" s="43" t="s">
        <v>3</v>
      </c>
      <c r="B13" s="43" t="s">
        <v>230</v>
      </c>
      <c r="C13" s="9">
        <v>0</v>
      </c>
      <c r="D13" s="9">
        <v>0</v>
      </c>
      <c r="F13" s="107" t="s">
        <v>281</v>
      </c>
      <c r="G13" s="29"/>
      <c r="H13" s="72">
        <v>0</v>
      </c>
      <c r="I13" s="72">
        <v>0</v>
      </c>
      <c r="J13" s="72">
        <v>0</v>
      </c>
      <c r="K13" s="99">
        <v>0</v>
      </c>
      <c r="L13" s="99">
        <v>0</v>
      </c>
      <c r="M13" s="72">
        <v>0</v>
      </c>
      <c r="N13" s="72">
        <v>0</v>
      </c>
      <c r="O13" s="72">
        <v>0</v>
      </c>
      <c r="P13" s="72">
        <v>0</v>
      </c>
      <c r="Q13" s="72">
        <v>0</v>
      </c>
      <c r="R13" s="72">
        <v>0</v>
      </c>
      <c r="S13" s="72">
        <v>0</v>
      </c>
      <c r="T13" s="72">
        <v>0</v>
      </c>
      <c r="U13" s="72">
        <v>0</v>
      </c>
      <c r="V13" s="72">
        <v>0</v>
      </c>
      <c r="W13" s="72">
        <v>0</v>
      </c>
      <c r="X13" s="72">
        <v>0</v>
      </c>
      <c r="Y13" s="72">
        <v>0</v>
      </c>
      <c r="Z13" s="44"/>
      <c r="AA13" s="72">
        <v>0</v>
      </c>
      <c r="AB13" s="73">
        <v>0</v>
      </c>
      <c r="AC13" s="44"/>
      <c r="AD13" s="72">
        <v>0</v>
      </c>
      <c r="AE13" s="73">
        <v>0</v>
      </c>
    </row>
    <row r="14" spans="1:31" ht="18" hidden="1" customHeight="1" outlineLevel="1" x14ac:dyDescent="0.2">
      <c r="A14" s="43" t="s">
        <v>3</v>
      </c>
      <c r="B14" s="43" t="s">
        <v>233</v>
      </c>
      <c r="C14" s="9">
        <v>-0.24063584871185822</v>
      </c>
      <c r="D14" s="9">
        <v>3.2585476532422555E-3</v>
      </c>
      <c r="F14" s="107" t="s">
        <v>282</v>
      </c>
      <c r="G14" s="29"/>
      <c r="H14" s="72">
        <v>194.96799999999999</v>
      </c>
      <c r="I14" s="72">
        <v>156.40199999999999</v>
      </c>
      <c r="J14" s="72">
        <v>156.40199999999999</v>
      </c>
      <c r="K14" s="99">
        <v>109.46</v>
      </c>
      <c r="L14" s="99">
        <v>82.858999999999995</v>
      </c>
      <c r="M14" s="72">
        <v>8.8659999999999997</v>
      </c>
      <c r="N14" s="72">
        <v>6.3120000000000012</v>
      </c>
      <c r="O14" s="72">
        <v>6.5999999999999979</v>
      </c>
      <c r="P14" s="72">
        <v>7.9760000000000026</v>
      </c>
      <c r="Q14" s="72">
        <v>6.7779999999999951</v>
      </c>
      <c r="R14" s="72">
        <v>6.6570000000000036</v>
      </c>
      <c r="S14" s="72">
        <v>2.2610000000000028</v>
      </c>
      <c r="T14" s="72">
        <v>2.259999999999998</v>
      </c>
      <c r="U14" s="72">
        <v>14.860999999999997</v>
      </c>
      <c r="V14" s="72">
        <v>3.0010000000000048</v>
      </c>
      <c r="W14" s="72">
        <v>2.1869999999999976</v>
      </c>
      <c r="X14" s="72">
        <v>15.364999999999995</v>
      </c>
      <c r="Y14" s="72">
        <v>83.123999999999995</v>
      </c>
      <c r="Z14" s="44"/>
      <c r="AA14" s="72">
        <v>109.46</v>
      </c>
      <c r="AB14" s="73">
        <v>-26.34</v>
      </c>
      <c r="AC14" s="44"/>
      <c r="AD14" s="72">
        <v>82.858999999999995</v>
      </c>
      <c r="AE14" s="73">
        <v>0.27</v>
      </c>
    </row>
    <row r="15" spans="1:31" ht="18" hidden="1" customHeight="1" outlineLevel="1" x14ac:dyDescent="0.2">
      <c r="A15" s="43" t="s">
        <v>3</v>
      </c>
      <c r="B15" s="43" t="s">
        <v>232</v>
      </c>
      <c r="C15" s="9">
        <v>0</v>
      </c>
      <c r="D15" s="9">
        <v>0</v>
      </c>
      <c r="F15" s="107" t="s">
        <v>283</v>
      </c>
      <c r="G15" s="29"/>
      <c r="H15" s="72">
        <v>0</v>
      </c>
      <c r="I15" s="72">
        <v>0</v>
      </c>
      <c r="J15" s="72">
        <v>0</v>
      </c>
      <c r="K15" s="99">
        <v>0</v>
      </c>
      <c r="L15" s="99">
        <v>0</v>
      </c>
      <c r="M15" s="72">
        <v>0</v>
      </c>
      <c r="N15" s="72">
        <v>0</v>
      </c>
      <c r="O15" s="72">
        <v>0</v>
      </c>
      <c r="P15" s="72">
        <v>0</v>
      </c>
      <c r="Q15" s="72">
        <v>0</v>
      </c>
      <c r="R15" s="72">
        <v>0</v>
      </c>
      <c r="S15" s="72">
        <v>0</v>
      </c>
      <c r="T15" s="72">
        <v>0</v>
      </c>
      <c r="U15" s="72">
        <v>0</v>
      </c>
      <c r="V15" s="72">
        <v>0</v>
      </c>
      <c r="W15" s="72">
        <v>0</v>
      </c>
      <c r="X15" s="72">
        <v>0</v>
      </c>
      <c r="Y15" s="72">
        <v>0</v>
      </c>
      <c r="Z15" s="44"/>
      <c r="AA15" s="72">
        <v>0</v>
      </c>
      <c r="AB15" s="73">
        <v>0</v>
      </c>
      <c r="AC15" s="44"/>
      <c r="AD15" s="72">
        <v>0</v>
      </c>
      <c r="AE15" s="73">
        <v>0</v>
      </c>
    </row>
    <row r="16" spans="1:31" ht="18" customHeight="1" collapsed="1" x14ac:dyDescent="0.2">
      <c r="A16" s="43" t="s">
        <v>3</v>
      </c>
      <c r="B16" s="43" t="s">
        <v>204</v>
      </c>
      <c r="C16" s="9">
        <v>3.0251079162124023E-2</v>
      </c>
      <c r="D16" s="9">
        <v>2.0620259864224461E-2</v>
      </c>
      <c r="E16" s="18"/>
      <c r="F16" s="64" t="s">
        <v>284</v>
      </c>
      <c r="G16" s="29"/>
      <c r="H16" s="74">
        <v>11539.044</v>
      </c>
      <c r="I16" s="74">
        <v>12658.334999999999</v>
      </c>
      <c r="J16" s="74">
        <v>12658.334999999999</v>
      </c>
      <c r="K16" s="99">
        <v>12304.684999999999</v>
      </c>
      <c r="L16" s="99">
        <v>12420.794</v>
      </c>
      <c r="M16" s="74">
        <v>1082.3499999999999</v>
      </c>
      <c r="N16" s="74">
        <v>898.35000000000014</v>
      </c>
      <c r="O16" s="74">
        <v>1070.8509999999999</v>
      </c>
      <c r="P16" s="74">
        <v>968.76800000000003</v>
      </c>
      <c r="Q16" s="74">
        <v>1020.5650000000001</v>
      </c>
      <c r="R16" s="74">
        <v>1032.424</v>
      </c>
      <c r="S16" s="74">
        <v>1136.2690000000002</v>
      </c>
      <c r="T16" s="74">
        <v>1090.4839999999995</v>
      </c>
      <c r="U16" s="74">
        <v>1058.139000000001</v>
      </c>
      <c r="V16" s="74">
        <v>1046.7969999999987</v>
      </c>
      <c r="W16" s="74">
        <v>1066.9970000000012</v>
      </c>
      <c r="X16" s="74">
        <v>1204.9219999999987</v>
      </c>
      <c r="Y16" s="74">
        <v>12676.915999999999</v>
      </c>
      <c r="AA16" s="74">
        <v>12304.684999999999</v>
      </c>
      <c r="AB16" s="73">
        <v>372.23</v>
      </c>
      <c r="AD16" s="74">
        <v>12420.794</v>
      </c>
      <c r="AE16" s="73">
        <v>256.12</v>
      </c>
    </row>
    <row r="17" spans="1:33" ht="18" customHeight="1" x14ac:dyDescent="0.2">
      <c r="A17" s="43" t="s">
        <v>3</v>
      </c>
      <c r="B17" s="43" t="s">
        <v>32</v>
      </c>
      <c r="C17" s="9">
        <v>-1.0089686098654709</v>
      </c>
      <c r="D17" s="9">
        <v>-1.0089686098654709</v>
      </c>
      <c r="F17" s="64" t="s">
        <v>285</v>
      </c>
      <c r="G17" s="29"/>
      <c r="H17" s="74">
        <v>2.0089999999999999</v>
      </c>
      <c r="I17" s="74">
        <v>-1.7000000000000001E-2</v>
      </c>
      <c r="J17" s="74">
        <v>-1.7000000000000001E-2</v>
      </c>
      <c r="K17" s="99">
        <v>0</v>
      </c>
      <c r="L17" s="99">
        <v>0</v>
      </c>
      <c r="M17" s="74">
        <v>0.16800000000000001</v>
      </c>
      <c r="N17" s="74">
        <v>-0.127</v>
      </c>
      <c r="O17" s="74">
        <v>-6.9388939039072284E-18</v>
      </c>
      <c r="P17" s="74">
        <v>0</v>
      </c>
      <c r="Q17" s="74">
        <v>0</v>
      </c>
      <c r="R17" s="74">
        <v>-9.9000000000000005E-2</v>
      </c>
      <c r="S17" s="74">
        <v>-0.26800000000000002</v>
      </c>
      <c r="T17" s="74">
        <v>0</v>
      </c>
      <c r="U17" s="74">
        <v>0</v>
      </c>
      <c r="V17" s="74">
        <v>-0.14399999999999996</v>
      </c>
      <c r="W17" s="74">
        <v>2.3999999999999966E-2</v>
      </c>
      <c r="X17" s="74">
        <v>0</v>
      </c>
      <c r="Y17" s="74">
        <v>-0.44600000000000001</v>
      </c>
      <c r="AA17" s="74">
        <v>0</v>
      </c>
      <c r="AB17" s="73">
        <v>-0.45</v>
      </c>
      <c r="AD17" s="74">
        <v>0</v>
      </c>
      <c r="AE17" s="73">
        <v>-0.45</v>
      </c>
    </row>
    <row r="18" spans="1:33" s="16" customFormat="1" ht="18" customHeight="1" x14ac:dyDescent="0.2">
      <c r="A18" s="45"/>
      <c r="B18" s="45"/>
      <c r="C18" s="9">
        <v>3.0215320424700026E-2</v>
      </c>
      <c r="D18" s="9">
        <v>2.0584835397801461E-2</v>
      </c>
      <c r="E18" s="17"/>
      <c r="F18" s="58" t="s">
        <v>218</v>
      </c>
      <c r="G18" s="29"/>
      <c r="H18" s="75">
        <v>11541.053</v>
      </c>
      <c r="I18" s="75">
        <v>12658.317999999999</v>
      </c>
      <c r="J18" s="75">
        <v>12658.317999999999</v>
      </c>
      <c r="K18" s="121">
        <v>12304.684999999999</v>
      </c>
      <c r="L18" s="121">
        <v>12420.794</v>
      </c>
      <c r="M18" s="75">
        <v>1082.5179999999998</v>
      </c>
      <c r="N18" s="75">
        <v>898.22300000000018</v>
      </c>
      <c r="O18" s="75">
        <v>1070.8509999999999</v>
      </c>
      <c r="P18" s="75">
        <v>968.76800000000003</v>
      </c>
      <c r="Q18" s="75">
        <v>1020.5650000000001</v>
      </c>
      <c r="R18" s="75">
        <v>1032.325</v>
      </c>
      <c r="S18" s="75">
        <v>1136.0010000000002</v>
      </c>
      <c r="T18" s="75">
        <v>1090.4839999999995</v>
      </c>
      <c r="U18" s="75">
        <v>1058.139000000001</v>
      </c>
      <c r="V18" s="75">
        <v>1046.6529999999987</v>
      </c>
      <c r="W18" s="75">
        <v>1067.0210000000011</v>
      </c>
      <c r="X18" s="75">
        <v>1204.9219999999987</v>
      </c>
      <c r="Y18" s="75">
        <v>12676.47</v>
      </c>
      <c r="Z18" s="17"/>
      <c r="AA18" s="75">
        <v>12304.684999999999</v>
      </c>
      <c r="AB18" s="73">
        <v>371.79</v>
      </c>
      <c r="AD18" s="75">
        <v>12420.794</v>
      </c>
      <c r="AE18" s="73">
        <v>255.68</v>
      </c>
    </row>
    <row r="19" spans="1:33" ht="8.25" customHeight="1" x14ac:dyDescent="0.2">
      <c r="A19" s="137"/>
      <c r="F19" s="17"/>
      <c r="G19" s="29"/>
      <c r="K19" s="17"/>
      <c r="L19" s="17"/>
      <c r="AB19" s="17"/>
      <c r="AE19" s="17"/>
    </row>
    <row r="20" spans="1:33" s="16" customFormat="1" ht="18" customHeight="1" x14ac:dyDescent="0.2">
      <c r="A20" s="138" t="s">
        <v>309</v>
      </c>
      <c r="B20" s="138" t="s">
        <v>204</v>
      </c>
      <c r="C20" s="14">
        <v>-8.6236746912810275E-2</v>
      </c>
      <c r="D20" s="14">
        <v>-1.0850661625708885E-2</v>
      </c>
      <c r="F20" s="139" t="s">
        <v>363</v>
      </c>
      <c r="G20" s="29"/>
      <c r="H20" s="140">
        <v>12613.495000000001</v>
      </c>
      <c r="I20" s="140">
        <v>7370.73</v>
      </c>
      <c r="J20" s="140">
        <v>7370.73</v>
      </c>
      <c r="K20" s="141">
        <v>8017</v>
      </c>
      <c r="L20" s="141">
        <v>7406</v>
      </c>
      <c r="M20" s="140">
        <v>702.09799999999996</v>
      </c>
      <c r="N20" s="140">
        <v>684.80200000000013</v>
      </c>
      <c r="O20" s="140">
        <v>860.6909999999998</v>
      </c>
      <c r="P20" s="140">
        <v>624.14100000000008</v>
      </c>
      <c r="Q20" s="140">
        <v>512.91300000000001</v>
      </c>
      <c r="R20" s="140">
        <v>718.94399999999996</v>
      </c>
      <c r="S20" s="140">
        <v>483.34900000000016</v>
      </c>
      <c r="T20" s="140">
        <v>367.84199999999964</v>
      </c>
      <c r="U20" s="140">
        <v>508.1860000000006</v>
      </c>
      <c r="V20" s="140">
        <v>694.45499999999993</v>
      </c>
      <c r="W20" s="140">
        <v>463.12599999999929</v>
      </c>
      <c r="X20" s="140">
        <v>705.09200000000055</v>
      </c>
      <c r="Y20" s="140">
        <v>7325.6390000000001</v>
      </c>
      <c r="Z20" s="17"/>
      <c r="AA20" s="140">
        <v>8017</v>
      </c>
      <c r="AB20" s="73">
        <v>-691.36</v>
      </c>
      <c r="AD20" s="140">
        <v>7406</v>
      </c>
      <c r="AE20" s="73">
        <v>-80.36</v>
      </c>
    </row>
    <row r="21" spans="1:33" ht="8.25" customHeight="1" x14ac:dyDescent="0.2">
      <c r="A21" s="137"/>
      <c r="F21" s="17"/>
      <c r="G21" s="29"/>
      <c r="K21" s="17"/>
      <c r="L21" s="17"/>
      <c r="AB21" s="17"/>
      <c r="AE21" s="17"/>
    </row>
    <row r="22" spans="1:33" ht="18" customHeight="1" x14ac:dyDescent="0.2">
      <c r="A22" s="43" t="s">
        <v>309</v>
      </c>
      <c r="B22" s="43" t="s">
        <v>116</v>
      </c>
      <c r="C22" s="9">
        <v>1.0002220741727736</v>
      </c>
      <c r="D22" s="9">
        <v>1.0002220741727736</v>
      </c>
      <c r="F22" s="64" t="s">
        <v>364</v>
      </c>
      <c r="G22" s="29"/>
      <c r="H22" s="74">
        <v>0.60599999999999998</v>
      </c>
      <c r="I22" s="74">
        <v>24.521999999999998</v>
      </c>
      <c r="J22" s="74">
        <v>24.521999999999998</v>
      </c>
      <c r="K22" s="99">
        <v>0</v>
      </c>
      <c r="L22" s="99">
        <v>0</v>
      </c>
      <c r="M22" s="74">
        <v>8.173</v>
      </c>
      <c r="N22" s="74">
        <v>11.805999999999999</v>
      </c>
      <c r="O22" s="74">
        <v>0.70200000000000173</v>
      </c>
      <c r="P22" s="74">
        <v>1.8339999999999996</v>
      </c>
      <c r="Q22" s="74">
        <v>0</v>
      </c>
      <c r="R22" s="74">
        <v>0</v>
      </c>
      <c r="S22" s="74">
        <v>0</v>
      </c>
      <c r="T22" s="74">
        <v>0</v>
      </c>
      <c r="U22" s="74">
        <v>0</v>
      </c>
      <c r="V22" s="74">
        <v>0</v>
      </c>
      <c r="W22" s="74">
        <v>0</v>
      </c>
      <c r="X22" s="74">
        <v>0</v>
      </c>
      <c r="Y22" s="74">
        <v>22.515000000000001</v>
      </c>
      <c r="AA22" s="74">
        <v>0</v>
      </c>
      <c r="AB22" s="73">
        <v>22.52</v>
      </c>
      <c r="AC22" s="47"/>
      <c r="AD22" s="74">
        <v>0</v>
      </c>
      <c r="AE22" s="73">
        <v>22.52</v>
      </c>
    </row>
    <row r="23" spans="1:33" ht="18" customHeight="1" x14ac:dyDescent="0.2">
      <c r="A23" s="43" t="s">
        <v>309</v>
      </c>
      <c r="B23" s="43" t="s">
        <v>117</v>
      </c>
      <c r="C23" s="9">
        <v>0.99994427727627322</v>
      </c>
      <c r="D23" s="9">
        <v>0.49570761793632273</v>
      </c>
      <c r="F23" s="64" t="s">
        <v>365</v>
      </c>
      <c r="G23" s="29"/>
      <c r="H23" s="74">
        <v>6.0359999999999996</v>
      </c>
      <c r="I23" s="74">
        <v>18.103000000000002</v>
      </c>
      <c r="J23" s="74">
        <v>18.103000000000002</v>
      </c>
      <c r="K23" s="99">
        <v>0</v>
      </c>
      <c r="L23" s="99">
        <v>47.991999999999997</v>
      </c>
      <c r="M23" s="74">
        <v>1.3859999999999999</v>
      </c>
      <c r="N23" s="74">
        <v>4.2699999999999996</v>
      </c>
      <c r="O23" s="74">
        <v>6.0380000000000011</v>
      </c>
      <c r="P23" s="74">
        <v>5.7819999999999983</v>
      </c>
      <c r="Q23" s="74">
        <v>5.6900000000000013</v>
      </c>
      <c r="R23" s="74">
        <v>2.0169999999999995</v>
      </c>
      <c r="S23" s="74">
        <v>0.86899999999999977</v>
      </c>
      <c r="T23" s="74">
        <v>0</v>
      </c>
      <c r="U23" s="74">
        <v>0.99599999999999866</v>
      </c>
      <c r="V23" s="74">
        <v>-2.4429999999999978</v>
      </c>
      <c r="W23" s="74">
        <v>39.832999999999998</v>
      </c>
      <c r="X23" s="74">
        <v>7.3460000000000036</v>
      </c>
      <c r="Y23" s="74">
        <v>71.784000000000006</v>
      </c>
      <c r="AA23" s="74">
        <v>0</v>
      </c>
      <c r="AB23" s="73">
        <v>71.78</v>
      </c>
      <c r="AC23" s="47"/>
      <c r="AD23" s="74">
        <v>47.991999999999997</v>
      </c>
      <c r="AE23" s="73">
        <v>23.79</v>
      </c>
    </row>
    <row r="24" spans="1:33" ht="18" hidden="1" customHeight="1" outlineLevel="1" x14ac:dyDescent="0.2">
      <c r="A24" s="59" t="s">
        <v>297</v>
      </c>
      <c r="B24" s="59" t="s">
        <v>118</v>
      </c>
      <c r="C24" s="60">
        <v>0.99944933920704837</v>
      </c>
      <c r="D24" s="60">
        <v>0.60894596988485383</v>
      </c>
      <c r="E24" s="44"/>
      <c r="F24" s="107" t="s">
        <v>366</v>
      </c>
      <c r="G24" s="29"/>
      <c r="H24" s="72">
        <v>12.590999999999999</v>
      </c>
      <c r="I24" s="72">
        <v>8.9649999999999999</v>
      </c>
      <c r="J24" s="72">
        <v>8.9649999999999999</v>
      </c>
      <c r="K24" s="72">
        <v>0</v>
      </c>
      <c r="L24" s="72">
        <v>4.516</v>
      </c>
      <c r="M24" s="72">
        <v>0</v>
      </c>
      <c r="N24" s="72">
        <v>6.05</v>
      </c>
      <c r="O24" s="72">
        <v>0</v>
      </c>
      <c r="P24" s="72">
        <v>0</v>
      </c>
      <c r="Q24" s="72">
        <v>0</v>
      </c>
      <c r="R24" s="72">
        <v>2.8440000000000003</v>
      </c>
      <c r="S24" s="72">
        <v>0</v>
      </c>
      <c r="T24" s="72">
        <v>0</v>
      </c>
      <c r="U24" s="72">
        <v>-1.4770000000000003</v>
      </c>
      <c r="V24" s="72">
        <v>-0.15299999999999958</v>
      </c>
      <c r="W24" s="72">
        <v>0</v>
      </c>
      <c r="X24" s="72">
        <v>0</v>
      </c>
      <c r="Y24" s="72">
        <v>7.2640000000000002</v>
      </c>
      <c r="AA24" s="72">
        <v>0</v>
      </c>
      <c r="AB24" s="76">
        <v>7.26</v>
      </c>
      <c r="AC24" s="44"/>
      <c r="AD24" s="72">
        <v>4.516</v>
      </c>
      <c r="AE24" s="76">
        <v>2.75</v>
      </c>
    </row>
    <row r="25" spans="1:33" ht="18" customHeight="1" collapsed="1" x14ac:dyDescent="0.2">
      <c r="A25" s="45"/>
      <c r="B25" s="45"/>
      <c r="C25" s="9">
        <v>1.0003637686431428</v>
      </c>
      <c r="D25" s="9">
        <v>1.0003637686431428</v>
      </c>
      <c r="F25" s="64" t="s">
        <v>407</v>
      </c>
      <c r="G25" s="29"/>
      <c r="H25" s="74">
        <v>14.049999999999999</v>
      </c>
      <c r="I25" s="74">
        <v>12.106</v>
      </c>
      <c r="J25" s="74">
        <v>12.106</v>
      </c>
      <c r="K25" s="99">
        <v>0</v>
      </c>
      <c r="L25" s="99">
        <v>0</v>
      </c>
      <c r="M25" s="74">
        <v>0</v>
      </c>
      <c r="N25" s="74">
        <v>2.9569999999999999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0</v>
      </c>
      <c r="U25" s="74">
        <v>-5.4999999999999716E-2</v>
      </c>
      <c r="V25" s="74">
        <v>-0.15299999999999958</v>
      </c>
      <c r="W25" s="74">
        <v>0</v>
      </c>
      <c r="X25" s="74">
        <v>0</v>
      </c>
      <c r="Y25" s="74">
        <v>2.7490000000000006</v>
      </c>
      <c r="AA25" s="74">
        <v>0</v>
      </c>
      <c r="AB25" s="73">
        <v>2.75</v>
      </c>
      <c r="AC25" s="47"/>
      <c r="AD25" s="74">
        <v>0</v>
      </c>
      <c r="AE25" s="73">
        <v>2.75</v>
      </c>
      <c r="AG25" s="61"/>
    </row>
    <row r="26" spans="1:33" ht="18" customHeight="1" x14ac:dyDescent="0.2">
      <c r="A26" s="43" t="s">
        <v>309</v>
      </c>
      <c r="B26" s="43" t="s">
        <v>367</v>
      </c>
      <c r="C26" s="9">
        <v>0</v>
      </c>
      <c r="D26" s="9">
        <v>0</v>
      </c>
      <c r="F26" s="64" t="s">
        <v>368</v>
      </c>
      <c r="G26" s="29"/>
      <c r="H26" s="74">
        <v>0</v>
      </c>
      <c r="I26" s="74">
        <v>0</v>
      </c>
      <c r="J26" s="74">
        <v>0</v>
      </c>
      <c r="K26" s="99">
        <v>0</v>
      </c>
      <c r="L26" s="99">
        <v>0</v>
      </c>
      <c r="M26" s="74">
        <v>0</v>
      </c>
      <c r="N26" s="74">
        <v>0</v>
      </c>
      <c r="O26" s="74">
        <v>0</v>
      </c>
      <c r="P26" s="74">
        <v>0</v>
      </c>
      <c r="Q26" s="74">
        <v>0</v>
      </c>
      <c r="R26" s="74">
        <v>0</v>
      </c>
      <c r="S26" s="74">
        <v>0</v>
      </c>
      <c r="T26" s="74">
        <v>0</v>
      </c>
      <c r="U26" s="74">
        <v>0</v>
      </c>
      <c r="V26" s="74">
        <v>0</v>
      </c>
      <c r="W26" s="74">
        <v>0</v>
      </c>
      <c r="X26" s="74">
        <v>0</v>
      </c>
      <c r="Y26" s="74">
        <v>0</v>
      </c>
      <c r="AA26" s="74">
        <v>0</v>
      </c>
      <c r="AB26" s="73">
        <v>0</v>
      </c>
      <c r="AC26" s="47"/>
      <c r="AD26" s="74">
        <v>0</v>
      </c>
      <c r="AE26" s="73">
        <v>0</v>
      </c>
    </row>
    <row r="27" spans="1:33" ht="18" customHeight="1" x14ac:dyDescent="0.2">
      <c r="A27" s="43" t="s">
        <v>309</v>
      </c>
      <c r="B27" s="43" t="s">
        <v>369</v>
      </c>
      <c r="C27" s="9">
        <v>-0.99816289038579298</v>
      </c>
      <c r="D27" s="9">
        <v>-0.99816289038579298</v>
      </c>
      <c r="F27" s="64" t="s">
        <v>370</v>
      </c>
      <c r="G27" s="29"/>
      <c r="H27" s="74">
        <v>5.8730000000000002</v>
      </c>
      <c r="I27" s="74">
        <v>-0.46</v>
      </c>
      <c r="J27" s="74">
        <v>-0.46</v>
      </c>
      <c r="K27" s="99">
        <v>0</v>
      </c>
      <c r="L27" s="99">
        <v>0</v>
      </c>
      <c r="M27" s="74">
        <v>0</v>
      </c>
      <c r="N27" s="74">
        <v>0</v>
      </c>
      <c r="O27" s="74">
        <v>0</v>
      </c>
      <c r="P27" s="74">
        <v>0</v>
      </c>
      <c r="Q27" s="74">
        <v>0</v>
      </c>
      <c r="R27" s="74">
        <v>0</v>
      </c>
      <c r="S27" s="74">
        <v>0</v>
      </c>
      <c r="T27" s="74">
        <v>0</v>
      </c>
      <c r="U27" s="74">
        <v>-1.49</v>
      </c>
      <c r="V27" s="74">
        <v>-0.14300000000000002</v>
      </c>
      <c r="W27" s="74">
        <v>0</v>
      </c>
      <c r="X27" s="74">
        <v>0</v>
      </c>
      <c r="Y27" s="74">
        <v>-1.633</v>
      </c>
      <c r="AA27" s="74">
        <v>0</v>
      </c>
      <c r="AB27" s="73">
        <v>-1.63</v>
      </c>
      <c r="AC27" s="47"/>
      <c r="AD27" s="74">
        <v>0</v>
      </c>
      <c r="AE27" s="73">
        <v>-1.63</v>
      </c>
    </row>
    <row r="28" spans="1:33" ht="18" customHeight="1" x14ac:dyDescent="0.2">
      <c r="A28" s="43" t="s">
        <v>309</v>
      </c>
      <c r="B28" s="43" t="s">
        <v>372</v>
      </c>
      <c r="C28" s="9">
        <v>0</v>
      </c>
      <c r="D28" s="9">
        <v>0</v>
      </c>
      <c r="F28" s="64" t="s">
        <v>373</v>
      </c>
      <c r="G28" s="29"/>
      <c r="H28" s="74">
        <v>0.17399999999999999</v>
      </c>
      <c r="I28" s="74">
        <v>0</v>
      </c>
      <c r="J28" s="74">
        <v>0</v>
      </c>
      <c r="K28" s="99">
        <v>0</v>
      </c>
      <c r="L28" s="99">
        <v>0</v>
      </c>
      <c r="M28" s="74">
        <v>0</v>
      </c>
      <c r="N28" s="74">
        <v>0</v>
      </c>
      <c r="O28" s="74">
        <v>0</v>
      </c>
      <c r="P28" s="74">
        <v>0</v>
      </c>
      <c r="Q28" s="74">
        <v>0</v>
      </c>
      <c r="R28" s="74">
        <v>0</v>
      </c>
      <c r="S28" s="74">
        <v>0</v>
      </c>
      <c r="T28" s="74">
        <v>0</v>
      </c>
      <c r="U28" s="74">
        <v>0</v>
      </c>
      <c r="V28" s="74">
        <v>0</v>
      </c>
      <c r="W28" s="74">
        <v>0</v>
      </c>
      <c r="X28" s="74">
        <v>0</v>
      </c>
      <c r="Y28" s="74">
        <v>0</v>
      </c>
      <c r="AA28" s="74">
        <v>0</v>
      </c>
      <c r="AB28" s="73">
        <v>0</v>
      </c>
      <c r="AC28" s="47"/>
      <c r="AD28" s="74">
        <v>0</v>
      </c>
      <c r="AE28" s="73">
        <v>0</v>
      </c>
    </row>
    <row r="29" spans="1:33" ht="18" customHeight="1" x14ac:dyDescent="0.2">
      <c r="A29" s="43" t="s">
        <v>309</v>
      </c>
      <c r="B29" s="43" t="s">
        <v>374</v>
      </c>
      <c r="C29" s="9">
        <v>0</v>
      </c>
      <c r="D29" s="9">
        <v>0</v>
      </c>
      <c r="F29" s="64" t="s">
        <v>375</v>
      </c>
      <c r="G29" s="29"/>
      <c r="H29" s="74">
        <v>0</v>
      </c>
      <c r="I29" s="74">
        <v>0</v>
      </c>
      <c r="J29" s="74">
        <v>0</v>
      </c>
      <c r="K29" s="99">
        <v>0</v>
      </c>
      <c r="L29" s="99">
        <v>0</v>
      </c>
      <c r="M29" s="74">
        <v>0</v>
      </c>
      <c r="N29" s="74">
        <v>0</v>
      </c>
      <c r="O29" s="74">
        <v>0</v>
      </c>
      <c r="P29" s="74">
        <v>0</v>
      </c>
      <c r="Q29" s="74">
        <v>0</v>
      </c>
      <c r="R29" s="74">
        <v>0</v>
      </c>
      <c r="S29" s="74">
        <v>0</v>
      </c>
      <c r="T29" s="74">
        <v>0</v>
      </c>
      <c r="U29" s="74">
        <v>0</v>
      </c>
      <c r="V29" s="74">
        <v>0</v>
      </c>
      <c r="W29" s="74">
        <v>0</v>
      </c>
      <c r="X29" s="74">
        <v>0</v>
      </c>
      <c r="Y29" s="74">
        <v>0</v>
      </c>
      <c r="AA29" s="74">
        <v>0</v>
      </c>
      <c r="AB29" s="73">
        <v>0</v>
      </c>
      <c r="AC29" s="47"/>
      <c r="AD29" s="74">
        <v>0</v>
      </c>
      <c r="AE29" s="73">
        <v>0</v>
      </c>
    </row>
    <row r="30" spans="1:33" ht="18" customHeight="1" x14ac:dyDescent="0.2">
      <c r="A30" s="43" t="s">
        <v>309</v>
      </c>
      <c r="B30" s="43" t="s">
        <v>641</v>
      </c>
      <c r="C30" s="9">
        <v>0</v>
      </c>
      <c r="D30" s="9">
        <v>0</v>
      </c>
      <c r="F30" s="64" t="s">
        <v>619</v>
      </c>
      <c r="G30" s="29"/>
      <c r="H30" s="74">
        <v>0</v>
      </c>
      <c r="I30" s="74">
        <v>0</v>
      </c>
      <c r="J30" s="74">
        <v>0</v>
      </c>
      <c r="K30" s="99">
        <v>0</v>
      </c>
      <c r="L30" s="99">
        <v>0</v>
      </c>
      <c r="M30" s="74">
        <v>0</v>
      </c>
      <c r="N30" s="74">
        <v>0</v>
      </c>
      <c r="O30" s="74">
        <v>0</v>
      </c>
      <c r="P30" s="74">
        <v>0</v>
      </c>
      <c r="Q30" s="74">
        <v>0</v>
      </c>
      <c r="R30" s="74">
        <v>0</v>
      </c>
      <c r="S30" s="74">
        <v>0</v>
      </c>
      <c r="T30" s="74">
        <v>0</v>
      </c>
      <c r="U30" s="74">
        <v>0</v>
      </c>
      <c r="V30" s="74">
        <v>0</v>
      </c>
      <c r="W30" s="74">
        <v>0</v>
      </c>
      <c r="X30" s="74">
        <v>0</v>
      </c>
      <c r="Y30" s="74">
        <v>0</v>
      </c>
      <c r="AA30" s="74">
        <v>0</v>
      </c>
      <c r="AB30" s="73">
        <v>0</v>
      </c>
      <c r="AC30" s="47"/>
      <c r="AD30" s="74">
        <v>0</v>
      </c>
      <c r="AE30" s="73">
        <v>0</v>
      </c>
    </row>
    <row r="31" spans="1:33" ht="18" customHeight="1" x14ac:dyDescent="0.2">
      <c r="A31" s="43" t="s">
        <v>309</v>
      </c>
      <c r="B31" s="43" t="s">
        <v>376</v>
      </c>
      <c r="C31" s="9">
        <v>0</v>
      </c>
      <c r="D31" s="9">
        <v>0</v>
      </c>
      <c r="F31" s="64" t="s">
        <v>377</v>
      </c>
      <c r="G31" s="29"/>
      <c r="H31" s="74">
        <v>0</v>
      </c>
      <c r="I31" s="74">
        <v>0</v>
      </c>
      <c r="J31" s="74">
        <v>0</v>
      </c>
      <c r="K31" s="99">
        <v>0</v>
      </c>
      <c r="L31" s="99">
        <v>0</v>
      </c>
      <c r="M31" s="74">
        <v>0</v>
      </c>
      <c r="N31" s="74">
        <v>0</v>
      </c>
      <c r="O31" s="74">
        <v>0</v>
      </c>
      <c r="P31" s="74">
        <v>0</v>
      </c>
      <c r="Q31" s="74">
        <v>0</v>
      </c>
      <c r="R31" s="74">
        <v>0</v>
      </c>
      <c r="S31" s="74">
        <v>0</v>
      </c>
      <c r="T31" s="74">
        <v>0</v>
      </c>
      <c r="U31" s="74">
        <v>0</v>
      </c>
      <c r="V31" s="74">
        <v>0</v>
      </c>
      <c r="W31" s="74">
        <v>0</v>
      </c>
      <c r="X31" s="74">
        <v>0</v>
      </c>
      <c r="Y31" s="74">
        <v>0</v>
      </c>
      <c r="AA31" s="74">
        <v>0</v>
      </c>
      <c r="AB31" s="73">
        <v>0</v>
      </c>
      <c r="AC31" s="47"/>
      <c r="AD31" s="74">
        <v>0</v>
      </c>
      <c r="AE31" s="73">
        <v>0</v>
      </c>
    </row>
    <row r="32" spans="1:33" ht="18" customHeight="1" x14ac:dyDescent="0.2">
      <c r="A32" s="45"/>
      <c r="B32" s="45"/>
      <c r="C32" s="9">
        <v>0</v>
      </c>
      <c r="D32" s="9">
        <v>0</v>
      </c>
      <c r="F32" s="64" t="s">
        <v>378</v>
      </c>
      <c r="G32" s="29"/>
      <c r="H32" s="74">
        <v>-1.758593271006248E-13</v>
      </c>
      <c r="I32" s="74">
        <v>5.8220095411343209E-13</v>
      </c>
      <c r="J32" s="74">
        <v>5.8220095411343209E-13</v>
      </c>
      <c r="K32" s="99">
        <v>0</v>
      </c>
      <c r="L32" s="99">
        <v>4.3209880118411093E-13</v>
      </c>
      <c r="M32" s="74">
        <v>8.2822637637036678E-14</v>
      </c>
      <c r="N32" s="74">
        <v>-1.3589129821411916E-13</v>
      </c>
      <c r="O32" s="74">
        <v>2.3359092438113294E-13</v>
      </c>
      <c r="P32" s="74">
        <v>-1.2434497875801753E-14</v>
      </c>
      <c r="Q32" s="74">
        <v>5.3290705182007514E-14</v>
      </c>
      <c r="R32" s="74">
        <v>-5.7820415122478153E-13</v>
      </c>
      <c r="S32" s="74">
        <v>1.021405182655144E-13</v>
      </c>
      <c r="T32" s="74">
        <v>9.0949470177292824E-13</v>
      </c>
      <c r="U32" s="74">
        <v>-7.4740214017765538E-13</v>
      </c>
      <c r="V32" s="74">
        <v>-4.900524430695441E-13</v>
      </c>
      <c r="W32" s="74">
        <v>1.4495071809506044E-12</v>
      </c>
      <c r="X32" s="74">
        <v>-1.3642420526593924E-12</v>
      </c>
      <c r="Y32" s="74">
        <v>-5.0137671792072069E-13</v>
      </c>
      <c r="AA32" s="74">
        <v>0</v>
      </c>
      <c r="AB32" s="73">
        <v>0</v>
      </c>
      <c r="AC32" s="47"/>
      <c r="AD32" s="74">
        <v>4.3209880118411093E-13</v>
      </c>
      <c r="AE32" s="73">
        <v>0</v>
      </c>
    </row>
    <row r="33" spans="1:33" s="16" customFormat="1" ht="18" customHeight="1" x14ac:dyDescent="0.2">
      <c r="A33" s="45"/>
      <c r="B33" s="45"/>
      <c r="C33" s="14">
        <v>0.99994759733794991</v>
      </c>
      <c r="D33" s="14">
        <v>0.98808134689113958</v>
      </c>
      <c r="F33" s="139" t="s">
        <v>408</v>
      </c>
      <c r="G33" s="29"/>
      <c r="H33" s="140">
        <v>26.738999999999827</v>
      </c>
      <c r="I33" s="140">
        <v>54.271000000000583</v>
      </c>
      <c r="J33" s="140">
        <v>54.271000000000583</v>
      </c>
      <c r="K33" s="141">
        <v>0</v>
      </c>
      <c r="L33" s="141">
        <v>47.992000000000431</v>
      </c>
      <c r="M33" s="140">
        <v>9.5590000000000828</v>
      </c>
      <c r="N33" s="140">
        <v>19.032999999999866</v>
      </c>
      <c r="O33" s="140">
        <v>6.7400000000002365</v>
      </c>
      <c r="P33" s="140">
        <v>7.6159999999999854</v>
      </c>
      <c r="Q33" s="140">
        <v>5.6900000000000546</v>
      </c>
      <c r="R33" s="140">
        <v>2.0169999999994213</v>
      </c>
      <c r="S33" s="140">
        <v>0.86900000000010191</v>
      </c>
      <c r="T33" s="140">
        <v>9.0949470177292824E-13</v>
      </c>
      <c r="U33" s="140">
        <v>-0.54900000000074844</v>
      </c>
      <c r="V33" s="140">
        <v>-2.7390000000004875</v>
      </c>
      <c r="W33" s="140">
        <v>39.833000000001448</v>
      </c>
      <c r="X33" s="140">
        <v>7.3459999999986394</v>
      </c>
      <c r="Y33" s="140">
        <v>95.414999999999509</v>
      </c>
      <c r="Z33" s="17"/>
      <c r="AA33" s="140">
        <v>0</v>
      </c>
      <c r="AB33" s="73">
        <v>95.41</v>
      </c>
      <c r="AD33" s="140">
        <v>47.992000000000438</v>
      </c>
      <c r="AE33" s="73">
        <v>47.42</v>
      </c>
    </row>
    <row r="34" spans="1:33" ht="8.25" customHeight="1" x14ac:dyDescent="0.2">
      <c r="A34" s="137"/>
      <c r="B34" s="137"/>
      <c r="C34" s="9"/>
      <c r="D34" s="9"/>
      <c r="F34" s="17"/>
      <c r="G34" s="29"/>
      <c r="K34" s="17"/>
      <c r="L34" s="17"/>
      <c r="AB34" s="17"/>
      <c r="AE34" s="17"/>
    </row>
    <row r="35" spans="1:33" ht="18" hidden="1" customHeight="1" outlineLevel="1" x14ac:dyDescent="0.2">
      <c r="A35" s="59" t="s">
        <v>302</v>
      </c>
      <c r="B35" s="59" t="s">
        <v>18</v>
      </c>
      <c r="C35" s="60">
        <v>0</v>
      </c>
      <c r="D35" s="60">
        <v>1.0062111801242235</v>
      </c>
      <c r="E35" s="44"/>
      <c r="F35" s="107" t="s">
        <v>381</v>
      </c>
      <c r="G35" s="29"/>
      <c r="H35" s="72">
        <v>0</v>
      </c>
      <c r="I35" s="72">
        <v>0</v>
      </c>
      <c r="J35" s="72">
        <v>0</v>
      </c>
      <c r="K35" s="72">
        <v>0</v>
      </c>
      <c r="L35" s="72">
        <v>-0.80500000000000005</v>
      </c>
      <c r="M35" s="72">
        <v>0</v>
      </c>
      <c r="N35" s="72">
        <v>0</v>
      </c>
      <c r="O35" s="72">
        <v>0</v>
      </c>
      <c r="P35" s="72">
        <v>0</v>
      </c>
      <c r="Q35" s="72">
        <v>0</v>
      </c>
      <c r="R35" s="72">
        <v>0</v>
      </c>
      <c r="S35" s="72">
        <v>0</v>
      </c>
      <c r="T35" s="72">
        <v>0</v>
      </c>
      <c r="U35" s="72">
        <v>0</v>
      </c>
      <c r="V35" s="72">
        <v>0</v>
      </c>
      <c r="W35" s="72">
        <v>0</v>
      </c>
      <c r="X35" s="72">
        <v>0</v>
      </c>
      <c r="Y35" s="72">
        <v>0</v>
      </c>
      <c r="AA35" s="72">
        <v>0</v>
      </c>
      <c r="AB35" s="76">
        <v>0</v>
      </c>
      <c r="AC35" s="44"/>
      <c r="AD35" s="72">
        <v>-0.80500000000000005</v>
      </c>
      <c r="AE35" s="76">
        <v>0.81</v>
      </c>
    </row>
    <row r="36" spans="1:33" ht="18" hidden="1" customHeight="1" outlineLevel="1" x14ac:dyDescent="0.2">
      <c r="A36" s="59" t="s">
        <v>300</v>
      </c>
      <c r="B36" s="59" t="s">
        <v>303</v>
      </c>
      <c r="C36" s="60">
        <v>-1.0062111801242235</v>
      </c>
      <c r="D36" s="60">
        <v>-1.0062111801242235</v>
      </c>
      <c r="E36" s="44"/>
      <c r="F36" s="107" t="s">
        <v>382</v>
      </c>
      <c r="G36" s="29"/>
      <c r="H36" s="72">
        <v>0</v>
      </c>
      <c r="I36" s="72">
        <v>-8.1000000000000003E-2</v>
      </c>
      <c r="J36" s="72">
        <v>-8.1000000000000003E-2</v>
      </c>
      <c r="K36" s="72">
        <v>0</v>
      </c>
      <c r="L36" s="72">
        <v>0</v>
      </c>
      <c r="M36" s="72">
        <v>0</v>
      </c>
      <c r="N36" s="72">
        <v>0</v>
      </c>
      <c r="O36" s="72">
        <v>0</v>
      </c>
      <c r="P36" s="72">
        <v>0</v>
      </c>
      <c r="Q36" s="72">
        <v>0</v>
      </c>
      <c r="R36" s="72">
        <v>0</v>
      </c>
      <c r="S36" s="72">
        <v>0</v>
      </c>
      <c r="T36" s="72">
        <v>0</v>
      </c>
      <c r="U36" s="72">
        <v>-0.80500000000000005</v>
      </c>
      <c r="V36" s="72">
        <v>0</v>
      </c>
      <c r="W36" s="72">
        <v>0</v>
      </c>
      <c r="X36" s="72">
        <v>0</v>
      </c>
      <c r="Y36" s="72">
        <v>-0.80500000000000005</v>
      </c>
      <c r="AA36" s="72">
        <v>0</v>
      </c>
      <c r="AB36" s="76">
        <v>-0.81</v>
      </c>
      <c r="AC36" s="44"/>
      <c r="AD36" s="72">
        <v>0</v>
      </c>
      <c r="AE36" s="76">
        <v>-0.81</v>
      </c>
    </row>
    <row r="37" spans="1:33" ht="18" customHeight="1" collapsed="1" x14ac:dyDescent="0.2">
      <c r="A37" s="45"/>
      <c r="B37" s="45"/>
      <c r="C37" s="9">
        <v>-1.0062111801242235</v>
      </c>
      <c r="D37" s="9">
        <v>0</v>
      </c>
      <c r="F37" s="64" t="s">
        <v>322</v>
      </c>
      <c r="G37" s="29"/>
      <c r="H37" s="74">
        <v>0</v>
      </c>
      <c r="I37" s="74">
        <v>-8.1000000000000003E-2</v>
      </c>
      <c r="J37" s="74">
        <v>-8.1000000000000003E-2</v>
      </c>
      <c r="K37" s="99">
        <v>0</v>
      </c>
      <c r="L37" s="99">
        <v>-0.80500000000000005</v>
      </c>
      <c r="M37" s="74">
        <v>0</v>
      </c>
      <c r="N37" s="74">
        <v>0</v>
      </c>
      <c r="O37" s="74">
        <v>0</v>
      </c>
      <c r="P37" s="74">
        <v>0</v>
      </c>
      <c r="Q37" s="74">
        <v>0</v>
      </c>
      <c r="R37" s="74">
        <v>0</v>
      </c>
      <c r="S37" s="74">
        <v>0</v>
      </c>
      <c r="T37" s="74">
        <v>0</v>
      </c>
      <c r="U37" s="74">
        <v>-0.80500000000000005</v>
      </c>
      <c r="V37" s="74">
        <v>0</v>
      </c>
      <c r="W37" s="74">
        <v>0</v>
      </c>
      <c r="X37" s="74">
        <v>0</v>
      </c>
      <c r="Y37" s="74">
        <v>-0.80500000000000005</v>
      </c>
      <c r="AA37" s="74">
        <v>0</v>
      </c>
      <c r="AB37" s="73">
        <v>-0.81</v>
      </c>
      <c r="AC37" s="47"/>
      <c r="AD37" s="74">
        <v>-0.80500000000000005</v>
      </c>
      <c r="AE37" s="73">
        <v>0</v>
      </c>
      <c r="AG37" s="61"/>
    </row>
    <row r="38" spans="1:33" ht="18" hidden="1" customHeight="1" outlineLevel="1" x14ac:dyDescent="0.2">
      <c r="A38" s="59" t="s">
        <v>299</v>
      </c>
      <c r="B38" s="59" t="s">
        <v>18</v>
      </c>
      <c r="C38" s="60">
        <v>0</v>
      </c>
      <c r="D38" s="60">
        <v>-1.0008857395925597</v>
      </c>
      <c r="E38" s="44"/>
      <c r="F38" s="107" t="s">
        <v>379</v>
      </c>
      <c r="G38" s="29"/>
      <c r="H38" s="72">
        <v>0</v>
      </c>
      <c r="I38" s="72">
        <v>0</v>
      </c>
      <c r="J38" s="72">
        <v>0</v>
      </c>
      <c r="K38" s="72">
        <v>0</v>
      </c>
      <c r="L38" s="72">
        <v>4.516</v>
      </c>
      <c r="M38" s="72">
        <v>0</v>
      </c>
      <c r="N38" s="72">
        <v>0</v>
      </c>
      <c r="O38" s="72">
        <v>0</v>
      </c>
      <c r="P38" s="72">
        <v>0</v>
      </c>
      <c r="Q38" s="72">
        <v>0</v>
      </c>
      <c r="R38" s="72">
        <v>0</v>
      </c>
      <c r="S38" s="72">
        <v>0</v>
      </c>
      <c r="T38" s="72">
        <v>0</v>
      </c>
      <c r="U38" s="72">
        <v>0</v>
      </c>
      <c r="V38" s="72">
        <v>0</v>
      </c>
      <c r="W38" s="72">
        <v>0</v>
      </c>
      <c r="X38" s="72">
        <v>0</v>
      </c>
      <c r="Y38" s="72">
        <v>0</v>
      </c>
      <c r="AA38" s="72">
        <v>0</v>
      </c>
      <c r="AB38" s="76">
        <v>0</v>
      </c>
      <c r="AC38" s="44"/>
      <c r="AD38" s="72">
        <v>4.516</v>
      </c>
      <c r="AE38" s="76">
        <v>-4.5199999999999996</v>
      </c>
    </row>
    <row r="39" spans="1:33" ht="18" hidden="1" customHeight="1" outlineLevel="1" x14ac:dyDescent="0.2">
      <c r="A39" s="59" t="s">
        <v>300</v>
      </c>
      <c r="B39" s="59" t="s">
        <v>301</v>
      </c>
      <c r="C39" s="60">
        <v>1.0011074197120708</v>
      </c>
      <c r="D39" s="60">
        <v>1.0011074197120708</v>
      </c>
      <c r="E39" s="44"/>
      <c r="F39" s="107" t="s">
        <v>380</v>
      </c>
      <c r="G39" s="29"/>
      <c r="H39" s="72">
        <v>-1.4590000000000001</v>
      </c>
      <c r="I39" s="72">
        <v>-3.141</v>
      </c>
      <c r="J39" s="72">
        <v>-3.141</v>
      </c>
      <c r="K39" s="72">
        <v>0</v>
      </c>
      <c r="L39" s="72">
        <v>0</v>
      </c>
      <c r="M39" s="72">
        <v>0</v>
      </c>
      <c r="N39" s="72">
        <v>3.093</v>
      </c>
      <c r="O39" s="72">
        <v>0</v>
      </c>
      <c r="P39" s="72">
        <v>0</v>
      </c>
      <c r="Q39" s="72">
        <v>0</v>
      </c>
      <c r="R39" s="72">
        <v>2.8440000000000003</v>
      </c>
      <c r="S39" s="72">
        <v>0</v>
      </c>
      <c r="T39" s="72">
        <v>0</v>
      </c>
      <c r="U39" s="72">
        <v>-1.4220000000000006</v>
      </c>
      <c r="V39" s="72">
        <v>0</v>
      </c>
      <c r="W39" s="72">
        <v>0</v>
      </c>
      <c r="X39" s="72">
        <v>0</v>
      </c>
      <c r="Y39" s="72">
        <v>4.5149999999999997</v>
      </c>
      <c r="AA39" s="72">
        <v>0</v>
      </c>
      <c r="AB39" s="76">
        <v>4.5199999999999996</v>
      </c>
      <c r="AC39" s="44"/>
      <c r="AD39" s="72">
        <v>0</v>
      </c>
      <c r="AE39" s="76">
        <v>4.5199999999999996</v>
      </c>
    </row>
    <row r="40" spans="1:33" ht="18" customHeight="1" collapsed="1" x14ac:dyDescent="0.2">
      <c r="A40" s="45"/>
      <c r="B40" s="45"/>
      <c r="C40" s="9">
        <v>1.0011074197120708</v>
      </c>
      <c r="D40" s="9">
        <v>0</v>
      </c>
      <c r="F40" s="64" t="s">
        <v>321</v>
      </c>
      <c r="G40" s="29"/>
      <c r="H40" s="74">
        <v>-1.4590000000000001</v>
      </c>
      <c r="I40" s="74">
        <v>-3.141</v>
      </c>
      <c r="J40" s="74">
        <v>-3.141</v>
      </c>
      <c r="K40" s="99">
        <v>0</v>
      </c>
      <c r="L40" s="99">
        <v>4.516</v>
      </c>
      <c r="M40" s="74">
        <v>0</v>
      </c>
      <c r="N40" s="74">
        <v>3.093</v>
      </c>
      <c r="O40" s="74">
        <v>0</v>
      </c>
      <c r="P40" s="74">
        <v>0</v>
      </c>
      <c r="Q40" s="74">
        <v>0</v>
      </c>
      <c r="R40" s="74">
        <v>2.8440000000000003</v>
      </c>
      <c r="S40" s="74">
        <v>0</v>
      </c>
      <c r="T40" s="74">
        <v>0</v>
      </c>
      <c r="U40" s="74">
        <v>-1.4220000000000006</v>
      </c>
      <c r="V40" s="74">
        <v>0</v>
      </c>
      <c r="W40" s="74">
        <v>0</v>
      </c>
      <c r="X40" s="74">
        <v>0</v>
      </c>
      <c r="Y40" s="74">
        <v>4.5149999999999997</v>
      </c>
      <c r="AA40" s="74">
        <v>0</v>
      </c>
      <c r="AB40" s="73">
        <v>4.5199999999999996</v>
      </c>
      <c r="AC40" s="47"/>
      <c r="AD40" s="74">
        <v>4.516</v>
      </c>
      <c r="AE40" s="73">
        <v>0</v>
      </c>
      <c r="AG40" s="61"/>
    </row>
    <row r="41" spans="1:33" ht="18" hidden="1" customHeight="1" outlineLevel="1" x14ac:dyDescent="0.2">
      <c r="A41" s="59" t="s">
        <v>308</v>
      </c>
      <c r="B41" s="59" t="s">
        <v>18</v>
      </c>
      <c r="C41" s="60">
        <v>0</v>
      </c>
      <c r="D41" s="60">
        <v>0</v>
      </c>
      <c r="E41" s="44"/>
      <c r="F41" s="107" t="s">
        <v>383</v>
      </c>
      <c r="G41" s="29"/>
      <c r="H41" s="72">
        <v>0</v>
      </c>
      <c r="I41" s="72">
        <v>0</v>
      </c>
      <c r="J41" s="72">
        <v>0</v>
      </c>
      <c r="K41" s="72">
        <v>0</v>
      </c>
      <c r="L41" s="72">
        <v>0</v>
      </c>
      <c r="M41" s="72">
        <v>0</v>
      </c>
      <c r="N41" s="72">
        <v>0</v>
      </c>
      <c r="O41" s="72">
        <v>0</v>
      </c>
      <c r="P41" s="72">
        <v>0</v>
      </c>
      <c r="Q41" s="72">
        <v>0</v>
      </c>
      <c r="R41" s="72">
        <v>0</v>
      </c>
      <c r="S41" s="72">
        <v>0</v>
      </c>
      <c r="T41" s="72">
        <v>0</v>
      </c>
      <c r="U41" s="72">
        <v>0</v>
      </c>
      <c r="V41" s="72">
        <v>0</v>
      </c>
      <c r="W41" s="72">
        <v>0</v>
      </c>
      <c r="X41" s="72">
        <v>0</v>
      </c>
      <c r="Y41" s="72">
        <v>0</v>
      </c>
      <c r="AA41" s="72">
        <v>0</v>
      </c>
      <c r="AB41" s="76">
        <v>0</v>
      </c>
      <c r="AC41" s="44"/>
      <c r="AD41" s="72">
        <v>0</v>
      </c>
      <c r="AE41" s="76">
        <v>0</v>
      </c>
    </row>
    <row r="42" spans="1:33" ht="18" hidden="1" customHeight="1" outlineLevel="1" x14ac:dyDescent="0.2">
      <c r="A42" s="59" t="s">
        <v>300</v>
      </c>
      <c r="B42" s="59" t="s">
        <v>307</v>
      </c>
      <c r="C42" s="60">
        <v>0</v>
      </c>
      <c r="D42" s="60">
        <v>0</v>
      </c>
      <c r="E42" s="44"/>
      <c r="F42" s="107" t="s">
        <v>384</v>
      </c>
      <c r="G42" s="29"/>
      <c r="H42" s="72">
        <v>0</v>
      </c>
      <c r="I42" s="72">
        <v>0</v>
      </c>
      <c r="J42" s="72">
        <v>0</v>
      </c>
      <c r="K42" s="72">
        <v>0</v>
      </c>
      <c r="L42" s="72">
        <v>0</v>
      </c>
      <c r="M42" s="72">
        <v>0</v>
      </c>
      <c r="N42" s="72">
        <v>0</v>
      </c>
      <c r="O42" s="72">
        <v>0</v>
      </c>
      <c r="P42" s="72">
        <v>0</v>
      </c>
      <c r="Q42" s="72">
        <v>0</v>
      </c>
      <c r="R42" s="72">
        <v>0</v>
      </c>
      <c r="S42" s="72">
        <v>0</v>
      </c>
      <c r="T42" s="72">
        <v>0</v>
      </c>
      <c r="U42" s="72">
        <v>0</v>
      </c>
      <c r="V42" s="72">
        <v>0</v>
      </c>
      <c r="W42" s="72">
        <v>0</v>
      </c>
      <c r="X42" s="72">
        <v>0</v>
      </c>
      <c r="Y42" s="72">
        <v>0</v>
      </c>
      <c r="AA42" s="72">
        <v>0</v>
      </c>
      <c r="AB42" s="76">
        <v>0</v>
      </c>
      <c r="AC42" s="44"/>
      <c r="AD42" s="72">
        <v>0</v>
      </c>
      <c r="AE42" s="76">
        <v>0</v>
      </c>
    </row>
    <row r="43" spans="1:33" ht="18" customHeight="1" collapsed="1" x14ac:dyDescent="0.2">
      <c r="A43" s="45"/>
      <c r="B43" s="45"/>
      <c r="C43" s="9">
        <v>0</v>
      </c>
      <c r="D43" s="9">
        <v>0</v>
      </c>
      <c r="F43" s="64" t="s">
        <v>323</v>
      </c>
      <c r="G43" s="29"/>
      <c r="H43" s="74">
        <v>0</v>
      </c>
      <c r="I43" s="74">
        <v>0</v>
      </c>
      <c r="J43" s="74">
        <v>0</v>
      </c>
      <c r="K43" s="99">
        <v>0</v>
      </c>
      <c r="L43" s="99">
        <v>0</v>
      </c>
      <c r="M43" s="74">
        <v>0</v>
      </c>
      <c r="N43" s="74">
        <v>0</v>
      </c>
      <c r="O43" s="74">
        <v>0</v>
      </c>
      <c r="P43" s="74">
        <v>0</v>
      </c>
      <c r="Q43" s="74">
        <v>0</v>
      </c>
      <c r="R43" s="74">
        <v>0</v>
      </c>
      <c r="S43" s="74">
        <v>0</v>
      </c>
      <c r="T43" s="74">
        <v>0</v>
      </c>
      <c r="U43" s="74">
        <v>0</v>
      </c>
      <c r="V43" s="74">
        <v>0</v>
      </c>
      <c r="W43" s="74">
        <v>0</v>
      </c>
      <c r="X43" s="74">
        <v>0</v>
      </c>
      <c r="Y43" s="74">
        <v>0</v>
      </c>
      <c r="AA43" s="74">
        <v>0</v>
      </c>
      <c r="AB43" s="73">
        <v>0</v>
      </c>
      <c r="AC43" s="47"/>
      <c r="AD43" s="74">
        <v>0</v>
      </c>
      <c r="AE43" s="73">
        <v>0</v>
      </c>
      <c r="AG43" s="61"/>
    </row>
    <row r="44" spans="1:33" ht="18" hidden="1" customHeight="1" outlineLevel="1" x14ac:dyDescent="0.2">
      <c r="A44" s="59" t="s">
        <v>618</v>
      </c>
      <c r="B44" s="59" t="s">
        <v>18</v>
      </c>
      <c r="C44" s="60">
        <v>0</v>
      </c>
      <c r="D44" s="60">
        <v>0</v>
      </c>
      <c r="E44" s="44"/>
      <c r="F44" s="107" t="s">
        <v>617</v>
      </c>
      <c r="G44" s="29"/>
      <c r="H44" s="72">
        <v>0</v>
      </c>
      <c r="I44" s="72">
        <v>0</v>
      </c>
      <c r="J44" s="72">
        <v>0</v>
      </c>
      <c r="K44" s="72">
        <v>0</v>
      </c>
      <c r="L44" s="72">
        <v>0</v>
      </c>
      <c r="M44" s="72">
        <v>0</v>
      </c>
      <c r="N44" s="72">
        <v>0</v>
      </c>
      <c r="O44" s="72">
        <v>0</v>
      </c>
      <c r="P44" s="72">
        <v>0</v>
      </c>
      <c r="Q44" s="72">
        <v>0</v>
      </c>
      <c r="R44" s="72">
        <v>0</v>
      </c>
      <c r="S44" s="72">
        <v>0</v>
      </c>
      <c r="T44" s="72">
        <v>0</v>
      </c>
      <c r="U44" s="72">
        <v>0</v>
      </c>
      <c r="V44" s="72">
        <v>0</v>
      </c>
      <c r="W44" s="72">
        <v>0</v>
      </c>
      <c r="X44" s="72">
        <v>0</v>
      </c>
      <c r="Y44" s="72">
        <v>0</v>
      </c>
      <c r="AA44" s="72">
        <v>0</v>
      </c>
      <c r="AB44" s="76">
        <v>0</v>
      </c>
      <c r="AC44" s="44"/>
      <c r="AD44" s="72">
        <v>0</v>
      </c>
      <c r="AE44" s="76">
        <v>0</v>
      </c>
    </row>
    <row r="45" spans="1:33" ht="18" hidden="1" customHeight="1" outlineLevel="1" x14ac:dyDescent="0.2">
      <c r="A45" s="59" t="s">
        <v>300</v>
      </c>
      <c r="B45" s="59" t="s">
        <v>630</v>
      </c>
      <c r="C45" s="60">
        <v>0</v>
      </c>
      <c r="D45" s="60">
        <v>0</v>
      </c>
      <c r="E45" s="44"/>
      <c r="F45" s="107" t="s">
        <v>616</v>
      </c>
      <c r="G45" s="29"/>
      <c r="H45" s="72">
        <v>0</v>
      </c>
      <c r="I45" s="72">
        <v>0</v>
      </c>
      <c r="J45" s="72">
        <v>0</v>
      </c>
      <c r="K45" s="72">
        <v>0</v>
      </c>
      <c r="L45" s="72">
        <v>0</v>
      </c>
      <c r="M45" s="72">
        <v>0</v>
      </c>
      <c r="N45" s="72">
        <v>0</v>
      </c>
      <c r="O45" s="72">
        <v>0</v>
      </c>
      <c r="P45" s="72">
        <v>0</v>
      </c>
      <c r="Q45" s="72">
        <v>0</v>
      </c>
      <c r="R45" s="72">
        <v>0</v>
      </c>
      <c r="S45" s="72">
        <v>0</v>
      </c>
      <c r="T45" s="72">
        <v>0</v>
      </c>
      <c r="U45" s="72">
        <v>0</v>
      </c>
      <c r="V45" s="72">
        <v>0</v>
      </c>
      <c r="W45" s="72">
        <v>0</v>
      </c>
      <c r="X45" s="72">
        <v>0</v>
      </c>
      <c r="Y45" s="72">
        <v>0</v>
      </c>
      <c r="AA45" s="72">
        <v>0</v>
      </c>
      <c r="AB45" s="76">
        <v>0</v>
      </c>
      <c r="AC45" s="44"/>
      <c r="AD45" s="72">
        <v>0</v>
      </c>
      <c r="AE45" s="76">
        <v>0</v>
      </c>
    </row>
    <row r="46" spans="1:33" ht="18" customHeight="1" collapsed="1" x14ac:dyDescent="0.2">
      <c r="A46" s="45"/>
      <c r="B46" s="45"/>
      <c r="C46" s="9">
        <v>0</v>
      </c>
      <c r="D46" s="9">
        <v>0</v>
      </c>
      <c r="F46" s="64" t="s">
        <v>615</v>
      </c>
      <c r="G46" s="29"/>
      <c r="H46" s="74">
        <v>0</v>
      </c>
      <c r="I46" s="74">
        <v>0</v>
      </c>
      <c r="J46" s="74">
        <v>0</v>
      </c>
      <c r="K46" s="99">
        <v>0</v>
      </c>
      <c r="L46" s="99">
        <v>0</v>
      </c>
      <c r="M46" s="74">
        <v>0</v>
      </c>
      <c r="N46" s="74">
        <v>0</v>
      </c>
      <c r="O46" s="74">
        <v>0</v>
      </c>
      <c r="P46" s="74">
        <v>0</v>
      </c>
      <c r="Q46" s="74">
        <v>0</v>
      </c>
      <c r="R46" s="74">
        <v>0</v>
      </c>
      <c r="S46" s="74">
        <v>0</v>
      </c>
      <c r="T46" s="74">
        <v>0</v>
      </c>
      <c r="U46" s="74">
        <v>0</v>
      </c>
      <c r="V46" s="74">
        <v>0</v>
      </c>
      <c r="W46" s="74">
        <v>0</v>
      </c>
      <c r="X46" s="74">
        <v>0</v>
      </c>
      <c r="Y46" s="74">
        <v>0</v>
      </c>
      <c r="AA46" s="74">
        <v>0</v>
      </c>
      <c r="AB46" s="73">
        <v>0</v>
      </c>
      <c r="AC46" s="47"/>
      <c r="AD46" s="74">
        <v>0</v>
      </c>
      <c r="AE46" s="73">
        <v>0</v>
      </c>
      <c r="AG46" s="61"/>
    </row>
    <row r="47" spans="1:33" ht="18" hidden="1" customHeight="1" outlineLevel="1" x14ac:dyDescent="0.2">
      <c r="A47" s="59" t="s">
        <v>305</v>
      </c>
      <c r="B47" s="59" t="s">
        <v>18</v>
      </c>
      <c r="C47" s="60">
        <v>0</v>
      </c>
      <c r="D47" s="60">
        <v>0</v>
      </c>
      <c r="E47" s="44"/>
      <c r="F47" s="107" t="s">
        <v>385</v>
      </c>
      <c r="G47" s="29"/>
      <c r="H47" s="72">
        <v>0</v>
      </c>
      <c r="I47" s="72">
        <v>0</v>
      </c>
      <c r="J47" s="72">
        <v>0</v>
      </c>
      <c r="K47" s="72">
        <v>0</v>
      </c>
      <c r="L47" s="72">
        <v>0</v>
      </c>
      <c r="M47" s="72">
        <v>0</v>
      </c>
      <c r="N47" s="72">
        <v>0</v>
      </c>
      <c r="O47" s="72">
        <v>0</v>
      </c>
      <c r="P47" s="72">
        <v>0</v>
      </c>
      <c r="Q47" s="72">
        <v>0</v>
      </c>
      <c r="R47" s="72">
        <v>0</v>
      </c>
      <c r="S47" s="72">
        <v>0</v>
      </c>
      <c r="T47" s="72">
        <v>0</v>
      </c>
      <c r="U47" s="72">
        <v>0</v>
      </c>
      <c r="V47" s="72">
        <v>0</v>
      </c>
      <c r="W47" s="72">
        <v>0</v>
      </c>
      <c r="X47" s="72">
        <v>0</v>
      </c>
      <c r="Y47" s="72">
        <v>0</v>
      </c>
      <c r="AA47" s="72">
        <v>0</v>
      </c>
      <c r="AB47" s="76">
        <v>0</v>
      </c>
      <c r="AC47" s="44"/>
      <c r="AD47" s="72">
        <v>0</v>
      </c>
      <c r="AE47" s="76">
        <v>0</v>
      </c>
    </row>
    <row r="48" spans="1:33" ht="18" hidden="1" customHeight="1" outlineLevel="1" x14ac:dyDescent="0.2">
      <c r="A48" s="59" t="s">
        <v>300</v>
      </c>
      <c r="B48" s="59" t="s">
        <v>306</v>
      </c>
      <c r="C48" s="60">
        <v>0</v>
      </c>
      <c r="D48" s="60">
        <v>0</v>
      </c>
      <c r="E48" s="44"/>
      <c r="F48" s="107" t="s">
        <v>386</v>
      </c>
      <c r="G48" s="29"/>
      <c r="H48" s="72">
        <v>0</v>
      </c>
      <c r="I48" s="72">
        <v>0</v>
      </c>
      <c r="J48" s="72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2">
        <v>0</v>
      </c>
      <c r="R48" s="72">
        <v>0</v>
      </c>
      <c r="S48" s="72">
        <v>0</v>
      </c>
      <c r="T48" s="72">
        <v>0</v>
      </c>
      <c r="U48" s="72">
        <v>0</v>
      </c>
      <c r="V48" s="72">
        <v>0</v>
      </c>
      <c r="W48" s="72">
        <v>0</v>
      </c>
      <c r="X48" s="72">
        <v>0</v>
      </c>
      <c r="Y48" s="72">
        <v>0</v>
      </c>
      <c r="AA48" s="72">
        <v>0</v>
      </c>
      <c r="AB48" s="76">
        <v>0</v>
      </c>
      <c r="AC48" s="44"/>
      <c r="AD48" s="72">
        <v>0</v>
      </c>
      <c r="AE48" s="76">
        <v>0</v>
      </c>
    </row>
    <row r="49" spans="1:34" ht="18" customHeight="1" collapsed="1" x14ac:dyDescent="0.2">
      <c r="A49" s="45"/>
      <c r="B49" s="45"/>
      <c r="C49" s="9">
        <v>0</v>
      </c>
      <c r="D49" s="9">
        <v>0</v>
      </c>
      <c r="F49" s="64" t="s">
        <v>324</v>
      </c>
      <c r="G49" s="29"/>
      <c r="H49" s="74">
        <v>0</v>
      </c>
      <c r="I49" s="74">
        <v>0</v>
      </c>
      <c r="J49" s="74">
        <v>0</v>
      </c>
      <c r="K49" s="99">
        <v>0</v>
      </c>
      <c r="L49" s="99">
        <v>0</v>
      </c>
      <c r="M49" s="74">
        <v>0</v>
      </c>
      <c r="N49" s="74">
        <v>0</v>
      </c>
      <c r="O49" s="74">
        <v>0</v>
      </c>
      <c r="P49" s="74">
        <v>0</v>
      </c>
      <c r="Q49" s="74">
        <v>0</v>
      </c>
      <c r="R49" s="74">
        <v>0</v>
      </c>
      <c r="S49" s="74">
        <v>0</v>
      </c>
      <c r="T49" s="74">
        <v>0</v>
      </c>
      <c r="U49" s="74">
        <v>0</v>
      </c>
      <c r="V49" s="74">
        <v>0</v>
      </c>
      <c r="W49" s="74">
        <v>0</v>
      </c>
      <c r="X49" s="74">
        <v>0</v>
      </c>
      <c r="Y49" s="74">
        <v>0</v>
      </c>
      <c r="AA49" s="74">
        <v>0</v>
      </c>
      <c r="AB49" s="73">
        <v>0</v>
      </c>
      <c r="AC49" s="47"/>
      <c r="AD49" s="74">
        <v>0</v>
      </c>
      <c r="AE49" s="73">
        <v>0</v>
      </c>
      <c r="AG49" s="61"/>
    </row>
    <row r="50" spans="1:34" ht="18" hidden="1" customHeight="1" outlineLevel="1" x14ac:dyDescent="0.2">
      <c r="A50" s="59" t="s">
        <v>304</v>
      </c>
      <c r="B50" s="59" t="s">
        <v>18</v>
      </c>
      <c r="C50" s="60">
        <v>0</v>
      </c>
      <c r="D50" s="60">
        <v>0</v>
      </c>
      <c r="E50" s="44"/>
      <c r="F50" s="107" t="s">
        <v>388</v>
      </c>
      <c r="G50" s="29"/>
      <c r="H50" s="72">
        <v>0</v>
      </c>
      <c r="I50" s="72">
        <v>0</v>
      </c>
      <c r="J50" s="72">
        <v>0</v>
      </c>
      <c r="K50" s="72">
        <v>0</v>
      </c>
      <c r="L50" s="72">
        <v>0</v>
      </c>
      <c r="M50" s="72">
        <v>0</v>
      </c>
      <c r="N50" s="72">
        <v>0</v>
      </c>
      <c r="O50" s="72">
        <v>0</v>
      </c>
      <c r="P50" s="72">
        <v>0</v>
      </c>
      <c r="Q50" s="72">
        <v>0</v>
      </c>
      <c r="R50" s="72">
        <v>0</v>
      </c>
      <c r="S50" s="72">
        <v>0</v>
      </c>
      <c r="T50" s="72">
        <v>0</v>
      </c>
      <c r="U50" s="72">
        <v>0</v>
      </c>
      <c r="V50" s="72">
        <v>0</v>
      </c>
      <c r="W50" s="72">
        <v>0</v>
      </c>
      <c r="X50" s="72">
        <v>0</v>
      </c>
      <c r="Y50" s="72">
        <v>0</v>
      </c>
      <c r="AA50" s="72">
        <v>0</v>
      </c>
      <c r="AB50" s="76">
        <v>0</v>
      </c>
      <c r="AC50" s="44"/>
      <c r="AD50" s="72">
        <v>0</v>
      </c>
      <c r="AE50" s="76">
        <v>0</v>
      </c>
    </row>
    <row r="51" spans="1:34" ht="18" hidden="1" customHeight="1" outlineLevel="1" x14ac:dyDescent="0.2">
      <c r="A51" s="59" t="s">
        <v>300</v>
      </c>
      <c r="B51" s="59" t="s">
        <v>387</v>
      </c>
      <c r="C51" s="60">
        <v>0</v>
      </c>
      <c r="D51" s="60">
        <v>0</v>
      </c>
      <c r="E51" s="44"/>
      <c r="F51" s="107" t="s">
        <v>389</v>
      </c>
      <c r="G51" s="29"/>
      <c r="H51" s="72">
        <v>24.189</v>
      </c>
      <c r="I51" s="72">
        <v>0</v>
      </c>
      <c r="J51" s="72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2">
        <v>0</v>
      </c>
      <c r="R51" s="72">
        <v>0</v>
      </c>
      <c r="S51" s="72">
        <v>0</v>
      </c>
      <c r="T51" s="72">
        <v>0</v>
      </c>
      <c r="U51" s="72">
        <v>0</v>
      </c>
      <c r="V51" s="72">
        <v>0</v>
      </c>
      <c r="W51" s="72">
        <v>0</v>
      </c>
      <c r="X51" s="72">
        <v>0</v>
      </c>
      <c r="Y51" s="72">
        <v>0</v>
      </c>
      <c r="AA51" s="72">
        <v>0</v>
      </c>
      <c r="AB51" s="76">
        <v>0</v>
      </c>
      <c r="AC51" s="44"/>
      <c r="AD51" s="72">
        <v>0</v>
      </c>
      <c r="AE51" s="76">
        <v>0</v>
      </c>
    </row>
    <row r="52" spans="1:34" ht="18" hidden="1" customHeight="1" outlineLevel="1" x14ac:dyDescent="0.2">
      <c r="A52" s="59" t="s">
        <v>309</v>
      </c>
      <c r="B52" s="59" t="s">
        <v>371</v>
      </c>
      <c r="C52" s="60">
        <v>0</v>
      </c>
      <c r="D52" s="60">
        <v>0</v>
      </c>
      <c r="E52" s="44"/>
      <c r="F52" s="107" t="s">
        <v>390</v>
      </c>
      <c r="G52" s="29"/>
      <c r="H52" s="72">
        <v>0</v>
      </c>
      <c r="I52" s="72">
        <v>0</v>
      </c>
      <c r="J52" s="72">
        <v>0</v>
      </c>
      <c r="K52" s="72">
        <v>0</v>
      </c>
      <c r="L52" s="72">
        <v>0</v>
      </c>
      <c r="M52" s="72">
        <v>0</v>
      </c>
      <c r="N52" s="72">
        <v>0</v>
      </c>
      <c r="O52" s="72">
        <v>0</v>
      </c>
      <c r="P52" s="72">
        <v>0</v>
      </c>
      <c r="Q52" s="72">
        <v>0</v>
      </c>
      <c r="R52" s="72">
        <v>0</v>
      </c>
      <c r="S52" s="72">
        <v>0</v>
      </c>
      <c r="T52" s="72">
        <v>0</v>
      </c>
      <c r="U52" s="72">
        <v>0</v>
      </c>
      <c r="V52" s="72">
        <v>0</v>
      </c>
      <c r="W52" s="72">
        <v>0</v>
      </c>
      <c r="X52" s="72">
        <v>0</v>
      </c>
      <c r="Y52" s="72">
        <v>0</v>
      </c>
      <c r="AA52" s="72">
        <v>0</v>
      </c>
      <c r="AB52" s="73">
        <v>0</v>
      </c>
      <c r="AC52" s="44"/>
      <c r="AD52" s="72">
        <v>0</v>
      </c>
      <c r="AE52" s="73">
        <v>0</v>
      </c>
    </row>
    <row r="53" spans="1:34" ht="18" customHeight="1" collapsed="1" x14ac:dyDescent="0.2">
      <c r="A53" s="45"/>
      <c r="B53" s="45"/>
      <c r="C53" s="9">
        <v>0</v>
      </c>
      <c r="D53" s="9">
        <v>0</v>
      </c>
      <c r="F53" s="64" t="s">
        <v>398</v>
      </c>
      <c r="G53" s="29"/>
      <c r="H53" s="74">
        <v>24.189</v>
      </c>
      <c r="I53" s="74">
        <v>0</v>
      </c>
      <c r="J53" s="74">
        <v>0</v>
      </c>
      <c r="K53" s="99">
        <v>0</v>
      </c>
      <c r="L53" s="99">
        <v>0</v>
      </c>
      <c r="M53" s="74">
        <v>0</v>
      </c>
      <c r="N53" s="74">
        <v>0</v>
      </c>
      <c r="O53" s="74">
        <v>0</v>
      </c>
      <c r="P53" s="74">
        <v>0</v>
      </c>
      <c r="Q53" s="74">
        <v>0</v>
      </c>
      <c r="R53" s="74">
        <v>0</v>
      </c>
      <c r="S53" s="74">
        <v>0</v>
      </c>
      <c r="T53" s="74">
        <v>0</v>
      </c>
      <c r="U53" s="74">
        <v>0</v>
      </c>
      <c r="V53" s="74">
        <v>0</v>
      </c>
      <c r="W53" s="74">
        <v>0</v>
      </c>
      <c r="X53" s="74">
        <v>0</v>
      </c>
      <c r="Y53" s="74">
        <v>0</v>
      </c>
      <c r="AA53" s="74">
        <v>0</v>
      </c>
      <c r="AB53" s="73">
        <v>0</v>
      </c>
      <c r="AC53" s="47"/>
      <c r="AD53" s="74">
        <v>0</v>
      </c>
      <c r="AE53" s="73">
        <v>0</v>
      </c>
      <c r="AG53" s="61"/>
    </row>
    <row r="54" spans="1:34" ht="18" customHeight="1" x14ac:dyDescent="0.2">
      <c r="A54" s="43" t="s">
        <v>310</v>
      </c>
      <c r="B54" s="43" t="s">
        <v>18</v>
      </c>
      <c r="C54" s="9">
        <v>0</v>
      </c>
      <c r="D54" s="9">
        <v>0</v>
      </c>
      <c r="F54" s="64" t="s">
        <v>409</v>
      </c>
      <c r="G54" s="29"/>
      <c r="H54" s="74">
        <v>0</v>
      </c>
      <c r="I54" s="74">
        <v>0</v>
      </c>
      <c r="J54" s="74">
        <v>0</v>
      </c>
      <c r="K54" s="99">
        <v>0</v>
      </c>
      <c r="L54" s="99">
        <v>0</v>
      </c>
      <c r="M54" s="74">
        <v>0</v>
      </c>
      <c r="N54" s="74">
        <v>0</v>
      </c>
      <c r="O54" s="74">
        <v>0</v>
      </c>
      <c r="P54" s="74">
        <v>0</v>
      </c>
      <c r="Q54" s="74">
        <v>0</v>
      </c>
      <c r="R54" s="74">
        <v>0</v>
      </c>
      <c r="S54" s="74">
        <v>0</v>
      </c>
      <c r="T54" s="74">
        <v>0</v>
      </c>
      <c r="U54" s="74">
        <v>0</v>
      </c>
      <c r="V54" s="74">
        <v>0</v>
      </c>
      <c r="W54" s="74">
        <v>0</v>
      </c>
      <c r="X54" s="74">
        <v>0</v>
      </c>
      <c r="Y54" s="74">
        <v>0</v>
      </c>
      <c r="AA54" s="74">
        <v>0</v>
      </c>
      <c r="AB54" s="73">
        <v>0</v>
      </c>
      <c r="AD54" s="74">
        <v>0</v>
      </c>
      <c r="AE54" s="73">
        <v>0</v>
      </c>
    </row>
    <row r="55" spans="1:34" ht="18" customHeight="1" x14ac:dyDescent="0.2">
      <c r="A55" s="45"/>
      <c r="B55" s="45"/>
      <c r="C55" s="14">
        <v>1.0000000000000002</v>
      </c>
      <c r="D55" s="14">
        <v>0</v>
      </c>
      <c r="F55" s="139" t="s">
        <v>410</v>
      </c>
      <c r="G55" s="29"/>
      <c r="H55" s="140">
        <v>22.73</v>
      </c>
      <c r="I55" s="140">
        <v>-3.222</v>
      </c>
      <c r="J55" s="140">
        <v>-3.222</v>
      </c>
      <c r="K55" s="141">
        <v>0</v>
      </c>
      <c r="L55" s="141">
        <v>3.7109999999999999</v>
      </c>
      <c r="M55" s="140">
        <v>0</v>
      </c>
      <c r="N55" s="140">
        <v>3.093</v>
      </c>
      <c r="O55" s="140">
        <v>0</v>
      </c>
      <c r="P55" s="140">
        <v>0</v>
      </c>
      <c r="Q55" s="140">
        <v>0</v>
      </c>
      <c r="R55" s="140">
        <v>2.8440000000000003</v>
      </c>
      <c r="S55" s="140">
        <v>0</v>
      </c>
      <c r="T55" s="140">
        <v>0</v>
      </c>
      <c r="U55" s="140">
        <v>-2.2270000000000008</v>
      </c>
      <c r="V55" s="140">
        <v>0</v>
      </c>
      <c r="W55" s="140">
        <v>0</v>
      </c>
      <c r="X55" s="140">
        <v>0</v>
      </c>
      <c r="Y55" s="140">
        <v>3.7099999999999995</v>
      </c>
      <c r="AA55" s="140">
        <v>0</v>
      </c>
      <c r="AB55" s="73">
        <v>3.71</v>
      </c>
      <c r="AC55" s="16"/>
      <c r="AD55" s="140">
        <v>3.7109999999999999</v>
      </c>
      <c r="AE55" s="73">
        <v>0</v>
      </c>
    </row>
    <row r="56" spans="1:34" ht="8.25" customHeight="1" x14ac:dyDescent="0.2">
      <c r="A56" s="137"/>
      <c r="F56" s="17"/>
      <c r="G56" s="29"/>
      <c r="K56" s="17"/>
      <c r="L56" s="17"/>
      <c r="AB56" s="17"/>
      <c r="AE56" s="17"/>
    </row>
    <row r="57" spans="1:34" ht="18" customHeight="1" x14ac:dyDescent="0.2">
      <c r="A57" s="43" t="s">
        <v>312</v>
      </c>
      <c r="B57" s="43" t="s">
        <v>18</v>
      </c>
      <c r="C57" s="9">
        <v>0.99423631123919309</v>
      </c>
      <c r="D57" s="9">
        <v>0.99423631123919309</v>
      </c>
      <c r="F57" s="64" t="s">
        <v>311</v>
      </c>
      <c r="G57" s="29"/>
      <c r="H57" s="74">
        <v>5.923</v>
      </c>
      <c r="I57" s="74">
        <v>1.3109999999999999</v>
      </c>
      <c r="J57" s="74">
        <v>1.3109999999999999</v>
      </c>
      <c r="K57" s="99">
        <v>0</v>
      </c>
      <c r="L57" s="99">
        <v>0</v>
      </c>
      <c r="M57" s="74">
        <v>0</v>
      </c>
      <c r="N57" s="74">
        <v>0</v>
      </c>
      <c r="O57" s="74">
        <v>0</v>
      </c>
      <c r="P57" s="74">
        <v>0</v>
      </c>
      <c r="Q57" s="74">
        <v>0</v>
      </c>
      <c r="R57" s="74">
        <v>0</v>
      </c>
      <c r="S57" s="74">
        <v>0.69399999999999995</v>
      </c>
      <c r="T57" s="74">
        <v>0</v>
      </c>
      <c r="U57" s="74">
        <v>0</v>
      </c>
      <c r="V57" s="74">
        <v>0</v>
      </c>
      <c r="W57" s="74">
        <v>0</v>
      </c>
      <c r="X57" s="74">
        <v>0</v>
      </c>
      <c r="Y57" s="74">
        <v>0.69399999999999995</v>
      </c>
      <c r="AA57" s="74">
        <v>0</v>
      </c>
      <c r="AB57" s="73">
        <v>0.69</v>
      </c>
      <c r="AD57" s="74">
        <v>0</v>
      </c>
      <c r="AE57" s="73">
        <v>0.69</v>
      </c>
    </row>
    <row r="58" spans="1:34" ht="8.25" customHeight="1" x14ac:dyDescent="0.2">
      <c r="A58" s="137"/>
      <c r="F58" s="17"/>
      <c r="G58" s="29"/>
      <c r="K58" s="17"/>
      <c r="L58" s="17"/>
      <c r="AB58" s="17"/>
      <c r="AE58" s="17"/>
    </row>
    <row r="59" spans="1:34" s="16" customFormat="1" ht="18" customHeight="1" x14ac:dyDescent="0.2">
      <c r="A59" s="43" t="s">
        <v>298</v>
      </c>
      <c r="B59" s="43" t="s">
        <v>18</v>
      </c>
      <c r="C59" s="9">
        <v>-7.378570537607583E-2</v>
      </c>
      <c r="D59" s="9">
        <v>-4.3243878175357742E-3</v>
      </c>
      <c r="E59" s="17"/>
      <c r="F59" s="58" t="s">
        <v>411</v>
      </c>
      <c r="G59" s="29"/>
      <c r="H59" s="75">
        <v>12668.887000000001</v>
      </c>
      <c r="I59" s="75">
        <v>7423.09</v>
      </c>
      <c r="J59" s="75">
        <v>7423.09</v>
      </c>
      <c r="K59" s="121">
        <v>8017</v>
      </c>
      <c r="L59" s="121">
        <v>7457.7030000000004</v>
      </c>
      <c r="M59" s="75">
        <v>711.65700000000004</v>
      </c>
      <c r="N59" s="75">
        <v>706.928</v>
      </c>
      <c r="O59" s="75">
        <v>867.43100000000004</v>
      </c>
      <c r="P59" s="75">
        <v>631.75700000000006</v>
      </c>
      <c r="Q59" s="75">
        <v>518.60300000000007</v>
      </c>
      <c r="R59" s="75">
        <v>723.80499999999938</v>
      </c>
      <c r="S59" s="75">
        <v>484.91200000000026</v>
      </c>
      <c r="T59" s="75">
        <v>367.84200000000055</v>
      </c>
      <c r="U59" s="75">
        <v>505.40999999999985</v>
      </c>
      <c r="V59" s="75">
        <v>691.71599999999944</v>
      </c>
      <c r="W59" s="75">
        <v>502.95900000000074</v>
      </c>
      <c r="X59" s="75">
        <v>712.43799999999919</v>
      </c>
      <c r="Y59" s="297">
        <v>7425.4579999999996</v>
      </c>
      <c r="AA59" s="75">
        <v>8017</v>
      </c>
      <c r="AB59" s="73">
        <v>-591.54</v>
      </c>
      <c r="AD59" s="75">
        <v>7457.7030000000004</v>
      </c>
      <c r="AE59" s="73">
        <v>-32.25</v>
      </c>
      <c r="AF59" s="284"/>
      <c r="AG59" s="285"/>
    </row>
    <row r="60" spans="1:34" ht="8.25" customHeight="1" x14ac:dyDescent="0.2">
      <c r="A60" s="137"/>
      <c r="F60" s="17"/>
      <c r="G60" s="29"/>
      <c r="K60" s="17"/>
      <c r="L60" s="17"/>
      <c r="AB60" s="17"/>
      <c r="AE60" s="17"/>
    </row>
    <row r="61" spans="1:34" ht="18" customHeight="1" x14ac:dyDescent="0.2">
      <c r="A61" s="48"/>
      <c r="B61" s="45"/>
      <c r="C61" s="9">
        <v>-1.0814063892831722E-2</v>
      </c>
      <c r="D61" s="9">
        <v>1.1239783369939891E-2</v>
      </c>
      <c r="F61" s="108" t="s">
        <v>235</v>
      </c>
      <c r="G61" s="29"/>
      <c r="H61" s="281">
        <v>24209.940000000002</v>
      </c>
      <c r="I61" s="281">
        <v>20081.407999999999</v>
      </c>
      <c r="J61" s="281">
        <v>20081.407999999999</v>
      </c>
      <c r="K61" s="102">
        <v>20321.684999999998</v>
      </c>
      <c r="L61" s="102">
        <v>19878.496999999999</v>
      </c>
      <c r="M61" s="281">
        <v>1794.1749999999997</v>
      </c>
      <c r="N61" s="281">
        <v>1605.1510000000003</v>
      </c>
      <c r="O61" s="281">
        <v>1938.2819999999999</v>
      </c>
      <c r="P61" s="281">
        <v>1600.5250000000001</v>
      </c>
      <c r="Q61" s="281">
        <v>1539.1680000000001</v>
      </c>
      <c r="R61" s="281">
        <v>1756.1299999999994</v>
      </c>
      <c r="S61" s="281">
        <v>1620.9130000000005</v>
      </c>
      <c r="T61" s="281">
        <v>1458.326</v>
      </c>
      <c r="U61" s="281">
        <v>1563.5490000000009</v>
      </c>
      <c r="V61" s="281">
        <v>1738.3689999999981</v>
      </c>
      <c r="W61" s="281">
        <v>1569.9800000000018</v>
      </c>
      <c r="X61" s="281">
        <v>1917.3599999999979</v>
      </c>
      <c r="Y61" s="281">
        <v>20101.928</v>
      </c>
      <c r="AA61" s="281">
        <v>20321.684999999998</v>
      </c>
      <c r="AB61" s="73">
        <v>-219.76</v>
      </c>
      <c r="AD61" s="281">
        <v>19878.496999999999</v>
      </c>
      <c r="AE61" s="73">
        <v>223.43</v>
      </c>
      <c r="AH61" s="61"/>
    </row>
    <row r="62" spans="1:34" ht="6.95" customHeight="1" x14ac:dyDescent="0.2">
      <c r="C62" s="9"/>
      <c r="D62" s="9"/>
      <c r="F62" s="109"/>
      <c r="G62" s="29"/>
      <c r="H62" s="29"/>
      <c r="I62" s="29"/>
      <c r="J62" s="29"/>
      <c r="K62" s="98"/>
      <c r="L62" s="98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AA62" s="29"/>
      <c r="AB62" s="33"/>
      <c r="AD62" s="29"/>
      <c r="AE62" s="33"/>
    </row>
    <row r="63" spans="1:34" s="49" customFormat="1" ht="18" customHeight="1" x14ac:dyDescent="0.2">
      <c r="A63" s="43" t="s">
        <v>22</v>
      </c>
      <c r="B63" s="43" t="s">
        <v>18</v>
      </c>
      <c r="C63" s="9">
        <v>-3.0543529411764707</v>
      </c>
      <c r="D63" s="9">
        <v>-0.24728571428571428</v>
      </c>
      <c r="E63" s="17"/>
      <c r="F63" s="117" t="s">
        <v>25</v>
      </c>
      <c r="G63" s="29"/>
      <c r="H63" s="78">
        <v>-254.51300000000001</v>
      </c>
      <c r="I63" s="78">
        <v>-326.48399999999998</v>
      </c>
      <c r="J63" s="78">
        <v>-326.48399999999998</v>
      </c>
      <c r="K63" s="78">
        <v>85</v>
      </c>
      <c r="L63" s="78">
        <v>-140</v>
      </c>
      <c r="M63" s="78">
        <v>-250.93100000000001</v>
      </c>
      <c r="N63" s="78">
        <v>-23.383999999999986</v>
      </c>
      <c r="O63" s="78">
        <v>-16.201999999999998</v>
      </c>
      <c r="P63" s="78">
        <v>-25.593000000000018</v>
      </c>
      <c r="Q63" s="78">
        <v>9.2220000000000368</v>
      </c>
      <c r="R63" s="78">
        <v>190.67899999999997</v>
      </c>
      <c r="S63" s="78">
        <v>-158.26400000000001</v>
      </c>
      <c r="T63" s="78">
        <v>-65.73599999999999</v>
      </c>
      <c r="U63" s="78">
        <v>-50.360000000000014</v>
      </c>
      <c r="V63" s="78">
        <v>99.68</v>
      </c>
      <c r="W63" s="78">
        <v>65.480000000000018</v>
      </c>
      <c r="X63" s="78">
        <v>50.789999999999992</v>
      </c>
      <c r="Y63" s="78">
        <v>-174.619</v>
      </c>
      <c r="AA63" s="78">
        <v>85</v>
      </c>
      <c r="AB63" s="73">
        <v>-259.62</v>
      </c>
      <c r="AD63" s="78">
        <v>-140</v>
      </c>
      <c r="AE63" s="73">
        <v>-34.619999999999997</v>
      </c>
    </row>
    <row r="64" spans="1:34" s="49" customFormat="1" ht="18" hidden="1" customHeight="1" outlineLevel="1" x14ac:dyDescent="0.2">
      <c r="A64" s="43" t="s">
        <v>120</v>
      </c>
      <c r="B64" s="43" t="s">
        <v>18</v>
      </c>
      <c r="C64" s="9">
        <v>-0.12756521739130436</v>
      </c>
      <c r="D64" s="9">
        <v>0.17407643312101909</v>
      </c>
      <c r="E64" s="17"/>
      <c r="F64" s="51" t="s">
        <v>122</v>
      </c>
      <c r="G64" s="29"/>
      <c r="H64" s="79">
        <v>-148.98699999999999</v>
      </c>
      <c r="I64" s="79">
        <v>-272.82499999999999</v>
      </c>
      <c r="J64" s="79">
        <v>-272.82499999999999</v>
      </c>
      <c r="K64" s="79">
        <v>-115</v>
      </c>
      <c r="L64" s="79">
        <v>-157</v>
      </c>
      <c r="M64" s="79">
        <v>-21.677</v>
      </c>
      <c r="N64" s="79">
        <v>-2.8140000000000001</v>
      </c>
      <c r="O64" s="79">
        <v>11.623999999999999</v>
      </c>
      <c r="P64" s="79">
        <v>0</v>
      </c>
      <c r="Q64" s="79">
        <v>-11.8</v>
      </c>
      <c r="R64" s="79">
        <v>-49.810999999999993</v>
      </c>
      <c r="S64" s="79">
        <v>6.7599999999999909</v>
      </c>
      <c r="T64" s="79">
        <v>2.0000000000095497E-3</v>
      </c>
      <c r="U64" s="79">
        <v>-3.7080000000000126</v>
      </c>
      <c r="V64" s="79">
        <v>0.35000000000000853</v>
      </c>
      <c r="W64" s="79">
        <v>6.3919999999999959</v>
      </c>
      <c r="X64" s="79">
        <v>-64.991</v>
      </c>
      <c r="Y64" s="79">
        <v>-129.673</v>
      </c>
      <c r="Z64" s="47"/>
      <c r="AA64" s="79">
        <v>-115</v>
      </c>
      <c r="AB64" s="73">
        <v>-14.67</v>
      </c>
      <c r="AC64" s="47"/>
      <c r="AD64" s="79">
        <v>-157</v>
      </c>
      <c r="AE64" s="73">
        <v>27.33</v>
      </c>
    </row>
    <row r="65" spans="1:31" s="49" customFormat="1" ht="18" hidden="1" customHeight="1" outlineLevel="1" x14ac:dyDescent="0.2">
      <c r="A65" s="43" t="s">
        <v>121</v>
      </c>
      <c r="B65" s="43" t="s">
        <v>18</v>
      </c>
      <c r="C65" s="9">
        <v>-1.9886666666666666</v>
      </c>
      <c r="D65" s="9">
        <v>0.19851013110846247</v>
      </c>
      <c r="E65" s="17"/>
      <c r="F65" s="51" t="s">
        <v>123</v>
      </c>
      <c r="G65" s="29"/>
      <c r="H65" s="79">
        <v>-103.206</v>
      </c>
      <c r="I65" s="79">
        <v>-322.61099999999999</v>
      </c>
      <c r="J65" s="79">
        <v>-322.61099999999999</v>
      </c>
      <c r="K65" s="79">
        <v>-45</v>
      </c>
      <c r="L65" s="79">
        <v>-167.8</v>
      </c>
      <c r="M65" s="79">
        <v>-10.135</v>
      </c>
      <c r="N65" s="79">
        <v>-5.9489999999999998</v>
      </c>
      <c r="O65" s="79">
        <v>29.198</v>
      </c>
      <c r="P65" s="79">
        <v>15.094999999999999</v>
      </c>
      <c r="Q65" s="79">
        <v>-27.452999999999999</v>
      </c>
      <c r="R65" s="79">
        <v>-10.224999999999991</v>
      </c>
      <c r="S65" s="79">
        <v>5.4469999999999903</v>
      </c>
      <c r="T65" s="79">
        <v>-1.13499999999999</v>
      </c>
      <c r="U65" s="79">
        <v>-54.242000000000012</v>
      </c>
      <c r="V65" s="79">
        <v>-55.611999999999995</v>
      </c>
      <c r="W65" s="79">
        <v>-41.378000000000014</v>
      </c>
      <c r="X65" s="79">
        <v>21.89700000000002</v>
      </c>
      <c r="Y65" s="79">
        <v>-134.49199999999999</v>
      </c>
      <c r="Z65" s="47"/>
      <c r="AA65" s="79">
        <v>-45</v>
      </c>
      <c r="AB65" s="73">
        <v>-89.49</v>
      </c>
      <c r="AC65" s="47"/>
      <c r="AD65" s="79">
        <v>-167.8</v>
      </c>
      <c r="AE65" s="73">
        <v>33.31</v>
      </c>
    </row>
    <row r="66" spans="1:31" s="49" customFormat="1" ht="18" customHeight="1" collapsed="1" x14ac:dyDescent="0.2">
      <c r="A66" s="48"/>
      <c r="B66" s="48"/>
      <c r="C66" s="9">
        <v>-0.65106249999999999</v>
      </c>
      <c r="D66" s="9">
        <v>0.18669950738916255</v>
      </c>
      <c r="E66" s="17"/>
      <c r="F66" s="117" t="s">
        <v>0</v>
      </c>
      <c r="G66" s="29"/>
      <c r="H66" s="78">
        <v>-252.19299999999998</v>
      </c>
      <c r="I66" s="78">
        <v>-595.43599999999992</v>
      </c>
      <c r="J66" s="78">
        <v>-595.43599999999992</v>
      </c>
      <c r="K66" s="78">
        <v>-160</v>
      </c>
      <c r="L66" s="78">
        <v>-324.8</v>
      </c>
      <c r="M66" s="78">
        <v>-31.811999999999998</v>
      </c>
      <c r="N66" s="78">
        <v>-8.7629999999999999</v>
      </c>
      <c r="O66" s="78">
        <v>40.822000000000003</v>
      </c>
      <c r="P66" s="78">
        <v>15.094999999999999</v>
      </c>
      <c r="Q66" s="78">
        <v>-39.253</v>
      </c>
      <c r="R66" s="78">
        <v>-60.035999999999987</v>
      </c>
      <c r="S66" s="78">
        <v>12.206999999999981</v>
      </c>
      <c r="T66" s="78">
        <v>-1.1329999999999805</v>
      </c>
      <c r="U66" s="78">
        <v>-57.950000000000024</v>
      </c>
      <c r="V66" s="78">
        <v>-55.261999999999986</v>
      </c>
      <c r="W66" s="78">
        <v>-34.986000000000018</v>
      </c>
      <c r="X66" s="78">
        <v>-43.09399999999998</v>
      </c>
      <c r="Y66" s="78">
        <v>-264.16499999999996</v>
      </c>
      <c r="AA66" s="78">
        <v>-160</v>
      </c>
      <c r="AB66" s="73">
        <v>-104.17</v>
      </c>
      <c r="AD66" s="78">
        <v>-324.8</v>
      </c>
      <c r="AE66" s="73">
        <v>60.64</v>
      </c>
    </row>
    <row r="67" spans="1:31" s="49" customFormat="1" ht="18" hidden="1" customHeight="1" outlineLevel="1" x14ac:dyDescent="0.2">
      <c r="A67" s="43" t="s">
        <v>132</v>
      </c>
      <c r="B67" s="43" t="s">
        <v>18</v>
      </c>
      <c r="C67" s="9">
        <v>0</v>
      </c>
      <c r="D67" s="9">
        <v>0</v>
      </c>
      <c r="E67" s="17"/>
      <c r="F67" s="51" t="s">
        <v>133</v>
      </c>
      <c r="G67" s="29"/>
      <c r="H67" s="79">
        <v>0</v>
      </c>
      <c r="I67" s="79">
        <v>0</v>
      </c>
      <c r="J67" s="79">
        <v>0</v>
      </c>
      <c r="K67" s="99">
        <v>0</v>
      </c>
      <c r="L67" s="99">
        <v>0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0</v>
      </c>
      <c r="W67" s="79">
        <v>0</v>
      </c>
      <c r="X67" s="79">
        <v>0</v>
      </c>
      <c r="Y67" s="79">
        <v>0</v>
      </c>
      <c r="Z67" s="47"/>
      <c r="AA67" s="79">
        <v>0</v>
      </c>
      <c r="AB67" s="73">
        <v>0</v>
      </c>
      <c r="AC67" s="47"/>
      <c r="AD67" s="79">
        <v>0</v>
      </c>
      <c r="AE67" s="73">
        <v>0</v>
      </c>
    </row>
    <row r="68" spans="1:31" s="49" customFormat="1" ht="18" hidden="1" customHeight="1" outlineLevel="1" x14ac:dyDescent="0.2">
      <c r="A68" s="43" t="s">
        <v>135</v>
      </c>
      <c r="B68" s="43" t="s">
        <v>18</v>
      </c>
      <c r="C68" s="9">
        <v>0</v>
      </c>
      <c r="D68" s="9">
        <v>0</v>
      </c>
      <c r="E68" s="17"/>
      <c r="F68" s="51" t="s">
        <v>134</v>
      </c>
      <c r="G68" s="29"/>
      <c r="H68" s="79">
        <v>0</v>
      </c>
      <c r="I68" s="79">
        <v>0</v>
      </c>
      <c r="J68" s="79">
        <v>0</v>
      </c>
      <c r="K68" s="99">
        <v>0</v>
      </c>
      <c r="L68" s="99">
        <v>0</v>
      </c>
      <c r="M68" s="79">
        <v>0</v>
      </c>
      <c r="N68" s="79">
        <v>0</v>
      </c>
      <c r="O68" s="79">
        <v>0</v>
      </c>
      <c r="P68" s="79">
        <v>0</v>
      </c>
      <c r="Q68" s="79">
        <v>0</v>
      </c>
      <c r="R68" s="79">
        <v>0</v>
      </c>
      <c r="S68" s="79">
        <v>0</v>
      </c>
      <c r="T68" s="79">
        <v>0</v>
      </c>
      <c r="U68" s="79">
        <v>0</v>
      </c>
      <c r="V68" s="79">
        <v>0</v>
      </c>
      <c r="W68" s="79">
        <v>0</v>
      </c>
      <c r="X68" s="79">
        <v>0</v>
      </c>
      <c r="Y68" s="79">
        <v>0</v>
      </c>
      <c r="Z68" s="47"/>
      <c r="AA68" s="79">
        <v>0</v>
      </c>
      <c r="AB68" s="73">
        <v>0</v>
      </c>
      <c r="AC68" s="47"/>
      <c r="AD68" s="79">
        <v>0</v>
      </c>
      <c r="AE68" s="73">
        <v>0</v>
      </c>
    </row>
    <row r="69" spans="1:31" s="49" customFormat="1" ht="18" hidden="1" customHeight="1" outlineLevel="1" x14ac:dyDescent="0.2">
      <c r="A69" s="43" t="s">
        <v>136</v>
      </c>
      <c r="B69" s="43" t="s">
        <v>18</v>
      </c>
      <c r="C69" s="9">
        <v>1.000329869701468</v>
      </c>
      <c r="D69" s="9">
        <v>8.250825082508252E-4</v>
      </c>
      <c r="E69" s="17"/>
      <c r="F69" s="51" t="s">
        <v>137</v>
      </c>
      <c r="G69" s="29"/>
      <c r="H69" s="79">
        <v>0</v>
      </c>
      <c r="I69" s="79">
        <v>60.417000000000002</v>
      </c>
      <c r="J69" s="79">
        <v>60.417000000000002</v>
      </c>
      <c r="K69" s="99">
        <v>0</v>
      </c>
      <c r="L69" s="99">
        <v>12.12</v>
      </c>
      <c r="M69" s="79">
        <v>12.125999999999999</v>
      </c>
      <c r="N69" s="79">
        <v>0</v>
      </c>
      <c r="O69" s="79">
        <v>0</v>
      </c>
      <c r="P69" s="79">
        <v>0</v>
      </c>
      <c r="Q69" s="79">
        <v>0</v>
      </c>
      <c r="R69" s="79">
        <v>0</v>
      </c>
      <c r="S69" s="79">
        <v>0</v>
      </c>
      <c r="T69" s="79">
        <v>0</v>
      </c>
      <c r="U69" s="79">
        <v>0</v>
      </c>
      <c r="V69" s="79">
        <v>0</v>
      </c>
      <c r="W69" s="79">
        <v>0</v>
      </c>
      <c r="X69" s="79">
        <v>0</v>
      </c>
      <c r="Y69" s="79">
        <v>12.125999999999999</v>
      </c>
      <c r="Z69" s="47"/>
      <c r="AA69" s="79">
        <v>0</v>
      </c>
      <c r="AB69" s="73">
        <v>12.13</v>
      </c>
      <c r="AC69" s="47"/>
      <c r="AD69" s="79">
        <v>12.12</v>
      </c>
      <c r="AE69" s="73">
        <v>0.01</v>
      </c>
    </row>
    <row r="70" spans="1:31" s="49" customFormat="1" ht="18" hidden="1" customHeight="1" outlineLevel="1" x14ac:dyDescent="0.2">
      <c r="A70" s="43" t="s">
        <v>138</v>
      </c>
      <c r="B70" s="43" t="s">
        <v>18</v>
      </c>
      <c r="C70" s="9">
        <v>0.19735349716446124</v>
      </c>
      <c r="D70" s="9">
        <v>9.4711372277912223E-2</v>
      </c>
      <c r="E70" s="17"/>
      <c r="F70" s="51" t="s">
        <v>139</v>
      </c>
      <c r="G70" s="29"/>
      <c r="H70" s="79">
        <v>0</v>
      </c>
      <c r="I70" s="79">
        <v>90.334000000000003</v>
      </c>
      <c r="J70" s="79">
        <v>90.334000000000003</v>
      </c>
      <c r="K70" s="99">
        <v>26.45</v>
      </c>
      <c r="L70" s="99">
        <v>28.93</v>
      </c>
      <c r="M70" s="79">
        <v>0</v>
      </c>
      <c r="N70" s="79">
        <v>0</v>
      </c>
      <c r="O70" s="79">
        <v>0</v>
      </c>
      <c r="P70" s="79">
        <v>0</v>
      </c>
      <c r="Q70" s="79">
        <v>9.17</v>
      </c>
      <c r="R70" s="79">
        <v>0</v>
      </c>
      <c r="S70" s="79">
        <v>0</v>
      </c>
      <c r="T70" s="79">
        <v>2.8350000000000009</v>
      </c>
      <c r="U70" s="79">
        <v>16.903999999999996</v>
      </c>
      <c r="V70" s="79">
        <v>-3.5000000000000142E-2</v>
      </c>
      <c r="W70" s="79">
        <v>-0.24499999999999744</v>
      </c>
      <c r="X70" s="79">
        <v>3.0449999999999982</v>
      </c>
      <c r="Y70" s="79">
        <v>31.673999999999999</v>
      </c>
      <c r="Z70" s="47"/>
      <c r="AA70" s="79">
        <v>26.45</v>
      </c>
      <c r="AB70" s="73">
        <v>5.22</v>
      </c>
      <c r="AC70" s="47"/>
      <c r="AD70" s="79">
        <v>28.929999999999996</v>
      </c>
      <c r="AE70" s="73">
        <v>2.74</v>
      </c>
    </row>
    <row r="71" spans="1:31" s="50" customFormat="1" ht="18" customHeight="1" collapsed="1" x14ac:dyDescent="0.2">
      <c r="A71" s="48"/>
      <c r="B71" s="48"/>
      <c r="C71" s="9">
        <v>0.65595463137996224</v>
      </c>
      <c r="D71" s="9">
        <v>6.6991473812423874E-2</v>
      </c>
      <c r="E71" s="17"/>
      <c r="F71" s="118" t="s">
        <v>273</v>
      </c>
      <c r="G71" s="29"/>
      <c r="H71" s="80">
        <v>0</v>
      </c>
      <c r="I71" s="80">
        <v>150.751</v>
      </c>
      <c r="J71" s="80">
        <v>150.751</v>
      </c>
      <c r="K71" s="80">
        <v>26.45</v>
      </c>
      <c r="L71" s="80">
        <v>41.05</v>
      </c>
      <c r="M71" s="80">
        <v>12.125999999999999</v>
      </c>
      <c r="N71" s="80">
        <v>0</v>
      </c>
      <c r="O71" s="80">
        <v>0</v>
      </c>
      <c r="P71" s="80">
        <v>0</v>
      </c>
      <c r="Q71" s="80">
        <v>9.17</v>
      </c>
      <c r="R71" s="80">
        <v>0</v>
      </c>
      <c r="S71" s="80">
        <v>0</v>
      </c>
      <c r="T71" s="80">
        <v>2.8350000000000009</v>
      </c>
      <c r="U71" s="80">
        <v>16.903999999999996</v>
      </c>
      <c r="V71" s="80">
        <v>-3.5000000000000142E-2</v>
      </c>
      <c r="W71" s="80">
        <v>-0.24499999999999744</v>
      </c>
      <c r="X71" s="80">
        <v>3.0449999999999982</v>
      </c>
      <c r="Y71" s="80">
        <v>43.8</v>
      </c>
      <c r="AA71" s="80">
        <v>26.45</v>
      </c>
      <c r="AB71" s="73">
        <v>17.350000000000001</v>
      </c>
      <c r="AD71" s="80">
        <v>41.05</v>
      </c>
      <c r="AE71" s="73">
        <v>2.75</v>
      </c>
    </row>
    <row r="72" spans="1:31" ht="6.95" customHeight="1" x14ac:dyDescent="0.2">
      <c r="C72" s="9"/>
      <c r="D72" s="9"/>
      <c r="F72" s="109"/>
      <c r="G72" s="29"/>
      <c r="H72" s="29"/>
      <c r="I72" s="29"/>
      <c r="J72" s="29"/>
      <c r="K72" s="98"/>
      <c r="L72" s="98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AA72" s="29"/>
      <c r="AB72" s="33"/>
      <c r="AD72" s="29"/>
      <c r="AE72" s="33"/>
    </row>
    <row r="73" spans="1:31" ht="18" customHeight="1" x14ac:dyDescent="0.2">
      <c r="C73" s="9"/>
      <c r="D73" s="9"/>
      <c r="F73" s="294" t="s">
        <v>627</v>
      </c>
      <c r="G73" s="29"/>
      <c r="H73" s="75">
        <v>23703.234000000004</v>
      </c>
      <c r="I73" s="75">
        <v>19310.238999999998</v>
      </c>
      <c r="J73" s="75">
        <v>19310.238999999998</v>
      </c>
      <c r="K73" s="121">
        <v>20273.134999999998</v>
      </c>
      <c r="L73" s="121">
        <v>19454.746999999999</v>
      </c>
      <c r="M73" s="75">
        <v>1523.5579999999998</v>
      </c>
      <c r="N73" s="75">
        <v>1573.0040000000004</v>
      </c>
      <c r="O73" s="75">
        <v>1962.902</v>
      </c>
      <c r="P73" s="75">
        <v>1590.027</v>
      </c>
      <c r="Q73" s="75">
        <v>1518.3070000000002</v>
      </c>
      <c r="R73" s="75">
        <v>1886.7729999999992</v>
      </c>
      <c r="S73" s="75">
        <v>1474.8560000000002</v>
      </c>
      <c r="T73" s="75">
        <v>1394.2920000000001</v>
      </c>
      <c r="U73" s="75">
        <v>1472.1430000000007</v>
      </c>
      <c r="V73" s="75">
        <v>1782.7519999999981</v>
      </c>
      <c r="W73" s="75">
        <v>1600.2290000000019</v>
      </c>
      <c r="X73" s="75">
        <v>1928.1009999999978</v>
      </c>
      <c r="Y73" s="297">
        <v>19706.944</v>
      </c>
      <c r="Z73" s="16"/>
      <c r="AA73" s="75">
        <v>20273.134999999998</v>
      </c>
      <c r="AB73" s="73">
        <v>-566.19000000000005</v>
      </c>
      <c r="AC73" s="16"/>
      <c r="AD73" s="75">
        <v>19454.746999999999</v>
      </c>
      <c r="AE73" s="73">
        <v>252.2</v>
      </c>
    </row>
    <row r="74" spans="1:31" ht="6.95" customHeight="1" x14ac:dyDescent="0.2">
      <c r="C74" s="9"/>
      <c r="D74" s="9"/>
      <c r="F74" s="109"/>
      <c r="G74" s="29"/>
      <c r="H74" s="29"/>
      <c r="I74" s="29"/>
      <c r="J74" s="29"/>
      <c r="K74" s="98"/>
      <c r="L74" s="98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29"/>
      <c r="AB74" s="33"/>
      <c r="AD74" s="29"/>
      <c r="AE74" s="33"/>
    </row>
    <row r="75" spans="1:31" ht="18" customHeight="1" x14ac:dyDescent="0.2">
      <c r="A75" s="43" t="s">
        <v>207</v>
      </c>
      <c r="B75" s="43" t="s">
        <v>39</v>
      </c>
      <c r="C75" s="9">
        <v>-2.4343595888326745E-3</v>
      </c>
      <c r="D75" s="9">
        <v>7.0497227244742999E-2</v>
      </c>
      <c r="F75" s="119" t="s">
        <v>412</v>
      </c>
      <c r="G75" s="29"/>
      <c r="H75" s="74">
        <v>-2285.4940000000001</v>
      </c>
      <c r="I75" s="74">
        <v>-2117.2710000000002</v>
      </c>
      <c r="J75" s="74">
        <v>-2117.2710000000002</v>
      </c>
      <c r="K75" s="99">
        <v>-2004.634</v>
      </c>
      <c r="L75" s="99">
        <v>-2161.9290000000001</v>
      </c>
      <c r="M75" s="74">
        <v>-250.04599999999999</v>
      </c>
      <c r="N75" s="74">
        <v>-227.48000000000002</v>
      </c>
      <c r="O75" s="74">
        <v>-235.06900000000002</v>
      </c>
      <c r="P75" s="74">
        <v>-150.47500000000002</v>
      </c>
      <c r="Q75" s="74">
        <v>-126.04899999999998</v>
      </c>
      <c r="R75" s="74">
        <v>-151.51499999999999</v>
      </c>
      <c r="S75" s="74">
        <v>-93.895999999999958</v>
      </c>
      <c r="T75" s="74">
        <v>-87.019999999999982</v>
      </c>
      <c r="U75" s="74">
        <v>-162.89200000000005</v>
      </c>
      <c r="V75" s="74">
        <v>-178.52199999999993</v>
      </c>
      <c r="W75" s="74">
        <v>-170.12400000000002</v>
      </c>
      <c r="X75" s="74">
        <v>-176.42900000000009</v>
      </c>
      <c r="Y75" s="74">
        <v>-2009.5170000000001</v>
      </c>
      <c r="AA75" s="74">
        <v>-2004.634</v>
      </c>
      <c r="AB75" s="73">
        <v>-4.88</v>
      </c>
      <c r="AD75" s="74">
        <v>-2161.9290000000001</v>
      </c>
      <c r="AE75" s="73">
        <v>152.41</v>
      </c>
    </row>
    <row r="76" spans="1:31" ht="18" customHeight="1" x14ac:dyDescent="0.2">
      <c r="A76" s="43" t="s">
        <v>43</v>
      </c>
      <c r="B76" s="43" t="s">
        <v>18</v>
      </c>
      <c r="C76" s="9">
        <v>0</v>
      </c>
      <c r="D76" s="9">
        <v>0</v>
      </c>
      <c r="F76" s="119" t="s">
        <v>208</v>
      </c>
      <c r="H76" s="74">
        <v>0</v>
      </c>
      <c r="I76" s="74">
        <v>0</v>
      </c>
      <c r="J76" s="74">
        <v>0</v>
      </c>
      <c r="K76" s="99">
        <v>0</v>
      </c>
      <c r="L76" s="99">
        <v>0</v>
      </c>
      <c r="M76" s="74">
        <v>0</v>
      </c>
      <c r="N76" s="74">
        <v>0</v>
      </c>
      <c r="O76" s="74">
        <v>0</v>
      </c>
      <c r="P76" s="74">
        <v>0</v>
      </c>
      <c r="Q76" s="74">
        <v>0</v>
      </c>
      <c r="R76" s="74">
        <v>0</v>
      </c>
      <c r="S76" s="74">
        <v>0</v>
      </c>
      <c r="T76" s="74">
        <v>0</v>
      </c>
      <c r="U76" s="74">
        <v>0</v>
      </c>
      <c r="V76" s="74">
        <v>0</v>
      </c>
      <c r="W76" s="74">
        <v>0</v>
      </c>
      <c r="X76" s="74">
        <v>0</v>
      </c>
      <c r="Y76" s="74">
        <v>0</v>
      </c>
      <c r="AA76" s="74">
        <v>0</v>
      </c>
      <c r="AB76" s="73">
        <v>0</v>
      </c>
      <c r="AD76" s="74">
        <v>0</v>
      </c>
      <c r="AE76" s="73">
        <v>0</v>
      </c>
    </row>
    <row r="77" spans="1:31" ht="18" customHeight="1" collapsed="1" x14ac:dyDescent="0.2">
      <c r="A77" s="48"/>
      <c r="B77" s="48"/>
      <c r="C77" s="9">
        <v>-2.4343595888326745E-3</v>
      </c>
      <c r="D77" s="9">
        <v>7.0497227244742999E-2</v>
      </c>
      <c r="F77" s="58" t="s">
        <v>42</v>
      </c>
      <c r="H77" s="75">
        <v>-2285.4940000000001</v>
      </c>
      <c r="I77" s="75">
        <v>-2117.2710000000002</v>
      </c>
      <c r="J77" s="75">
        <v>-2117.2710000000002</v>
      </c>
      <c r="K77" s="121">
        <v>-2004.634</v>
      </c>
      <c r="L77" s="121">
        <v>-2161.9290000000001</v>
      </c>
      <c r="M77" s="75">
        <v>-250.04599999999999</v>
      </c>
      <c r="N77" s="75">
        <v>-227.48000000000002</v>
      </c>
      <c r="O77" s="75">
        <v>-235.06900000000002</v>
      </c>
      <c r="P77" s="75">
        <v>-150.47500000000002</v>
      </c>
      <c r="Q77" s="75">
        <v>-126.04899999999998</v>
      </c>
      <c r="R77" s="75">
        <v>-151.51499999999999</v>
      </c>
      <c r="S77" s="75">
        <v>-93.895999999999958</v>
      </c>
      <c r="T77" s="75">
        <v>-87.019999999999982</v>
      </c>
      <c r="U77" s="75">
        <v>-162.89200000000005</v>
      </c>
      <c r="V77" s="75">
        <v>-178.52199999999993</v>
      </c>
      <c r="W77" s="75">
        <v>-170.12400000000002</v>
      </c>
      <c r="X77" s="75">
        <v>-176.42900000000009</v>
      </c>
      <c r="Y77" s="75">
        <v>-2009.5170000000001</v>
      </c>
      <c r="AA77" s="75">
        <v>-2004.634</v>
      </c>
      <c r="AB77" s="73">
        <v>-4.88</v>
      </c>
      <c r="AD77" s="75">
        <v>-2161.9290000000001</v>
      </c>
      <c r="AE77" s="73">
        <v>152.41</v>
      </c>
    </row>
    <row r="78" spans="1:31" ht="12.95" customHeight="1" x14ac:dyDescent="0.2">
      <c r="A78" s="48"/>
      <c r="B78" s="48"/>
      <c r="C78" s="9"/>
      <c r="D78" s="9"/>
      <c r="F78" s="52" t="s">
        <v>228</v>
      </c>
      <c r="H78" s="69">
        <v>0.1980661482875011</v>
      </c>
      <c r="I78" s="69">
        <v>0.16726299311876325</v>
      </c>
      <c r="J78" s="69">
        <v>0.16726299311876325</v>
      </c>
      <c r="K78" s="122">
        <v>0.16291632008458568</v>
      </c>
      <c r="L78" s="122">
        <v>0.17405723015774999</v>
      </c>
      <c r="M78" s="69">
        <v>0.23102138864507779</v>
      </c>
      <c r="N78" s="69">
        <v>0.25321979184059662</v>
      </c>
      <c r="O78" s="69">
        <v>0.2195160671279198</v>
      </c>
      <c r="P78" s="69">
        <v>0.15532614619805776</v>
      </c>
      <c r="Q78" s="69">
        <v>0.12350903666106523</v>
      </c>
      <c r="R78" s="69">
        <v>0.1467565651321549</v>
      </c>
      <c r="S78" s="69">
        <v>8.2635361872936755E-2</v>
      </c>
      <c r="T78" s="69">
        <v>7.9799428510643006E-2</v>
      </c>
      <c r="U78" s="69">
        <v>0.153941967926709</v>
      </c>
      <c r="V78" s="69">
        <v>0.16942425628595681</v>
      </c>
      <c r="W78" s="69">
        <v>0.16047980560251124</v>
      </c>
      <c r="X78" s="69">
        <v>0.14642358592506424</v>
      </c>
      <c r="Y78" s="69">
        <v>0.15851781300751699</v>
      </c>
      <c r="AA78" s="69">
        <v>0.16291632008458568</v>
      </c>
      <c r="AB78" s="70"/>
      <c r="AD78" s="69">
        <v>0.17405723015774999</v>
      </c>
      <c r="AE78" s="70"/>
    </row>
    <row r="79" spans="1:31" ht="18" customHeight="1" x14ac:dyDescent="0.2">
      <c r="A79" s="43" t="s">
        <v>40</v>
      </c>
      <c r="B79" s="43" t="s">
        <v>18</v>
      </c>
      <c r="C79" s="9">
        <v>0</v>
      </c>
      <c r="D79" s="9">
        <v>0</v>
      </c>
      <c r="F79" s="58" t="s">
        <v>41</v>
      </c>
      <c r="H79" s="75">
        <v>0</v>
      </c>
      <c r="I79" s="75">
        <v>0</v>
      </c>
      <c r="J79" s="75">
        <v>0</v>
      </c>
      <c r="K79" s="121">
        <v>0</v>
      </c>
      <c r="L79" s="121">
        <v>0</v>
      </c>
      <c r="M79" s="75">
        <v>0</v>
      </c>
      <c r="N79" s="75">
        <v>0</v>
      </c>
      <c r="O79" s="75">
        <v>0</v>
      </c>
      <c r="P79" s="75">
        <v>0</v>
      </c>
      <c r="Q79" s="75">
        <v>0</v>
      </c>
      <c r="R79" s="75">
        <v>0</v>
      </c>
      <c r="S79" s="75">
        <v>0</v>
      </c>
      <c r="T79" s="75">
        <v>0</v>
      </c>
      <c r="U79" s="75">
        <v>0</v>
      </c>
      <c r="V79" s="75">
        <v>0</v>
      </c>
      <c r="W79" s="75">
        <v>0</v>
      </c>
      <c r="X79" s="75">
        <v>0</v>
      </c>
      <c r="Y79" s="75">
        <v>0</v>
      </c>
      <c r="AA79" s="75">
        <v>0</v>
      </c>
      <c r="AB79" s="73">
        <v>0</v>
      </c>
      <c r="AD79" s="75">
        <v>0</v>
      </c>
      <c r="AE79" s="73">
        <v>0</v>
      </c>
    </row>
    <row r="80" spans="1:31" ht="12.95" customHeight="1" x14ac:dyDescent="0.2">
      <c r="A80" s="48"/>
      <c r="B80" s="48"/>
      <c r="C80" s="9"/>
      <c r="D80" s="9"/>
      <c r="F80" s="52" t="s">
        <v>229</v>
      </c>
      <c r="H80" s="69">
        <v>0</v>
      </c>
      <c r="I80" s="69">
        <v>0</v>
      </c>
      <c r="J80" s="69">
        <v>0</v>
      </c>
      <c r="K80" s="122">
        <v>0</v>
      </c>
      <c r="L80" s="122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AA80" s="69">
        <v>0</v>
      </c>
      <c r="AB80" s="70"/>
      <c r="AD80" s="69">
        <v>0</v>
      </c>
      <c r="AE80" s="70"/>
    </row>
    <row r="81" spans="1:31" ht="18" hidden="1" customHeight="1" outlineLevel="1" x14ac:dyDescent="0.2">
      <c r="A81" s="43" t="s">
        <v>210</v>
      </c>
      <c r="B81" s="43" t="s">
        <v>18</v>
      </c>
      <c r="C81" s="9">
        <v>0</v>
      </c>
      <c r="D81" s="9">
        <v>0</v>
      </c>
      <c r="F81" s="119" t="s">
        <v>211</v>
      </c>
      <c r="H81" s="74">
        <v>0</v>
      </c>
      <c r="I81" s="74">
        <v>0</v>
      </c>
      <c r="J81" s="74">
        <v>0</v>
      </c>
      <c r="K81" s="99">
        <v>0</v>
      </c>
      <c r="L81" s="99">
        <v>0</v>
      </c>
      <c r="M81" s="74">
        <v>0</v>
      </c>
      <c r="N81" s="74">
        <v>0</v>
      </c>
      <c r="O81" s="74">
        <v>0</v>
      </c>
      <c r="P81" s="74">
        <v>0</v>
      </c>
      <c r="Q81" s="74">
        <v>0</v>
      </c>
      <c r="R81" s="74">
        <v>0</v>
      </c>
      <c r="S81" s="74">
        <v>0</v>
      </c>
      <c r="T81" s="74">
        <v>0</v>
      </c>
      <c r="U81" s="74">
        <v>0</v>
      </c>
      <c r="V81" s="74">
        <v>0</v>
      </c>
      <c r="W81" s="74">
        <v>0</v>
      </c>
      <c r="X81" s="74">
        <v>0</v>
      </c>
      <c r="Y81" s="74">
        <v>0</v>
      </c>
      <c r="AA81" s="74">
        <v>0</v>
      </c>
      <c r="AB81" s="73">
        <v>0</v>
      </c>
      <c r="AD81" s="74">
        <v>0</v>
      </c>
      <c r="AE81" s="73">
        <v>0</v>
      </c>
    </row>
    <row r="82" spans="1:31" ht="18" hidden="1" customHeight="1" outlineLevel="1" x14ac:dyDescent="0.2">
      <c r="A82" s="43" t="s">
        <v>207</v>
      </c>
      <c r="B82" s="43" t="s">
        <v>206</v>
      </c>
      <c r="C82" s="9">
        <v>0.14061955898012043</v>
      </c>
      <c r="D82" s="9">
        <v>-1.7047709748512756E-2</v>
      </c>
      <c r="F82" s="119" t="s">
        <v>209</v>
      </c>
      <c r="H82" s="74">
        <v>-5305.3270000000002</v>
      </c>
      <c r="I82" s="74">
        <v>-3504.6410000000001</v>
      </c>
      <c r="J82" s="74">
        <v>-3504.6410000000001</v>
      </c>
      <c r="K82" s="99">
        <v>-3971.567</v>
      </c>
      <c r="L82" s="99">
        <v>-3355.8760000000002</v>
      </c>
      <c r="M82" s="74">
        <v>-327.07</v>
      </c>
      <c r="N82" s="74">
        <v>-294.32099999999997</v>
      </c>
      <c r="O82" s="74">
        <v>-315.15200000000004</v>
      </c>
      <c r="P82" s="74">
        <v>-193.28599999999994</v>
      </c>
      <c r="Q82" s="74">
        <v>-247.39599999999996</v>
      </c>
      <c r="R82" s="74">
        <v>-403.51400000000012</v>
      </c>
      <c r="S82" s="74">
        <v>-142.62999999999988</v>
      </c>
      <c r="T82" s="74">
        <v>-198.96000000000026</v>
      </c>
      <c r="U82" s="74">
        <v>-250.38199999999961</v>
      </c>
      <c r="V82" s="74">
        <v>-364.28900000000021</v>
      </c>
      <c r="W82" s="74">
        <v>-297.01899999999978</v>
      </c>
      <c r="X82" s="74">
        <v>-379.07200000000012</v>
      </c>
      <c r="Y82" s="74">
        <v>-3413.0909999999999</v>
      </c>
      <c r="AA82" s="74">
        <v>-3971.5670000000005</v>
      </c>
      <c r="AB82" s="73">
        <v>558.48</v>
      </c>
      <c r="AD82" s="74">
        <v>-3355.8760000000002</v>
      </c>
      <c r="AE82" s="73">
        <v>-57.21</v>
      </c>
    </row>
    <row r="83" spans="1:31" ht="18" customHeight="1" collapsed="1" x14ac:dyDescent="0.2">
      <c r="A83" s="48"/>
      <c r="B83" s="48"/>
      <c r="C83" s="9">
        <v>0.14061955898012043</v>
      </c>
      <c r="D83" s="9">
        <v>-1.7047709748512756E-2</v>
      </c>
      <c r="F83" s="58" t="s">
        <v>313</v>
      </c>
      <c r="H83" s="75">
        <v>-5305.3270000000002</v>
      </c>
      <c r="I83" s="75">
        <v>-3504.6410000000001</v>
      </c>
      <c r="J83" s="75">
        <v>-3504.6410000000001</v>
      </c>
      <c r="K83" s="121">
        <v>-3971.567</v>
      </c>
      <c r="L83" s="121">
        <v>-3355.8760000000002</v>
      </c>
      <c r="M83" s="75">
        <v>-327.07</v>
      </c>
      <c r="N83" s="75">
        <v>-294.32099999999997</v>
      </c>
      <c r="O83" s="75">
        <v>-315.15200000000004</v>
      </c>
      <c r="P83" s="75">
        <v>-193.28599999999994</v>
      </c>
      <c r="Q83" s="75">
        <v>-247.39599999999996</v>
      </c>
      <c r="R83" s="75">
        <v>-403.51400000000012</v>
      </c>
      <c r="S83" s="75">
        <v>-142.62999999999988</v>
      </c>
      <c r="T83" s="75">
        <v>-198.96000000000026</v>
      </c>
      <c r="U83" s="75">
        <v>-250.38199999999961</v>
      </c>
      <c r="V83" s="75">
        <v>-364.28900000000021</v>
      </c>
      <c r="W83" s="75">
        <v>-297.01899999999978</v>
      </c>
      <c r="X83" s="75">
        <v>-379.07200000000012</v>
      </c>
      <c r="Y83" s="75">
        <v>-3413.0909999999999</v>
      </c>
      <c r="AA83" s="75">
        <v>-3971.5670000000005</v>
      </c>
      <c r="AB83" s="73">
        <v>558.48</v>
      </c>
      <c r="AD83" s="75">
        <v>-3355.8760000000002</v>
      </c>
      <c r="AE83" s="73">
        <v>-57.21</v>
      </c>
    </row>
    <row r="84" spans="1:31" ht="12.95" customHeight="1" x14ac:dyDescent="0.2">
      <c r="A84" s="48"/>
      <c r="B84" s="48"/>
      <c r="C84" s="9"/>
      <c r="D84" s="9"/>
      <c r="F84" s="52" t="s">
        <v>223</v>
      </c>
      <c r="H84" s="69">
        <v>0.41876819960585332</v>
      </c>
      <c r="I84" s="69">
        <v>0.47212697138253745</v>
      </c>
      <c r="J84" s="69">
        <v>0.47212697138253745</v>
      </c>
      <c r="K84" s="122">
        <v>0.49539316452538357</v>
      </c>
      <c r="L84" s="122">
        <v>0.44998788500963366</v>
      </c>
      <c r="M84" s="69">
        <v>0.45958938083936501</v>
      </c>
      <c r="N84" s="69">
        <v>0.41633801462100806</v>
      </c>
      <c r="O84" s="69">
        <v>0.3633165058661727</v>
      </c>
      <c r="P84" s="69">
        <v>0.3059499142866639</v>
      </c>
      <c r="Q84" s="69">
        <v>0.47704313318665709</v>
      </c>
      <c r="R84" s="69">
        <v>0.55748993168049465</v>
      </c>
      <c r="S84" s="69">
        <v>0.29413584320453978</v>
      </c>
      <c r="T84" s="69">
        <v>0.54088440145497241</v>
      </c>
      <c r="U84" s="69">
        <v>0.4954037316238295</v>
      </c>
      <c r="V84" s="69">
        <v>0.52664532842958744</v>
      </c>
      <c r="W84" s="69">
        <v>0.59054316554629571</v>
      </c>
      <c r="X84" s="69">
        <v>0.53207717724209058</v>
      </c>
      <c r="Y84" s="69">
        <v>0.45964720290654126</v>
      </c>
      <c r="AA84" s="69">
        <v>0.49539316452538362</v>
      </c>
      <c r="AB84" s="70"/>
      <c r="AD84" s="69">
        <v>0.44998788500963366</v>
      </c>
      <c r="AE84" s="70"/>
    </row>
    <row r="85" spans="1:31" ht="18" hidden="1" customHeight="1" outlineLevel="2" x14ac:dyDescent="0.2">
      <c r="A85" s="46" t="s">
        <v>44</v>
      </c>
      <c r="B85" s="46" t="s">
        <v>18</v>
      </c>
      <c r="C85" s="9"/>
      <c r="D85" s="9"/>
      <c r="F85" s="51" t="s">
        <v>45</v>
      </c>
      <c r="H85" s="79">
        <v>0</v>
      </c>
      <c r="I85" s="79">
        <v>0</v>
      </c>
      <c r="J85" s="79">
        <v>0</v>
      </c>
      <c r="K85" s="99"/>
      <c r="L85" s="99"/>
      <c r="M85" s="79">
        <v>0</v>
      </c>
      <c r="N85" s="79">
        <v>0</v>
      </c>
      <c r="O85" s="79">
        <v>0</v>
      </c>
      <c r="P85" s="79">
        <v>0</v>
      </c>
      <c r="Q85" s="79">
        <v>0</v>
      </c>
      <c r="R85" s="79">
        <v>0</v>
      </c>
      <c r="S85" s="79">
        <v>0</v>
      </c>
      <c r="T85" s="79">
        <v>0</v>
      </c>
      <c r="U85" s="79">
        <v>0</v>
      </c>
      <c r="V85" s="79">
        <v>0</v>
      </c>
      <c r="W85" s="79">
        <v>0</v>
      </c>
      <c r="X85" s="79">
        <v>0</v>
      </c>
      <c r="Y85" s="79">
        <v>0</v>
      </c>
      <c r="AA85" s="83"/>
      <c r="AB85" s="84"/>
      <c r="AD85" s="83"/>
      <c r="AE85" s="84"/>
    </row>
    <row r="86" spans="1:31" ht="18" hidden="1" customHeight="1" outlineLevel="2" x14ac:dyDescent="0.2">
      <c r="A86" s="46" t="s">
        <v>44</v>
      </c>
      <c r="B86" s="46" t="s">
        <v>18</v>
      </c>
      <c r="C86" s="9"/>
      <c r="D86" s="9"/>
      <c r="F86" s="51" t="s">
        <v>46</v>
      </c>
      <c r="H86" s="79">
        <v>0</v>
      </c>
      <c r="I86" s="79">
        <v>0</v>
      </c>
      <c r="J86" s="79">
        <v>0</v>
      </c>
      <c r="K86" s="99"/>
      <c r="L86" s="99"/>
      <c r="M86" s="79">
        <v>0</v>
      </c>
      <c r="N86" s="79">
        <v>0</v>
      </c>
      <c r="O86" s="79">
        <v>0</v>
      </c>
      <c r="P86" s="79">
        <v>0</v>
      </c>
      <c r="Q86" s="79">
        <v>0</v>
      </c>
      <c r="R86" s="79">
        <v>0</v>
      </c>
      <c r="S86" s="79">
        <v>0</v>
      </c>
      <c r="T86" s="79">
        <v>0</v>
      </c>
      <c r="U86" s="79">
        <v>0</v>
      </c>
      <c r="V86" s="79">
        <v>0</v>
      </c>
      <c r="W86" s="79">
        <v>0</v>
      </c>
      <c r="X86" s="79">
        <v>0</v>
      </c>
      <c r="Y86" s="79">
        <v>0</v>
      </c>
      <c r="AA86" s="83"/>
      <c r="AB86" s="84"/>
      <c r="AD86" s="83"/>
      <c r="AE86" s="84"/>
    </row>
    <row r="87" spans="1:31" ht="18" hidden="1" customHeight="1" outlineLevel="2" x14ac:dyDescent="0.2">
      <c r="A87" s="46" t="s">
        <v>47</v>
      </c>
      <c r="B87" s="46" t="s">
        <v>18</v>
      </c>
      <c r="C87" s="9">
        <v>-1</v>
      </c>
      <c r="D87" s="9">
        <v>-1</v>
      </c>
      <c r="F87" s="51" t="s">
        <v>48</v>
      </c>
      <c r="H87" s="79">
        <v>-0.41599999999999698</v>
      </c>
      <c r="I87" s="79">
        <v>-179.70699999999999</v>
      </c>
      <c r="J87" s="79">
        <v>-179.70699999999999</v>
      </c>
      <c r="K87" s="99">
        <v>0</v>
      </c>
      <c r="L87" s="99">
        <v>0</v>
      </c>
      <c r="M87" s="79">
        <v>15</v>
      </c>
      <c r="N87" s="79">
        <v>15.600000000000001</v>
      </c>
      <c r="O87" s="79">
        <v>0</v>
      </c>
      <c r="P87" s="79">
        <v>-64.650000000000006</v>
      </c>
      <c r="Q87" s="79">
        <v>-70.799000000000007</v>
      </c>
      <c r="R87" s="79">
        <v>108.65700000000001</v>
      </c>
      <c r="S87" s="79">
        <v>-104.43299999999999</v>
      </c>
      <c r="T87" s="79">
        <v>115.145</v>
      </c>
      <c r="U87" s="79">
        <v>-92.64</v>
      </c>
      <c r="V87" s="79">
        <v>-33</v>
      </c>
      <c r="W87" s="79">
        <v>-8.1999999999999886</v>
      </c>
      <c r="X87" s="79">
        <v>34.399999999999991</v>
      </c>
      <c r="Y87" s="79">
        <v>-84.92</v>
      </c>
      <c r="AA87" s="79">
        <v>0</v>
      </c>
      <c r="AB87" s="78">
        <v>-84.92</v>
      </c>
      <c r="AD87" s="79">
        <v>0</v>
      </c>
      <c r="AE87" s="78">
        <v>-84.92</v>
      </c>
    </row>
    <row r="88" spans="1:31" ht="18" hidden="1" customHeight="1" outlineLevel="1" x14ac:dyDescent="0.2">
      <c r="A88" s="48"/>
      <c r="B88" s="48"/>
      <c r="C88" s="9">
        <v>-1</v>
      </c>
      <c r="D88" s="9">
        <v>-1</v>
      </c>
      <c r="F88" s="119" t="s">
        <v>49</v>
      </c>
      <c r="H88" s="74">
        <v>-0.41599999999999698</v>
      </c>
      <c r="I88" s="74">
        <v>-179.70699999999999</v>
      </c>
      <c r="J88" s="74">
        <v>-179.70699999999999</v>
      </c>
      <c r="K88" s="99">
        <v>0</v>
      </c>
      <c r="L88" s="99">
        <v>0</v>
      </c>
      <c r="M88" s="74">
        <v>15</v>
      </c>
      <c r="N88" s="74">
        <v>15.600000000000001</v>
      </c>
      <c r="O88" s="74">
        <v>0</v>
      </c>
      <c r="P88" s="74">
        <v>-64.650000000000006</v>
      </c>
      <c r="Q88" s="74">
        <v>-70.799000000000007</v>
      </c>
      <c r="R88" s="74">
        <v>108.65700000000001</v>
      </c>
      <c r="S88" s="74">
        <v>-104.43299999999999</v>
      </c>
      <c r="T88" s="74">
        <v>115.145</v>
      </c>
      <c r="U88" s="74">
        <v>-92.64</v>
      </c>
      <c r="V88" s="74">
        <v>-33</v>
      </c>
      <c r="W88" s="74">
        <v>-8.1999999999999886</v>
      </c>
      <c r="X88" s="74">
        <v>34.399999999999991</v>
      </c>
      <c r="Y88" s="74">
        <v>-84.92</v>
      </c>
      <c r="AA88" s="74">
        <v>0</v>
      </c>
      <c r="AB88" s="73">
        <v>-84.92</v>
      </c>
      <c r="AD88" s="74">
        <v>0</v>
      </c>
      <c r="AE88" s="73">
        <v>-84.92</v>
      </c>
    </row>
    <row r="89" spans="1:31" ht="18" hidden="1" customHeight="1" outlineLevel="1" x14ac:dyDescent="0.2">
      <c r="A89" s="43" t="s">
        <v>51</v>
      </c>
      <c r="B89" s="43" t="s">
        <v>18</v>
      </c>
      <c r="C89" s="9">
        <v>-1.0013908205841446</v>
      </c>
      <c r="D89" s="9">
        <v>-1.0013908205841446</v>
      </c>
      <c r="F89" s="119" t="s">
        <v>53</v>
      </c>
      <c r="H89" s="74">
        <v>-3.18</v>
      </c>
      <c r="I89" s="74">
        <v>-3.1019999999999999</v>
      </c>
      <c r="J89" s="74">
        <v>-3.1019999999999999</v>
      </c>
      <c r="K89" s="99">
        <v>0</v>
      </c>
      <c r="L89" s="99">
        <v>0</v>
      </c>
      <c r="M89" s="74">
        <v>0</v>
      </c>
      <c r="N89" s="74">
        <v>-2.3E-2</v>
      </c>
      <c r="O89" s="74">
        <v>0</v>
      </c>
      <c r="P89" s="74">
        <v>0</v>
      </c>
      <c r="Q89" s="74">
        <v>0</v>
      </c>
      <c r="R89" s="74">
        <v>0</v>
      </c>
      <c r="S89" s="74">
        <v>-0.53500000000000003</v>
      </c>
      <c r="T89" s="74">
        <v>-0.31499999999999995</v>
      </c>
      <c r="U89" s="74">
        <v>0</v>
      </c>
      <c r="V89" s="74">
        <v>-0.27899999999999991</v>
      </c>
      <c r="W89" s="74">
        <v>-7.1000000000000174E-2</v>
      </c>
      <c r="X89" s="74">
        <v>-0.21499999999999986</v>
      </c>
      <c r="Y89" s="74">
        <v>-1.4379999999999999</v>
      </c>
      <c r="AA89" s="74">
        <v>0</v>
      </c>
      <c r="AB89" s="73">
        <v>-1.44</v>
      </c>
      <c r="AD89" s="74">
        <v>0</v>
      </c>
      <c r="AE89" s="73">
        <v>-1.44</v>
      </c>
    </row>
    <row r="90" spans="1:31" ht="18" hidden="1" customHeight="1" outlineLevel="1" x14ac:dyDescent="0.2">
      <c r="A90" s="43" t="s">
        <v>50</v>
      </c>
      <c r="B90" s="43" t="s">
        <v>18</v>
      </c>
      <c r="C90" s="9">
        <v>0</v>
      </c>
      <c r="D90" s="9">
        <v>0</v>
      </c>
      <c r="F90" s="119" t="s">
        <v>52</v>
      </c>
      <c r="H90" s="74">
        <v>0</v>
      </c>
      <c r="I90" s="74">
        <v>0</v>
      </c>
      <c r="J90" s="74">
        <v>0</v>
      </c>
      <c r="K90" s="99">
        <v>0</v>
      </c>
      <c r="L90" s="99">
        <v>0</v>
      </c>
      <c r="M90" s="74">
        <v>0</v>
      </c>
      <c r="N90" s="74">
        <v>0</v>
      </c>
      <c r="O90" s="74">
        <v>0</v>
      </c>
      <c r="P90" s="74">
        <v>0</v>
      </c>
      <c r="Q90" s="74">
        <v>0</v>
      </c>
      <c r="R90" s="74">
        <v>0</v>
      </c>
      <c r="S90" s="74">
        <v>0</v>
      </c>
      <c r="T90" s="74">
        <v>0</v>
      </c>
      <c r="U90" s="74">
        <v>0</v>
      </c>
      <c r="V90" s="74">
        <v>0</v>
      </c>
      <c r="W90" s="74">
        <v>0</v>
      </c>
      <c r="X90" s="74">
        <v>0</v>
      </c>
      <c r="Y90" s="74">
        <v>0</v>
      </c>
      <c r="AA90" s="74">
        <v>0</v>
      </c>
      <c r="AB90" s="73">
        <v>0</v>
      </c>
      <c r="AD90" s="74">
        <v>0</v>
      </c>
      <c r="AE90" s="73">
        <v>0</v>
      </c>
    </row>
    <row r="91" spans="1:31" ht="18" hidden="1" customHeight="1" outlineLevel="1" x14ac:dyDescent="0.2">
      <c r="A91" s="43" t="s">
        <v>214</v>
      </c>
      <c r="B91" s="43" t="s">
        <v>18</v>
      </c>
      <c r="C91" s="9">
        <v>-1</v>
      </c>
      <c r="D91" s="9">
        <v>-1</v>
      </c>
      <c r="F91" s="119" t="s">
        <v>216</v>
      </c>
      <c r="H91" s="74">
        <v>-36.533999999999999</v>
      </c>
      <c r="I91" s="74">
        <v>-24.504000000000001</v>
      </c>
      <c r="J91" s="74">
        <v>-24.504000000000001</v>
      </c>
      <c r="K91" s="99">
        <v>0</v>
      </c>
      <c r="L91" s="99">
        <v>0</v>
      </c>
      <c r="M91" s="74">
        <v>-2.1579999999999999</v>
      </c>
      <c r="N91" s="74">
        <v>-0.94700000000000006</v>
      </c>
      <c r="O91" s="74">
        <v>-3.137</v>
      </c>
      <c r="P91" s="74">
        <v>-2.5550000000000006</v>
      </c>
      <c r="Q91" s="74">
        <v>-0.7029999999999994</v>
      </c>
      <c r="R91" s="74">
        <v>-3.5199999999999996</v>
      </c>
      <c r="S91" s="74">
        <v>-2.1010000000000009</v>
      </c>
      <c r="T91" s="74">
        <v>-2.4249999999999989</v>
      </c>
      <c r="U91" s="74">
        <v>-0.40800000000000125</v>
      </c>
      <c r="V91" s="74">
        <v>-1.9399999999999977</v>
      </c>
      <c r="W91" s="74">
        <v>-1.3880000000000017</v>
      </c>
      <c r="X91" s="74">
        <v>-0.21799999999999997</v>
      </c>
      <c r="Y91" s="74">
        <v>-21.5</v>
      </c>
      <c r="AA91" s="74">
        <v>0</v>
      </c>
      <c r="AB91" s="73">
        <v>-21.5</v>
      </c>
      <c r="AD91" s="74">
        <v>0</v>
      </c>
      <c r="AE91" s="73">
        <v>-21.5</v>
      </c>
    </row>
    <row r="92" spans="1:31" ht="18" hidden="1" customHeight="1" outlineLevel="1" x14ac:dyDescent="0.2">
      <c r="A92" s="43" t="s">
        <v>215</v>
      </c>
      <c r="B92" s="43" t="s">
        <v>18</v>
      </c>
      <c r="C92" s="9">
        <v>0.99976420655505793</v>
      </c>
      <c r="D92" s="9">
        <v>0.99976420655505793</v>
      </c>
      <c r="F92" s="119" t="s">
        <v>217</v>
      </c>
      <c r="H92" s="74">
        <v>2.8370000000000002</v>
      </c>
      <c r="I92" s="74">
        <v>7.9960000000000004</v>
      </c>
      <c r="J92" s="74">
        <v>7.9960000000000004</v>
      </c>
      <c r="K92" s="99">
        <v>0</v>
      </c>
      <c r="L92" s="99">
        <v>0</v>
      </c>
      <c r="M92" s="74">
        <v>3.649</v>
      </c>
      <c r="N92" s="74">
        <v>0</v>
      </c>
      <c r="O92" s="74">
        <v>0</v>
      </c>
      <c r="P92" s="74">
        <v>2.59</v>
      </c>
      <c r="Q92" s="74">
        <v>0</v>
      </c>
      <c r="R92" s="74">
        <v>1.2090000000000005</v>
      </c>
      <c r="S92" s="74">
        <v>0</v>
      </c>
      <c r="T92" s="74">
        <v>0</v>
      </c>
      <c r="U92" s="74">
        <v>0</v>
      </c>
      <c r="V92" s="74">
        <v>1.0339999999999989</v>
      </c>
      <c r="W92" s="74">
        <v>0</v>
      </c>
      <c r="X92" s="74">
        <v>0</v>
      </c>
      <c r="Y92" s="74">
        <v>8.4819999999999993</v>
      </c>
      <c r="AA92" s="74">
        <v>0</v>
      </c>
      <c r="AB92" s="73">
        <v>8.48</v>
      </c>
      <c r="AD92" s="74">
        <v>0</v>
      </c>
      <c r="AE92" s="73">
        <v>8.48</v>
      </c>
    </row>
    <row r="93" spans="1:31" ht="18" hidden="1" customHeight="1" outlineLevel="2" x14ac:dyDescent="0.2">
      <c r="A93" s="46" t="s">
        <v>54</v>
      </c>
      <c r="B93" s="46" t="s">
        <v>18</v>
      </c>
      <c r="C93" s="9">
        <v>0.99999854091493379</v>
      </c>
      <c r="D93" s="9">
        <v>0.99999854091493379</v>
      </c>
      <c r="F93" s="51" t="s">
        <v>56</v>
      </c>
      <c r="H93" s="79">
        <v>1857.9490000000001</v>
      </c>
      <c r="I93" s="79">
        <v>1792.442</v>
      </c>
      <c r="J93" s="79">
        <v>1792.442</v>
      </c>
      <c r="K93" s="99">
        <v>0</v>
      </c>
      <c r="L93" s="99">
        <v>0</v>
      </c>
      <c r="M93" s="79">
        <v>234.97499999999999</v>
      </c>
      <c r="N93" s="79">
        <v>216.76200000000003</v>
      </c>
      <c r="O93" s="79">
        <v>189.84899999999999</v>
      </c>
      <c r="P93" s="79">
        <v>192.78200000000004</v>
      </c>
      <c r="Q93" s="79">
        <v>236.04499999999996</v>
      </c>
      <c r="R93" s="79">
        <v>179.16599999999994</v>
      </c>
      <c r="S93" s="79">
        <v>77.523000000000138</v>
      </c>
      <c r="T93" s="79">
        <v>151.42099999999982</v>
      </c>
      <c r="U93" s="79">
        <v>230.69000000000005</v>
      </c>
      <c r="V93" s="79">
        <v>-49.08199999999988</v>
      </c>
      <c r="W93" s="79">
        <v>215.06799999999998</v>
      </c>
      <c r="X93" s="79">
        <v>180.88400000000001</v>
      </c>
      <c r="Y93" s="79">
        <v>2056.0830000000001</v>
      </c>
      <c r="AA93" s="79">
        <v>0</v>
      </c>
      <c r="AB93" s="73">
        <v>2056.08</v>
      </c>
      <c r="AD93" s="79">
        <v>0</v>
      </c>
      <c r="AE93" s="73">
        <v>2056.08</v>
      </c>
    </row>
    <row r="94" spans="1:31" ht="18" hidden="1" customHeight="1" outlineLevel="2" x14ac:dyDescent="0.2">
      <c r="A94" s="46" t="s">
        <v>55</v>
      </c>
      <c r="B94" s="46" t="s">
        <v>18</v>
      </c>
      <c r="C94" s="9">
        <v>0</v>
      </c>
      <c r="D94" s="9">
        <v>0</v>
      </c>
      <c r="F94" s="51" t="s">
        <v>57</v>
      </c>
      <c r="H94" s="79">
        <v>0</v>
      </c>
      <c r="I94" s="79">
        <v>0</v>
      </c>
      <c r="J94" s="79">
        <v>0</v>
      </c>
      <c r="K94" s="99">
        <v>0</v>
      </c>
      <c r="L94" s="99">
        <v>0</v>
      </c>
      <c r="M94" s="79">
        <v>0</v>
      </c>
      <c r="N94" s="79">
        <v>0</v>
      </c>
      <c r="O94" s="79">
        <v>0</v>
      </c>
      <c r="P94" s="79">
        <v>0</v>
      </c>
      <c r="Q94" s="79">
        <v>0</v>
      </c>
      <c r="R94" s="79">
        <v>0</v>
      </c>
      <c r="S94" s="79">
        <v>0</v>
      </c>
      <c r="T94" s="79">
        <v>0</v>
      </c>
      <c r="U94" s="79">
        <v>0</v>
      </c>
      <c r="V94" s="79">
        <v>0</v>
      </c>
      <c r="W94" s="79">
        <v>0</v>
      </c>
      <c r="X94" s="79">
        <v>0</v>
      </c>
      <c r="Y94" s="79">
        <v>0</v>
      </c>
      <c r="AA94" s="79">
        <v>0</v>
      </c>
      <c r="AB94" s="73">
        <v>0</v>
      </c>
      <c r="AD94" s="79">
        <v>0</v>
      </c>
      <c r="AE94" s="73">
        <v>0</v>
      </c>
    </row>
    <row r="95" spans="1:31" ht="18" hidden="1" customHeight="1" outlineLevel="1" x14ac:dyDescent="0.2">
      <c r="A95" s="48"/>
      <c r="B95" s="48"/>
      <c r="C95" s="9">
        <v>1.0000220560665205</v>
      </c>
      <c r="D95" s="9">
        <v>1.0000220560665205</v>
      </c>
      <c r="F95" s="119" t="s">
        <v>59</v>
      </c>
      <c r="H95" s="74">
        <v>19.375999999999625</v>
      </c>
      <c r="I95" s="74">
        <v>313.57400000000052</v>
      </c>
      <c r="J95" s="74">
        <v>313.57400000000052</v>
      </c>
      <c r="K95" s="99">
        <v>0</v>
      </c>
      <c r="L95" s="99">
        <v>0</v>
      </c>
      <c r="M95" s="74">
        <v>-6.1340000000000288</v>
      </c>
      <c r="N95" s="74">
        <v>12.126999999999889</v>
      </c>
      <c r="O95" s="74">
        <v>-31.046999999999912</v>
      </c>
      <c r="P95" s="74">
        <v>1.067999999999981</v>
      </c>
      <c r="Q95" s="74">
        <v>94.314999999999884</v>
      </c>
      <c r="R95" s="74">
        <v>3.7320000000000766</v>
      </c>
      <c r="S95" s="74">
        <v>115.36200000000011</v>
      </c>
      <c r="T95" s="74">
        <v>-127.86099999999989</v>
      </c>
      <c r="U95" s="74">
        <v>153.82299999999987</v>
      </c>
      <c r="V95" s="74">
        <v>-52.908999999999601</v>
      </c>
      <c r="W95" s="74">
        <v>-19.734000000000265</v>
      </c>
      <c r="X95" s="74">
        <v>-6.7249999999998025</v>
      </c>
      <c r="Y95" s="74">
        <v>136.01700000000008</v>
      </c>
      <c r="AA95" s="74">
        <v>0</v>
      </c>
      <c r="AB95" s="73">
        <v>136.02000000000001</v>
      </c>
      <c r="AD95" s="74">
        <v>0</v>
      </c>
      <c r="AE95" s="73">
        <v>136.02000000000001</v>
      </c>
    </row>
    <row r="96" spans="1:31" ht="18" customHeight="1" collapsed="1" x14ac:dyDescent="0.2">
      <c r="A96" s="48"/>
      <c r="B96" s="48"/>
      <c r="C96" s="9">
        <v>0.99997270816844308</v>
      </c>
      <c r="D96" s="9">
        <v>0.99997270816844308</v>
      </c>
      <c r="F96" s="58" t="s">
        <v>27</v>
      </c>
      <c r="H96" s="75">
        <v>-17.917000000000371</v>
      </c>
      <c r="I96" s="75">
        <v>114.25700000000052</v>
      </c>
      <c r="J96" s="75">
        <v>114.25700000000052</v>
      </c>
      <c r="K96" s="121">
        <v>0</v>
      </c>
      <c r="L96" s="121">
        <v>0</v>
      </c>
      <c r="M96" s="75">
        <v>10.356999999999971</v>
      </c>
      <c r="N96" s="75">
        <v>26.756999999999891</v>
      </c>
      <c r="O96" s="75">
        <v>-34.183999999999912</v>
      </c>
      <c r="P96" s="75">
        <v>-63.547000000000025</v>
      </c>
      <c r="Q96" s="75">
        <v>22.812999999999874</v>
      </c>
      <c r="R96" s="75">
        <v>110.07800000000009</v>
      </c>
      <c r="S96" s="75">
        <v>8.2930000000001201</v>
      </c>
      <c r="T96" s="75">
        <v>-15.455999999999904</v>
      </c>
      <c r="U96" s="75">
        <v>60.774999999999864</v>
      </c>
      <c r="V96" s="75">
        <v>-87.093999999999596</v>
      </c>
      <c r="W96" s="75">
        <v>-29.393000000000256</v>
      </c>
      <c r="X96" s="75">
        <v>27.242000000000189</v>
      </c>
      <c r="Y96" s="75">
        <v>36.641000000000076</v>
      </c>
      <c r="AA96" s="75">
        <v>0</v>
      </c>
      <c r="AB96" s="73">
        <v>36.64</v>
      </c>
      <c r="AD96" s="75">
        <v>0</v>
      </c>
      <c r="AE96" s="73">
        <v>36.64</v>
      </c>
    </row>
    <row r="97" spans="1:33" ht="18" customHeight="1" x14ac:dyDescent="0.2">
      <c r="A97" s="43" t="s">
        <v>17</v>
      </c>
      <c r="B97" s="43" t="s">
        <v>18</v>
      </c>
      <c r="C97" s="9">
        <v>9.8763411739330731E-2</v>
      </c>
      <c r="D97" s="9">
        <v>2.3893559123600781E-2</v>
      </c>
      <c r="F97" s="108" t="s">
        <v>119</v>
      </c>
      <c r="H97" s="281">
        <v>-7608.7380000000003</v>
      </c>
      <c r="I97" s="281">
        <v>-5507.6549999999997</v>
      </c>
      <c r="J97" s="281">
        <v>-5507.6549999999997</v>
      </c>
      <c r="K97" s="102">
        <v>-5976.201</v>
      </c>
      <c r="L97" s="102">
        <v>-5517.8050000000003</v>
      </c>
      <c r="M97" s="281">
        <v>-566.75900000000001</v>
      </c>
      <c r="N97" s="281">
        <v>-495.0440000000001</v>
      </c>
      <c r="O97" s="281">
        <v>-584.40499999999997</v>
      </c>
      <c r="P97" s="281">
        <v>-407.30799999999999</v>
      </c>
      <c r="Q97" s="281">
        <v>-350.63200000000006</v>
      </c>
      <c r="R97" s="281">
        <v>-444.95100000000002</v>
      </c>
      <c r="S97" s="281">
        <v>-228.23299999999972</v>
      </c>
      <c r="T97" s="281">
        <v>-301.43600000000015</v>
      </c>
      <c r="U97" s="281">
        <v>-352.4989999999998</v>
      </c>
      <c r="V97" s="281">
        <v>-629.90499999999975</v>
      </c>
      <c r="W97" s="281">
        <v>-496.53600000000006</v>
      </c>
      <c r="X97" s="281">
        <v>-528.25900000000001</v>
      </c>
      <c r="Y97" s="281">
        <v>-5385.9669999999996</v>
      </c>
      <c r="AA97" s="281">
        <v>-5976.201</v>
      </c>
      <c r="AB97" s="73">
        <v>590.23</v>
      </c>
      <c r="AD97" s="281">
        <v>-5517.8050000000003</v>
      </c>
      <c r="AE97" s="73">
        <v>131.84</v>
      </c>
      <c r="AF97" s="284"/>
      <c r="AG97" s="285"/>
    </row>
    <row r="98" spans="1:33" ht="12.95" customHeight="1" x14ac:dyDescent="0.2">
      <c r="A98" s="48"/>
      <c r="B98" s="48"/>
      <c r="C98" s="9"/>
      <c r="D98" s="9"/>
      <c r="F98" s="52" t="s">
        <v>224</v>
      </c>
      <c r="H98" s="69">
        <v>0.31428157194937284</v>
      </c>
      <c r="I98" s="69">
        <v>0.27426637614254934</v>
      </c>
      <c r="J98" s="69">
        <v>0.27426637614254934</v>
      </c>
      <c r="K98" s="122">
        <v>0.29407999385877698</v>
      </c>
      <c r="L98" s="122">
        <v>0.27757656929495222</v>
      </c>
      <c r="M98" s="69">
        <v>0.31588836094583866</v>
      </c>
      <c r="N98" s="69">
        <v>0.30840961379957399</v>
      </c>
      <c r="O98" s="69">
        <v>0.30150669510422118</v>
      </c>
      <c r="P98" s="69">
        <v>0.25448399743834055</v>
      </c>
      <c r="Q98" s="69">
        <v>0.22780619139691055</v>
      </c>
      <c r="R98" s="69">
        <v>0.25337019468945932</v>
      </c>
      <c r="S98" s="69">
        <v>0.1408052128646014</v>
      </c>
      <c r="T98" s="69">
        <v>0.20670001083434028</v>
      </c>
      <c r="U98" s="69">
        <v>0.22544800322855221</v>
      </c>
      <c r="V98" s="69">
        <v>0.36235402264996697</v>
      </c>
      <c r="W98" s="69">
        <v>0.316268997057287</v>
      </c>
      <c r="X98" s="69">
        <v>0.27551372720824496</v>
      </c>
      <c r="Y98" s="69">
        <v>0.26793285698764813</v>
      </c>
      <c r="AA98" s="69">
        <v>0.29407999385877698</v>
      </c>
      <c r="AB98" s="70"/>
      <c r="AD98" s="69">
        <v>0.27757656929495222</v>
      </c>
      <c r="AE98" s="70"/>
    </row>
    <row r="99" spans="1:33" ht="6.95" customHeight="1" x14ac:dyDescent="0.2">
      <c r="C99" s="9"/>
      <c r="D99" s="9"/>
      <c r="F99" s="109"/>
      <c r="K99" s="123"/>
      <c r="L99" s="123"/>
      <c r="AB99" s="16"/>
      <c r="AE99" s="16"/>
    </row>
    <row r="100" spans="1:33" ht="18" hidden="1" customHeight="1" outlineLevel="1" x14ac:dyDescent="0.2">
      <c r="A100" s="43" t="s">
        <v>37</v>
      </c>
      <c r="B100" s="43" t="s">
        <v>60</v>
      </c>
      <c r="C100" s="9"/>
      <c r="D100" s="9"/>
      <c r="F100" s="64" t="s">
        <v>236</v>
      </c>
      <c r="G100" s="47"/>
      <c r="H100" s="85">
        <v>10.41</v>
      </c>
      <c r="I100" s="85">
        <v>9.1579999999999995</v>
      </c>
      <c r="J100" s="85">
        <v>9.1579999999999995</v>
      </c>
      <c r="K100" s="124">
        <v>10.994999999999999</v>
      </c>
      <c r="L100" s="124">
        <v>11.238</v>
      </c>
      <c r="M100" s="85">
        <v>10.548</v>
      </c>
      <c r="N100" s="85">
        <v>8.7359999999999989</v>
      </c>
      <c r="O100" s="85">
        <v>10.692000000000004</v>
      </c>
      <c r="P100" s="85">
        <v>10.751999999999999</v>
      </c>
      <c r="Q100" s="85">
        <v>10.728000000000002</v>
      </c>
      <c r="R100" s="85">
        <v>10.872</v>
      </c>
      <c r="S100" s="85">
        <v>10.727999999999994</v>
      </c>
      <c r="T100" s="85">
        <v>10.968000000000004</v>
      </c>
      <c r="U100" s="85">
        <v>10.956000000000003</v>
      </c>
      <c r="V100" s="85">
        <v>10.835999999999999</v>
      </c>
      <c r="W100" s="85">
        <v>10.271999999999991</v>
      </c>
      <c r="X100" s="85">
        <v>10.884</v>
      </c>
      <c r="Y100" s="85">
        <v>10.581</v>
      </c>
      <c r="Z100" s="47"/>
      <c r="AA100" s="85">
        <v>10.994999999999999</v>
      </c>
      <c r="AB100" s="86">
        <v>-0.41</v>
      </c>
      <c r="AC100" s="47"/>
      <c r="AD100" s="85">
        <v>11.238</v>
      </c>
      <c r="AE100" s="86">
        <v>-0.66</v>
      </c>
    </row>
    <row r="101" spans="1:33" ht="18" hidden="1" customHeight="1" outlineLevel="1" x14ac:dyDescent="0.2">
      <c r="A101" s="43" t="s">
        <v>37</v>
      </c>
      <c r="B101" s="43" t="s">
        <v>61</v>
      </c>
      <c r="C101" s="9"/>
      <c r="D101" s="9"/>
      <c r="F101" s="64" t="s">
        <v>237</v>
      </c>
      <c r="G101" s="47"/>
      <c r="H101" s="85">
        <v>4.7699999999999996</v>
      </c>
      <c r="I101" s="85">
        <v>3.7230000000000003</v>
      </c>
      <c r="J101" s="85">
        <v>3.7229999999999999</v>
      </c>
      <c r="K101" s="124">
        <v>5.2</v>
      </c>
      <c r="L101" s="124">
        <v>5.7</v>
      </c>
      <c r="M101" s="85">
        <v>5.6760000000000002</v>
      </c>
      <c r="N101" s="85">
        <v>5.6760000000000002</v>
      </c>
      <c r="O101" s="85">
        <v>6.2880000000000003</v>
      </c>
      <c r="P101" s="85">
        <v>6.671999999999997</v>
      </c>
      <c r="Q101" s="85">
        <v>5.0880000000000045</v>
      </c>
      <c r="R101" s="85">
        <v>4.8120000000000012</v>
      </c>
      <c r="S101" s="85">
        <v>4.5959999999999965</v>
      </c>
      <c r="T101" s="85">
        <v>4.68</v>
      </c>
      <c r="U101" s="85">
        <v>7.0319999999999965</v>
      </c>
      <c r="V101" s="85">
        <v>6.0480000000000089</v>
      </c>
      <c r="W101" s="85">
        <v>5.8680000000000021</v>
      </c>
      <c r="X101" s="85">
        <v>6.3239999999999981</v>
      </c>
      <c r="Y101" s="85">
        <v>5.73</v>
      </c>
      <c r="Z101" s="47"/>
      <c r="AA101" s="85">
        <v>5.2</v>
      </c>
      <c r="AB101" s="86">
        <v>0.53</v>
      </c>
      <c r="AC101" s="47"/>
      <c r="AD101" s="85">
        <v>5.7</v>
      </c>
      <c r="AE101" s="86">
        <v>0.03</v>
      </c>
    </row>
    <row r="102" spans="1:33" ht="18" hidden="1" customHeight="1" outlineLevel="1" x14ac:dyDescent="0.2">
      <c r="A102" s="43" t="s">
        <v>37</v>
      </c>
      <c r="B102" s="43" t="s">
        <v>62</v>
      </c>
      <c r="C102" s="9"/>
      <c r="D102" s="9"/>
      <c r="F102" s="64" t="s">
        <v>238</v>
      </c>
      <c r="G102" s="47"/>
      <c r="H102" s="85">
        <v>109.88</v>
      </c>
      <c r="I102" s="85">
        <v>106.95300000000002</v>
      </c>
      <c r="J102" s="85">
        <v>106.953</v>
      </c>
      <c r="K102" s="124">
        <v>107.22</v>
      </c>
      <c r="L102" s="124">
        <v>107.33799999999999</v>
      </c>
      <c r="M102" s="85">
        <v>98.496000000000009</v>
      </c>
      <c r="N102" s="85">
        <v>100.84799999999998</v>
      </c>
      <c r="O102" s="85">
        <v>99.947999999999979</v>
      </c>
      <c r="P102" s="85">
        <v>97.56</v>
      </c>
      <c r="Q102" s="85">
        <v>101.73599999999999</v>
      </c>
      <c r="R102" s="85">
        <v>98.55600000000004</v>
      </c>
      <c r="S102" s="85">
        <v>104.06399999999996</v>
      </c>
      <c r="T102" s="85">
        <v>99.516000000000076</v>
      </c>
      <c r="U102" s="85">
        <v>99.515999999999963</v>
      </c>
      <c r="V102" s="85">
        <v>103.67999999999995</v>
      </c>
      <c r="W102" s="85">
        <v>107.20799999999997</v>
      </c>
      <c r="X102" s="85">
        <v>105.67200000000025</v>
      </c>
      <c r="Y102" s="85">
        <v>101.40000000000002</v>
      </c>
      <c r="Z102" s="47"/>
      <c r="AA102" s="85">
        <v>107.22</v>
      </c>
      <c r="AB102" s="86">
        <v>-5.82</v>
      </c>
      <c r="AC102" s="47"/>
      <c r="AD102" s="85">
        <v>107.33799999999999</v>
      </c>
      <c r="AE102" s="86">
        <v>-5.94</v>
      </c>
    </row>
    <row r="103" spans="1:33" ht="18" hidden="1" customHeight="1" outlineLevel="1" x14ac:dyDescent="0.2">
      <c r="A103" s="43" t="s">
        <v>37</v>
      </c>
      <c r="B103" s="43" t="s">
        <v>63</v>
      </c>
      <c r="C103" s="9"/>
      <c r="D103" s="9"/>
      <c r="F103" s="64" t="s">
        <v>239</v>
      </c>
      <c r="G103" s="47"/>
      <c r="H103" s="85">
        <v>12.04</v>
      </c>
      <c r="I103" s="85">
        <v>11.115</v>
      </c>
      <c r="J103" s="85">
        <v>11.115</v>
      </c>
      <c r="K103" s="124">
        <v>8</v>
      </c>
      <c r="L103" s="124">
        <v>8.9920000000000009</v>
      </c>
      <c r="M103" s="85">
        <v>9.7799999999999994</v>
      </c>
      <c r="N103" s="85">
        <v>9.8279999999999976</v>
      </c>
      <c r="O103" s="85">
        <v>9.7800000000000011</v>
      </c>
      <c r="P103" s="85">
        <v>9.9600000000000009</v>
      </c>
      <c r="Q103" s="85">
        <v>9.7439999999999998</v>
      </c>
      <c r="R103" s="85">
        <v>11.112000000000009</v>
      </c>
      <c r="S103" s="85">
        <v>9.2279999999999802</v>
      </c>
      <c r="T103" s="85">
        <v>8.9640000000000128</v>
      </c>
      <c r="U103" s="85">
        <v>10.200000000000003</v>
      </c>
      <c r="V103" s="85">
        <v>13.128</v>
      </c>
      <c r="W103" s="85">
        <v>12.540000000000006</v>
      </c>
      <c r="X103" s="85">
        <v>12.731999999999999</v>
      </c>
      <c r="Y103" s="85">
        <v>10.583</v>
      </c>
      <c r="Z103" s="47"/>
      <c r="AA103" s="85">
        <v>8</v>
      </c>
      <c r="AB103" s="86">
        <v>2.58</v>
      </c>
      <c r="AC103" s="47"/>
      <c r="AD103" s="85">
        <v>8.9920000000000009</v>
      </c>
      <c r="AE103" s="86">
        <v>1.59</v>
      </c>
    </row>
    <row r="104" spans="1:33" ht="18" customHeight="1" collapsed="1" x14ac:dyDescent="0.2">
      <c r="A104" s="43" t="s">
        <v>37</v>
      </c>
      <c r="B104" s="43" t="s">
        <v>19</v>
      </c>
      <c r="C104" s="9"/>
      <c r="D104" s="9"/>
      <c r="F104" s="110" t="s">
        <v>240</v>
      </c>
      <c r="H104" s="87">
        <v>137.1</v>
      </c>
      <c r="I104" s="87">
        <v>130.94900000000001</v>
      </c>
      <c r="J104" s="87">
        <v>130.94900000000001</v>
      </c>
      <c r="K104" s="125">
        <v>131.41499999999999</v>
      </c>
      <c r="L104" s="125">
        <v>133.268</v>
      </c>
      <c r="M104" s="87">
        <v>124.5</v>
      </c>
      <c r="N104" s="87">
        <v>125.08799999999999</v>
      </c>
      <c r="O104" s="87">
        <v>126.708</v>
      </c>
      <c r="P104" s="87">
        <v>124.94400000000002</v>
      </c>
      <c r="Q104" s="87">
        <v>127.29600000000005</v>
      </c>
      <c r="R104" s="87">
        <v>125.35199999999986</v>
      </c>
      <c r="S104" s="87">
        <v>128.6160000000001</v>
      </c>
      <c r="T104" s="87">
        <v>124.12799999999993</v>
      </c>
      <c r="U104" s="87">
        <v>127.70400000000006</v>
      </c>
      <c r="V104" s="87">
        <v>133.69200000000001</v>
      </c>
      <c r="W104" s="87">
        <v>135.88799999999992</v>
      </c>
      <c r="X104" s="87">
        <v>135.61200000000031</v>
      </c>
      <c r="Y104" s="87">
        <v>128.29400000000001</v>
      </c>
      <c r="AA104" s="87">
        <v>131.41499999999999</v>
      </c>
      <c r="AB104" s="86">
        <v>-3.12</v>
      </c>
      <c r="AD104" s="87">
        <v>133.268</v>
      </c>
      <c r="AE104" s="86">
        <v>-4.97</v>
      </c>
    </row>
    <row r="105" spans="1:33" ht="18" hidden="1" customHeight="1" outlineLevel="1" collapsed="1" x14ac:dyDescent="0.2">
      <c r="A105" s="46" t="s">
        <v>212</v>
      </c>
      <c r="B105" s="46" t="s">
        <v>19</v>
      </c>
      <c r="C105" s="9"/>
      <c r="D105" s="9"/>
      <c r="F105" s="111" t="s">
        <v>213</v>
      </c>
      <c r="G105" s="47"/>
      <c r="H105" s="88">
        <v>154.08500000000001</v>
      </c>
      <c r="I105" s="88">
        <v>147.636</v>
      </c>
      <c r="J105" s="88">
        <v>147.636</v>
      </c>
      <c r="K105" s="125">
        <v>131.41499999999999</v>
      </c>
      <c r="L105" s="125">
        <v>133.268</v>
      </c>
      <c r="M105" s="88">
        <v>143.52000000000001</v>
      </c>
      <c r="N105" s="88">
        <v>142.09199999999996</v>
      </c>
      <c r="O105" s="88">
        <v>144.31200000000001</v>
      </c>
      <c r="P105" s="88">
        <v>144.65999999999997</v>
      </c>
      <c r="Q105" s="88">
        <v>146.17200000000014</v>
      </c>
      <c r="R105" s="88">
        <v>143.01599999999985</v>
      </c>
      <c r="S105" s="88">
        <v>144.10799999999995</v>
      </c>
      <c r="T105" s="88">
        <v>141.01200000000017</v>
      </c>
      <c r="U105" s="88">
        <v>144.18000000000006</v>
      </c>
      <c r="V105" s="88">
        <v>151.58399999999983</v>
      </c>
      <c r="W105" s="88">
        <v>153.20400000000018</v>
      </c>
      <c r="X105" s="88">
        <v>149.18399999999974</v>
      </c>
      <c r="Y105" s="88">
        <v>145.58699999999999</v>
      </c>
      <c r="Z105" s="47"/>
      <c r="AA105" s="88">
        <v>131.41499999999999</v>
      </c>
      <c r="AB105" s="89">
        <v>14.17</v>
      </c>
      <c r="AC105" s="47"/>
      <c r="AD105" s="88">
        <v>133.268</v>
      </c>
      <c r="AE105" s="89">
        <v>12.32</v>
      </c>
    </row>
    <row r="106" spans="1:33" ht="18" hidden="1" customHeight="1" outlineLevel="1" collapsed="1" x14ac:dyDescent="0.2">
      <c r="A106" s="48"/>
      <c r="B106" s="48"/>
      <c r="C106" s="9"/>
      <c r="D106" s="9"/>
      <c r="F106" s="110" t="s">
        <v>241</v>
      </c>
      <c r="H106" s="87">
        <v>16.985000000000014</v>
      </c>
      <c r="I106" s="87">
        <v>16.686999999999983</v>
      </c>
      <c r="J106" s="87">
        <v>16.686999999999983</v>
      </c>
      <c r="K106" s="125">
        <v>0</v>
      </c>
      <c r="L106" s="125">
        <v>0</v>
      </c>
      <c r="M106" s="87">
        <v>19.02000000000001</v>
      </c>
      <c r="N106" s="87">
        <v>17.003999999999962</v>
      </c>
      <c r="O106" s="87">
        <v>17.604000000000013</v>
      </c>
      <c r="P106" s="87">
        <v>19.715999999999951</v>
      </c>
      <c r="Q106" s="87">
        <v>18.87600000000009</v>
      </c>
      <c r="R106" s="87">
        <v>17.663999999999987</v>
      </c>
      <c r="S106" s="87">
        <v>15.491999999999848</v>
      </c>
      <c r="T106" s="87">
        <v>16.884000000000242</v>
      </c>
      <c r="U106" s="87">
        <v>16.475999999999999</v>
      </c>
      <c r="V106" s="87">
        <v>17.891999999999825</v>
      </c>
      <c r="W106" s="87">
        <v>17.316000000000258</v>
      </c>
      <c r="X106" s="87">
        <v>13.571999999999434</v>
      </c>
      <c r="Y106" s="87">
        <v>17.292999999999978</v>
      </c>
      <c r="AA106" s="87">
        <v>0</v>
      </c>
      <c r="AB106" s="86">
        <v>17.29</v>
      </c>
      <c r="AD106" s="87">
        <v>0</v>
      </c>
      <c r="AE106" s="86">
        <v>17.29</v>
      </c>
    </row>
    <row r="107" spans="1:33" ht="12.95" hidden="1" customHeight="1" outlineLevel="1" x14ac:dyDescent="0.2">
      <c r="A107" s="48"/>
      <c r="B107" s="48"/>
      <c r="C107" s="9"/>
      <c r="D107" s="9"/>
      <c r="F107" s="52" t="s">
        <v>38</v>
      </c>
      <c r="H107" s="81">
        <v>0.11023136580458846</v>
      </c>
      <c r="I107" s="81">
        <v>0.11302798775366431</v>
      </c>
      <c r="J107" s="81">
        <v>0.11302798775366431</v>
      </c>
      <c r="K107" s="126">
        <v>0</v>
      </c>
      <c r="L107" s="126">
        <v>0</v>
      </c>
      <c r="M107" s="81">
        <v>0.13252508361204018</v>
      </c>
      <c r="N107" s="81">
        <v>0.1196689468794863</v>
      </c>
      <c r="O107" s="81">
        <v>0.12198569765508074</v>
      </c>
      <c r="P107" s="81">
        <v>0.13629199502281181</v>
      </c>
      <c r="Q107" s="81">
        <v>0.12913553895410934</v>
      </c>
      <c r="R107" s="81">
        <v>0.12351065615036085</v>
      </c>
      <c r="S107" s="81">
        <v>0.10750270630360462</v>
      </c>
      <c r="T107" s="81">
        <v>0.11973449068164568</v>
      </c>
      <c r="U107" s="81">
        <v>0.11427382438618389</v>
      </c>
      <c r="V107" s="81">
        <v>0.11803356554781405</v>
      </c>
      <c r="W107" s="81">
        <v>0.11302576956215397</v>
      </c>
      <c r="X107" s="81">
        <v>9.0974903474899838E-2</v>
      </c>
      <c r="Y107" s="81">
        <v>0.1187812098607704</v>
      </c>
      <c r="AA107" s="81">
        <v>0</v>
      </c>
      <c r="AB107" s="82"/>
      <c r="AD107" s="81">
        <v>0</v>
      </c>
      <c r="AE107" s="82"/>
    </row>
    <row r="108" spans="1:33" ht="18" customHeight="1" collapsed="1" x14ac:dyDescent="0.2">
      <c r="A108" s="43" t="s">
        <v>221</v>
      </c>
      <c r="B108" s="43" t="s">
        <v>19</v>
      </c>
      <c r="C108" s="9">
        <v>7.6959092899442066E-3</v>
      </c>
      <c r="D108" s="9">
        <v>1.6143212521722392E-3</v>
      </c>
      <c r="F108" s="119" t="s">
        <v>67</v>
      </c>
      <c r="H108" s="74">
        <v>-7167.8429999999998</v>
      </c>
      <c r="I108" s="74">
        <v>-7118.5320000000002</v>
      </c>
      <c r="J108" s="74">
        <v>-7118.5320000000002</v>
      </c>
      <c r="K108" s="99">
        <v>-7105.0733499999997</v>
      </c>
      <c r="L108" s="99">
        <v>-7061.79144</v>
      </c>
      <c r="M108" s="74">
        <v>-616.19299999999998</v>
      </c>
      <c r="N108" s="74">
        <v>-574.45900000000006</v>
      </c>
      <c r="O108" s="74">
        <v>-574.86799999999994</v>
      </c>
      <c r="P108" s="74">
        <v>-603.69799999999987</v>
      </c>
      <c r="Q108" s="74">
        <v>-558.29200000000037</v>
      </c>
      <c r="R108" s="74">
        <v>-666.79399999999987</v>
      </c>
      <c r="S108" s="74">
        <v>-551.15099999999984</v>
      </c>
      <c r="T108" s="74">
        <v>-525.73499999999967</v>
      </c>
      <c r="U108" s="74">
        <v>-596.21300000000065</v>
      </c>
      <c r="V108" s="74">
        <v>-589.83100000000013</v>
      </c>
      <c r="W108" s="74">
        <v>-608.45299999999952</v>
      </c>
      <c r="X108" s="74">
        <v>-584.70800000000054</v>
      </c>
      <c r="Y108" s="74">
        <v>-7050.3950000000004</v>
      </c>
      <c r="AA108" s="74">
        <v>-7105.0733499999997</v>
      </c>
      <c r="AB108" s="73">
        <v>54.68</v>
      </c>
      <c r="AD108" s="74">
        <v>-7061.79144</v>
      </c>
      <c r="AE108" s="73">
        <v>11.4</v>
      </c>
    </row>
    <row r="109" spans="1:33" ht="18" customHeight="1" x14ac:dyDescent="0.2">
      <c r="A109" s="43" t="s">
        <v>219</v>
      </c>
      <c r="B109" s="43" t="s">
        <v>19</v>
      </c>
      <c r="C109" s="9">
        <v>-0.99981963566404131</v>
      </c>
      <c r="D109" s="9">
        <v>-0.99981963566404131</v>
      </c>
      <c r="F109" s="117" t="s">
        <v>220</v>
      </c>
      <c r="G109" s="49"/>
      <c r="H109" s="78">
        <v>-23.706</v>
      </c>
      <c r="I109" s="78">
        <v>22.138000000000002</v>
      </c>
      <c r="J109" s="78">
        <v>22.138000000000002</v>
      </c>
      <c r="K109" s="78">
        <v>0</v>
      </c>
      <c r="L109" s="78">
        <v>0</v>
      </c>
      <c r="M109" s="78">
        <v>-32.380000000000003</v>
      </c>
      <c r="N109" s="78">
        <v>-37.338000000000001</v>
      </c>
      <c r="O109" s="78">
        <v>-35.539999999999992</v>
      </c>
      <c r="P109" s="78">
        <v>-20.731000000000009</v>
      </c>
      <c r="Q109" s="78">
        <v>47.858000000000004</v>
      </c>
      <c r="R109" s="78">
        <v>28.335000000000001</v>
      </c>
      <c r="S109" s="78">
        <v>20.326999999999998</v>
      </c>
      <c r="T109" s="78">
        <v>93.284999999999997</v>
      </c>
      <c r="U109" s="78">
        <v>17.601000000000006</v>
      </c>
      <c r="V109" s="78">
        <v>-9.4879999999999995</v>
      </c>
      <c r="W109" s="78">
        <v>-47.942000000000007</v>
      </c>
      <c r="X109" s="78">
        <v>-40.61999999999999</v>
      </c>
      <c r="Y109" s="78">
        <v>-16.632999999999999</v>
      </c>
      <c r="Z109" s="49"/>
      <c r="AA109" s="78">
        <v>0</v>
      </c>
      <c r="AB109" s="73">
        <v>-16.63</v>
      </c>
      <c r="AC109" s="49"/>
      <c r="AD109" s="78">
        <v>0</v>
      </c>
      <c r="AE109" s="73">
        <v>-16.63</v>
      </c>
    </row>
    <row r="110" spans="1:33" ht="18" customHeight="1" x14ac:dyDescent="0.2">
      <c r="A110" s="43" t="s">
        <v>35</v>
      </c>
      <c r="B110" s="43" t="s">
        <v>19</v>
      </c>
      <c r="C110" s="9">
        <v>0</v>
      </c>
      <c r="D110" s="9">
        <v>0</v>
      </c>
      <c r="F110" s="119" t="s">
        <v>58</v>
      </c>
      <c r="H110" s="74">
        <v>-3.677</v>
      </c>
      <c r="I110" s="74">
        <v>0</v>
      </c>
      <c r="J110" s="74">
        <v>0</v>
      </c>
      <c r="K110" s="99">
        <v>0</v>
      </c>
      <c r="L110" s="99">
        <v>0</v>
      </c>
      <c r="M110" s="74">
        <v>0</v>
      </c>
      <c r="N110" s="74">
        <v>0</v>
      </c>
      <c r="O110" s="74">
        <v>0</v>
      </c>
      <c r="P110" s="74">
        <v>0</v>
      </c>
      <c r="Q110" s="74">
        <v>0</v>
      </c>
      <c r="R110" s="74">
        <v>0</v>
      </c>
      <c r="S110" s="74">
        <v>0</v>
      </c>
      <c r="T110" s="74">
        <v>0</v>
      </c>
      <c r="U110" s="74">
        <v>0</v>
      </c>
      <c r="V110" s="74">
        <v>0</v>
      </c>
      <c r="W110" s="74">
        <v>0</v>
      </c>
      <c r="X110" s="74">
        <v>0</v>
      </c>
      <c r="Y110" s="74">
        <v>0</v>
      </c>
      <c r="AA110" s="74">
        <v>0</v>
      </c>
      <c r="AB110" s="73">
        <v>0</v>
      </c>
      <c r="AD110" s="74">
        <v>0</v>
      </c>
      <c r="AE110" s="73">
        <v>0</v>
      </c>
    </row>
    <row r="111" spans="1:33" ht="18" customHeight="1" x14ac:dyDescent="0.2">
      <c r="A111" s="43" t="s">
        <v>222</v>
      </c>
      <c r="B111" s="43" t="s">
        <v>19</v>
      </c>
      <c r="C111" s="9">
        <v>1.0001171097318187</v>
      </c>
      <c r="D111" s="9">
        <v>0.25958702064896755</v>
      </c>
      <c r="F111" s="119" t="s">
        <v>414</v>
      </c>
      <c r="H111" s="74">
        <v>22.117999999999999</v>
      </c>
      <c r="I111" s="74">
        <v>37.750999999999998</v>
      </c>
      <c r="J111" s="74">
        <v>37.750999999999998</v>
      </c>
      <c r="K111" s="99">
        <v>0</v>
      </c>
      <c r="L111" s="99">
        <v>27.12</v>
      </c>
      <c r="M111" s="74">
        <v>2.3340000000000001</v>
      </c>
      <c r="N111" s="74">
        <v>6.2900000000000009</v>
      </c>
      <c r="O111" s="74">
        <v>2.4009999999999998</v>
      </c>
      <c r="P111" s="74">
        <v>1.9320000000000004</v>
      </c>
      <c r="Q111" s="74">
        <v>1.8729999999999993</v>
      </c>
      <c r="R111" s="74">
        <v>3.5810000000000013</v>
      </c>
      <c r="S111" s="74">
        <v>0</v>
      </c>
      <c r="T111" s="74">
        <v>4.0809999999999995</v>
      </c>
      <c r="U111" s="74">
        <v>0.54199999999999804</v>
      </c>
      <c r="V111" s="74">
        <v>-3.9480000000000004</v>
      </c>
      <c r="W111" s="74">
        <v>11.132000000000001</v>
      </c>
      <c r="X111" s="74">
        <v>3.9379999999999988</v>
      </c>
      <c r="Y111" s="74">
        <v>34.155999999999999</v>
      </c>
      <c r="AA111" s="74">
        <v>0</v>
      </c>
      <c r="AB111" s="73">
        <v>34.159999999999997</v>
      </c>
      <c r="AD111" s="74">
        <v>27.12</v>
      </c>
      <c r="AE111" s="73">
        <v>7.04</v>
      </c>
    </row>
    <row r="112" spans="1:33" ht="18" customHeight="1" x14ac:dyDescent="0.2">
      <c r="A112" s="43" t="s">
        <v>597</v>
      </c>
      <c r="B112" s="43" t="s">
        <v>19</v>
      </c>
      <c r="C112" s="9">
        <v>0</v>
      </c>
      <c r="D112" s="9">
        <v>0</v>
      </c>
      <c r="F112" s="119" t="s">
        <v>598</v>
      </c>
      <c r="H112" s="74">
        <v>-21.353999999999999</v>
      </c>
      <c r="I112" s="74">
        <v>-0.04</v>
      </c>
      <c r="J112" s="74">
        <v>-0.04</v>
      </c>
      <c r="K112" s="99">
        <v>0</v>
      </c>
      <c r="L112" s="99">
        <v>0</v>
      </c>
      <c r="M112" s="74">
        <v>0</v>
      </c>
      <c r="N112" s="74">
        <v>0</v>
      </c>
      <c r="O112" s="74">
        <v>0</v>
      </c>
      <c r="P112" s="74">
        <v>0</v>
      </c>
      <c r="Q112" s="74">
        <v>0</v>
      </c>
      <c r="R112" s="74">
        <v>0</v>
      </c>
      <c r="S112" s="74">
        <v>0</v>
      </c>
      <c r="T112" s="74">
        <v>0</v>
      </c>
      <c r="U112" s="74">
        <v>0</v>
      </c>
      <c r="V112" s="74">
        <v>0</v>
      </c>
      <c r="W112" s="74">
        <v>0</v>
      </c>
      <c r="X112" s="74">
        <v>0</v>
      </c>
      <c r="Y112" s="74">
        <v>0</v>
      </c>
      <c r="AA112" s="74">
        <v>0</v>
      </c>
      <c r="AB112" s="73">
        <v>0</v>
      </c>
      <c r="AD112" s="74">
        <v>0</v>
      </c>
      <c r="AE112" s="73">
        <v>0</v>
      </c>
    </row>
    <row r="113" spans="1:33" ht="18" customHeight="1" x14ac:dyDescent="0.2">
      <c r="A113" s="43" t="s">
        <v>36</v>
      </c>
      <c r="B113" s="43" t="s">
        <v>19</v>
      </c>
      <c r="C113" s="9">
        <v>-2.422857142857143</v>
      </c>
      <c r="D113" s="9">
        <v>-7.9279279279279288E-2</v>
      </c>
      <c r="F113" s="119" t="s">
        <v>68</v>
      </c>
      <c r="H113" s="74">
        <v>-3.5680000000000001</v>
      </c>
      <c r="I113" s="74">
        <v>-15.933</v>
      </c>
      <c r="J113" s="74">
        <v>-15.933</v>
      </c>
      <c r="K113" s="99">
        <v>-7</v>
      </c>
      <c r="L113" s="99">
        <v>-22.2</v>
      </c>
      <c r="M113" s="74">
        <v>-1.8420000000000001</v>
      </c>
      <c r="N113" s="74">
        <v>-2.8000000000000003</v>
      </c>
      <c r="O113" s="74">
        <v>-2.4539999999999997</v>
      </c>
      <c r="P113" s="74">
        <v>-1.2829999999999995</v>
      </c>
      <c r="Q113" s="74">
        <v>-0.73900000000000077</v>
      </c>
      <c r="R113" s="74">
        <v>-3.3040000000000003</v>
      </c>
      <c r="S113" s="74">
        <v>-1.4189999999999987</v>
      </c>
      <c r="T113" s="74">
        <v>-2.2150000000000016</v>
      </c>
      <c r="U113" s="74">
        <v>-1.7099999999999973</v>
      </c>
      <c r="V113" s="74">
        <v>-1.7610000000000028</v>
      </c>
      <c r="W113" s="74">
        <v>-1.7389999999999972</v>
      </c>
      <c r="X113" s="74">
        <v>-2.6940000000000026</v>
      </c>
      <c r="Y113" s="74">
        <v>-23.96</v>
      </c>
      <c r="AA113" s="74">
        <v>-7</v>
      </c>
      <c r="AB113" s="73">
        <v>-16.96</v>
      </c>
      <c r="AD113" s="74">
        <v>-22.2</v>
      </c>
      <c r="AE113" s="73">
        <v>-1.76</v>
      </c>
    </row>
    <row r="114" spans="1:33" ht="18" hidden="1" customHeight="1" outlineLevel="1" collapsed="1" x14ac:dyDescent="0.2">
      <c r="A114" s="48"/>
      <c r="B114" s="48"/>
      <c r="C114" s="9"/>
      <c r="D114" s="9"/>
      <c r="F114" s="110" t="s">
        <v>633</v>
      </c>
      <c r="H114" s="87">
        <v>1.8473409090909092</v>
      </c>
      <c r="I114" s="87">
        <v>0.44047727272727272</v>
      </c>
      <c r="J114" s="87">
        <v>0.44047727272727272</v>
      </c>
      <c r="K114" s="125">
        <v>0.45454545454545453</v>
      </c>
      <c r="L114" s="125">
        <v>5.0995454545454546</v>
      </c>
      <c r="M114" s="87">
        <v>1.35</v>
      </c>
      <c r="N114" s="87">
        <v>1.6306363636363637</v>
      </c>
      <c r="O114" s="87">
        <v>6.1333636363636348</v>
      </c>
      <c r="P114" s="87">
        <v>8.1891818181818188</v>
      </c>
      <c r="Q114" s="87">
        <v>5.0162727272727254</v>
      </c>
      <c r="R114" s="87">
        <v>9.9747272727272769</v>
      </c>
      <c r="S114" s="87">
        <v>5.9664545454545399</v>
      </c>
      <c r="T114" s="87">
        <v>4.0745454545454614</v>
      </c>
      <c r="U114" s="87">
        <v>3.6196363636363609</v>
      </c>
      <c r="V114" s="87">
        <v>6.1903636363636387</v>
      </c>
      <c r="W114" s="87">
        <v>2.6533636363636321</v>
      </c>
      <c r="X114" s="87">
        <v>8.4381818181818176</v>
      </c>
      <c r="Y114" s="87">
        <v>5.2697272727272724</v>
      </c>
      <c r="AA114" s="87">
        <v>0.45454545454545453</v>
      </c>
      <c r="AB114" s="86">
        <v>4.82</v>
      </c>
      <c r="AD114" s="87">
        <v>5.0995454545454546</v>
      </c>
      <c r="AE114" s="86">
        <v>0.17</v>
      </c>
    </row>
    <row r="115" spans="1:33" ht="18" customHeight="1" collapsed="1" x14ac:dyDescent="0.2">
      <c r="A115" s="43" t="s">
        <v>21</v>
      </c>
      <c r="B115" s="43" t="s">
        <v>19</v>
      </c>
      <c r="C115" s="9">
        <v>-10.593500000000001</v>
      </c>
      <c r="D115" s="9">
        <v>-3.3380871735448792E-2</v>
      </c>
      <c r="F115" s="119" t="s">
        <v>69</v>
      </c>
      <c r="H115" s="74">
        <v>-81.283000000000001</v>
      </c>
      <c r="I115" s="74">
        <v>-19.381</v>
      </c>
      <c r="J115" s="74">
        <v>-19.381</v>
      </c>
      <c r="K115" s="99">
        <v>-20</v>
      </c>
      <c r="L115" s="99">
        <v>-224.38</v>
      </c>
      <c r="M115" s="74">
        <v>-4.95</v>
      </c>
      <c r="N115" s="74">
        <v>-5.9790000000000001</v>
      </c>
      <c r="O115" s="74">
        <v>-22.488999999999997</v>
      </c>
      <c r="P115" s="74">
        <v>-30.027000000000001</v>
      </c>
      <c r="Q115" s="74">
        <v>-18.392999999999994</v>
      </c>
      <c r="R115" s="74">
        <v>-36.574000000000012</v>
      </c>
      <c r="S115" s="74">
        <v>-21.876999999999981</v>
      </c>
      <c r="T115" s="74">
        <v>-14.940000000000026</v>
      </c>
      <c r="U115" s="74">
        <v>-13.271999999999991</v>
      </c>
      <c r="V115" s="74">
        <v>-22.698000000000008</v>
      </c>
      <c r="W115" s="74">
        <v>-9.728999999999985</v>
      </c>
      <c r="X115" s="74">
        <v>-30.939999999999998</v>
      </c>
      <c r="Y115" s="74">
        <v>-231.86799999999999</v>
      </c>
      <c r="AA115" s="74">
        <v>-20</v>
      </c>
      <c r="AB115" s="73">
        <v>-211.87</v>
      </c>
      <c r="AD115" s="74">
        <v>-224.38</v>
      </c>
      <c r="AE115" s="73">
        <v>-7.49</v>
      </c>
    </row>
    <row r="116" spans="1:33" ht="18" customHeight="1" x14ac:dyDescent="0.2">
      <c r="A116" s="48"/>
      <c r="B116" s="48"/>
      <c r="C116" s="9">
        <v>-2.1961355739562045E-2</v>
      </c>
      <c r="D116" s="9">
        <v>-1.0231757633135659E-3</v>
      </c>
      <c r="F116" s="108" t="s">
        <v>274</v>
      </c>
      <c r="H116" s="281">
        <v>-7279.3130000000001</v>
      </c>
      <c r="I116" s="281">
        <v>-7093.9970000000003</v>
      </c>
      <c r="J116" s="281">
        <v>-7093.9970000000003</v>
      </c>
      <c r="K116" s="102">
        <v>-7132.0733499999997</v>
      </c>
      <c r="L116" s="102">
        <v>-7281.25144</v>
      </c>
      <c r="M116" s="281">
        <v>-653.03100000000006</v>
      </c>
      <c r="N116" s="281">
        <v>-614.28600000000006</v>
      </c>
      <c r="O116" s="281">
        <v>-632.94999999999993</v>
      </c>
      <c r="P116" s="281">
        <v>-653.8069999999999</v>
      </c>
      <c r="Q116" s="281">
        <v>-527.69300000000032</v>
      </c>
      <c r="R116" s="281">
        <v>-674.75599999999986</v>
      </c>
      <c r="S116" s="281">
        <v>-554.11999999999978</v>
      </c>
      <c r="T116" s="281">
        <v>-445.52399999999966</v>
      </c>
      <c r="U116" s="281">
        <v>-593.05200000000059</v>
      </c>
      <c r="V116" s="281">
        <v>-627.72600000000011</v>
      </c>
      <c r="W116" s="281">
        <v>-656.73099999999954</v>
      </c>
      <c r="X116" s="281">
        <v>-655.02400000000057</v>
      </c>
      <c r="Y116" s="281">
        <v>-7288.7000000000007</v>
      </c>
      <c r="AA116" s="281">
        <v>-7132.0733499999997</v>
      </c>
      <c r="AB116" s="73">
        <v>-156.63</v>
      </c>
      <c r="AD116" s="281">
        <v>-7281.25144</v>
      </c>
      <c r="AE116" s="73">
        <v>-7.45</v>
      </c>
      <c r="AG116" s="285"/>
    </row>
    <row r="117" spans="1:33" ht="12.95" customHeight="1" x14ac:dyDescent="0.2">
      <c r="A117" s="48"/>
      <c r="B117" s="48"/>
      <c r="C117" s="9"/>
      <c r="D117" s="9"/>
      <c r="F117" s="52" t="s">
        <v>224</v>
      </c>
      <c r="H117" s="69">
        <v>0.30067455764037415</v>
      </c>
      <c r="I117" s="69">
        <v>0.35326193262942523</v>
      </c>
      <c r="J117" s="69">
        <v>0.35326193262942523</v>
      </c>
      <c r="K117" s="122">
        <v>0.35095875907927915</v>
      </c>
      <c r="L117" s="122">
        <v>0.36628782548298294</v>
      </c>
      <c r="M117" s="69">
        <v>0.36397285660540368</v>
      </c>
      <c r="N117" s="69">
        <v>0.38269670579278831</v>
      </c>
      <c r="O117" s="69">
        <v>0.32655207033857814</v>
      </c>
      <c r="P117" s="69">
        <v>0.40849533746739342</v>
      </c>
      <c r="Q117" s="69">
        <v>0.34284301648682941</v>
      </c>
      <c r="R117" s="69">
        <v>0.38422895799285933</v>
      </c>
      <c r="S117" s="69">
        <v>0.34185671902193371</v>
      </c>
      <c r="T117" s="69">
        <v>0.30550370767578694</v>
      </c>
      <c r="U117" s="69">
        <v>0.37929863406903158</v>
      </c>
      <c r="V117" s="69">
        <v>0.36110054884779974</v>
      </c>
      <c r="W117" s="69">
        <v>0.41830532873030152</v>
      </c>
      <c r="X117" s="69">
        <v>0.34162807193224082</v>
      </c>
      <c r="Y117" s="69">
        <v>0.36258711104725877</v>
      </c>
      <c r="AA117" s="69">
        <v>0.35095875907927915</v>
      </c>
      <c r="AB117" s="70"/>
      <c r="AD117" s="69">
        <v>0.36628782548298294</v>
      </c>
      <c r="AE117" s="70"/>
    </row>
    <row r="118" spans="1:33" ht="6.95" customHeight="1" x14ac:dyDescent="0.2">
      <c r="C118" s="9"/>
      <c r="D118" s="9"/>
      <c r="F118" s="112"/>
      <c r="H118" s="29"/>
      <c r="I118" s="29"/>
      <c r="J118" s="29"/>
      <c r="K118" s="98"/>
      <c r="L118" s="98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AA118" s="29"/>
      <c r="AB118" s="33"/>
      <c r="AD118" s="29"/>
      <c r="AE118" s="33"/>
    </row>
    <row r="119" spans="1:33" ht="18" customHeight="1" x14ac:dyDescent="0.2">
      <c r="A119" s="43" t="s">
        <v>71</v>
      </c>
      <c r="B119" s="43" t="s">
        <v>19</v>
      </c>
      <c r="C119" s="9"/>
      <c r="D119" s="9"/>
      <c r="F119" s="110" t="s">
        <v>226</v>
      </c>
      <c r="H119" s="87">
        <v>144.52799999999999</v>
      </c>
      <c r="I119" s="87">
        <v>145.511</v>
      </c>
      <c r="J119" s="87">
        <v>145.511</v>
      </c>
      <c r="K119" s="125">
        <v>147</v>
      </c>
      <c r="L119" s="125">
        <v>144</v>
      </c>
      <c r="M119" s="87">
        <v>125.232</v>
      </c>
      <c r="N119" s="87">
        <v>129.20399999999998</v>
      </c>
      <c r="O119" s="87">
        <v>140.02800000000002</v>
      </c>
      <c r="P119" s="87">
        <v>138.64800000000008</v>
      </c>
      <c r="Q119" s="87">
        <v>140.97599999999989</v>
      </c>
      <c r="R119" s="87">
        <v>140.80799999999999</v>
      </c>
      <c r="S119" s="87">
        <v>137.96400000000006</v>
      </c>
      <c r="T119" s="87">
        <v>132.01200000000006</v>
      </c>
      <c r="U119" s="87">
        <v>125.83199999999988</v>
      </c>
      <c r="V119" s="87">
        <v>133.00800000000004</v>
      </c>
      <c r="W119" s="87">
        <v>132.12000000000012</v>
      </c>
      <c r="X119" s="87">
        <v>128.97599999999989</v>
      </c>
      <c r="Y119" s="87">
        <v>133.73400000000001</v>
      </c>
      <c r="AA119" s="87">
        <v>147</v>
      </c>
      <c r="AB119" s="86">
        <v>-13.27</v>
      </c>
      <c r="AD119" s="87">
        <v>144</v>
      </c>
      <c r="AE119" s="86">
        <v>-10.27</v>
      </c>
    </row>
    <row r="120" spans="1:33" ht="12.95" customHeight="1" x14ac:dyDescent="0.2">
      <c r="A120" s="48"/>
      <c r="B120" s="48"/>
      <c r="C120" s="9"/>
      <c r="D120" s="9"/>
      <c r="F120" s="52" t="s">
        <v>72</v>
      </c>
      <c r="H120" s="149">
        <v>-6667.7875567364117</v>
      </c>
      <c r="I120" s="149">
        <v>-7154.0570815952069</v>
      </c>
      <c r="J120" s="149">
        <v>-7154.0570815952069</v>
      </c>
      <c r="K120" s="150">
        <v>-7422.4489795918371</v>
      </c>
      <c r="L120" s="150">
        <v>-7581.5972222222226</v>
      </c>
      <c r="M120" s="149">
        <v>-786.30062603807335</v>
      </c>
      <c r="N120" s="149">
        <v>-869.60156032320992</v>
      </c>
      <c r="O120" s="149">
        <v>-828.37004027765852</v>
      </c>
      <c r="P120" s="149">
        <v>-604.98528648087199</v>
      </c>
      <c r="Q120" s="149">
        <v>-867.16178640336022</v>
      </c>
      <c r="R120" s="149">
        <v>-518.57138798931908</v>
      </c>
      <c r="S120" s="149">
        <v>-576.17204488127288</v>
      </c>
      <c r="T120" s="149">
        <v>-532.21676817259038</v>
      </c>
      <c r="U120" s="149">
        <v>-680.83635323288263</v>
      </c>
      <c r="V120" s="149">
        <v>-618.15078792253098</v>
      </c>
      <c r="W120" s="149">
        <v>-841.31092945806699</v>
      </c>
      <c r="X120" s="149">
        <v>-683.63881652400539</v>
      </c>
      <c r="Y120" s="149">
        <v>-8396.7876531024285</v>
      </c>
      <c r="AA120" s="149">
        <v>-7422.4489795918371</v>
      </c>
      <c r="AB120" s="151">
        <v>-974.34</v>
      </c>
      <c r="AD120" s="149">
        <v>-7581.5972222222226</v>
      </c>
      <c r="AE120" s="151">
        <v>-815.19</v>
      </c>
    </row>
    <row r="121" spans="1:33" ht="18" customHeight="1" x14ac:dyDescent="0.2">
      <c r="A121" s="43" t="s">
        <v>64</v>
      </c>
      <c r="B121" s="43" t="s">
        <v>19</v>
      </c>
      <c r="C121" s="9">
        <v>0.13427737127524042</v>
      </c>
      <c r="D121" s="9">
        <v>5.71861820012401E-2</v>
      </c>
      <c r="F121" s="119" t="s">
        <v>488</v>
      </c>
      <c r="H121" s="74">
        <v>-297.62799999999999</v>
      </c>
      <c r="I121" s="74">
        <v>-275.613</v>
      </c>
      <c r="J121" s="74">
        <v>-275.613</v>
      </c>
      <c r="K121" s="99">
        <v>-354.78800000000001</v>
      </c>
      <c r="L121" s="99">
        <v>-325.77800000000002</v>
      </c>
      <c r="M121" s="74">
        <v>-32.962000000000003</v>
      </c>
      <c r="N121" s="74">
        <v>-25.043999999999997</v>
      </c>
      <c r="O121" s="74">
        <v>-24.459000000000003</v>
      </c>
      <c r="P121" s="74">
        <v>-20.753999999999991</v>
      </c>
      <c r="Q121" s="74">
        <v>-26.795000000000016</v>
      </c>
      <c r="R121" s="74">
        <v>-25.867999999999995</v>
      </c>
      <c r="S121" s="74">
        <v>-25.669999999999987</v>
      </c>
      <c r="T121" s="74">
        <v>-26.271000000000015</v>
      </c>
      <c r="U121" s="74">
        <v>-24.349999999999994</v>
      </c>
      <c r="V121" s="74">
        <v>-23.898000000000025</v>
      </c>
      <c r="W121" s="74">
        <v>-24.501999999999953</v>
      </c>
      <c r="X121" s="74">
        <v>-26.578000000000031</v>
      </c>
      <c r="Y121" s="74">
        <v>-307.15100000000001</v>
      </c>
      <c r="AA121" s="74">
        <v>-354.78800000000001</v>
      </c>
      <c r="AB121" s="73">
        <v>47.64</v>
      </c>
      <c r="AD121" s="74">
        <v>-325.77800000000002</v>
      </c>
      <c r="AE121" s="73">
        <v>18.63</v>
      </c>
    </row>
    <row r="122" spans="1:33" ht="18" customHeight="1" x14ac:dyDescent="0.2">
      <c r="A122" s="43" t="s">
        <v>149</v>
      </c>
      <c r="B122" s="43" t="s">
        <v>19</v>
      </c>
      <c r="C122" s="9">
        <v>-1.0000549782835781</v>
      </c>
      <c r="D122" s="9">
        <v>-8.0950000000000006</v>
      </c>
      <c r="F122" s="119" t="s">
        <v>150</v>
      </c>
      <c r="H122" s="74">
        <v>-3.2589999999999999</v>
      </c>
      <c r="I122" s="74">
        <v>-12.551</v>
      </c>
      <c r="J122" s="74">
        <v>-12.551</v>
      </c>
      <c r="K122" s="99">
        <v>0</v>
      </c>
      <c r="L122" s="99">
        <v>-2</v>
      </c>
      <c r="M122" s="74">
        <v>-0.246</v>
      </c>
      <c r="N122" s="74">
        <v>-0.246</v>
      </c>
      <c r="O122" s="74">
        <v>0</v>
      </c>
      <c r="P122" s="74">
        <v>0</v>
      </c>
      <c r="Q122" s="74">
        <v>0</v>
      </c>
      <c r="R122" s="74">
        <v>-1.423</v>
      </c>
      <c r="S122" s="74">
        <v>0</v>
      </c>
      <c r="T122" s="74">
        <v>0</v>
      </c>
      <c r="U122" s="74">
        <v>0</v>
      </c>
      <c r="V122" s="74">
        <v>0</v>
      </c>
      <c r="W122" s="74">
        <v>-8.5629999999999988</v>
      </c>
      <c r="X122" s="74">
        <v>-7.7110000000000021</v>
      </c>
      <c r="Y122" s="74">
        <v>-18.189</v>
      </c>
      <c r="AA122" s="74">
        <v>0</v>
      </c>
      <c r="AB122" s="73">
        <v>-18.190000000000001</v>
      </c>
      <c r="AD122" s="74">
        <v>-2</v>
      </c>
      <c r="AE122" s="73">
        <v>-16.190000000000001</v>
      </c>
    </row>
    <row r="123" spans="1:33" ht="18" customHeight="1" x14ac:dyDescent="0.2">
      <c r="A123" s="43" t="s">
        <v>65</v>
      </c>
      <c r="B123" s="43" t="s">
        <v>19</v>
      </c>
      <c r="C123" s="9">
        <v>0.12999161585176228</v>
      </c>
      <c r="D123" s="9">
        <v>-2.4881381165761579E-2</v>
      </c>
      <c r="F123" s="119" t="s">
        <v>203</v>
      </c>
      <c r="H123" s="74">
        <v>-309.31400000000002</v>
      </c>
      <c r="I123" s="74">
        <v>-384.04500000000002</v>
      </c>
      <c r="J123" s="74">
        <v>-384.04500000000002</v>
      </c>
      <c r="K123" s="99">
        <v>-401.94900000000001</v>
      </c>
      <c r="L123" s="99">
        <v>-341.21899999999999</v>
      </c>
      <c r="M123" s="74">
        <v>-35.094999999999999</v>
      </c>
      <c r="N123" s="74">
        <v>-31.488</v>
      </c>
      <c r="O123" s="74">
        <v>-31.031999999999996</v>
      </c>
      <c r="P123" s="74">
        <v>-27.027000000000001</v>
      </c>
      <c r="Q123" s="74">
        <v>-23.86699999999999</v>
      </c>
      <c r="R123" s="74">
        <v>-27.568000000000012</v>
      </c>
      <c r="S123" s="74">
        <v>-31.062999999999988</v>
      </c>
      <c r="T123" s="74">
        <v>-11.618000000000023</v>
      </c>
      <c r="U123" s="74">
        <v>-31.483000000000004</v>
      </c>
      <c r="V123" s="74">
        <v>-34.679000000000002</v>
      </c>
      <c r="W123" s="74">
        <v>-32.575999999999965</v>
      </c>
      <c r="X123" s="74">
        <v>-32.208000000000027</v>
      </c>
      <c r="Y123" s="74">
        <v>-349.70400000000001</v>
      </c>
      <c r="AA123" s="74">
        <v>-401.94900000000001</v>
      </c>
      <c r="AB123" s="73">
        <v>52.25</v>
      </c>
      <c r="AD123" s="74">
        <v>-341.21899999999999</v>
      </c>
      <c r="AE123" s="73">
        <v>-8.49</v>
      </c>
    </row>
    <row r="124" spans="1:33" ht="18" hidden="1" customHeight="1" outlineLevel="1" x14ac:dyDescent="0.2">
      <c r="A124" s="43" t="s">
        <v>151</v>
      </c>
      <c r="B124" s="43" t="s">
        <v>19</v>
      </c>
      <c r="C124" s="9">
        <v>-9.8726388093875208</v>
      </c>
      <c r="D124" s="9">
        <v>-0.1940969384547683</v>
      </c>
      <c r="F124" s="51" t="s">
        <v>152</v>
      </c>
      <c r="G124" s="47"/>
      <c r="H124" s="79">
        <v>-77.858999999999995</v>
      </c>
      <c r="I124" s="79">
        <v>-73.355000000000004</v>
      </c>
      <c r="J124" s="79">
        <v>-73.355000000000004</v>
      </c>
      <c r="K124" s="99">
        <v>-6.9880000000000004</v>
      </c>
      <c r="L124" s="99">
        <v>-63.628</v>
      </c>
      <c r="M124" s="79">
        <v>-13.715999999999999</v>
      </c>
      <c r="N124" s="79">
        <v>-8.2200000000000006</v>
      </c>
      <c r="O124" s="79">
        <v>-8.1539999999999999</v>
      </c>
      <c r="P124" s="79">
        <v>-2.8739999999999988</v>
      </c>
      <c r="Q124" s="79">
        <v>-8.6890000000000001</v>
      </c>
      <c r="R124" s="79">
        <v>-1.6360000000000028</v>
      </c>
      <c r="S124" s="79">
        <v>-1.7989999999999995</v>
      </c>
      <c r="T124" s="79">
        <v>-2.3290000000000006</v>
      </c>
      <c r="U124" s="79">
        <v>-4.6460000000000008</v>
      </c>
      <c r="V124" s="79">
        <v>-9.1219999999999999</v>
      </c>
      <c r="W124" s="79">
        <v>-5.5159999999999911</v>
      </c>
      <c r="X124" s="79">
        <v>-9.2740000000000009</v>
      </c>
      <c r="Y124" s="79">
        <v>-75.974999999999994</v>
      </c>
      <c r="Z124" s="47"/>
      <c r="AA124" s="79">
        <v>-6.9880000000000004</v>
      </c>
      <c r="AB124" s="73">
        <v>-68.989999999999995</v>
      </c>
      <c r="AC124" s="47"/>
      <c r="AD124" s="79">
        <v>-63.628000000000007</v>
      </c>
      <c r="AE124" s="73">
        <v>-12.35</v>
      </c>
    </row>
    <row r="125" spans="1:33" ht="18" hidden="1" customHeight="1" outlineLevel="1" x14ac:dyDescent="0.2">
      <c r="A125" s="43" t="s">
        <v>169</v>
      </c>
      <c r="B125" s="43" t="s">
        <v>19</v>
      </c>
      <c r="C125" s="9">
        <v>9.9402609805775092E-3</v>
      </c>
      <c r="D125" s="9">
        <v>7.729126363496E-2</v>
      </c>
      <c r="F125" s="51" t="s">
        <v>170</v>
      </c>
      <c r="G125" s="47"/>
      <c r="H125" s="79">
        <v>-89.954999999999998</v>
      </c>
      <c r="I125" s="79">
        <v>-90.084000000000003</v>
      </c>
      <c r="J125" s="79">
        <v>-90.084000000000003</v>
      </c>
      <c r="K125" s="99">
        <v>-102.613</v>
      </c>
      <c r="L125" s="99">
        <v>-110.10299999999999</v>
      </c>
      <c r="M125" s="79">
        <v>-9.1310000000000002</v>
      </c>
      <c r="N125" s="79">
        <v>-8.2139999999999986</v>
      </c>
      <c r="O125" s="79">
        <v>-17.224000000000004</v>
      </c>
      <c r="P125" s="79">
        <v>-6.6819999999999951</v>
      </c>
      <c r="Q125" s="79">
        <v>-7.6970000000000027</v>
      </c>
      <c r="R125" s="79">
        <v>-6.3590000000000018</v>
      </c>
      <c r="S125" s="79">
        <v>-7.6340000000000003</v>
      </c>
      <c r="T125" s="79">
        <v>-9.0219999999999914</v>
      </c>
      <c r="U125" s="79">
        <v>-6.7590000000000003</v>
      </c>
      <c r="V125" s="79">
        <v>-7.4150000000000063</v>
      </c>
      <c r="W125" s="79">
        <v>-8.2680000000000007</v>
      </c>
      <c r="X125" s="79">
        <v>-7.1869999999999976</v>
      </c>
      <c r="Y125" s="79">
        <v>-101.592</v>
      </c>
      <c r="Z125" s="47"/>
      <c r="AA125" s="79">
        <v>-102.613</v>
      </c>
      <c r="AB125" s="73">
        <v>1.02</v>
      </c>
      <c r="AC125" s="47"/>
      <c r="AD125" s="79">
        <v>-110.10299999999999</v>
      </c>
      <c r="AE125" s="73">
        <v>8.51</v>
      </c>
    </row>
    <row r="126" spans="1:33" ht="18" hidden="1" customHeight="1" outlineLevel="1" x14ac:dyDescent="0.2">
      <c r="A126" s="43" t="s">
        <v>171</v>
      </c>
      <c r="B126" s="43" t="s">
        <v>19</v>
      </c>
      <c r="C126" s="9">
        <v>-6.4698075646980768E-2</v>
      </c>
      <c r="D126" s="9">
        <v>-3.2164683177870697E-2</v>
      </c>
      <c r="F126" s="51" t="s">
        <v>172</v>
      </c>
      <c r="G126" s="47"/>
      <c r="H126" s="79">
        <v>-21.684999999999999</v>
      </c>
      <c r="I126" s="79">
        <v>-27.731000000000002</v>
      </c>
      <c r="J126" s="79">
        <v>-27.731000000000002</v>
      </c>
      <c r="K126" s="99">
        <v>-24.111999999999998</v>
      </c>
      <c r="L126" s="99">
        <v>-24.872</v>
      </c>
      <c r="M126" s="79">
        <v>-4.3949999999999996</v>
      </c>
      <c r="N126" s="79">
        <v>-1.9670000000000005</v>
      </c>
      <c r="O126" s="79">
        <v>-0.46499999999999986</v>
      </c>
      <c r="P126" s="79">
        <v>-1.7070000000000007</v>
      </c>
      <c r="Q126" s="79">
        <v>-3.0469999999999988</v>
      </c>
      <c r="R126" s="79">
        <v>-1.9760000000000009</v>
      </c>
      <c r="S126" s="79">
        <v>-1.391</v>
      </c>
      <c r="T126" s="79">
        <v>0</v>
      </c>
      <c r="U126" s="79">
        <v>-4.8339999999999996</v>
      </c>
      <c r="V126" s="79">
        <v>-1.2609999999999992</v>
      </c>
      <c r="W126" s="79">
        <v>-3.3109999999999999</v>
      </c>
      <c r="X126" s="79">
        <v>-1.3150000000000013</v>
      </c>
      <c r="Y126" s="79">
        <v>-25.669</v>
      </c>
      <c r="Z126" s="47"/>
      <c r="AA126" s="79">
        <v>-24.111999999999998</v>
      </c>
      <c r="AB126" s="73">
        <v>-1.56</v>
      </c>
      <c r="AC126" s="47"/>
      <c r="AD126" s="79">
        <v>-24.872</v>
      </c>
      <c r="AE126" s="73">
        <v>-0.8</v>
      </c>
    </row>
    <row r="127" spans="1:33" ht="18" customHeight="1" collapsed="1" x14ac:dyDescent="0.2">
      <c r="A127" s="48"/>
      <c r="B127" s="48"/>
      <c r="C127" s="9">
        <v>-0.51991952914077166</v>
      </c>
      <c r="D127" s="9">
        <v>-2.3312840188718199E-2</v>
      </c>
      <c r="F127" s="119" t="s">
        <v>152</v>
      </c>
      <c r="H127" s="74">
        <v>-189.499</v>
      </c>
      <c r="I127" s="74">
        <v>-191.17000000000002</v>
      </c>
      <c r="J127" s="74">
        <v>-191.17000000000002</v>
      </c>
      <c r="K127" s="99">
        <v>-133.71299999999999</v>
      </c>
      <c r="L127" s="99">
        <v>-198.60300000000001</v>
      </c>
      <c r="M127" s="74">
        <v>-27.242000000000001</v>
      </c>
      <c r="N127" s="74">
        <v>-18.400999999999996</v>
      </c>
      <c r="O127" s="74">
        <v>-25.843000000000004</v>
      </c>
      <c r="P127" s="74">
        <v>-11.262999999999995</v>
      </c>
      <c r="Q127" s="74">
        <v>-19.433</v>
      </c>
      <c r="R127" s="74">
        <v>-9.9710000000000054</v>
      </c>
      <c r="S127" s="74">
        <v>-10.824</v>
      </c>
      <c r="T127" s="74">
        <v>-11.350999999999992</v>
      </c>
      <c r="U127" s="74">
        <v>-16.239000000000001</v>
      </c>
      <c r="V127" s="74">
        <v>-17.798000000000005</v>
      </c>
      <c r="W127" s="74">
        <v>-17.094999999999992</v>
      </c>
      <c r="X127" s="74">
        <v>-17.776</v>
      </c>
      <c r="Y127" s="74">
        <v>-203.23600000000002</v>
      </c>
      <c r="AA127" s="74">
        <v>-133.71299999999999</v>
      </c>
      <c r="AB127" s="73">
        <v>-69.52</v>
      </c>
      <c r="AD127" s="74">
        <v>-198.60299999999998</v>
      </c>
      <c r="AE127" s="73">
        <v>-4.63</v>
      </c>
    </row>
    <row r="128" spans="1:33" ht="18" customHeight="1" collapsed="1" x14ac:dyDescent="0.2">
      <c r="A128" s="43" t="s">
        <v>147</v>
      </c>
      <c r="B128" s="43" t="s">
        <v>19</v>
      </c>
      <c r="C128" s="9">
        <v>0.17251163318579049</v>
      </c>
      <c r="D128" s="9">
        <v>3.4980240890956193E-2</v>
      </c>
      <c r="F128" s="119" t="s">
        <v>148</v>
      </c>
      <c r="H128" s="74">
        <v>-57.921999999999997</v>
      </c>
      <c r="I128" s="74">
        <v>-50.875999999999998</v>
      </c>
      <c r="J128" s="74">
        <v>-50.875999999999998</v>
      </c>
      <c r="K128" s="99">
        <v>-61.677</v>
      </c>
      <c r="L128" s="99">
        <v>-52.887</v>
      </c>
      <c r="M128" s="74">
        <v>-4.0090000000000003</v>
      </c>
      <c r="N128" s="74">
        <v>-6.01</v>
      </c>
      <c r="O128" s="74">
        <v>-6.0080000000000009</v>
      </c>
      <c r="P128" s="74">
        <v>-4.0079999999999991</v>
      </c>
      <c r="Q128" s="74">
        <v>-2.0100000000000016</v>
      </c>
      <c r="R128" s="74">
        <v>-1.4469999999999992</v>
      </c>
      <c r="S128" s="74">
        <v>-5.9139999999999979</v>
      </c>
      <c r="T128" s="74">
        <v>-5.9160000000000039</v>
      </c>
      <c r="U128" s="74">
        <v>-3.9159999999999968</v>
      </c>
      <c r="V128" s="74">
        <v>-4.0750000000000028</v>
      </c>
      <c r="W128" s="74">
        <v>-10.137</v>
      </c>
      <c r="X128" s="74">
        <v>2.4160000000000039</v>
      </c>
      <c r="Y128" s="74">
        <v>-51.033999999999999</v>
      </c>
      <c r="AA128" s="74">
        <v>-61.677</v>
      </c>
      <c r="AB128" s="73">
        <v>10.64</v>
      </c>
      <c r="AD128" s="74">
        <v>-52.887</v>
      </c>
      <c r="AE128" s="73">
        <v>1.85</v>
      </c>
    </row>
    <row r="129" spans="1:33" ht="18" hidden="1" customHeight="1" outlineLevel="1" x14ac:dyDescent="0.2">
      <c r="A129" s="43" t="s">
        <v>155</v>
      </c>
      <c r="B129" s="43" t="s">
        <v>19</v>
      </c>
      <c r="C129" s="9">
        <v>0.17067158421617146</v>
      </c>
      <c r="D129" s="9">
        <v>-0.11484076594237726</v>
      </c>
      <c r="F129" s="51" t="s">
        <v>156</v>
      </c>
      <c r="G129" s="47"/>
      <c r="H129" s="79">
        <v>-48.375999999999998</v>
      </c>
      <c r="I129" s="79">
        <v>-65.23</v>
      </c>
      <c r="J129" s="79">
        <v>-65.23</v>
      </c>
      <c r="K129" s="99">
        <v>-53.143000000000001</v>
      </c>
      <c r="L129" s="99">
        <v>-39.533000000000001</v>
      </c>
      <c r="M129" s="79">
        <v>6.6619999999999999</v>
      </c>
      <c r="N129" s="79">
        <v>-15.831</v>
      </c>
      <c r="O129" s="79">
        <v>-8.5449999999999982</v>
      </c>
      <c r="P129" s="79">
        <v>-2</v>
      </c>
      <c r="Q129" s="79">
        <v>1.4669999999999987</v>
      </c>
      <c r="R129" s="79">
        <v>7.2959999999999994</v>
      </c>
      <c r="S129" s="79">
        <v>-10.349999999999998</v>
      </c>
      <c r="T129" s="79">
        <v>-8</v>
      </c>
      <c r="U129" s="79">
        <v>-2.7040000000000042</v>
      </c>
      <c r="V129" s="79">
        <v>2.8070000000000022</v>
      </c>
      <c r="W129" s="79">
        <v>-12.100999999999999</v>
      </c>
      <c r="X129" s="79">
        <v>-2.7740000000000009</v>
      </c>
      <c r="Y129" s="79">
        <v>-44.073</v>
      </c>
      <c r="Z129" s="47"/>
      <c r="AA129" s="79">
        <v>-53.143000000000001</v>
      </c>
      <c r="AB129" s="73">
        <v>9.07</v>
      </c>
      <c r="AC129" s="47"/>
      <c r="AD129" s="79">
        <v>-39.533000000000001</v>
      </c>
      <c r="AE129" s="73">
        <v>-4.54</v>
      </c>
    </row>
    <row r="130" spans="1:33" ht="18" hidden="1" customHeight="1" outlineLevel="1" x14ac:dyDescent="0.2">
      <c r="A130" s="43" t="s">
        <v>157</v>
      </c>
      <c r="B130" s="43" t="s">
        <v>19</v>
      </c>
      <c r="C130" s="9">
        <v>-1.7264608221060262</v>
      </c>
      <c r="D130" s="9">
        <v>-6.7308123291150587E-2</v>
      </c>
      <c r="F130" s="51" t="s">
        <v>158</v>
      </c>
      <c r="G130" s="47"/>
      <c r="H130" s="79">
        <v>-67.495000000000005</v>
      </c>
      <c r="I130" s="79">
        <v>-43.875</v>
      </c>
      <c r="J130" s="79">
        <v>-43.875</v>
      </c>
      <c r="K130" s="99">
        <v>-52.402000000000001</v>
      </c>
      <c r="L130" s="99">
        <v>-133.86199999999999</v>
      </c>
      <c r="M130" s="79">
        <v>-5.5</v>
      </c>
      <c r="N130" s="79">
        <v>-12.806000000000001</v>
      </c>
      <c r="O130" s="79">
        <v>-19.736000000000001</v>
      </c>
      <c r="P130" s="79">
        <v>-18.134</v>
      </c>
      <c r="Q130" s="79">
        <v>-49.671999999999997</v>
      </c>
      <c r="R130" s="79">
        <v>-13.942000000000007</v>
      </c>
      <c r="S130" s="79">
        <v>4.5180000000000007</v>
      </c>
      <c r="T130" s="79">
        <v>-4.715999999999994</v>
      </c>
      <c r="U130" s="79">
        <v>-6.5999999999999943</v>
      </c>
      <c r="V130" s="79">
        <v>-7.3930000000000007</v>
      </c>
      <c r="W130" s="79">
        <v>-5.811000000000007</v>
      </c>
      <c r="X130" s="79">
        <v>-3.0819999999999936</v>
      </c>
      <c r="Y130" s="79">
        <v>-142.874</v>
      </c>
      <c r="Z130" s="47"/>
      <c r="AA130" s="79">
        <v>-52.402000000000008</v>
      </c>
      <c r="AB130" s="73">
        <v>-90.47</v>
      </c>
      <c r="AC130" s="47"/>
      <c r="AD130" s="79">
        <v>-133.86199999999999</v>
      </c>
      <c r="AE130" s="73">
        <v>-9.01</v>
      </c>
    </row>
    <row r="131" spans="1:33" ht="18" hidden="1" customHeight="1" outlineLevel="1" x14ac:dyDescent="0.2">
      <c r="A131" s="43" t="s">
        <v>161</v>
      </c>
      <c r="B131" s="43" t="s">
        <v>19</v>
      </c>
      <c r="C131" s="9">
        <v>1.0001912411550966</v>
      </c>
      <c r="D131" s="9">
        <v>1.0001912411550966</v>
      </c>
      <c r="F131" s="51" t="s">
        <v>162</v>
      </c>
      <c r="G131" s="47"/>
      <c r="H131" s="79">
        <v>26.15</v>
      </c>
      <c r="I131" s="79">
        <v>0.47899999999999998</v>
      </c>
      <c r="J131" s="79">
        <v>0.47899999999999998</v>
      </c>
      <c r="K131" s="99">
        <v>0</v>
      </c>
      <c r="L131" s="99">
        <v>0</v>
      </c>
      <c r="M131" s="79">
        <v>0</v>
      </c>
      <c r="N131" s="79">
        <v>0</v>
      </c>
      <c r="O131" s="79">
        <v>0</v>
      </c>
      <c r="P131" s="79">
        <v>0</v>
      </c>
      <c r="Q131" s="79">
        <v>0</v>
      </c>
      <c r="R131" s="79">
        <v>0</v>
      </c>
      <c r="S131" s="79">
        <v>0</v>
      </c>
      <c r="T131" s="79">
        <v>0</v>
      </c>
      <c r="U131" s="79">
        <v>0</v>
      </c>
      <c r="V131" s="79">
        <v>3</v>
      </c>
      <c r="W131" s="79">
        <v>2.2290000000000001</v>
      </c>
      <c r="X131" s="79">
        <v>0</v>
      </c>
      <c r="Y131" s="79">
        <v>5.2290000000000001</v>
      </c>
      <c r="Z131" s="47"/>
      <c r="AA131" s="79">
        <v>0</v>
      </c>
      <c r="AB131" s="73">
        <v>5.23</v>
      </c>
      <c r="AC131" s="47"/>
      <c r="AD131" s="79">
        <v>0</v>
      </c>
      <c r="AE131" s="73">
        <v>5.23</v>
      </c>
    </row>
    <row r="132" spans="1:33" ht="18" customHeight="1" collapsed="1" x14ac:dyDescent="0.2">
      <c r="A132" s="48"/>
      <c r="B132" s="48"/>
      <c r="C132" s="9">
        <v>-0.72168269458524803</v>
      </c>
      <c r="D132" s="9">
        <v>-4.7982929150206181E-2</v>
      </c>
      <c r="F132" s="119" t="s">
        <v>413</v>
      </c>
      <c r="H132" s="74">
        <v>-89.721000000000004</v>
      </c>
      <c r="I132" s="74">
        <v>-108.626</v>
      </c>
      <c r="J132" s="74">
        <v>-108.626</v>
      </c>
      <c r="K132" s="99">
        <v>-105.545</v>
      </c>
      <c r="L132" s="99">
        <v>-173.39499999999998</v>
      </c>
      <c r="M132" s="74">
        <v>1.1619999999999999</v>
      </c>
      <c r="N132" s="74">
        <v>-28.637</v>
      </c>
      <c r="O132" s="74">
        <v>-28.280999999999999</v>
      </c>
      <c r="P132" s="74">
        <v>-20.134</v>
      </c>
      <c r="Q132" s="74">
        <v>-48.204999999999998</v>
      </c>
      <c r="R132" s="74">
        <v>-6.6460000000000079</v>
      </c>
      <c r="S132" s="74">
        <v>-5.8319999999999972</v>
      </c>
      <c r="T132" s="74">
        <v>-12.715999999999994</v>
      </c>
      <c r="U132" s="74">
        <v>-9.3039999999999985</v>
      </c>
      <c r="V132" s="74">
        <v>-1.5859999999999985</v>
      </c>
      <c r="W132" s="74">
        <v>-15.683000000000007</v>
      </c>
      <c r="X132" s="74">
        <v>-5.8559999999999945</v>
      </c>
      <c r="Y132" s="74">
        <v>-181.71799999999999</v>
      </c>
      <c r="AA132" s="74">
        <v>-105.545</v>
      </c>
      <c r="AB132" s="73">
        <v>-76.17</v>
      </c>
      <c r="AD132" s="74">
        <v>-173.39499999999998</v>
      </c>
      <c r="AE132" s="73">
        <v>-8.32</v>
      </c>
    </row>
    <row r="133" spans="1:33" ht="18" hidden="1" customHeight="1" outlineLevel="1" x14ac:dyDescent="0.2">
      <c r="A133" s="43" t="s">
        <v>159</v>
      </c>
      <c r="B133" s="43" t="s">
        <v>19</v>
      </c>
      <c r="C133" s="9">
        <v>1.0586933109967693</v>
      </c>
      <c r="D133" s="9">
        <v>-7.9737335834896811E-2</v>
      </c>
      <c r="F133" s="51" t="s">
        <v>160</v>
      </c>
      <c r="G133" s="47"/>
      <c r="H133" s="79">
        <v>-1.2789999999999999</v>
      </c>
      <c r="I133" s="79">
        <v>-2.048</v>
      </c>
      <c r="J133" s="79">
        <v>-2.048</v>
      </c>
      <c r="K133" s="99">
        <v>-33.427999999999997</v>
      </c>
      <c r="L133" s="99">
        <v>2.1320000000000001</v>
      </c>
      <c r="M133" s="79">
        <v>-7.8E-2</v>
      </c>
      <c r="N133" s="79">
        <v>-6.4999999999999988E-2</v>
      </c>
      <c r="O133" s="79">
        <v>-1.5000000000000013E-2</v>
      </c>
      <c r="P133" s="79">
        <v>-3.7000000000000005E-2</v>
      </c>
      <c r="Q133" s="79">
        <v>2.6349999999999998</v>
      </c>
      <c r="R133" s="79">
        <v>-9.6000000000000085E-2</v>
      </c>
      <c r="S133" s="79">
        <v>-8.8000000000000078E-2</v>
      </c>
      <c r="T133" s="79">
        <v>-3.9999999999999591E-2</v>
      </c>
      <c r="U133" s="79">
        <v>-9.9000000000000199E-2</v>
      </c>
      <c r="V133" s="79">
        <v>-8.3000000000000185E-2</v>
      </c>
      <c r="W133" s="79">
        <v>-8.1999999999999851E-2</v>
      </c>
      <c r="X133" s="79">
        <v>7.0000000000001172E-3</v>
      </c>
      <c r="Y133" s="79">
        <v>1.9590000000000001</v>
      </c>
      <c r="Z133" s="47"/>
      <c r="AA133" s="79">
        <v>-33.427999999999997</v>
      </c>
      <c r="AB133" s="73">
        <v>35.39</v>
      </c>
      <c r="AC133" s="47"/>
      <c r="AD133" s="79">
        <v>2.1320000000000001</v>
      </c>
      <c r="AE133" s="73">
        <v>-0.17</v>
      </c>
    </row>
    <row r="134" spans="1:33" ht="18" hidden="1" customHeight="1" outlineLevel="1" x14ac:dyDescent="0.2">
      <c r="A134" s="43" t="s">
        <v>153</v>
      </c>
      <c r="B134" s="43" t="s">
        <v>19</v>
      </c>
      <c r="C134" s="9">
        <v>-0.99890829694323147</v>
      </c>
      <c r="D134" s="9">
        <v>-0.99890829694323147</v>
      </c>
      <c r="F134" s="51" t="s">
        <v>154</v>
      </c>
      <c r="G134" s="47"/>
      <c r="H134" s="79">
        <v>-5.1749999999999998</v>
      </c>
      <c r="I134" s="79">
        <v>-0.11</v>
      </c>
      <c r="J134" s="79">
        <v>-0.11</v>
      </c>
      <c r="K134" s="99">
        <v>0</v>
      </c>
      <c r="L134" s="99">
        <v>0</v>
      </c>
      <c r="M134" s="79">
        <v>0</v>
      </c>
      <c r="N134" s="79">
        <v>0</v>
      </c>
      <c r="O134" s="79">
        <v>-0.35699999999999998</v>
      </c>
      <c r="P134" s="79">
        <v>-0.65700000000000003</v>
      </c>
      <c r="Q134" s="79">
        <v>-1.7819999999999998</v>
      </c>
      <c r="R134" s="79">
        <v>0</v>
      </c>
      <c r="S134" s="79">
        <v>-0.10000000000000009</v>
      </c>
      <c r="T134" s="79">
        <v>0</v>
      </c>
      <c r="U134" s="79">
        <v>-0.28000000000000025</v>
      </c>
      <c r="V134" s="79">
        <v>-9.9999999999999645E-2</v>
      </c>
      <c r="W134" s="79">
        <v>-0.28800000000000026</v>
      </c>
      <c r="X134" s="79">
        <v>-0.10000000000000009</v>
      </c>
      <c r="Y134" s="79">
        <v>-3.6640000000000001</v>
      </c>
      <c r="Z134" s="47"/>
      <c r="AA134" s="79">
        <v>0</v>
      </c>
      <c r="AB134" s="73">
        <v>-3.66</v>
      </c>
      <c r="AC134" s="47"/>
      <c r="AD134" s="79">
        <v>0</v>
      </c>
      <c r="AE134" s="73">
        <v>-3.66</v>
      </c>
    </row>
    <row r="135" spans="1:33" ht="18" hidden="1" customHeight="1" outlineLevel="1" x14ac:dyDescent="0.2">
      <c r="A135" s="43" t="s">
        <v>268</v>
      </c>
      <c r="B135" s="43" t="s">
        <v>19</v>
      </c>
      <c r="C135" s="9">
        <v>0</v>
      </c>
      <c r="D135" s="9">
        <v>0</v>
      </c>
      <c r="F135" s="51" t="s">
        <v>270</v>
      </c>
      <c r="G135" s="47"/>
      <c r="H135" s="79">
        <v>0</v>
      </c>
      <c r="I135" s="79">
        <v>0</v>
      </c>
      <c r="J135" s="79">
        <v>0</v>
      </c>
      <c r="K135" s="99">
        <v>0</v>
      </c>
      <c r="L135" s="99">
        <v>0</v>
      </c>
      <c r="M135" s="79">
        <v>0</v>
      </c>
      <c r="N135" s="79">
        <v>0</v>
      </c>
      <c r="O135" s="79">
        <v>0</v>
      </c>
      <c r="P135" s="79">
        <v>0</v>
      </c>
      <c r="Q135" s="79">
        <v>0</v>
      </c>
      <c r="R135" s="79">
        <v>0</v>
      </c>
      <c r="S135" s="79">
        <v>0</v>
      </c>
      <c r="T135" s="79">
        <v>0</v>
      </c>
      <c r="U135" s="79">
        <v>0</v>
      </c>
      <c r="V135" s="79">
        <v>0</v>
      </c>
      <c r="W135" s="79">
        <v>0</v>
      </c>
      <c r="X135" s="79">
        <v>0</v>
      </c>
      <c r="Y135" s="79">
        <v>0</v>
      </c>
      <c r="Z135" s="47"/>
      <c r="AA135" s="79">
        <v>0</v>
      </c>
      <c r="AB135" s="73">
        <v>0</v>
      </c>
      <c r="AC135" s="47"/>
      <c r="AD135" s="79">
        <v>0</v>
      </c>
      <c r="AE135" s="73">
        <v>0</v>
      </c>
    </row>
    <row r="136" spans="1:33" ht="18" hidden="1" customHeight="1" outlineLevel="1" x14ac:dyDescent="0.2">
      <c r="A136" s="43" t="s">
        <v>269</v>
      </c>
      <c r="B136" s="43" t="s">
        <v>19</v>
      </c>
      <c r="C136" s="9">
        <v>0</v>
      </c>
      <c r="D136" s="9">
        <v>0</v>
      </c>
      <c r="F136" s="51" t="s">
        <v>271</v>
      </c>
      <c r="G136" s="47"/>
      <c r="H136" s="79">
        <v>0</v>
      </c>
      <c r="I136" s="79">
        <v>0</v>
      </c>
      <c r="J136" s="79">
        <v>0</v>
      </c>
      <c r="K136" s="99">
        <v>0</v>
      </c>
      <c r="L136" s="99">
        <v>0</v>
      </c>
      <c r="M136" s="79">
        <v>0</v>
      </c>
      <c r="N136" s="79">
        <v>0</v>
      </c>
      <c r="O136" s="79">
        <v>0</v>
      </c>
      <c r="P136" s="79">
        <v>0</v>
      </c>
      <c r="Q136" s="79">
        <v>0</v>
      </c>
      <c r="R136" s="79">
        <v>0</v>
      </c>
      <c r="S136" s="79">
        <v>0</v>
      </c>
      <c r="T136" s="79">
        <v>0</v>
      </c>
      <c r="U136" s="79">
        <v>0</v>
      </c>
      <c r="V136" s="79">
        <v>0</v>
      </c>
      <c r="W136" s="79">
        <v>0</v>
      </c>
      <c r="X136" s="79">
        <v>0</v>
      </c>
      <c r="Y136" s="79">
        <v>0</v>
      </c>
      <c r="Z136" s="47"/>
      <c r="AA136" s="79">
        <v>0</v>
      </c>
      <c r="AB136" s="73">
        <v>0</v>
      </c>
      <c r="AC136" s="47"/>
      <c r="AD136" s="79">
        <v>0</v>
      </c>
      <c r="AE136" s="73">
        <v>0</v>
      </c>
    </row>
    <row r="137" spans="1:33" ht="18" hidden="1" customHeight="1" outlineLevel="1" x14ac:dyDescent="0.2">
      <c r="A137" s="43" t="s">
        <v>163</v>
      </c>
      <c r="B137" s="43" t="s">
        <v>19</v>
      </c>
      <c r="C137" s="9">
        <v>-1.0081743869209809</v>
      </c>
      <c r="D137" s="9">
        <v>-1.0081743869209809</v>
      </c>
      <c r="F137" s="51" t="s">
        <v>164</v>
      </c>
      <c r="G137" s="47"/>
      <c r="H137" s="79">
        <v>-0.21199999999999999</v>
      </c>
      <c r="I137" s="79">
        <v>-1.222</v>
      </c>
      <c r="J137" s="79">
        <v>-1.222</v>
      </c>
      <c r="K137" s="99">
        <v>0</v>
      </c>
      <c r="L137" s="99">
        <v>0</v>
      </c>
      <c r="M137" s="79">
        <v>0</v>
      </c>
      <c r="N137" s="79">
        <v>0</v>
      </c>
      <c r="O137" s="79">
        <v>0</v>
      </c>
      <c r="P137" s="79">
        <v>0</v>
      </c>
      <c r="Q137" s="79">
        <v>0</v>
      </c>
      <c r="R137" s="79">
        <v>0</v>
      </c>
      <c r="S137" s="79">
        <v>0</v>
      </c>
      <c r="T137" s="79">
        <v>0</v>
      </c>
      <c r="U137" s="79">
        <v>0</v>
      </c>
      <c r="V137" s="79">
        <v>0</v>
      </c>
      <c r="W137" s="79">
        <v>0</v>
      </c>
      <c r="X137" s="79">
        <v>-0.36699999999999999</v>
      </c>
      <c r="Y137" s="79">
        <v>-0.36699999999999999</v>
      </c>
      <c r="Z137" s="47"/>
      <c r="AA137" s="79">
        <v>0</v>
      </c>
      <c r="AB137" s="73">
        <v>-0.37</v>
      </c>
      <c r="AC137" s="47"/>
      <c r="AD137" s="79">
        <v>0</v>
      </c>
      <c r="AE137" s="73">
        <v>-0.37</v>
      </c>
    </row>
    <row r="138" spans="1:33" ht="18" hidden="1" customHeight="1" outlineLevel="1" x14ac:dyDescent="0.2">
      <c r="A138" s="43" t="s">
        <v>165</v>
      </c>
      <c r="B138" s="43" t="s">
        <v>19</v>
      </c>
      <c r="C138" s="9">
        <v>0</v>
      </c>
      <c r="D138" s="9">
        <v>0</v>
      </c>
      <c r="F138" s="51" t="s">
        <v>166</v>
      </c>
      <c r="G138" s="47"/>
      <c r="H138" s="79">
        <v>0</v>
      </c>
      <c r="I138" s="79">
        <v>-4.6849999999999996</v>
      </c>
      <c r="J138" s="79">
        <v>-4.6849999999999996</v>
      </c>
      <c r="K138" s="99">
        <v>0</v>
      </c>
      <c r="L138" s="99">
        <v>0</v>
      </c>
      <c r="M138" s="79">
        <v>0</v>
      </c>
      <c r="N138" s="79">
        <v>0</v>
      </c>
      <c r="O138" s="79">
        <v>0</v>
      </c>
      <c r="P138" s="79">
        <v>0</v>
      </c>
      <c r="Q138" s="79">
        <v>0</v>
      </c>
      <c r="R138" s="79">
        <v>0</v>
      </c>
      <c r="S138" s="79">
        <v>0</v>
      </c>
      <c r="T138" s="79">
        <v>0</v>
      </c>
      <c r="U138" s="79">
        <v>0</v>
      </c>
      <c r="V138" s="79">
        <v>0</v>
      </c>
      <c r="W138" s="79">
        <v>0</v>
      </c>
      <c r="X138" s="79">
        <v>0</v>
      </c>
      <c r="Y138" s="79">
        <v>0</v>
      </c>
      <c r="Z138" s="47"/>
      <c r="AA138" s="79">
        <v>0</v>
      </c>
      <c r="AB138" s="73">
        <v>0</v>
      </c>
      <c r="AC138" s="47"/>
      <c r="AD138" s="79">
        <v>0</v>
      </c>
      <c r="AE138" s="73">
        <v>0</v>
      </c>
    </row>
    <row r="139" spans="1:33" ht="18" hidden="1" customHeight="1" outlineLevel="1" x14ac:dyDescent="0.2">
      <c r="A139" s="43" t="s">
        <v>167</v>
      </c>
      <c r="B139" s="43" t="s">
        <v>19</v>
      </c>
      <c r="C139" s="9">
        <v>0</v>
      </c>
      <c r="D139" s="9">
        <v>0</v>
      </c>
      <c r="F139" s="51" t="s">
        <v>168</v>
      </c>
      <c r="G139" s="47"/>
      <c r="H139" s="79">
        <v>0</v>
      </c>
      <c r="I139" s="79">
        <v>0</v>
      </c>
      <c r="J139" s="79">
        <v>0</v>
      </c>
      <c r="K139" s="99">
        <v>0</v>
      </c>
      <c r="L139" s="99">
        <v>0</v>
      </c>
      <c r="M139" s="79">
        <v>0</v>
      </c>
      <c r="N139" s="79">
        <v>0</v>
      </c>
      <c r="O139" s="79">
        <v>0</v>
      </c>
      <c r="P139" s="79">
        <v>0</v>
      </c>
      <c r="Q139" s="79">
        <v>0</v>
      </c>
      <c r="R139" s="79">
        <v>0</v>
      </c>
      <c r="S139" s="79">
        <v>0</v>
      </c>
      <c r="T139" s="79">
        <v>0</v>
      </c>
      <c r="U139" s="79">
        <v>0</v>
      </c>
      <c r="V139" s="79">
        <v>0</v>
      </c>
      <c r="W139" s="79">
        <v>0</v>
      </c>
      <c r="X139" s="79">
        <v>0</v>
      </c>
      <c r="Y139" s="79">
        <v>0</v>
      </c>
      <c r="Z139" s="47"/>
      <c r="AA139" s="79">
        <v>0</v>
      </c>
      <c r="AB139" s="73">
        <v>0</v>
      </c>
      <c r="AC139" s="47"/>
      <c r="AD139" s="79">
        <v>0</v>
      </c>
      <c r="AE139" s="73">
        <v>0</v>
      </c>
    </row>
    <row r="140" spans="1:33" ht="18" customHeight="1" collapsed="1" x14ac:dyDescent="0.2">
      <c r="A140" s="43" t="s">
        <v>521</v>
      </c>
      <c r="B140" s="43" t="s">
        <v>19</v>
      </c>
      <c r="C140" s="9"/>
      <c r="D140" s="9"/>
      <c r="F140" s="119" t="s">
        <v>522</v>
      </c>
      <c r="G140" s="47"/>
      <c r="H140" s="74">
        <v>-9.673</v>
      </c>
      <c r="I140" s="74">
        <v>-10.048</v>
      </c>
      <c r="J140" s="74">
        <v>-10.048</v>
      </c>
      <c r="K140" s="99">
        <v>0</v>
      </c>
      <c r="L140" s="99">
        <v>0</v>
      </c>
      <c r="M140" s="74">
        <v>0</v>
      </c>
      <c r="N140" s="74">
        <v>-2.4649999999999999</v>
      </c>
      <c r="O140" s="74">
        <v>0</v>
      </c>
      <c r="P140" s="74">
        <v>0</v>
      </c>
      <c r="Q140" s="74">
        <v>-2.7919999999999998</v>
      </c>
      <c r="R140" s="74">
        <v>0</v>
      </c>
      <c r="S140" s="74">
        <v>0</v>
      </c>
      <c r="T140" s="74">
        <v>-2.3470000000000004</v>
      </c>
      <c r="U140" s="74">
        <v>0</v>
      </c>
      <c r="V140" s="74">
        <v>0</v>
      </c>
      <c r="W140" s="74">
        <v>-2.2280000000000006</v>
      </c>
      <c r="X140" s="74">
        <v>0</v>
      </c>
      <c r="Y140" s="74">
        <v>-9.8320000000000007</v>
      </c>
      <c r="AA140" s="74">
        <v>0</v>
      </c>
      <c r="AB140" s="73">
        <v>-9.83</v>
      </c>
      <c r="AD140" s="74">
        <v>0</v>
      </c>
      <c r="AE140" s="73">
        <v>-9.83</v>
      </c>
    </row>
    <row r="141" spans="1:33" ht="18" customHeight="1" x14ac:dyDescent="0.2">
      <c r="A141" s="48"/>
      <c r="B141" s="48"/>
      <c r="C141" s="9">
        <v>0.93813569462725865</v>
      </c>
      <c r="D141" s="9">
        <v>-1.9699812382739212</v>
      </c>
      <c r="F141" s="119" t="s">
        <v>190</v>
      </c>
      <c r="H141" s="74">
        <v>-6.6659999999999995</v>
      </c>
      <c r="I141" s="74">
        <v>-8.0649999999999995</v>
      </c>
      <c r="J141" s="74">
        <v>-8.0649999999999995</v>
      </c>
      <c r="K141" s="99">
        <v>-33.427999999999997</v>
      </c>
      <c r="L141" s="99">
        <v>2.1320000000000001</v>
      </c>
      <c r="M141" s="74">
        <v>-7.8E-2</v>
      </c>
      <c r="N141" s="74">
        <v>-6.4999999999999988E-2</v>
      </c>
      <c r="O141" s="74">
        <v>-0.372</v>
      </c>
      <c r="P141" s="74">
        <v>-0.69400000000000006</v>
      </c>
      <c r="Q141" s="74">
        <v>0.85299999999999998</v>
      </c>
      <c r="R141" s="74">
        <v>-9.6000000000000085E-2</v>
      </c>
      <c r="S141" s="74">
        <v>-0.18800000000000017</v>
      </c>
      <c r="T141" s="74">
        <v>-3.9999999999999591E-2</v>
      </c>
      <c r="U141" s="74">
        <v>-0.37900000000000045</v>
      </c>
      <c r="V141" s="74">
        <v>-0.18299999999999983</v>
      </c>
      <c r="W141" s="74">
        <v>-0.37000000000000011</v>
      </c>
      <c r="X141" s="74">
        <v>-0.45999999999999996</v>
      </c>
      <c r="Y141" s="74">
        <v>-2.0720000000000001</v>
      </c>
      <c r="AA141" s="74">
        <v>-33.427999999999997</v>
      </c>
      <c r="AB141" s="73">
        <v>31.36</v>
      </c>
      <c r="AD141" s="74">
        <v>2.1320000000000001</v>
      </c>
      <c r="AE141" s="73">
        <v>-4.2</v>
      </c>
    </row>
    <row r="142" spans="1:33" ht="18" customHeight="1" x14ac:dyDescent="0.2">
      <c r="A142" s="48"/>
      <c r="B142" s="48"/>
      <c r="C142" s="9">
        <v>-2.9181559893685274E-2</v>
      </c>
      <c r="D142" s="9">
        <v>-2.8568811541103734E-2</v>
      </c>
      <c r="F142" s="108" t="s">
        <v>66</v>
      </c>
      <c r="H142" s="281">
        <v>-963.68200000000013</v>
      </c>
      <c r="I142" s="281">
        <v>-1040.9940000000001</v>
      </c>
      <c r="J142" s="281">
        <v>-1040.9940000000001</v>
      </c>
      <c r="K142" s="102">
        <v>-1091.0999999999999</v>
      </c>
      <c r="L142" s="102">
        <v>-1091.75</v>
      </c>
      <c r="M142" s="281">
        <v>-98.47</v>
      </c>
      <c r="N142" s="281">
        <v>-112.35599999999999</v>
      </c>
      <c r="O142" s="281">
        <v>-115.99499999999999</v>
      </c>
      <c r="P142" s="281">
        <v>-83.879999999999981</v>
      </c>
      <c r="Q142" s="281">
        <v>-122.24900000000001</v>
      </c>
      <c r="R142" s="281">
        <v>-73.019000000000034</v>
      </c>
      <c r="S142" s="281">
        <v>-79.490999999999971</v>
      </c>
      <c r="T142" s="281">
        <v>-70.259000000000029</v>
      </c>
      <c r="U142" s="281">
        <v>-85.671000000000006</v>
      </c>
      <c r="V142" s="281">
        <v>-82.219000000000023</v>
      </c>
      <c r="W142" s="281">
        <v>-111.15399999999991</v>
      </c>
      <c r="X142" s="281">
        <v>-88.173000000000044</v>
      </c>
      <c r="Y142" s="281">
        <v>-1122.9360000000001</v>
      </c>
      <c r="AA142" s="281">
        <v>-1091.0999999999999</v>
      </c>
      <c r="AB142" s="73">
        <v>-31.84</v>
      </c>
      <c r="AD142" s="281">
        <v>-1091.75</v>
      </c>
      <c r="AE142" s="73">
        <v>-31.19</v>
      </c>
      <c r="AG142" s="285"/>
    </row>
    <row r="143" spans="1:33" ht="12.95" customHeight="1" x14ac:dyDescent="0.2">
      <c r="A143" s="48"/>
      <c r="B143" s="48"/>
      <c r="C143" s="9"/>
      <c r="D143" s="9"/>
      <c r="F143" s="52" t="s">
        <v>224</v>
      </c>
      <c r="H143" s="69">
        <v>3.9805220500339945E-2</v>
      </c>
      <c r="I143" s="69">
        <v>5.1838695772726699E-2</v>
      </c>
      <c r="J143" s="69">
        <v>5.1838695772726699E-2</v>
      </c>
      <c r="K143" s="122">
        <v>5.3691413876359173E-2</v>
      </c>
      <c r="L143" s="122">
        <v>5.4921154250243368E-2</v>
      </c>
      <c r="M143" s="69">
        <v>5.4883163571000607E-2</v>
      </c>
      <c r="N143" s="69">
        <v>6.9997152915831584E-2</v>
      </c>
      <c r="O143" s="69">
        <v>5.9844233192074214E-2</v>
      </c>
      <c r="P143" s="69">
        <v>5.2407803689414396E-2</v>
      </c>
      <c r="Q143" s="69">
        <v>7.942537786648371E-2</v>
      </c>
      <c r="R143" s="69">
        <v>4.1579495823202188E-2</v>
      </c>
      <c r="S143" s="69">
        <v>4.9040880047232609E-2</v>
      </c>
      <c r="T143" s="69">
        <v>4.8177842265721124E-2</v>
      </c>
      <c r="U143" s="69">
        <v>5.4792654403539615E-2</v>
      </c>
      <c r="V143" s="69">
        <v>4.7296632648189257E-2</v>
      </c>
      <c r="W143" s="69">
        <v>7.0799628020738983E-2</v>
      </c>
      <c r="X143" s="69">
        <v>4.5986669170108976E-2</v>
      </c>
      <c r="Y143" s="69">
        <v>5.5862104371282202E-2</v>
      </c>
      <c r="AA143" s="69">
        <v>5.3691413876359173E-2</v>
      </c>
      <c r="AB143" s="70"/>
      <c r="AD143" s="69">
        <v>5.4921154250243368E-2</v>
      </c>
      <c r="AE143" s="70"/>
    </row>
    <row r="144" spans="1:33" ht="6.95" customHeight="1" x14ac:dyDescent="0.2">
      <c r="C144" s="9"/>
      <c r="D144" s="9"/>
      <c r="F144" s="109"/>
      <c r="H144" s="29"/>
      <c r="I144" s="29"/>
      <c r="J144" s="29"/>
      <c r="K144" s="98"/>
      <c r="L144" s="98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AA144" s="29"/>
      <c r="AB144" s="33"/>
      <c r="AD144" s="29"/>
      <c r="AE144" s="33"/>
    </row>
    <row r="145" spans="1:33" ht="18" hidden="1" customHeight="1" outlineLevel="1" collapsed="1" x14ac:dyDescent="0.2">
      <c r="A145" s="48"/>
      <c r="B145" s="48"/>
      <c r="C145" s="9"/>
      <c r="D145" s="9"/>
      <c r="F145" s="110" t="s">
        <v>242</v>
      </c>
      <c r="H145" s="87">
        <v>41.534419999999997</v>
      </c>
      <c r="I145" s="87">
        <v>24.041900000000002</v>
      </c>
      <c r="J145" s="87">
        <v>24.041900000000002</v>
      </c>
      <c r="K145" s="125">
        <v>26.74</v>
      </c>
      <c r="L145" s="125">
        <v>25.1</v>
      </c>
      <c r="M145" s="87">
        <v>26.787120000000002</v>
      </c>
      <c r="N145" s="87">
        <v>23.95176</v>
      </c>
      <c r="O145" s="87">
        <v>44.033280000000005</v>
      </c>
      <c r="P145" s="87">
        <v>15.199919999999993</v>
      </c>
      <c r="Q145" s="87">
        <v>24.89856000000001</v>
      </c>
      <c r="R145" s="87">
        <v>32.205840000000009</v>
      </c>
      <c r="S145" s="87">
        <v>13.562159999999976</v>
      </c>
      <c r="T145" s="87">
        <v>19.963200000000015</v>
      </c>
      <c r="U145" s="87">
        <v>18.784560000000003</v>
      </c>
      <c r="V145" s="87">
        <v>15.885599999999986</v>
      </c>
      <c r="W145" s="87">
        <v>27.831119999999991</v>
      </c>
      <c r="X145" s="87">
        <v>27.980160000000016</v>
      </c>
      <c r="Y145" s="87">
        <v>24.25694</v>
      </c>
      <c r="AA145" s="87">
        <v>26.74</v>
      </c>
      <c r="AB145" s="86">
        <v>-2.48</v>
      </c>
      <c r="AD145" s="87">
        <v>25.1</v>
      </c>
      <c r="AE145" s="86">
        <v>-0.84</v>
      </c>
    </row>
    <row r="146" spans="1:33" ht="18" customHeight="1" collapsed="1" x14ac:dyDescent="0.2">
      <c r="A146" s="43" t="s">
        <v>80</v>
      </c>
      <c r="B146" s="43" t="s">
        <v>19</v>
      </c>
      <c r="C146" s="9">
        <v>9.285714285714286E-2</v>
      </c>
      <c r="D146" s="9">
        <v>3.3585657370517927E-2</v>
      </c>
      <c r="F146" s="119" t="s">
        <v>84</v>
      </c>
      <c r="H146" s="74">
        <v>-2076.721</v>
      </c>
      <c r="I146" s="74">
        <v>-1202.095</v>
      </c>
      <c r="J146" s="74">
        <v>-1202.095</v>
      </c>
      <c r="K146" s="99">
        <v>-1337</v>
      </c>
      <c r="L146" s="99">
        <v>-1255</v>
      </c>
      <c r="M146" s="74">
        <v>-111.613</v>
      </c>
      <c r="N146" s="74">
        <v>-99.799000000000007</v>
      </c>
      <c r="O146" s="74">
        <v>-183.47200000000001</v>
      </c>
      <c r="P146" s="74">
        <v>-63.33299999999997</v>
      </c>
      <c r="Q146" s="74">
        <v>-103.74400000000003</v>
      </c>
      <c r="R146" s="74">
        <v>-134.19100000000003</v>
      </c>
      <c r="S146" s="74">
        <v>-56.508999999999901</v>
      </c>
      <c r="T146" s="74">
        <v>-83.180000000000064</v>
      </c>
      <c r="U146" s="74">
        <v>-78.269000000000005</v>
      </c>
      <c r="V146" s="74">
        <v>-66.189999999999941</v>
      </c>
      <c r="W146" s="74">
        <v>-115.96299999999997</v>
      </c>
      <c r="X146" s="74">
        <v>-116.58400000000006</v>
      </c>
      <c r="Y146" s="74">
        <v>-1212.847</v>
      </c>
      <c r="AA146" s="74">
        <v>-1337</v>
      </c>
      <c r="AB146" s="73">
        <v>124.15</v>
      </c>
      <c r="AD146" s="74">
        <v>-1255</v>
      </c>
      <c r="AE146" s="73">
        <v>42.15</v>
      </c>
    </row>
    <row r="147" spans="1:33" ht="18" customHeight="1" x14ac:dyDescent="0.2">
      <c r="A147" s="43" t="s">
        <v>81</v>
      </c>
      <c r="B147" s="43" t="s">
        <v>19</v>
      </c>
      <c r="C147" s="9">
        <v>0.35454545454545455</v>
      </c>
      <c r="D147" s="9">
        <v>0.52666666666666673</v>
      </c>
      <c r="F147" s="119" t="s">
        <v>85</v>
      </c>
      <c r="H147" s="74">
        <v>-7.0110000000000001</v>
      </c>
      <c r="I147" s="74">
        <v>-7.92</v>
      </c>
      <c r="J147" s="74">
        <v>-7.92</v>
      </c>
      <c r="K147" s="99">
        <v>-11</v>
      </c>
      <c r="L147" s="99">
        <v>-15</v>
      </c>
      <c r="M147" s="74">
        <v>0</v>
      </c>
      <c r="N147" s="74">
        <v>-3.2669999999999999</v>
      </c>
      <c r="O147" s="74">
        <v>-1.456</v>
      </c>
      <c r="P147" s="74">
        <v>0</v>
      </c>
      <c r="Q147" s="74">
        <v>-0.79199999999999982</v>
      </c>
      <c r="R147" s="74">
        <v>0</v>
      </c>
      <c r="S147" s="74">
        <v>-0.32400000000000073</v>
      </c>
      <c r="T147" s="74">
        <v>0</v>
      </c>
      <c r="U147" s="74">
        <v>-0.5909999999999993</v>
      </c>
      <c r="V147" s="74">
        <v>-0.12900000000000045</v>
      </c>
      <c r="W147" s="74">
        <v>4.9999999999998934E-3</v>
      </c>
      <c r="X147" s="74">
        <v>-0.54499999999999993</v>
      </c>
      <c r="Y147" s="74">
        <v>-7.0990000000000002</v>
      </c>
      <c r="AA147" s="74">
        <v>-11</v>
      </c>
      <c r="AB147" s="73">
        <v>3.9</v>
      </c>
      <c r="AD147" s="74">
        <v>-15</v>
      </c>
      <c r="AE147" s="73">
        <v>7.9</v>
      </c>
    </row>
    <row r="148" spans="1:33" ht="18" customHeight="1" x14ac:dyDescent="0.2">
      <c r="A148" s="43" t="s">
        <v>82</v>
      </c>
      <c r="B148" s="43" t="s">
        <v>19</v>
      </c>
      <c r="C148" s="9">
        <v>-0.11432038834951455</v>
      </c>
      <c r="D148" s="9">
        <v>-2.0222222222222221E-2</v>
      </c>
      <c r="F148" s="119" t="s">
        <v>86</v>
      </c>
      <c r="H148" s="74">
        <v>-122.121</v>
      </c>
      <c r="I148" s="74">
        <v>-102.855</v>
      </c>
      <c r="J148" s="74">
        <v>-102.855</v>
      </c>
      <c r="K148" s="99">
        <v>-82.4</v>
      </c>
      <c r="L148" s="99">
        <v>-90</v>
      </c>
      <c r="M148" s="74">
        <v>-4.8490000000000002</v>
      </c>
      <c r="N148" s="74">
        <v>-9.7379999999999995</v>
      </c>
      <c r="O148" s="74">
        <v>-14.96</v>
      </c>
      <c r="P148" s="74">
        <v>-6.9599999999999973</v>
      </c>
      <c r="Q148" s="74">
        <v>-3.7560000000000002</v>
      </c>
      <c r="R148" s="74">
        <v>-8.5429999999999993</v>
      </c>
      <c r="S148" s="74">
        <v>-0.66700000000000159</v>
      </c>
      <c r="T148" s="74">
        <v>-7.8060000000000045</v>
      </c>
      <c r="U148" s="74">
        <v>-9.7969999999999899</v>
      </c>
      <c r="V148" s="74">
        <v>-11.415000000000006</v>
      </c>
      <c r="W148" s="74">
        <v>-5.7930000000000064</v>
      </c>
      <c r="X148" s="74">
        <v>-7.5389999999999873</v>
      </c>
      <c r="Y148" s="74">
        <v>-91.822999999999993</v>
      </c>
      <c r="AA148" s="74">
        <v>-82.4</v>
      </c>
      <c r="AB148" s="73">
        <v>-9.42</v>
      </c>
      <c r="AD148" s="74">
        <v>-90</v>
      </c>
      <c r="AE148" s="73">
        <v>-1.82</v>
      </c>
    </row>
    <row r="149" spans="1:33" ht="18" customHeight="1" x14ac:dyDescent="0.2">
      <c r="A149" s="43" t="s">
        <v>205</v>
      </c>
      <c r="B149" s="43" t="s">
        <v>19</v>
      </c>
      <c r="C149" s="9">
        <v>0.85950000000000004</v>
      </c>
      <c r="D149" s="9">
        <v>0.88902053712480245</v>
      </c>
      <c r="F149" s="117" t="s">
        <v>140</v>
      </c>
      <c r="G149" s="49"/>
      <c r="H149" s="78">
        <v>-57.85</v>
      </c>
      <c r="I149" s="78">
        <v>9.7360000000000007</v>
      </c>
      <c r="J149" s="78">
        <v>9.7360000000000007</v>
      </c>
      <c r="K149" s="78">
        <v>-20</v>
      </c>
      <c r="L149" s="78">
        <v>-25.32</v>
      </c>
      <c r="M149" s="78">
        <v>0</v>
      </c>
      <c r="N149" s="78">
        <v>-6.1340000000000003</v>
      </c>
      <c r="O149" s="78">
        <v>-7.1150000000000002</v>
      </c>
      <c r="P149" s="78">
        <v>-3.516</v>
      </c>
      <c r="Q149" s="78">
        <v>-0.38299999999999912</v>
      </c>
      <c r="R149" s="78">
        <v>-1</v>
      </c>
      <c r="S149" s="78">
        <v>-0.53399999999999892</v>
      </c>
      <c r="T149" s="78">
        <v>-3.1170000000000009</v>
      </c>
      <c r="U149" s="78">
        <v>-1.504999999999999</v>
      </c>
      <c r="V149" s="78">
        <v>2.1339999999999968</v>
      </c>
      <c r="W149" s="78">
        <v>0</v>
      </c>
      <c r="X149" s="78">
        <v>18.359000000000002</v>
      </c>
      <c r="Y149" s="78">
        <v>-2.8109999999999999</v>
      </c>
      <c r="Z149" s="49"/>
      <c r="AA149" s="78">
        <v>-20</v>
      </c>
      <c r="AB149" s="73">
        <v>17.190000000000001</v>
      </c>
      <c r="AC149" s="49"/>
      <c r="AD149" s="78">
        <v>-25.320000000000004</v>
      </c>
      <c r="AE149" s="73">
        <v>22.51</v>
      </c>
    </row>
    <row r="150" spans="1:33" ht="18" customHeight="1" x14ac:dyDescent="0.2">
      <c r="A150" s="43" t="s">
        <v>83</v>
      </c>
      <c r="B150" s="43" t="s">
        <v>19</v>
      </c>
      <c r="C150" s="9">
        <v>-0.34722891566265063</v>
      </c>
      <c r="D150" s="9">
        <v>6.3651591289782233E-2</v>
      </c>
      <c r="F150" s="119" t="s">
        <v>87</v>
      </c>
      <c r="H150" s="74">
        <v>-55.095999999999997</v>
      </c>
      <c r="I150" s="74">
        <v>-5.7169999999999996</v>
      </c>
      <c r="J150" s="74">
        <v>-5.7169999999999996</v>
      </c>
      <c r="K150" s="99">
        <v>-41.5</v>
      </c>
      <c r="L150" s="99">
        <v>-59.7</v>
      </c>
      <c r="M150" s="74">
        <v>-12.573</v>
      </c>
      <c r="N150" s="74">
        <v>-11.649000000000001</v>
      </c>
      <c r="O150" s="74">
        <v>2.0670000000000002</v>
      </c>
      <c r="P150" s="74">
        <v>-3.7469999999999999</v>
      </c>
      <c r="Q150" s="74">
        <v>-2.7829999999999977</v>
      </c>
      <c r="R150" s="74">
        <v>-7.7609999999999992</v>
      </c>
      <c r="S150" s="74">
        <v>-1.054000000000002</v>
      </c>
      <c r="T150" s="74">
        <v>-3.0660000000000025</v>
      </c>
      <c r="U150" s="74">
        <v>-1.963000000000001</v>
      </c>
      <c r="V150" s="74">
        <v>-7.3179999999999978</v>
      </c>
      <c r="W150" s="74">
        <v>-4.588000000000001</v>
      </c>
      <c r="X150" s="74">
        <v>-1.4699999999999989</v>
      </c>
      <c r="Y150" s="74">
        <v>-55.905000000000001</v>
      </c>
      <c r="AA150" s="74">
        <v>-41.5</v>
      </c>
      <c r="AB150" s="73">
        <v>-14.41</v>
      </c>
      <c r="AD150" s="74">
        <v>-59.70000000000001</v>
      </c>
      <c r="AE150" s="73">
        <v>3.8</v>
      </c>
    </row>
    <row r="151" spans="1:33" ht="18" hidden="1" customHeight="1" outlineLevel="1" x14ac:dyDescent="0.2">
      <c r="A151" s="43" t="s">
        <v>141</v>
      </c>
      <c r="B151" s="43" t="s">
        <v>19</v>
      </c>
      <c r="C151" s="9">
        <v>0</v>
      </c>
      <c r="D151" s="9">
        <v>0</v>
      </c>
      <c r="F151" s="51" t="s">
        <v>142</v>
      </c>
      <c r="G151" s="47"/>
      <c r="H151" s="79">
        <v>0</v>
      </c>
      <c r="I151" s="79">
        <v>0</v>
      </c>
      <c r="J151" s="79">
        <v>0</v>
      </c>
      <c r="K151" s="99">
        <v>0</v>
      </c>
      <c r="L151" s="99">
        <v>0</v>
      </c>
      <c r="M151" s="79">
        <v>0</v>
      </c>
      <c r="N151" s="79">
        <v>0</v>
      </c>
      <c r="O151" s="79">
        <v>0</v>
      </c>
      <c r="P151" s="79">
        <v>0</v>
      </c>
      <c r="Q151" s="79">
        <v>0</v>
      </c>
      <c r="R151" s="79">
        <v>0</v>
      </c>
      <c r="S151" s="79">
        <v>0</v>
      </c>
      <c r="T151" s="79">
        <v>0</v>
      </c>
      <c r="U151" s="79">
        <v>0</v>
      </c>
      <c r="V151" s="79">
        <v>0</v>
      </c>
      <c r="W151" s="79">
        <v>0</v>
      </c>
      <c r="X151" s="79">
        <v>0</v>
      </c>
      <c r="Y151" s="79">
        <v>0</v>
      </c>
      <c r="Z151" s="47"/>
      <c r="AA151" s="79">
        <v>0</v>
      </c>
      <c r="AB151" s="73">
        <v>0</v>
      </c>
      <c r="AC151" s="47"/>
      <c r="AD151" s="79">
        <v>0</v>
      </c>
      <c r="AE151" s="73">
        <v>0</v>
      </c>
    </row>
    <row r="152" spans="1:33" ht="18" hidden="1" customHeight="1" outlineLevel="1" x14ac:dyDescent="0.2">
      <c r="A152" s="43" t="s">
        <v>124</v>
      </c>
      <c r="B152" s="43" t="s">
        <v>19</v>
      </c>
      <c r="C152" s="9">
        <v>0</v>
      </c>
      <c r="D152" s="9">
        <v>0</v>
      </c>
      <c r="F152" s="51" t="s">
        <v>143</v>
      </c>
      <c r="G152" s="47"/>
      <c r="H152" s="79">
        <v>0</v>
      </c>
      <c r="I152" s="79">
        <v>0</v>
      </c>
      <c r="J152" s="79">
        <v>0</v>
      </c>
      <c r="K152" s="99">
        <v>0</v>
      </c>
      <c r="L152" s="99">
        <v>0</v>
      </c>
      <c r="M152" s="79">
        <v>0</v>
      </c>
      <c r="N152" s="79">
        <v>0</v>
      </c>
      <c r="O152" s="79">
        <v>0</v>
      </c>
      <c r="P152" s="79">
        <v>0</v>
      </c>
      <c r="Q152" s="79">
        <v>0</v>
      </c>
      <c r="R152" s="79">
        <v>0</v>
      </c>
      <c r="S152" s="79">
        <v>0</v>
      </c>
      <c r="T152" s="79">
        <v>0</v>
      </c>
      <c r="U152" s="79">
        <v>0</v>
      </c>
      <c r="V152" s="79">
        <v>0</v>
      </c>
      <c r="W152" s="79">
        <v>0</v>
      </c>
      <c r="X152" s="79">
        <v>0</v>
      </c>
      <c r="Y152" s="79">
        <v>0</v>
      </c>
      <c r="Z152" s="47"/>
      <c r="AA152" s="79">
        <v>0</v>
      </c>
      <c r="AB152" s="73">
        <v>0</v>
      </c>
      <c r="AC152" s="47"/>
      <c r="AD152" s="79">
        <v>0</v>
      </c>
      <c r="AE152" s="73">
        <v>0</v>
      </c>
    </row>
    <row r="153" spans="1:33" ht="18" hidden="1" customHeight="1" outlineLevel="1" x14ac:dyDescent="0.2">
      <c r="A153" s="43" t="s">
        <v>125</v>
      </c>
      <c r="B153" s="43" t="s">
        <v>19</v>
      </c>
      <c r="C153" s="9">
        <v>0</v>
      </c>
      <c r="D153" s="9">
        <v>0</v>
      </c>
      <c r="F153" s="51" t="s">
        <v>144</v>
      </c>
      <c r="G153" s="47"/>
      <c r="H153" s="79">
        <v>0</v>
      </c>
      <c r="I153" s="79">
        <v>0</v>
      </c>
      <c r="J153" s="79">
        <v>0</v>
      </c>
      <c r="K153" s="99">
        <v>0</v>
      </c>
      <c r="L153" s="99">
        <v>0</v>
      </c>
      <c r="M153" s="79">
        <v>0</v>
      </c>
      <c r="N153" s="79">
        <v>0</v>
      </c>
      <c r="O153" s="79">
        <v>0</v>
      </c>
      <c r="P153" s="79">
        <v>0</v>
      </c>
      <c r="Q153" s="79">
        <v>0</v>
      </c>
      <c r="R153" s="79">
        <v>0</v>
      </c>
      <c r="S153" s="79">
        <v>0</v>
      </c>
      <c r="T153" s="79">
        <v>0</v>
      </c>
      <c r="U153" s="79">
        <v>0</v>
      </c>
      <c r="V153" s="79">
        <v>0</v>
      </c>
      <c r="W153" s="79">
        <v>0</v>
      </c>
      <c r="X153" s="79">
        <v>0</v>
      </c>
      <c r="Y153" s="79">
        <v>0</v>
      </c>
      <c r="Z153" s="47"/>
      <c r="AA153" s="79">
        <v>0</v>
      </c>
      <c r="AB153" s="73">
        <v>0</v>
      </c>
      <c r="AC153" s="47"/>
      <c r="AD153" s="79">
        <v>0</v>
      </c>
      <c r="AE153" s="73">
        <v>0</v>
      </c>
    </row>
    <row r="154" spans="1:33" ht="18" hidden="1" customHeight="1" outlineLevel="1" x14ac:dyDescent="0.2">
      <c r="A154" s="43" t="s">
        <v>264</v>
      </c>
      <c r="B154" s="43" t="s">
        <v>19</v>
      </c>
      <c r="C154" s="9">
        <v>0</v>
      </c>
      <c r="D154" s="9">
        <v>0</v>
      </c>
      <c r="F154" s="51" t="s">
        <v>265</v>
      </c>
      <c r="G154" s="47"/>
      <c r="H154" s="79">
        <v>0</v>
      </c>
      <c r="I154" s="79">
        <v>0</v>
      </c>
      <c r="J154" s="79">
        <v>0</v>
      </c>
      <c r="K154" s="99">
        <v>0</v>
      </c>
      <c r="L154" s="99">
        <v>0</v>
      </c>
      <c r="M154" s="79">
        <v>0</v>
      </c>
      <c r="N154" s="79">
        <v>0</v>
      </c>
      <c r="O154" s="79">
        <v>0</v>
      </c>
      <c r="P154" s="79">
        <v>0</v>
      </c>
      <c r="Q154" s="79">
        <v>0</v>
      </c>
      <c r="R154" s="79">
        <v>0</v>
      </c>
      <c r="S154" s="79">
        <v>0</v>
      </c>
      <c r="T154" s="79">
        <v>0</v>
      </c>
      <c r="U154" s="79">
        <v>0</v>
      </c>
      <c r="V154" s="79">
        <v>0</v>
      </c>
      <c r="W154" s="79">
        <v>0</v>
      </c>
      <c r="X154" s="79">
        <v>0</v>
      </c>
      <c r="Y154" s="79">
        <v>0</v>
      </c>
      <c r="Z154" s="47"/>
      <c r="AA154" s="79">
        <v>0</v>
      </c>
      <c r="AB154" s="73">
        <v>0</v>
      </c>
      <c r="AC154" s="47"/>
      <c r="AD154" s="79">
        <v>0</v>
      </c>
      <c r="AE154" s="73">
        <v>0</v>
      </c>
    </row>
    <row r="155" spans="1:33" ht="18" hidden="1" customHeight="1" outlineLevel="1" x14ac:dyDescent="0.2">
      <c r="A155" s="43" t="s">
        <v>145</v>
      </c>
      <c r="B155" s="43" t="s">
        <v>19</v>
      </c>
      <c r="C155" s="9">
        <v>0</v>
      </c>
      <c r="D155" s="9">
        <v>0</v>
      </c>
      <c r="F155" s="51" t="s">
        <v>146</v>
      </c>
      <c r="G155" s="47"/>
      <c r="H155" s="79">
        <v>0.40600000000000003</v>
      </c>
      <c r="I155" s="79">
        <v>0</v>
      </c>
      <c r="J155" s="79">
        <v>0</v>
      </c>
      <c r="K155" s="99">
        <v>0</v>
      </c>
      <c r="L155" s="99">
        <v>0</v>
      </c>
      <c r="M155" s="79">
        <v>0</v>
      </c>
      <c r="N155" s="79">
        <v>0</v>
      </c>
      <c r="O155" s="79">
        <v>0</v>
      </c>
      <c r="P155" s="79">
        <v>0</v>
      </c>
      <c r="Q155" s="79">
        <v>0</v>
      </c>
      <c r="R155" s="79">
        <v>0</v>
      </c>
      <c r="S155" s="79">
        <v>0</v>
      </c>
      <c r="T155" s="79">
        <v>0</v>
      </c>
      <c r="U155" s="79">
        <v>0</v>
      </c>
      <c r="V155" s="79">
        <v>0</v>
      </c>
      <c r="W155" s="79">
        <v>0</v>
      </c>
      <c r="X155" s="79">
        <v>0</v>
      </c>
      <c r="Y155" s="79">
        <v>0</v>
      </c>
      <c r="Z155" s="47"/>
      <c r="AA155" s="79">
        <v>0</v>
      </c>
      <c r="AB155" s="73">
        <v>0</v>
      </c>
      <c r="AC155" s="47"/>
      <c r="AD155" s="79">
        <v>0</v>
      </c>
      <c r="AE155" s="73">
        <v>0</v>
      </c>
    </row>
    <row r="156" spans="1:33" ht="18" customHeight="1" collapsed="1" x14ac:dyDescent="0.2">
      <c r="A156" s="48"/>
      <c r="B156" s="48"/>
      <c r="C156" s="9">
        <v>0</v>
      </c>
      <c r="D156" s="9">
        <v>0</v>
      </c>
      <c r="F156" s="119" t="s">
        <v>70</v>
      </c>
      <c r="H156" s="74">
        <v>0.40600000000000003</v>
      </c>
      <c r="I156" s="74">
        <v>0</v>
      </c>
      <c r="J156" s="74">
        <v>0</v>
      </c>
      <c r="K156" s="99">
        <v>0</v>
      </c>
      <c r="L156" s="99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AA156" s="74">
        <v>0</v>
      </c>
      <c r="AB156" s="73">
        <v>0</v>
      </c>
      <c r="AD156" s="74">
        <v>0</v>
      </c>
      <c r="AE156" s="73">
        <v>0</v>
      </c>
    </row>
    <row r="157" spans="1:33" ht="18" customHeight="1" x14ac:dyDescent="0.2">
      <c r="A157" s="48"/>
      <c r="B157" s="48"/>
      <c r="C157" s="9">
        <v>8.1386151886855676E-2</v>
      </c>
      <c r="D157" s="9">
        <v>5.1577140800819377E-2</v>
      </c>
      <c r="F157" s="108" t="s">
        <v>275</v>
      </c>
      <c r="H157" s="281">
        <v>-2318.393</v>
      </c>
      <c r="I157" s="281">
        <v>-1308.8510000000001</v>
      </c>
      <c r="J157" s="281">
        <v>-1308.8510000000001</v>
      </c>
      <c r="K157" s="102">
        <v>-1491.9</v>
      </c>
      <c r="L157" s="102">
        <v>-1445.02</v>
      </c>
      <c r="M157" s="281">
        <v>-129.035</v>
      </c>
      <c r="N157" s="281">
        <v>-130.58699999999999</v>
      </c>
      <c r="O157" s="281">
        <v>-204.93600000000001</v>
      </c>
      <c r="P157" s="281">
        <v>-77.555999999999969</v>
      </c>
      <c r="Q157" s="281">
        <v>-111.45800000000003</v>
      </c>
      <c r="R157" s="281">
        <v>-151.49500000000003</v>
      </c>
      <c r="S157" s="281">
        <v>-59.087999999999901</v>
      </c>
      <c r="T157" s="281">
        <v>-97.169000000000082</v>
      </c>
      <c r="U157" s="281">
        <v>-92.124999999999972</v>
      </c>
      <c r="V157" s="281">
        <v>-82.91799999999995</v>
      </c>
      <c r="W157" s="281">
        <v>-126.33899999999997</v>
      </c>
      <c r="X157" s="281">
        <v>-107.77900000000005</v>
      </c>
      <c r="Y157" s="281">
        <v>-1370.4849999999999</v>
      </c>
      <c r="AA157" s="281">
        <v>-1491.9000000000003</v>
      </c>
      <c r="AB157" s="73">
        <v>121.42</v>
      </c>
      <c r="AD157" s="281">
        <v>-1445.0199999999998</v>
      </c>
      <c r="AE157" s="73">
        <v>74.53</v>
      </c>
      <c r="AG157" s="285"/>
    </row>
    <row r="158" spans="1:33" ht="12.95" customHeight="1" x14ac:dyDescent="0.2">
      <c r="A158" s="48"/>
      <c r="B158" s="48"/>
      <c r="C158" s="9"/>
      <c r="D158" s="9"/>
      <c r="F158" s="52" t="s">
        <v>224</v>
      </c>
      <c r="H158" s="69">
        <v>9.5762029976117241E-2</v>
      </c>
      <c r="I158" s="69">
        <v>6.5177252511377695E-2</v>
      </c>
      <c r="J158" s="69">
        <v>6.5177252511377695E-2</v>
      </c>
      <c r="K158" s="122">
        <v>7.3414187849088319E-2</v>
      </c>
      <c r="L158" s="122">
        <v>7.2692618561654834E-2</v>
      </c>
      <c r="M158" s="69">
        <v>7.1918848495826776E-2</v>
      </c>
      <c r="N158" s="69">
        <v>8.1354962866421895E-2</v>
      </c>
      <c r="O158" s="69">
        <v>0.10573074506186407</v>
      </c>
      <c r="P158" s="69">
        <v>4.845660017806655E-2</v>
      </c>
      <c r="Q158" s="69">
        <v>7.2414447285806371E-2</v>
      </c>
      <c r="R158" s="69">
        <v>8.6266392579137124E-2</v>
      </c>
      <c r="S158" s="69">
        <v>3.6453529584869693E-2</v>
      </c>
      <c r="T158" s="69">
        <v>6.6630506484832666E-2</v>
      </c>
      <c r="U158" s="69">
        <v>5.8920443171272485E-2</v>
      </c>
      <c r="V158" s="69">
        <v>4.7698733698081384E-2</v>
      </c>
      <c r="W158" s="69">
        <v>8.0471725754468093E-2</v>
      </c>
      <c r="X158" s="69">
        <v>5.6212187591271424E-2</v>
      </c>
      <c r="Y158" s="69">
        <v>6.8176793788138124E-2</v>
      </c>
      <c r="AA158" s="69">
        <v>7.3414187849088319E-2</v>
      </c>
      <c r="AB158" s="70"/>
      <c r="AD158" s="69">
        <v>7.269261856165482E-2</v>
      </c>
      <c r="AE158" s="70"/>
    </row>
    <row r="159" spans="1:33" ht="6.95" customHeight="1" x14ac:dyDescent="0.2">
      <c r="C159" s="9"/>
      <c r="D159" s="9"/>
      <c r="F159" s="109"/>
      <c r="H159" s="29"/>
      <c r="I159" s="29"/>
      <c r="J159" s="29"/>
      <c r="K159" s="98"/>
      <c r="L159" s="98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AA159" s="29"/>
      <c r="AB159" s="33"/>
      <c r="AD159" s="29"/>
      <c r="AE159" s="33"/>
    </row>
    <row r="160" spans="1:33" ht="18" customHeight="1" x14ac:dyDescent="0.2">
      <c r="A160" s="43" t="s">
        <v>90</v>
      </c>
      <c r="B160" s="43" t="s">
        <v>19</v>
      </c>
      <c r="C160" s="9">
        <v>0.17499999999999999</v>
      </c>
      <c r="D160" s="9">
        <v>3.811659192825112E-2</v>
      </c>
      <c r="F160" s="119" t="s">
        <v>188</v>
      </c>
      <c r="H160" s="74">
        <v>-26.314</v>
      </c>
      <c r="I160" s="74">
        <v>-23.513000000000002</v>
      </c>
      <c r="J160" s="74">
        <v>-23.513000000000002</v>
      </c>
      <c r="K160" s="99">
        <v>-26</v>
      </c>
      <c r="L160" s="99">
        <v>-22.3</v>
      </c>
      <c r="M160" s="74">
        <v>-0.94099999999999995</v>
      </c>
      <c r="N160" s="74">
        <v>-1.4450000000000003</v>
      </c>
      <c r="O160" s="74">
        <v>-1.8959999999999999</v>
      </c>
      <c r="P160" s="74">
        <v>-2.2469999999999999</v>
      </c>
      <c r="Q160" s="74">
        <v>-3.4570000000000007</v>
      </c>
      <c r="R160" s="74">
        <v>-3.4759999999999991</v>
      </c>
      <c r="S160" s="74">
        <v>-1.2729999999999997</v>
      </c>
      <c r="T160" s="74">
        <v>-2.7860000000000014</v>
      </c>
      <c r="U160" s="74">
        <v>-0.71999999999999886</v>
      </c>
      <c r="V160" s="74">
        <v>-1.3940000000000019</v>
      </c>
      <c r="W160" s="74">
        <v>-1.1659999999999968</v>
      </c>
      <c r="X160" s="74">
        <v>-0.65300000000000225</v>
      </c>
      <c r="Y160" s="74">
        <v>-21.454000000000001</v>
      </c>
      <c r="AA160" s="74">
        <v>-26</v>
      </c>
      <c r="AB160" s="73">
        <v>4.55</v>
      </c>
      <c r="AD160" s="74">
        <v>-22.3</v>
      </c>
      <c r="AE160" s="73">
        <v>0.85</v>
      </c>
    </row>
    <row r="161" spans="1:31" ht="18" customHeight="1" x14ac:dyDescent="0.2">
      <c r="A161" s="43" t="s">
        <v>76</v>
      </c>
      <c r="B161" s="43" t="s">
        <v>19</v>
      </c>
      <c r="C161" s="9">
        <v>0.24090909090909091</v>
      </c>
      <c r="D161" s="9">
        <v>4.0229885057471257E-2</v>
      </c>
      <c r="F161" s="119" t="s">
        <v>95</v>
      </c>
      <c r="H161" s="74">
        <v>-84.25</v>
      </c>
      <c r="I161" s="74">
        <v>-66.245999999999995</v>
      </c>
      <c r="J161" s="74">
        <v>-66.245999999999995</v>
      </c>
      <c r="K161" s="99">
        <v>-66</v>
      </c>
      <c r="L161" s="99">
        <v>-52.2</v>
      </c>
      <c r="M161" s="74">
        <v>-5.3890000000000002</v>
      </c>
      <c r="N161" s="74">
        <v>-4.0910000000000002</v>
      </c>
      <c r="O161" s="74">
        <v>-4.270999999999999</v>
      </c>
      <c r="P161" s="74">
        <v>-7.8609999999999989</v>
      </c>
      <c r="Q161" s="74">
        <v>-4.3310000000000031</v>
      </c>
      <c r="R161" s="74">
        <v>-3.3829999999999991</v>
      </c>
      <c r="S161" s="74">
        <v>-2.8609999999999971</v>
      </c>
      <c r="T161" s="74">
        <v>-2.8270000000000053</v>
      </c>
      <c r="U161" s="74">
        <v>-4.5879999999999939</v>
      </c>
      <c r="V161" s="74">
        <v>-2.9740000000000038</v>
      </c>
      <c r="W161" s="74">
        <v>-3.5570000000000022</v>
      </c>
      <c r="X161" s="74">
        <v>-3.9689999999999941</v>
      </c>
      <c r="Y161" s="74">
        <v>-50.101999999999997</v>
      </c>
      <c r="AA161" s="74">
        <v>-66</v>
      </c>
      <c r="AB161" s="73">
        <v>15.9</v>
      </c>
      <c r="AD161" s="74">
        <v>-52.20000000000001</v>
      </c>
      <c r="AE161" s="73">
        <v>2.1</v>
      </c>
    </row>
    <row r="162" spans="1:31" ht="18" customHeight="1" x14ac:dyDescent="0.2">
      <c r="A162" s="43" t="s">
        <v>92</v>
      </c>
      <c r="B162" s="43" t="s">
        <v>19</v>
      </c>
      <c r="C162" s="9">
        <v>-5.3749999999999999E-2</v>
      </c>
      <c r="D162" s="9">
        <v>-3.8817005545286505E-2</v>
      </c>
      <c r="F162" s="119" t="s">
        <v>97</v>
      </c>
      <c r="H162" s="74">
        <v>-40.896000000000001</v>
      </c>
      <c r="I162" s="74">
        <v>-75.504000000000005</v>
      </c>
      <c r="J162" s="74">
        <v>-75.504000000000005</v>
      </c>
      <c r="K162" s="99">
        <v>-80</v>
      </c>
      <c r="L162" s="99">
        <v>-81.150000000000006</v>
      </c>
      <c r="M162" s="74">
        <v>-6.4610000000000003</v>
      </c>
      <c r="N162" s="74">
        <v>-6.6199999999999992</v>
      </c>
      <c r="O162" s="74">
        <v>-9.0599999999999987</v>
      </c>
      <c r="P162" s="74">
        <v>-3.5140000000000029</v>
      </c>
      <c r="Q162" s="74">
        <v>-8.1529999999999987</v>
      </c>
      <c r="R162" s="74">
        <v>-9.7550000000000026</v>
      </c>
      <c r="S162" s="74">
        <v>-7.5379999999999967</v>
      </c>
      <c r="T162" s="74">
        <v>-2.6330000000000027</v>
      </c>
      <c r="U162" s="74">
        <v>-6.5929999999999964</v>
      </c>
      <c r="V162" s="74">
        <v>-10.106000000000009</v>
      </c>
      <c r="W162" s="74">
        <v>-7.9649999999999892</v>
      </c>
      <c r="X162" s="74">
        <v>-5.9040000000000106</v>
      </c>
      <c r="Y162" s="74">
        <v>-84.302000000000007</v>
      </c>
      <c r="AA162" s="74">
        <v>-80</v>
      </c>
      <c r="AB162" s="73">
        <v>-4.3</v>
      </c>
      <c r="AD162" s="74">
        <v>-81.150000000000006</v>
      </c>
      <c r="AE162" s="73">
        <v>-3.15</v>
      </c>
    </row>
    <row r="163" spans="1:31" ht="18" customHeight="1" x14ac:dyDescent="0.2">
      <c r="A163" s="43" t="s">
        <v>75</v>
      </c>
      <c r="B163" s="43" t="s">
        <v>19</v>
      </c>
      <c r="C163" s="9">
        <v>-2.4285714285714289E-2</v>
      </c>
      <c r="D163" s="9">
        <v>6.51890482398957E-2</v>
      </c>
      <c r="F163" s="119" t="s">
        <v>98</v>
      </c>
      <c r="H163" s="74">
        <v>-22.97</v>
      </c>
      <c r="I163" s="74">
        <v>-29.395</v>
      </c>
      <c r="J163" s="74">
        <v>-29.395</v>
      </c>
      <c r="K163" s="99">
        <v>-28</v>
      </c>
      <c r="L163" s="99">
        <v>-30.68</v>
      </c>
      <c r="M163" s="74">
        <v>-1.831</v>
      </c>
      <c r="N163" s="74">
        <v>-2.3089999999999997</v>
      </c>
      <c r="O163" s="74">
        <v>-2.29</v>
      </c>
      <c r="P163" s="74">
        <v>-2.2699999999999996</v>
      </c>
      <c r="Q163" s="74">
        <v>-2.9310000000000009</v>
      </c>
      <c r="R163" s="74">
        <v>-2.2629999999999999</v>
      </c>
      <c r="S163" s="74">
        <v>-2.479000000000001</v>
      </c>
      <c r="T163" s="74">
        <v>-2.3999999999999986</v>
      </c>
      <c r="U163" s="74">
        <v>-2.8930000000000007</v>
      </c>
      <c r="V163" s="74">
        <v>-2.4559999999999995</v>
      </c>
      <c r="W163" s="74">
        <v>-2.5289999999999999</v>
      </c>
      <c r="X163" s="74">
        <v>-2.0339999999999989</v>
      </c>
      <c r="Y163" s="74">
        <v>-28.684999999999999</v>
      </c>
      <c r="AA163" s="74">
        <v>-28</v>
      </c>
      <c r="AB163" s="73">
        <v>-0.68</v>
      </c>
      <c r="AD163" s="74">
        <v>-30.679999999999996</v>
      </c>
      <c r="AE163" s="73">
        <v>2</v>
      </c>
    </row>
    <row r="164" spans="1:31" ht="18" customHeight="1" x14ac:dyDescent="0.2">
      <c r="A164" s="43" t="s">
        <v>93</v>
      </c>
      <c r="B164" s="43" t="s">
        <v>19</v>
      </c>
      <c r="C164" s="9">
        <v>0.15407960779736196</v>
      </c>
      <c r="D164" s="9">
        <v>0.39381270903010029</v>
      </c>
      <c r="F164" s="119" t="s">
        <v>99</v>
      </c>
      <c r="H164" s="74">
        <v>-13.605</v>
      </c>
      <c r="I164" s="74">
        <v>-9.8780000000000001</v>
      </c>
      <c r="J164" s="74">
        <v>-9.8780000000000001</v>
      </c>
      <c r="K164" s="99">
        <v>-8.5670000000000002</v>
      </c>
      <c r="L164" s="99">
        <v>-11.96</v>
      </c>
      <c r="M164" s="74">
        <v>-0.622</v>
      </c>
      <c r="N164" s="74">
        <v>-0.58199999999999996</v>
      </c>
      <c r="O164" s="74">
        <v>-0.66300000000000003</v>
      </c>
      <c r="P164" s="74">
        <v>-0.62400000000000011</v>
      </c>
      <c r="Q164" s="74">
        <v>-0.62199999999999989</v>
      </c>
      <c r="R164" s="74">
        <v>-0.60000000000000009</v>
      </c>
      <c r="S164" s="74">
        <v>-0.59499999999999975</v>
      </c>
      <c r="T164" s="74">
        <v>-0.59400000000000031</v>
      </c>
      <c r="U164" s="74">
        <v>-0.59400000000000031</v>
      </c>
      <c r="V164" s="74">
        <v>-0.58199999999999985</v>
      </c>
      <c r="W164" s="74">
        <v>-0.58399999999999963</v>
      </c>
      <c r="X164" s="74">
        <v>-0.58499999999999996</v>
      </c>
      <c r="Y164" s="74">
        <v>-7.2469999999999999</v>
      </c>
      <c r="AA164" s="74">
        <v>-8.5670000000000002</v>
      </c>
      <c r="AB164" s="73">
        <v>1.32</v>
      </c>
      <c r="AD164" s="74">
        <v>-11.96</v>
      </c>
      <c r="AE164" s="73">
        <v>4.71</v>
      </c>
    </row>
    <row r="165" spans="1:31" ht="18" customHeight="1" x14ac:dyDescent="0.2">
      <c r="A165" s="43" t="s">
        <v>126</v>
      </c>
      <c r="B165" s="43" t="s">
        <v>19</v>
      </c>
      <c r="C165" s="9">
        <v>1.0041666666666669</v>
      </c>
      <c r="D165" s="9">
        <v>1.0052631578947369</v>
      </c>
      <c r="F165" s="119" t="s">
        <v>127</v>
      </c>
      <c r="H165" s="74">
        <v>-0.16500000000000001</v>
      </c>
      <c r="I165" s="74">
        <v>-2.806</v>
      </c>
      <c r="J165" s="74">
        <v>-2.806</v>
      </c>
      <c r="K165" s="99">
        <v>-4.8</v>
      </c>
      <c r="L165" s="99">
        <v>-3.8</v>
      </c>
      <c r="M165" s="74">
        <v>1.7000000000000001E-2</v>
      </c>
      <c r="N165" s="74">
        <v>0</v>
      </c>
      <c r="O165" s="74">
        <v>0</v>
      </c>
      <c r="P165" s="74">
        <v>0</v>
      </c>
      <c r="Q165" s="74">
        <v>0</v>
      </c>
      <c r="R165" s="74">
        <v>0</v>
      </c>
      <c r="S165" s="74">
        <v>0</v>
      </c>
      <c r="T165" s="74">
        <v>0</v>
      </c>
      <c r="U165" s="74">
        <v>0</v>
      </c>
      <c r="V165" s="74">
        <v>0</v>
      </c>
      <c r="W165" s="74">
        <v>0</v>
      </c>
      <c r="X165" s="74">
        <v>0</v>
      </c>
      <c r="Y165" s="74">
        <v>1.7000000000000001E-2</v>
      </c>
      <c r="AA165" s="74">
        <v>-4.8</v>
      </c>
      <c r="AB165" s="73">
        <v>4.82</v>
      </c>
      <c r="AD165" s="74">
        <v>-3.7999999999999994</v>
      </c>
      <c r="AE165" s="73">
        <v>3.82</v>
      </c>
    </row>
    <row r="166" spans="1:31" ht="18" hidden="1" customHeight="1" outlineLevel="1" x14ac:dyDescent="0.2">
      <c r="A166" s="43" t="s">
        <v>74</v>
      </c>
      <c r="B166" s="43" t="s">
        <v>19</v>
      </c>
      <c r="C166" s="9">
        <v>0</v>
      </c>
      <c r="D166" s="9">
        <v>0</v>
      </c>
      <c r="F166" s="51" t="s">
        <v>73</v>
      </c>
      <c r="G166" s="47"/>
      <c r="H166" s="79">
        <v>0</v>
      </c>
      <c r="I166" s="79">
        <v>0</v>
      </c>
      <c r="J166" s="79">
        <v>0</v>
      </c>
      <c r="K166" s="99">
        <v>0</v>
      </c>
      <c r="L166" s="99">
        <v>0</v>
      </c>
      <c r="M166" s="79">
        <v>0</v>
      </c>
      <c r="N166" s="79">
        <v>0</v>
      </c>
      <c r="O166" s="79">
        <v>0</v>
      </c>
      <c r="P166" s="79">
        <v>0</v>
      </c>
      <c r="Q166" s="79">
        <v>0</v>
      </c>
      <c r="R166" s="79">
        <v>-0.75</v>
      </c>
      <c r="S166" s="79">
        <v>0.75</v>
      </c>
      <c r="T166" s="79">
        <v>0</v>
      </c>
      <c r="U166" s="79">
        <v>0</v>
      </c>
      <c r="V166" s="79">
        <v>0</v>
      </c>
      <c r="W166" s="79">
        <v>0</v>
      </c>
      <c r="X166" s="79">
        <v>0</v>
      </c>
      <c r="Y166" s="79">
        <v>0</v>
      </c>
      <c r="Z166" s="47"/>
      <c r="AA166" s="79">
        <v>0</v>
      </c>
      <c r="AB166" s="73">
        <v>0</v>
      </c>
      <c r="AC166" s="47"/>
      <c r="AD166" s="79">
        <v>0</v>
      </c>
      <c r="AE166" s="73">
        <v>0</v>
      </c>
    </row>
    <row r="167" spans="1:31" ht="18" hidden="1" customHeight="1" outlineLevel="1" x14ac:dyDescent="0.2">
      <c r="A167" s="43" t="s">
        <v>130</v>
      </c>
      <c r="B167" s="43" t="s">
        <v>19</v>
      </c>
      <c r="C167" s="9">
        <v>0</v>
      </c>
      <c r="D167" s="9">
        <v>1</v>
      </c>
      <c r="F167" s="51" t="s">
        <v>191</v>
      </c>
      <c r="G167" s="47"/>
      <c r="H167" s="79">
        <v>0</v>
      </c>
      <c r="I167" s="79">
        <v>0</v>
      </c>
      <c r="J167" s="79">
        <v>0</v>
      </c>
      <c r="K167" s="99">
        <v>0</v>
      </c>
      <c r="L167" s="99">
        <v>-1.5</v>
      </c>
      <c r="M167" s="79">
        <v>0</v>
      </c>
      <c r="N167" s="79">
        <v>0</v>
      </c>
      <c r="O167" s="79">
        <v>0</v>
      </c>
      <c r="P167" s="79">
        <v>0</v>
      </c>
      <c r="Q167" s="79">
        <v>0</v>
      </c>
      <c r="R167" s="79">
        <v>0</v>
      </c>
      <c r="S167" s="79">
        <v>0</v>
      </c>
      <c r="T167" s="79">
        <v>0</v>
      </c>
      <c r="U167" s="79">
        <v>0</v>
      </c>
      <c r="V167" s="79">
        <v>0</v>
      </c>
      <c r="W167" s="79">
        <v>0</v>
      </c>
      <c r="X167" s="79">
        <v>0</v>
      </c>
      <c r="Y167" s="79">
        <v>0</v>
      </c>
      <c r="Z167" s="47"/>
      <c r="AA167" s="79">
        <v>0</v>
      </c>
      <c r="AB167" s="73">
        <v>0</v>
      </c>
      <c r="AC167" s="47"/>
      <c r="AD167" s="79">
        <v>-1.5</v>
      </c>
      <c r="AE167" s="73">
        <v>1.5</v>
      </c>
    </row>
    <row r="168" spans="1:31" ht="18" hidden="1" customHeight="1" outlineLevel="1" x14ac:dyDescent="0.2">
      <c r="A168" s="43" t="s">
        <v>173</v>
      </c>
      <c r="B168" s="43" t="s">
        <v>19</v>
      </c>
      <c r="C168" s="9">
        <v>0.32</v>
      </c>
      <c r="D168" s="9">
        <v>0.32</v>
      </c>
      <c r="F168" s="51" t="s">
        <v>174</v>
      </c>
      <c r="G168" s="47"/>
      <c r="H168" s="79">
        <v>-1.7330000000000001</v>
      </c>
      <c r="I168" s="79">
        <v>-0.309</v>
      </c>
      <c r="J168" s="79">
        <v>-0.309</v>
      </c>
      <c r="K168" s="99">
        <v>-0.5</v>
      </c>
      <c r="L168" s="99">
        <v>-0.5</v>
      </c>
      <c r="M168" s="79">
        <v>-0.34499999999999997</v>
      </c>
      <c r="N168" s="79">
        <v>0</v>
      </c>
      <c r="O168" s="79">
        <v>0</v>
      </c>
      <c r="P168" s="79">
        <v>0</v>
      </c>
      <c r="Q168" s="79">
        <v>0</v>
      </c>
      <c r="R168" s="79">
        <v>0</v>
      </c>
      <c r="S168" s="79">
        <v>0</v>
      </c>
      <c r="T168" s="79">
        <v>0</v>
      </c>
      <c r="U168" s="79">
        <v>0</v>
      </c>
      <c r="V168" s="79">
        <v>0</v>
      </c>
      <c r="W168" s="79">
        <v>0</v>
      </c>
      <c r="X168" s="79">
        <v>0</v>
      </c>
      <c r="Y168" s="79">
        <v>-0.34499999999999997</v>
      </c>
      <c r="Z168" s="47"/>
      <c r="AA168" s="79">
        <v>-0.5</v>
      </c>
      <c r="AB168" s="73">
        <v>0.16</v>
      </c>
      <c r="AC168" s="47"/>
      <c r="AD168" s="79">
        <v>-0.5</v>
      </c>
      <c r="AE168" s="73">
        <v>0.16</v>
      </c>
    </row>
    <row r="169" spans="1:31" ht="18" hidden="1" customHeight="1" outlineLevel="1" x14ac:dyDescent="0.2">
      <c r="A169" s="43" t="s">
        <v>89</v>
      </c>
      <c r="B169" s="43" t="s">
        <v>19</v>
      </c>
      <c r="C169" s="9">
        <v>0.58399999999999996</v>
      </c>
      <c r="D169" s="9">
        <v>0.52727272727272723</v>
      </c>
      <c r="F169" s="51" t="s">
        <v>94</v>
      </c>
      <c r="G169" s="47"/>
      <c r="H169" s="79">
        <v>-13.978</v>
      </c>
      <c r="I169" s="79">
        <v>-12.598000000000001</v>
      </c>
      <c r="J169" s="79">
        <v>-12.598000000000001</v>
      </c>
      <c r="K169" s="99">
        <v>-12.5</v>
      </c>
      <c r="L169" s="99">
        <v>-11</v>
      </c>
      <c r="M169" s="79">
        <v>-1.097</v>
      </c>
      <c r="N169" s="79">
        <v>0</v>
      </c>
      <c r="O169" s="79">
        <v>0</v>
      </c>
      <c r="P169" s="79">
        <v>-0.26300000000000012</v>
      </c>
      <c r="Q169" s="79">
        <v>0</v>
      </c>
      <c r="R169" s="79">
        <v>2.54</v>
      </c>
      <c r="S169" s="79">
        <v>-4.54</v>
      </c>
      <c r="T169" s="79">
        <v>4.4408920985006262E-16</v>
      </c>
      <c r="U169" s="79">
        <v>-1.1590000000000003</v>
      </c>
      <c r="V169" s="79">
        <v>0</v>
      </c>
      <c r="W169" s="79">
        <v>-0.13499999999999979</v>
      </c>
      <c r="X169" s="79">
        <v>-0.54300000000000015</v>
      </c>
      <c r="Y169" s="79">
        <v>-5.1970000000000001</v>
      </c>
      <c r="Z169" s="47"/>
      <c r="AA169" s="79">
        <v>-12.5</v>
      </c>
      <c r="AB169" s="73">
        <v>7.3</v>
      </c>
      <c r="AC169" s="47"/>
      <c r="AD169" s="79">
        <v>-11</v>
      </c>
      <c r="AE169" s="73">
        <v>5.8</v>
      </c>
    </row>
    <row r="170" spans="1:31" ht="18" hidden="1" customHeight="1" outlineLevel="1" x14ac:dyDescent="0.2">
      <c r="A170" s="43" t="s">
        <v>175</v>
      </c>
      <c r="B170" s="43" t="s">
        <v>19</v>
      </c>
      <c r="C170" s="9">
        <v>1.03</v>
      </c>
      <c r="D170" s="9">
        <v>0.95238095238095233</v>
      </c>
      <c r="F170" s="51" t="s">
        <v>176</v>
      </c>
      <c r="G170" s="47"/>
      <c r="H170" s="79">
        <v>-0.125</v>
      </c>
      <c r="I170" s="79">
        <v>6.3E-2</v>
      </c>
      <c r="J170" s="79">
        <v>6.3E-2</v>
      </c>
      <c r="K170" s="99">
        <v>-2</v>
      </c>
      <c r="L170" s="99">
        <v>0</v>
      </c>
      <c r="M170" s="79">
        <v>-0.25</v>
      </c>
      <c r="N170" s="79">
        <v>0.13700000000000001</v>
      </c>
      <c r="O170" s="79">
        <v>4.9999999999999989E-2</v>
      </c>
      <c r="P170" s="79">
        <v>-0.25</v>
      </c>
      <c r="Q170" s="79">
        <v>-0.125</v>
      </c>
      <c r="R170" s="79">
        <v>0.188</v>
      </c>
      <c r="S170" s="79">
        <v>6.2E-2</v>
      </c>
      <c r="T170" s="79">
        <v>0</v>
      </c>
      <c r="U170" s="79">
        <v>0.251</v>
      </c>
      <c r="V170" s="79">
        <v>0</v>
      </c>
      <c r="W170" s="79">
        <v>0</v>
      </c>
      <c r="X170" s="79">
        <v>0</v>
      </c>
      <c r="Y170" s="79">
        <v>6.3E-2</v>
      </c>
      <c r="Z170" s="47"/>
      <c r="AA170" s="79">
        <v>-2</v>
      </c>
      <c r="AB170" s="73">
        <v>2.06</v>
      </c>
      <c r="AC170" s="47"/>
      <c r="AD170" s="79">
        <v>0</v>
      </c>
      <c r="AE170" s="73">
        <v>0.06</v>
      </c>
    </row>
    <row r="171" spans="1:31" ht="18" hidden="1" customHeight="1" outlineLevel="1" x14ac:dyDescent="0.2">
      <c r="A171" s="43" t="s">
        <v>131</v>
      </c>
      <c r="B171" s="43" t="s">
        <v>19</v>
      </c>
      <c r="C171" s="9">
        <v>-4.1500000000000004</v>
      </c>
      <c r="D171" s="9">
        <v>-0.12200435729847496</v>
      </c>
      <c r="F171" s="51" t="s">
        <v>177</v>
      </c>
      <c r="G171" s="47"/>
      <c r="H171" s="79">
        <v>-5.7430000000000003</v>
      </c>
      <c r="I171" s="79">
        <v>-2.4289999999999998</v>
      </c>
      <c r="J171" s="79">
        <v>-2.4289999999999998</v>
      </c>
      <c r="K171" s="99">
        <v>-1</v>
      </c>
      <c r="L171" s="99">
        <v>-4.59</v>
      </c>
      <c r="M171" s="79">
        <v>0</v>
      </c>
      <c r="N171" s="79">
        <v>-1.5860000000000001</v>
      </c>
      <c r="O171" s="79">
        <v>-0.65100000000000002</v>
      </c>
      <c r="P171" s="79">
        <v>0</v>
      </c>
      <c r="Q171" s="79">
        <v>-1.4119999999999999</v>
      </c>
      <c r="R171" s="79">
        <v>0</v>
      </c>
      <c r="S171" s="79">
        <v>0</v>
      </c>
      <c r="T171" s="79">
        <v>0</v>
      </c>
      <c r="U171" s="79">
        <v>-0.58999999999999986</v>
      </c>
      <c r="V171" s="79">
        <v>0</v>
      </c>
      <c r="W171" s="79">
        <v>-0.42900000000000027</v>
      </c>
      <c r="X171" s="79">
        <v>-0.48599999999999977</v>
      </c>
      <c r="Y171" s="79">
        <v>-5.1539999999999999</v>
      </c>
      <c r="Z171" s="47"/>
      <c r="AA171" s="79">
        <v>-1</v>
      </c>
      <c r="AB171" s="73">
        <v>-4.1500000000000004</v>
      </c>
      <c r="AC171" s="47"/>
      <c r="AD171" s="79">
        <v>-4.59</v>
      </c>
      <c r="AE171" s="73">
        <v>-0.56000000000000005</v>
      </c>
    </row>
    <row r="172" spans="1:31" ht="18" hidden="1" customHeight="1" outlineLevel="1" x14ac:dyDescent="0.2">
      <c r="A172" s="43" t="s">
        <v>178</v>
      </c>
      <c r="B172" s="43" t="s">
        <v>19</v>
      </c>
      <c r="C172" s="9">
        <v>0</v>
      </c>
      <c r="D172" s="9">
        <v>0</v>
      </c>
      <c r="F172" s="51" t="s">
        <v>179</v>
      </c>
      <c r="G172" s="47"/>
      <c r="H172" s="79">
        <v>-0.61199999999999999</v>
      </c>
      <c r="I172" s="79">
        <v>0</v>
      </c>
      <c r="J172" s="79">
        <v>0</v>
      </c>
      <c r="K172" s="99">
        <v>0</v>
      </c>
      <c r="L172" s="99">
        <v>0</v>
      </c>
      <c r="M172" s="79">
        <v>0</v>
      </c>
      <c r="N172" s="79">
        <v>0</v>
      </c>
      <c r="O172" s="79">
        <v>0</v>
      </c>
      <c r="P172" s="79">
        <v>0</v>
      </c>
      <c r="Q172" s="79">
        <v>0</v>
      </c>
      <c r="R172" s="79">
        <v>0</v>
      </c>
      <c r="S172" s="79">
        <v>0</v>
      </c>
      <c r="T172" s="79">
        <v>0</v>
      </c>
      <c r="U172" s="79">
        <v>0</v>
      </c>
      <c r="V172" s="79">
        <v>0</v>
      </c>
      <c r="W172" s="79">
        <v>0</v>
      </c>
      <c r="X172" s="79">
        <v>0</v>
      </c>
      <c r="Y172" s="79">
        <v>0</v>
      </c>
      <c r="Z172" s="47"/>
      <c r="AA172" s="79">
        <v>0</v>
      </c>
      <c r="AB172" s="73">
        <v>0</v>
      </c>
      <c r="AC172" s="47"/>
      <c r="AD172" s="79">
        <v>0</v>
      </c>
      <c r="AE172" s="73">
        <v>0</v>
      </c>
    </row>
    <row r="173" spans="1:31" ht="18" hidden="1" customHeight="1" outlineLevel="1" x14ac:dyDescent="0.2">
      <c r="A173" s="43" t="s">
        <v>180</v>
      </c>
      <c r="B173" s="43" t="s">
        <v>19</v>
      </c>
      <c r="C173" s="9">
        <v>0</v>
      </c>
      <c r="D173" s="9">
        <v>0</v>
      </c>
      <c r="F173" s="51" t="s">
        <v>181</v>
      </c>
      <c r="G173" s="47"/>
      <c r="H173" s="79">
        <v>0</v>
      </c>
      <c r="I173" s="79">
        <v>0</v>
      </c>
      <c r="J173" s="79">
        <v>0</v>
      </c>
      <c r="K173" s="99">
        <v>0</v>
      </c>
      <c r="L173" s="99">
        <v>0</v>
      </c>
      <c r="M173" s="79">
        <v>0</v>
      </c>
      <c r="N173" s="79">
        <v>0</v>
      </c>
      <c r="O173" s="79">
        <v>0</v>
      </c>
      <c r="P173" s="79">
        <v>0</v>
      </c>
      <c r="Q173" s="79">
        <v>0</v>
      </c>
      <c r="R173" s="79">
        <v>0</v>
      </c>
      <c r="S173" s="79">
        <v>0</v>
      </c>
      <c r="T173" s="79">
        <v>0</v>
      </c>
      <c r="U173" s="79">
        <v>0</v>
      </c>
      <c r="V173" s="79">
        <v>0</v>
      </c>
      <c r="W173" s="79">
        <v>0</v>
      </c>
      <c r="X173" s="79">
        <v>0</v>
      </c>
      <c r="Y173" s="79">
        <v>0</v>
      </c>
      <c r="Z173" s="47"/>
      <c r="AA173" s="79">
        <v>0</v>
      </c>
      <c r="AB173" s="73">
        <v>0</v>
      </c>
      <c r="AC173" s="47"/>
      <c r="AD173" s="79">
        <v>0</v>
      </c>
      <c r="AE173" s="73">
        <v>0</v>
      </c>
    </row>
    <row r="174" spans="1:31" ht="18" hidden="1" customHeight="1" outlineLevel="1" x14ac:dyDescent="0.2">
      <c r="A174" s="43" t="s">
        <v>79</v>
      </c>
      <c r="B174" s="43" t="s">
        <v>19</v>
      </c>
      <c r="C174" s="9">
        <v>-1.6850000000000001</v>
      </c>
      <c r="D174" s="9">
        <v>0.75590909090909086</v>
      </c>
      <c r="F174" s="51" t="s">
        <v>78</v>
      </c>
      <c r="G174" s="47"/>
      <c r="H174" s="79">
        <v>3.2000000000000001E-2</v>
      </c>
      <c r="I174" s="79">
        <v>0</v>
      </c>
      <c r="J174" s="79">
        <v>0</v>
      </c>
      <c r="K174" s="99">
        <v>-2</v>
      </c>
      <c r="L174" s="99">
        <v>-22</v>
      </c>
      <c r="M174" s="79">
        <v>0</v>
      </c>
      <c r="N174" s="79">
        <v>0</v>
      </c>
      <c r="O174" s="79">
        <v>0</v>
      </c>
      <c r="P174" s="79">
        <v>0</v>
      </c>
      <c r="Q174" s="79">
        <v>0</v>
      </c>
      <c r="R174" s="79">
        <v>0</v>
      </c>
      <c r="S174" s="79">
        <v>0</v>
      </c>
      <c r="T174" s="79">
        <v>0</v>
      </c>
      <c r="U174" s="79">
        <v>-5.3689999999999998</v>
      </c>
      <c r="V174" s="79">
        <v>0</v>
      </c>
      <c r="W174" s="79">
        <v>0</v>
      </c>
      <c r="X174" s="79">
        <v>0</v>
      </c>
      <c r="Y174" s="79">
        <v>-5.3689999999999998</v>
      </c>
      <c r="Z174" s="47"/>
      <c r="AA174" s="79">
        <v>-2</v>
      </c>
      <c r="AB174" s="73">
        <v>-3.37</v>
      </c>
      <c r="AC174" s="47"/>
      <c r="AD174" s="79">
        <v>-22</v>
      </c>
      <c r="AE174" s="73">
        <v>16.63</v>
      </c>
    </row>
    <row r="175" spans="1:31" ht="18" hidden="1" customHeight="1" outlineLevel="1" x14ac:dyDescent="0.2">
      <c r="A175" s="43" t="s">
        <v>194</v>
      </c>
      <c r="B175" s="43" t="s">
        <v>19</v>
      </c>
      <c r="C175" s="9">
        <v>0</v>
      </c>
      <c r="D175" s="9">
        <v>0</v>
      </c>
      <c r="F175" s="51" t="s">
        <v>267</v>
      </c>
      <c r="G175" s="47"/>
      <c r="H175" s="79">
        <v>0</v>
      </c>
      <c r="I175" s="79">
        <v>0</v>
      </c>
      <c r="J175" s="79">
        <v>0</v>
      </c>
      <c r="K175" s="99">
        <v>0</v>
      </c>
      <c r="L175" s="99">
        <v>0</v>
      </c>
      <c r="M175" s="79">
        <v>0</v>
      </c>
      <c r="N175" s="79">
        <v>0</v>
      </c>
      <c r="O175" s="79">
        <v>0</v>
      </c>
      <c r="P175" s="79">
        <v>0</v>
      </c>
      <c r="Q175" s="79">
        <v>0</v>
      </c>
      <c r="R175" s="79">
        <v>0</v>
      </c>
      <c r="S175" s="79">
        <v>0</v>
      </c>
      <c r="T175" s="79">
        <v>0</v>
      </c>
      <c r="U175" s="79">
        <v>0</v>
      </c>
      <c r="V175" s="79">
        <v>0</v>
      </c>
      <c r="W175" s="79">
        <v>0</v>
      </c>
      <c r="X175" s="79">
        <v>0</v>
      </c>
      <c r="Y175" s="79">
        <v>0</v>
      </c>
      <c r="Z175" s="47"/>
      <c r="AA175" s="79">
        <v>0</v>
      </c>
      <c r="AB175" s="73">
        <v>0</v>
      </c>
      <c r="AC175" s="47"/>
      <c r="AD175" s="79">
        <v>0</v>
      </c>
      <c r="AE175" s="73">
        <v>0</v>
      </c>
    </row>
    <row r="176" spans="1:31" ht="18" hidden="1" customHeight="1" outlineLevel="1" x14ac:dyDescent="0.2">
      <c r="A176" s="43" t="s">
        <v>182</v>
      </c>
      <c r="B176" s="43" t="s">
        <v>19</v>
      </c>
      <c r="C176" s="9">
        <v>-1.0009886307464162</v>
      </c>
      <c r="D176" s="9">
        <v>-0.2423312883435583</v>
      </c>
      <c r="F176" s="51" t="s">
        <v>183</v>
      </c>
      <c r="G176" s="47"/>
      <c r="H176" s="79">
        <v>-7.3029999999999999</v>
      </c>
      <c r="I176" s="79">
        <v>0</v>
      </c>
      <c r="J176" s="79">
        <v>0</v>
      </c>
      <c r="K176" s="99">
        <v>0</v>
      </c>
      <c r="L176" s="99">
        <v>-3.26</v>
      </c>
      <c r="M176" s="79">
        <v>0</v>
      </c>
      <c r="N176" s="79">
        <v>0</v>
      </c>
      <c r="O176" s="79">
        <v>-0.90700000000000003</v>
      </c>
      <c r="P176" s="79">
        <v>-0.31899999999999995</v>
      </c>
      <c r="Q176" s="79">
        <v>-0.31899999999999995</v>
      </c>
      <c r="R176" s="79">
        <v>-0.32100000000000017</v>
      </c>
      <c r="S176" s="79">
        <v>-0.44099999999999984</v>
      </c>
      <c r="T176" s="79">
        <v>-0.45999999999999996</v>
      </c>
      <c r="U176" s="79">
        <v>-0.32000000000000028</v>
      </c>
      <c r="V176" s="79">
        <v>-0.31899999999999995</v>
      </c>
      <c r="W176" s="79">
        <v>-0.32099999999999973</v>
      </c>
      <c r="X176" s="79">
        <v>-0.31900000000000039</v>
      </c>
      <c r="Y176" s="79">
        <v>-4.0460000000000003</v>
      </c>
      <c r="Z176" s="47"/>
      <c r="AA176" s="79">
        <v>0</v>
      </c>
      <c r="AB176" s="73">
        <v>-4.05</v>
      </c>
      <c r="AC176" s="47"/>
      <c r="AD176" s="79">
        <v>-3.26</v>
      </c>
      <c r="AE176" s="73">
        <v>-0.79</v>
      </c>
    </row>
    <row r="177" spans="1:33" ht="18" hidden="1" customHeight="1" outlineLevel="1" x14ac:dyDescent="0.2">
      <c r="A177" s="43" t="s">
        <v>91</v>
      </c>
      <c r="B177" s="43" t="s">
        <v>19</v>
      </c>
      <c r="C177" s="9">
        <v>0.28000000000000003</v>
      </c>
      <c r="D177" s="9">
        <v>0.16279069767441862</v>
      </c>
      <c r="F177" s="51" t="s">
        <v>96</v>
      </c>
      <c r="G177" s="47"/>
      <c r="H177" s="79">
        <v>-5.1820000000000004</v>
      </c>
      <c r="I177" s="79">
        <v>-0.90800000000000003</v>
      </c>
      <c r="J177" s="79">
        <v>-0.90800000000000003</v>
      </c>
      <c r="K177" s="99">
        <v>-2</v>
      </c>
      <c r="L177" s="99">
        <v>-1.72</v>
      </c>
      <c r="M177" s="79">
        <v>0</v>
      </c>
      <c r="N177" s="79">
        <v>0</v>
      </c>
      <c r="O177" s="79">
        <v>0</v>
      </c>
      <c r="P177" s="79">
        <v>-1.1779999999999999</v>
      </c>
      <c r="Q177" s="79">
        <v>0</v>
      </c>
      <c r="R177" s="79">
        <v>0</v>
      </c>
      <c r="S177" s="79">
        <v>0</v>
      </c>
      <c r="T177" s="79">
        <v>-0.26400000000000001</v>
      </c>
      <c r="U177" s="79">
        <v>0</v>
      </c>
      <c r="V177" s="79">
        <v>0</v>
      </c>
      <c r="W177" s="79">
        <v>0</v>
      </c>
      <c r="X177" s="79">
        <v>0</v>
      </c>
      <c r="Y177" s="79">
        <v>-1.4419999999999999</v>
      </c>
      <c r="Z177" s="47"/>
      <c r="AA177" s="79">
        <v>-2</v>
      </c>
      <c r="AB177" s="73">
        <v>0.56000000000000005</v>
      </c>
      <c r="AC177" s="47"/>
      <c r="AD177" s="79">
        <v>-1.72</v>
      </c>
      <c r="AE177" s="73">
        <v>0.28000000000000003</v>
      </c>
    </row>
    <row r="178" spans="1:33" ht="18" hidden="1" customHeight="1" outlineLevel="1" x14ac:dyDescent="0.2">
      <c r="A178" s="43" t="s">
        <v>128</v>
      </c>
      <c r="B178" s="43" t="s">
        <v>19</v>
      </c>
      <c r="C178" s="9">
        <v>0</v>
      </c>
      <c r="D178" s="9">
        <v>0</v>
      </c>
      <c r="F178" s="51" t="s">
        <v>129</v>
      </c>
      <c r="G178" s="47"/>
      <c r="H178" s="79">
        <v>-0.44600000000000001</v>
      </c>
      <c r="I178" s="79">
        <v>-0.68100000000000005</v>
      </c>
      <c r="J178" s="79">
        <v>-0.68100000000000005</v>
      </c>
      <c r="K178" s="99">
        <v>0</v>
      </c>
      <c r="L178" s="99">
        <v>0</v>
      </c>
      <c r="M178" s="79">
        <v>0</v>
      </c>
      <c r="N178" s="79">
        <v>0</v>
      </c>
      <c r="O178" s="79">
        <v>0</v>
      </c>
      <c r="P178" s="79">
        <v>0</v>
      </c>
      <c r="Q178" s="79">
        <v>0</v>
      </c>
      <c r="R178" s="79">
        <v>0</v>
      </c>
      <c r="S178" s="79">
        <v>0</v>
      </c>
      <c r="T178" s="79">
        <v>0</v>
      </c>
      <c r="U178" s="79">
        <v>0</v>
      </c>
      <c r="V178" s="79">
        <v>0</v>
      </c>
      <c r="W178" s="79">
        <v>0</v>
      </c>
      <c r="X178" s="79">
        <v>0</v>
      </c>
      <c r="Y178" s="79">
        <v>0</v>
      </c>
      <c r="Z178" s="47"/>
      <c r="AA178" s="79">
        <v>0</v>
      </c>
      <c r="AB178" s="73">
        <v>0</v>
      </c>
      <c r="AC178" s="47"/>
      <c r="AD178" s="79">
        <v>0</v>
      </c>
      <c r="AE178" s="73">
        <v>0</v>
      </c>
    </row>
    <row r="179" spans="1:33" ht="18" hidden="1" customHeight="1" outlineLevel="1" x14ac:dyDescent="0.2">
      <c r="A179" s="43" t="s">
        <v>260</v>
      </c>
      <c r="B179" s="43" t="s">
        <v>19</v>
      </c>
      <c r="C179" s="9">
        <v>0</v>
      </c>
      <c r="D179" s="9">
        <v>0</v>
      </c>
      <c r="F179" s="51" t="s">
        <v>261</v>
      </c>
      <c r="G179" s="47"/>
      <c r="H179" s="79">
        <v>0</v>
      </c>
      <c r="I179" s="79">
        <v>0</v>
      </c>
      <c r="J179" s="79">
        <v>0</v>
      </c>
      <c r="K179" s="99">
        <v>0</v>
      </c>
      <c r="L179" s="99">
        <v>0</v>
      </c>
      <c r="M179" s="79">
        <v>0</v>
      </c>
      <c r="N179" s="79">
        <v>0</v>
      </c>
      <c r="O179" s="79">
        <v>0</v>
      </c>
      <c r="P179" s="79">
        <v>0</v>
      </c>
      <c r="Q179" s="79">
        <v>0</v>
      </c>
      <c r="R179" s="79">
        <v>0</v>
      </c>
      <c r="S179" s="79">
        <v>0</v>
      </c>
      <c r="T179" s="79">
        <v>0</v>
      </c>
      <c r="U179" s="79">
        <v>0</v>
      </c>
      <c r="V179" s="79">
        <v>0</v>
      </c>
      <c r="W179" s="79">
        <v>0</v>
      </c>
      <c r="X179" s="79">
        <v>0</v>
      </c>
      <c r="Y179" s="79">
        <v>0</v>
      </c>
      <c r="Z179" s="47"/>
      <c r="AA179" s="79">
        <v>0</v>
      </c>
      <c r="AB179" s="73">
        <v>0</v>
      </c>
      <c r="AC179" s="47"/>
      <c r="AD179" s="79">
        <v>0</v>
      </c>
      <c r="AE179" s="73">
        <v>0</v>
      </c>
    </row>
    <row r="180" spans="1:33" ht="18" hidden="1" customHeight="1" outlineLevel="1" x14ac:dyDescent="0.2">
      <c r="A180" s="43" t="s">
        <v>200</v>
      </c>
      <c r="B180" s="43" t="s">
        <v>19</v>
      </c>
      <c r="C180" s="9">
        <v>0</v>
      </c>
      <c r="D180" s="9">
        <v>0</v>
      </c>
      <c r="F180" s="51" t="s">
        <v>185</v>
      </c>
      <c r="G180" s="47"/>
      <c r="H180" s="79">
        <v>0</v>
      </c>
      <c r="I180" s="79">
        <v>0</v>
      </c>
      <c r="J180" s="79">
        <v>0</v>
      </c>
      <c r="K180" s="99">
        <v>0</v>
      </c>
      <c r="L180" s="99">
        <v>0</v>
      </c>
      <c r="M180" s="79">
        <v>0</v>
      </c>
      <c r="N180" s="79">
        <v>0</v>
      </c>
      <c r="O180" s="79">
        <v>0</v>
      </c>
      <c r="P180" s="79">
        <v>0</v>
      </c>
      <c r="Q180" s="79">
        <v>0</v>
      </c>
      <c r="R180" s="79">
        <v>0</v>
      </c>
      <c r="S180" s="79">
        <v>0</v>
      </c>
      <c r="T180" s="79">
        <v>0</v>
      </c>
      <c r="U180" s="79">
        <v>0</v>
      </c>
      <c r="V180" s="79">
        <v>0</v>
      </c>
      <c r="W180" s="79">
        <v>0</v>
      </c>
      <c r="X180" s="79">
        <v>0</v>
      </c>
      <c r="Y180" s="79">
        <v>0</v>
      </c>
      <c r="Z180" s="47"/>
      <c r="AA180" s="79">
        <v>0</v>
      </c>
      <c r="AB180" s="73">
        <v>0</v>
      </c>
      <c r="AC180" s="47"/>
      <c r="AD180" s="79">
        <v>0</v>
      </c>
      <c r="AE180" s="73">
        <v>0</v>
      </c>
    </row>
    <row r="181" spans="1:33" ht="18" hidden="1" customHeight="1" outlineLevel="1" x14ac:dyDescent="0.2">
      <c r="A181" s="43" t="s">
        <v>262</v>
      </c>
      <c r="B181" s="43" t="s">
        <v>19</v>
      </c>
      <c r="C181" s="9">
        <v>0</v>
      </c>
      <c r="D181" s="9">
        <v>0</v>
      </c>
      <c r="F181" s="51" t="s">
        <v>272</v>
      </c>
      <c r="G181" s="47"/>
      <c r="H181" s="79">
        <v>-5.1999999999999998E-2</v>
      </c>
      <c r="I181" s="79">
        <v>0</v>
      </c>
      <c r="J181" s="79">
        <v>0</v>
      </c>
      <c r="K181" s="99">
        <v>0</v>
      </c>
      <c r="L181" s="99">
        <v>0</v>
      </c>
      <c r="M181" s="79">
        <v>0</v>
      </c>
      <c r="N181" s="79">
        <v>0</v>
      </c>
      <c r="O181" s="79">
        <v>0</v>
      </c>
      <c r="P181" s="79">
        <v>0</v>
      </c>
      <c r="Q181" s="79">
        <v>0</v>
      </c>
      <c r="R181" s="79">
        <v>0</v>
      </c>
      <c r="S181" s="79">
        <v>0</v>
      </c>
      <c r="T181" s="79">
        <v>0</v>
      </c>
      <c r="U181" s="79">
        <v>0</v>
      </c>
      <c r="V181" s="79">
        <v>0</v>
      </c>
      <c r="W181" s="79">
        <v>0</v>
      </c>
      <c r="X181" s="79">
        <v>0</v>
      </c>
      <c r="Y181" s="79">
        <v>0</v>
      </c>
      <c r="Z181" s="47"/>
      <c r="AA181" s="79">
        <v>0</v>
      </c>
      <c r="AB181" s="73">
        <v>0</v>
      </c>
      <c r="AC181" s="47"/>
      <c r="AD181" s="79">
        <v>0</v>
      </c>
      <c r="AE181" s="73">
        <v>0</v>
      </c>
    </row>
    <row r="182" spans="1:33" ht="18" hidden="1" customHeight="1" outlineLevel="1" x14ac:dyDescent="0.2">
      <c r="A182" s="43" t="s">
        <v>196</v>
      </c>
      <c r="B182" s="43" t="s">
        <v>19</v>
      </c>
      <c r="C182" s="9">
        <v>0</v>
      </c>
      <c r="D182" s="9">
        <v>0</v>
      </c>
      <c r="F182" s="51" t="s">
        <v>197</v>
      </c>
      <c r="G182" s="47"/>
      <c r="H182" s="79">
        <v>0</v>
      </c>
      <c r="I182" s="79">
        <v>0</v>
      </c>
      <c r="J182" s="79">
        <v>0</v>
      </c>
      <c r="K182" s="99">
        <v>0</v>
      </c>
      <c r="L182" s="99">
        <v>0</v>
      </c>
      <c r="M182" s="79">
        <v>0</v>
      </c>
      <c r="N182" s="79">
        <v>0</v>
      </c>
      <c r="O182" s="79">
        <v>0</v>
      </c>
      <c r="P182" s="79">
        <v>0</v>
      </c>
      <c r="Q182" s="79">
        <v>0</v>
      </c>
      <c r="R182" s="79">
        <v>0</v>
      </c>
      <c r="S182" s="79">
        <v>0</v>
      </c>
      <c r="T182" s="79">
        <v>0</v>
      </c>
      <c r="U182" s="79">
        <v>0</v>
      </c>
      <c r="V182" s="79">
        <v>0</v>
      </c>
      <c r="W182" s="79">
        <v>0</v>
      </c>
      <c r="X182" s="79">
        <v>0</v>
      </c>
      <c r="Y182" s="79">
        <v>0</v>
      </c>
      <c r="Z182" s="47"/>
      <c r="AA182" s="79">
        <v>0</v>
      </c>
      <c r="AB182" s="73">
        <v>0</v>
      </c>
      <c r="AC182" s="47"/>
      <c r="AD182" s="79">
        <v>0</v>
      </c>
      <c r="AE182" s="73">
        <v>0</v>
      </c>
    </row>
    <row r="183" spans="1:33" ht="18" hidden="1" customHeight="1" outlineLevel="1" x14ac:dyDescent="0.2">
      <c r="A183" s="43" t="s">
        <v>198</v>
      </c>
      <c r="B183" s="43" t="s">
        <v>19</v>
      </c>
      <c r="C183" s="9">
        <v>0</v>
      </c>
      <c r="D183" s="9">
        <v>0</v>
      </c>
      <c r="F183" s="51" t="s">
        <v>266</v>
      </c>
      <c r="G183" s="47"/>
      <c r="H183" s="79">
        <v>0</v>
      </c>
      <c r="I183" s="79">
        <v>0</v>
      </c>
      <c r="J183" s="79">
        <v>0</v>
      </c>
      <c r="K183" s="99">
        <v>0</v>
      </c>
      <c r="L183" s="99">
        <v>0</v>
      </c>
      <c r="M183" s="79">
        <v>0</v>
      </c>
      <c r="N183" s="79">
        <v>0</v>
      </c>
      <c r="O183" s="79">
        <v>0</v>
      </c>
      <c r="P183" s="79">
        <v>0</v>
      </c>
      <c r="Q183" s="79">
        <v>0</v>
      </c>
      <c r="R183" s="79">
        <v>0</v>
      </c>
      <c r="S183" s="79">
        <v>0</v>
      </c>
      <c r="T183" s="79">
        <v>0</v>
      </c>
      <c r="U183" s="79">
        <v>0</v>
      </c>
      <c r="V183" s="79">
        <v>0</v>
      </c>
      <c r="W183" s="79">
        <v>0</v>
      </c>
      <c r="X183" s="79">
        <v>0</v>
      </c>
      <c r="Y183" s="79">
        <v>0</v>
      </c>
      <c r="Z183" s="47"/>
      <c r="AA183" s="79">
        <v>0</v>
      </c>
      <c r="AB183" s="73">
        <v>0</v>
      </c>
      <c r="AC183" s="47"/>
      <c r="AD183" s="79">
        <v>0</v>
      </c>
      <c r="AE183" s="73">
        <v>0</v>
      </c>
    </row>
    <row r="184" spans="1:33" ht="18" hidden="1" customHeight="1" outlineLevel="1" x14ac:dyDescent="0.2">
      <c r="A184" s="43" t="s">
        <v>524</v>
      </c>
      <c r="B184" s="43" t="s">
        <v>19</v>
      </c>
      <c r="C184" s="9">
        <v>-1.2333333333333336</v>
      </c>
      <c r="D184" s="9">
        <v>-0.1166666666666667</v>
      </c>
      <c r="F184" s="51" t="s">
        <v>605</v>
      </c>
      <c r="G184" s="47"/>
      <c r="H184" s="79">
        <v>0</v>
      </c>
      <c r="I184" s="79">
        <v>-1.0149999999999999</v>
      </c>
      <c r="J184" s="79">
        <v>-1.0149999999999999</v>
      </c>
      <c r="K184" s="99">
        <v>-3.3</v>
      </c>
      <c r="L184" s="99">
        <v>-6.6</v>
      </c>
      <c r="M184" s="79">
        <v>0</v>
      </c>
      <c r="N184" s="79">
        <v>0</v>
      </c>
      <c r="O184" s="79">
        <v>0</v>
      </c>
      <c r="P184" s="79">
        <v>-0.629</v>
      </c>
      <c r="Q184" s="79">
        <v>-0.621</v>
      </c>
      <c r="R184" s="79">
        <v>-0.621</v>
      </c>
      <c r="S184" s="79">
        <v>-0.42099999999999982</v>
      </c>
      <c r="T184" s="79">
        <v>-2.601</v>
      </c>
      <c r="U184" s="79">
        <v>-0.62000000000000011</v>
      </c>
      <c r="V184" s="79">
        <v>-0.62000000000000011</v>
      </c>
      <c r="W184" s="79">
        <v>-0.62000000000000011</v>
      </c>
      <c r="X184" s="79">
        <v>-0.62099999999999955</v>
      </c>
      <c r="Y184" s="79">
        <v>-7.3739999999999997</v>
      </c>
      <c r="Z184" s="47"/>
      <c r="AA184" s="79">
        <v>-3.2999999999999994</v>
      </c>
      <c r="AB184" s="73">
        <v>-4.07</v>
      </c>
      <c r="AC184" s="47"/>
      <c r="AD184" s="79">
        <v>-6.5999999999999988</v>
      </c>
      <c r="AE184" s="73">
        <v>-0.77</v>
      </c>
    </row>
    <row r="185" spans="1:33" ht="18" hidden="1" customHeight="1" outlineLevel="1" x14ac:dyDescent="0.2">
      <c r="A185" s="43" t="s">
        <v>256</v>
      </c>
      <c r="B185" s="43" t="s">
        <v>19</v>
      </c>
      <c r="C185" s="9">
        <v>0</v>
      </c>
      <c r="D185" s="9">
        <v>0</v>
      </c>
      <c r="F185" s="117" t="s">
        <v>259</v>
      </c>
      <c r="G185" s="49"/>
      <c r="H185" s="78">
        <v>0</v>
      </c>
      <c r="I185" s="78">
        <v>0</v>
      </c>
      <c r="J185" s="78">
        <v>0</v>
      </c>
      <c r="K185" s="103">
        <v>0</v>
      </c>
      <c r="L185" s="103">
        <v>0</v>
      </c>
      <c r="M185" s="78">
        <v>0</v>
      </c>
      <c r="N185" s="78">
        <v>0</v>
      </c>
      <c r="O185" s="78">
        <v>0</v>
      </c>
      <c r="P185" s="78">
        <v>0</v>
      </c>
      <c r="Q185" s="78">
        <v>0</v>
      </c>
      <c r="R185" s="78">
        <v>0</v>
      </c>
      <c r="S185" s="78">
        <v>0</v>
      </c>
      <c r="T185" s="78">
        <v>0</v>
      </c>
      <c r="U185" s="78">
        <v>0</v>
      </c>
      <c r="V185" s="78">
        <v>0</v>
      </c>
      <c r="W185" s="78">
        <v>0</v>
      </c>
      <c r="X185" s="78">
        <v>0</v>
      </c>
      <c r="Y185" s="78">
        <v>0</v>
      </c>
      <c r="Z185" s="49"/>
      <c r="AA185" s="78">
        <v>0</v>
      </c>
      <c r="AB185" s="73">
        <v>0</v>
      </c>
      <c r="AC185" s="49"/>
      <c r="AD185" s="78">
        <v>0</v>
      </c>
      <c r="AE185" s="73">
        <v>0</v>
      </c>
    </row>
    <row r="186" spans="1:33" ht="18" hidden="1" customHeight="1" outlineLevel="1" x14ac:dyDescent="0.2">
      <c r="A186" s="43" t="s">
        <v>201</v>
      </c>
      <c r="B186" s="43" t="s">
        <v>19</v>
      </c>
      <c r="C186" s="9">
        <v>0</v>
      </c>
      <c r="D186" s="9">
        <v>0</v>
      </c>
      <c r="F186" s="117" t="s">
        <v>184</v>
      </c>
      <c r="G186" s="49"/>
      <c r="H186" s="78">
        <v>0.73699999999999999</v>
      </c>
      <c r="I186" s="78">
        <v>0</v>
      </c>
      <c r="J186" s="78">
        <v>0</v>
      </c>
      <c r="K186" s="103">
        <v>0</v>
      </c>
      <c r="L186" s="103">
        <v>0</v>
      </c>
      <c r="M186" s="78">
        <v>0</v>
      </c>
      <c r="N186" s="78">
        <v>0</v>
      </c>
      <c r="O186" s="78">
        <v>0</v>
      </c>
      <c r="P186" s="78">
        <v>0</v>
      </c>
      <c r="Q186" s="78">
        <v>0</v>
      </c>
      <c r="R186" s="78">
        <v>0</v>
      </c>
      <c r="S186" s="78">
        <v>0</v>
      </c>
      <c r="T186" s="78">
        <v>0</v>
      </c>
      <c r="U186" s="78">
        <v>0</v>
      </c>
      <c r="V186" s="78">
        <v>0</v>
      </c>
      <c r="W186" s="78">
        <v>0</v>
      </c>
      <c r="X186" s="78">
        <v>-1E-3</v>
      </c>
      <c r="Y186" s="78">
        <v>-1E-3</v>
      </c>
      <c r="Z186" s="49"/>
      <c r="AA186" s="78">
        <v>0</v>
      </c>
      <c r="AB186" s="73">
        <v>0</v>
      </c>
      <c r="AC186" s="49"/>
      <c r="AD186" s="78">
        <v>0</v>
      </c>
      <c r="AE186" s="73">
        <v>0</v>
      </c>
    </row>
    <row r="187" spans="1:33" ht="18" hidden="1" customHeight="1" outlineLevel="1" x14ac:dyDescent="0.2">
      <c r="A187" s="43" t="s">
        <v>255</v>
      </c>
      <c r="B187" s="43" t="s">
        <v>19</v>
      </c>
      <c r="C187" s="9">
        <v>0</v>
      </c>
      <c r="D187" s="9">
        <v>0</v>
      </c>
      <c r="F187" s="117" t="s">
        <v>258</v>
      </c>
      <c r="G187" s="49"/>
      <c r="H187" s="78">
        <v>-55.155000000000001</v>
      </c>
      <c r="I187" s="78">
        <v>-3.54</v>
      </c>
      <c r="J187" s="78">
        <v>-3.54</v>
      </c>
      <c r="K187" s="103">
        <v>0</v>
      </c>
      <c r="L187" s="103">
        <v>0</v>
      </c>
      <c r="M187" s="78">
        <v>0</v>
      </c>
      <c r="N187" s="78">
        <v>0</v>
      </c>
      <c r="O187" s="78">
        <v>0</v>
      </c>
      <c r="P187" s="78">
        <v>0</v>
      </c>
      <c r="Q187" s="78">
        <v>0</v>
      </c>
      <c r="R187" s="78">
        <v>0</v>
      </c>
      <c r="S187" s="78">
        <v>0</v>
      </c>
      <c r="T187" s="78">
        <v>0</v>
      </c>
      <c r="U187" s="78">
        <v>0</v>
      </c>
      <c r="V187" s="78">
        <v>0</v>
      </c>
      <c r="W187" s="78">
        <v>0</v>
      </c>
      <c r="X187" s="78">
        <v>0</v>
      </c>
      <c r="Y187" s="78">
        <v>0</v>
      </c>
      <c r="Z187" s="49"/>
      <c r="AA187" s="78">
        <v>0</v>
      </c>
      <c r="AB187" s="73">
        <v>0</v>
      </c>
      <c r="AC187" s="49"/>
      <c r="AD187" s="78">
        <v>0</v>
      </c>
      <c r="AE187" s="73">
        <v>0</v>
      </c>
    </row>
    <row r="188" spans="1:33" ht="18" hidden="1" customHeight="1" outlineLevel="1" x14ac:dyDescent="0.2">
      <c r="A188" s="43" t="s">
        <v>186</v>
      </c>
      <c r="B188" s="43" t="s">
        <v>19</v>
      </c>
      <c r="C188" s="9">
        <v>0</v>
      </c>
      <c r="D188" s="9">
        <v>0</v>
      </c>
      <c r="F188" s="51" t="s">
        <v>187</v>
      </c>
      <c r="G188" s="47"/>
      <c r="H188" s="79">
        <v>0</v>
      </c>
      <c r="I188" s="79">
        <v>0</v>
      </c>
      <c r="J188" s="79">
        <v>0</v>
      </c>
      <c r="K188" s="99">
        <v>0</v>
      </c>
      <c r="L188" s="99">
        <v>0</v>
      </c>
      <c r="M188" s="79">
        <v>0</v>
      </c>
      <c r="N188" s="79">
        <v>0</v>
      </c>
      <c r="O188" s="79">
        <v>0</v>
      </c>
      <c r="P188" s="79">
        <v>0</v>
      </c>
      <c r="Q188" s="79">
        <v>0</v>
      </c>
      <c r="R188" s="79">
        <v>0</v>
      </c>
      <c r="S188" s="79">
        <v>0</v>
      </c>
      <c r="T188" s="79">
        <v>0</v>
      </c>
      <c r="U188" s="79">
        <v>0</v>
      </c>
      <c r="V188" s="79">
        <v>0</v>
      </c>
      <c r="W188" s="79">
        <v>0</v>
      </c>
      <c r="X188" s="79">
        <v>0</v>
      </c>
      <c r="Y188" s="79">
        <v>0</v>
      </c>
      <c r="Z188" s="47"/>
      <c r="AA188" s="79">
        <v>0</v>
      </c>
      <c r="AB188" s="73">
        <v>0</v>
      </c>
      <c r="AC188" s="47"/>
      <c r="AD188" s="79">
        <v>0</v>
      </c>
      <c r="AE188" s="73">
        <v>0</v>
      </c>
    </row>
    <row r="189" spans="1:33" ht="18" customHeight="1" collapsed="1" x14ac:dyDescent="0.2">
      <c r="A189" s="48"/>
      <c r="B189" s="48"/>
      <c r="C189" s="9">
        <v>-0.23905579399141633</v>
      </c>
      <c r="D189" s="9">
        <v>0.43599765487590386</v>
      </c>
      <c r="F189" s="119" t="s">
        <v>189</v>
      </c>
      <c r="H189" s="74">
        <v>-89.56</v>
      </c>
      <c r="I189" s="74">
        <v>-21.417000000000002</v>
      </c>
      <c r="J189" s="74">
        <v>-21.417000000000002</v>
      </c>
      <c r="K189" s="99">
        <v>-23.3</v>
      </c>
      <c r="L189" s="99">
        <v>-51.17</v>
      </c>
      <c r="M189" s="74">
        <v>-1.6919999999999999</v>
      </c>
      <c r="N189" s="74">
        <v>-1.4490000000000001</v>
      </c>
      <c r="O189" s="74">
        <v>-1.508</v>
      </c>
      <c r="P189" s="74">
        <v>-2.6389999999999998</v>
      </c>
      <c r="Q189" s="74">
        <v>-2.4769999999999999</v>
      </c>
      <c r="R189" s="74">
        <v>1.0359999999999998</v>
      </c>
      <c r="S189" s="74">
        <v>-4.59</v>
      </c>
      <c r="T189" s="74">
        <v>-3.3249999999999993</v>
      </c>
      <c r="U189" s="74">
        <v>-7.8070000000000004</v>
      </c>
      <c r="V189" s="74">
        <v>-0.93900000000000006</v>
      </c>
      <c r="W189" s="74">
        <v>-1.5049999999999999</v>
      </c>
      <c r="X189" s="74">
        <v>-1.9699999999999998</v>
      </c>
      <c r="Y189" s="74">
        <v>-28.864999999999998</v>
      </c>
      <c r="AA189" s="74">
        <v>-23.3</v>
      </c>
      <c r="AB189" s="73">
        <v>-5.57</v>
      </c>
      <c r="AD189" s="74">
        <v>-51.169999999999995</v>
      </c>
      <c r="AE189" s="73">
        <v>22.31</v>
      </c>
    </row>
    <row r="190" spans="1:33" ht="18" customHeight="1" x14ac:dyDescent="0.2">
      <c r="A190" s="48"/>
      <c r="B190" s="48"/>
      <c r="C190" s="9">
        <v>6.7732298968592994E-2</v>
      </c>
      <c r="D190" s="9">
        <v>0.128800442233278</v>
      </c>
      <c r="F190" s="108" t="s">
        <v>88</v>
      </c>
      <c r="H190" s="281">
        <v>-277.76</v>
      </c>
      <c r="I190" s="281">
        <v>-228.75900000000001</v>
      </c>
      <c r="J190" s="281">
        <v>-228.75900000000001</v>
      </c>
      <c r="K190" s="102">
        <v>-236.66700000000003</v>
      </c>
      <c r="L190" s="102">
        <v>-253.26000000000005</v>
      </c>
      <c r="M190" s="281">
        <v>-16.919</v>
      </c>
      <c r="N190" s="281">
        <v>-16.495999999999999</v>
      </c>
      <c r="O190" s="281">
        <v>-19.687999999999995</v>
      </c>
      <c r="P190" s="281">
        <v>-19.155000000000001</v>
      </c>
      <c r="Q190" s="281">
        <v>-21.971000000000004</v>
      </c>
      <c r="R190" s="281">
        <v>-18.441000000000003</v>
      </c>
      <c r="S190" s="281">
        <v>-19.335999999999995</v>
      </c>
      <c r="T190" s="281">
        <v>-14.565000000000008</v>
      </c>
      <c r="U190" s="281">
        <v>-23.194999999999993</v>
      </c>
      <c r="V190" s="281">
        <v>-18.451000000000015</v>
      </c>
      <c r="W190" s="281">
        <v>-17.305999999999987</v>
      </c>
      <c r="X190" s="281">
        <v>-15.115000000000006</v>
      </c>
      <c r="Y190" s="281">
        <v>-220.63800000000003</v>
      </c>
      <c r="AA190" s="281">
        <v>-236.66700000000003</v>
      </c>
      <c r="AB190" s="73">
        <v>16.03</v>
      </c>
      <c r="AD190" s="281">
        <v>-253.26000000000008</v>
      </c>
      <c r="AE190" s="73">
        <v>32.619999999999997</v>
      </c>
      <c r="AG190" s="285"/>
    </row>
    <row r="191" spans="1:33" ht="12.95" customHeight="1" x14ac:dyDescent="0.2">
      <c r="A191" s="48"/>
      <c r="B191" s="48"/>
      <c r="C191" s="9"/>
      <c r="D191" s="9"/>
      <c r="F191" s="52" t="s">
        <v>224</v>
      </c>
      <c r="H191" s="69">
        <v>1.1472973497662528E-2</v>
      </c>
      <c r="I191" s="69">
        <v>1.1391581705824612E-2</v>
      </c>
      <c r="J191" s="69">
        <v>1.1391581705824612E-2</v>
      </c>
      <c r="K191" s="122">
        <v>1.1646032304899917E-2</v>
      </c>
      <c r="L191" s="122">
        <v>1.2740399840088517E-2</v>
      </c>
      <c r="M191" s="69">
        <v>9.4299608455139568E-3</v>
      </c>
      <c r="N191" s="69">
        <v>1.0276914757552403E-2</v>
      </c>
      <c r="O191" s="69">
        <v>1.0157448709733669E-2</v>
      </c>
      <c r="P191" s="69">
        <v>1.1967948017056904E-2</v>
      </c>
      <c r="Q191" s="69">
        <v>1.427459510592736E-2</v>
      </c>
      <c r="R191" s="69">
        <v>1.0500931024468581E-2</v>
      </c>
      <c r="S191" s="69">
        <v>1.1929079475579496E-2</v>
      </c>
      <c r="T191" s="69">
        <v>9.9874787941790846E-3</v>
      </c>
      <c r="U191" s="69">
        <v>1.4834840481494331E-2</v>
      </c>
      <c r="V191" s="69">
        <v>1.0613972062318204E-2</v>
      </c>
      <c r="W191" s="69">
        <v>1.1023070357584151E-2</v>
      </c>
      <c r="X191" s="69">
        <v>7.8832352818458823E-3</v>
      </c>
      <c r="Y191" s="69">
        <v>1.0975962106719318E-2</v>
      </c>
      <c r="AA191" s="69">
        <v>1.1646032304899917E-2</v>
      </c>
      <c r="AB191" s="70"/>
      <c r="AD191" s="69">
        <v>1.2740399840088517E-2</v>
      </c>
      <c r="AE191" s="70"/>
    </row>
    <row r="192" spans="1:33" ht="6.95" customHeight="1" x14ac:dyDescent="0.2">
      <c r="C192" s="9"/>
      <c r="D192" s="9"/>
      <c r="F192" s="109"/>
      <c r="H192" s="29"/>
      <c r="I192" s="29"/>
      <c r="J192" s="29"/>
      <c r="K192" s="98"/>
      <c r="L192" s="98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AA192" s="29"/>
      <c r="AB192" s="33"/>
      <c r="AD192" s="29"/>
      <c r="AE192" s="33"/>
    </row>
    <row r="193" spans="1:37" s="53" customFormat="1" ht="18" customHeight="1" x14ac:dyDescent="0.2">
      <c r="A193" s="48"/>
      <c r="B193" s="48"/>
      <c r="C193" s="9">
        <v>3.385371581619994E-2</v>
      </c>
      <c r="D193" s="9">
        <v>1.285258124465182E-2</v>
      </c>
      <c r="E193" s="17"/>
      <c r="F193" s="113" t="s">
        <v>276</v>
      </c>
      <c r="G193" s="17"/>
      <c r="H193" s="75">
        <v>-18447.885999999999</v>
      </c>
      <c r="I193" s="75">
        <v>-15180.256000000001</v>
      </c>
      <c r="J193" s="75">
        <v>-15180.256000000001</v>
      </c>
      <c r="K193" s="121">
        <v>-15927.941349999999</v>
      </c>
      <c r="L193" s="121">
        <v>-15589.086440000001</v>
      </c>
      <c r="M193" s="75">
        <v>-1464.2140000000002</v>
      </c>
      <c r="N193" s="75">
        <v>-1368.7690000000002</v>
      </c>
      <c r="O193" s="75">
        <v>-1557.9739999999999</v>
      </c>
      <c r="P193" s="75">
        <v>-1241.7059999999997</v>
      </c>
      <c r="Q193" s="75">
        <v>-1134.0030000000004</v>
      </c>
      <c r="R193" s="75">
        <v>-1362.662</v>
      </c>
      <c r="S193" s="75">
        <v>-940.26799999999935</v>
      </c>
      <c r="T193" s="75">
        <v>-928.95299999999997</v>
      </c>
      <c r="U193" s="75">
        <v>-1146.5420000000004</v>
      </c>
      <c r="V193" s="75">
        <v>-1441.2189999999998</v>
      </c>
      <c r="W193" s="75">
        <v>-1408.0659999999996</v>
      </c>
      <c r="X193" s="75">
        <v>-1394.3500000000006</v>
      </c>
      <c r="Y193" s="75">
        <v>-15388.726000000002</v>
      </c>
      <c r="Z193" s="17"/>
      <c r="AA193" s="75">
        <v>-15927.941349999999</v>
      </c>
      <c r="AB193" s="73">
        <v>539.22</v>
      </c>
      <c r="AC193" s="17"/>
      <c r="AD193" s="75">
        <v>-15589.086440000001</v>
      </c>
      <c r="AE193" s="73">
        <v>200.36</v>
      </c>
    </row>
    <row r="194" spans="1:37" ht="12.95" customHeight="1" x14ac:dyDescent="0.2">
      <c r="A194" s="48"/>
      <c r="B194" s="48"/>
      <c r="C194" s="9"/>
      <c r="D194" s="9"/>
      <c r="F194" s="52" t="s">
        <v>224</v>
      </c>
      <c r="H194" s="69">
        <v>0.76199635356386664</v>
      </c>
      <c r="I194" s="69">
        <v>0.75593583876190362</v>
      </c>
      <c r="J194" s="69">
        <v>0.75593583876190362</v>
      </c>
      <c r="K194" s="122">
        <v>0.78379038696840353</v>
      </c>
      <c r="L194" s="122">
        <v>0.78421856742992191</v>
      </c>
      <c r="M194" s="69">
        <v>0.81609319046358375</v>
      </c>
      <c r="N194" s="69">
        <v>0.85273535013216828</v>
      </c>
      <c r="O194" s="69">
        <v>0.80379119240647134</v>
      </c>
      <c r="P194" s="69">
        <v>0.77581168679027168</v>
      </c>
      <c r="Q194" s="69">
        <v>0.73676362814195739</v>
      </c>
      <c r="R194" s="69">
        <v>0.77594597210912664</v>
      </c>
      <c r="S194" s="69">
        <v>0.58008542099421689</v>
      </c>
      <c r="T194" s="69">
        <v>0.63699954605486009</v>
      </c>
      <c r="U194" s="69">
        <v>0.7332945753538902</v>
      </c>
      <c r="V194" s="69">
        <v>0.82906390990635559</v>
      </c>
      <c r="W194" s="69">
        <v>0.89686874992037979</v>
      </c>
      <c r="X194" s="69">
        <v>0.72722389118371211</v>
      </c>
      <c r="Y194" s="69">
        <v>0.76553482830104669</v>
      </c>
      <c r="AA194" s="69">
        <v>0.78379038696840353</v>
      </c>
      <c r="AB194" s="70"/>
      <c r="AD194" s="69">
        <v>0.78421856742992191</v>
      </c>
      <c r="AE194" s="70"/>
    </row>
    <row r="195" spans="1:37" ht="6.95" customHeight="1" x14ac:dyDescent="0.2">
      <c r="C195" s="9"/>
      <c r="D195" s="9"/>
      <c r="F195" s="109"/>
      <c r="H195" s="29"/>
      <c r="I195" s="29"/>
      <c r="J195" s="29"/>
      <c r="K195" s="98"/>
      <c r="L195" s="98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AA195" s="29"/>
      <c r="AB195" s="33"/>
      <c r="AD195" s="29"/>
      <c r="AE195" s="33"/>
    </row>
    <row r="196" spans="1:37" ht="18" customHeight="1" x14ac:dyDescent="0.2">
      <c r="A196" s="48"/>
      <c r="B196" s="48"/>
      <c r="C196" s="9">
        <v>-6.2091594007553626E-3</v>
      </c>
      <c r="D196" s="9">
        <v>0.11707184140347807</v>
      </c>
      <c r="F196" s="114" t="s">
        <v>277</v>
      </c>
      <c r="H196" s="90">
        <v>5255.3480000000054</v>
      </c>
      <c r="I196" s="298">
        <v>4129.9829999999965</v>
      </c>
      <c r="J196" s="298">
        <v>4129.9829999999965</v>
      </c>
      <c r="K196" s="127">
        <v>4345.1936499999993</v>
      </c>
      <c r="L196" s="127">
        <v>3865.6605599999984</v>
      </c>
      <c r="M196" s="90">
        <v>59.343999999999596</v>
      </c>
      <c r="N196" s="90">
        <v>204.23500000000013</v>
      </c>
      <c r="O196" s="90">
        <v>404.92800000000011</v>
      </c>
      <c r="P196" s="90">
        <v>348.32100000000037</v>
      </c>
      <c r="Q196" s="90">
        <v>384.30399999999986</v>
      </c>
      <c r="R196" s="90">
        <v>524.11099999999919</v>
      </c>
      <c r="S196" s="90">
        <v>534.58800000000087</v>
      </c>
      <c r="T196" s="90">
        <v>465.33900000000017</v>
      </c>
      <c r="U196" s="90">
        <v>325.60100000000034</v>
      </c>
      <c r="V196" s="90">
        <v>341.53299999999831</v>
      </c>
      <c r="W196" s="90">
        <v>192.16300000000228</v>
      </c>
      <c r="X196" s="90">
        <v>533.75099999999725</v>
      </c>
      <c r="Y196" s="90">
        <v>4318.2179999999971</v>
      </c>
      <c r="AA196" s="90">
        <v>4345.1936499999993</v>
      </c>
      <c r="AB196" s="73">
        <v>-26.98</v>
      </c>
      <c r="AD196" s="90">
        <v>3865.6605599999984</v>
      </c>
      <c r="AE196" s="73">
        <v>452.56</v>
      </c>
      <c r="AG196" s="61"/>
      <c r="AK196" s="61"/>
    </row>
    <row r="197" spans="1:37" ht="12.95" customHeight="1" x14ac:dyDescent="0.2">
      <c r="A197" s="48"/>
      <c r="B197" s="48"/>
      <c r="C197" s="9"/>
      <c r="D197" s="9"/>
      <c r="F197" s="52" t="s">
        <v>224</v>
      </c>
      <c r="H197" s="69">
        <v>0.21707397870461492</v>
      </c>
      <c r="I197" s="69">
        <v>0.20566202330035804</v>
      </c>
      <c r="J197" s="69">
        <v>0.20566202330035804</v>
      </c>
      <c r="K197" s="122">
        <v>0.21382053948774424</v>
      </c>
      <c r="L197" s="122">
        <v>0.19446442857324669</v>
      </c>
      <c r="M197" s="69">
        <v>3.3075926261373394E-2</v>
      </c>
      <c r="N197" s="69">
        <v>0.12723725057642557</v>
      </c>
      <c r="O197" s="69">
        <v>0.20891077768869551</v>
      </c>
      <c r="P197" s="69">
        <v>0.21762921541369259</v>
      </c>
      <c r="Q197" s="69">
        <v>0.24968294559138432</v>
      </c>
      <c r="R197" s="69">
        <v>0.29844658425059611</v>
      </c>
      <c r="S197" s="69">
        <v>0.32980672003987921</v>
      </c>
      <c r="T197" s="69">
        <v>0.31909120457291451</v>
      </c>
      <c r="U197" s="69">
        <v>0.20824483274908567</v>
      </c>
      <c r="V197" s="69">
        <v>0.19646749338028846</v>
      </c>
      <c r="W197" s="69">
        <v>0.12239837450158732</v>
      </c>
      <c r="X197" s="69">
        <v>0.27837808236324835</v>
      </c>
      <c r="Y197" s="69">
        <v>0.21481611117102783</v>
      </c>
      <c r="AA197" s="69">
        <v>0.21382053948774424</v>
      </c>
      <c r="AB197" s="70"/>
      <c r="AD197" s="69">
        <v>0.19446442857324669</v>
      </c>
      <c r="AE197" s="70"/>
    </row>
    <row r="198" spans="1:37" ht="6.95" customHeight="1" x14ac:dyDescent="0.2">
      <c r="C198" s="9"/>
      <c r="D198" s="9"/>
      <c r="F198" s="109"/>
      <c r="H198" s="29"/>
      <c r="I198" s="29"/>
      <c r="J198" s="29"/>
      <c r="K198" s="98"/>
      <c r="L198" s="98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AA198" s="29"/>
      <c r="AB198" s="33"/>
      <c r="AD198" s="29"/>
      <c r="AE198" s="33"/>
    </row>
    <row r="199" spans="1:37" ht="18" hidden="1" customHeight="1" outlineLevel="1" x14ac:dyDescent="0.2">
      <c r="A199" s="43" t="s">
        <v>37</v>
      </c>
      <c r="B199" s="43" t="s">
        <v>243</v>
      </c>
      <c r="C199" s="9"/>
      <c r="D199" s="9"/>
      <c r="F199" s="64" t="s">
        <v>246</v>
      </c>
      <c r="G199" s="47"/>
      <c r="H199" s="85">
        <v>4.28</v>
      </c>
      <c r="I199" s="85">
        <v>5.109</v>
      </c>
      <c r="J199" s="85">
        <v>5.109</v>
      </c>
      <c r="K199" s="124">
        <v>5.75</v>
      </c>
      <c r="L199" s="124">
        <v>4.048</v>
      </c>
      <c r="M199" s="85">
        <v>2.9159999999999999</v>
      </c>
      <c r="N199" s="85">
        <v>1.9919999999999995</v>
      </c>
      <c r="O199" s="85">
        <v>1.992</v>
      </c>
      <c r="P199" s="85">
        <v>2.9880000000000004</v>
      </c>
      <c r="Q199" s="85">
        <v>2.9879999999999995</v>
      </c>
      <c r="R199" s="85">
        <v>1.9920000000000027</v>
      </c>
      <c r="S199" s="85">
        <v>1.9919999999999973</v>
      </c>
      <c r="T199" s="85">
        <v>1.9920000000000009</v>
      </c>
      <c r="U199" s="85">
        <v>2.7119999999999997</v>
      </c>
      <c r="V199" s="85">
        <v>2.9879999999999995</v>
      </c>
      <c r="W199" s="85">
        <v>1.9920000000000044</v>
      </c>
      <c r="X199" s="85">
        <v>1.9919999999999973</v>
      </c>
      <c r="Y199" s="85">
        <v>2.3780000000000001</v>
      </c>
      <c r="Z199" s="47"/>
      <c r="AA199" s="85">
        <v>5.75</v>
      </c>
      <c r="AB199" s="86">
        <v>-3.37</v>
      </c>
      <c r="AC199" s="47"/>
      <c r="AD199" s="85">
        <v>4.048</v>
      </c>
      <c r="AE199" s="86">
        <v>-1.67</v>
      </c>
    </row>
    <row r="200" spans="1:37" ht="18" hidden="1" customHeight="1" outlineLevel="1" x14ac:dyDescent="0.2">
      <c r="A200" s="43" t="s">
        <v>37</v>
      </c>
      <c r="B200" s="43" t="s">
        <v>244</v>
      </c>
      <c r="C200" s="9"/>
      <c r="D200" s="9"/>
      <c r="F200" s="64" t="s">
        <v>247</v>
      </c>
      <c r="G200" s="47"/>
      <c r="H200" s="85">
        <v>2.36</v>
      </c>
      <c r="I200" s="85">
        <v>1.954</v>
      </c>
      <c r="J200" s="85">
        <v>1.954</v>
      </c>
      <c r="K200" s="124">
        <v>1</v>
      </c>
      <c r="L200" s="124">
        <v>1.3</v>
      </c>
      <c r="M200" s="85">
        <v>0.996</v>
      </c>
      <c r="N200" s="85">
        <v>0.996</v>
      </c>
      <c r="O200" s="85">
        <v>0.996</v>
      </c>
      <c r="P200" s="85">
        <v>0.996</v>
      </c>
      <c r="Q200" s="85">
        <v>0.99599999999999955</v>
      </c>
      <c r="R200" s="85">
        <v>0.99600000000000044</v>
      </c>
      <c r="S200" s="85">
        <v>0.99599999999999955</v>
      </c>
      <c r="T200" s="85">
        <v>0.99600000000000044</v>
      </c>
      <c r="U200" s="85">
        <v>0.99600000000000044</v>
      </c>
      <c r="V200" s="85">
        <v>0.99599999999999866</v>
      </c>
      <c r="W200" s="85">
        <v>0.99600000000000044</v>
      </c>
      <c r="X200" s="85">
        <v>0.99600000000000044</v>
      </c>
      <c r="Y200" s="85">
        <v>0.996</v>
      </c>
      <c r="Z200" s="47"/>
      <c r="AA200" s="85">
        <v>1</v>
      </c>
      <c r="AB200" s="86">
        <v>0</v>
      </c>
      <c r="AC200" s="47"/>
      <c r="AD200" s="85">
        <v>1.3</v>
      </c>
      <c r="AE200" s="86">
        <v>-0.3</v>
      </c>
    </row>
    <row r="201" spans="1:37" ht="18" hidden="1" customHeight="1" outlineLevel="1" x14ac:dyDescent="0.2">
      <c r="A201" s="43" t="s">
        <v>37</v>
      </c>
      <c r="B201" s="43" t="s">
        <v>245</v>
      </c>
      <c r="C201" s="9"/>
      <c r="D201" s="9"/>
      <c r="F201" s="64" t="s">
        <v>248</v>
      </c>
      <c r="G201" s="47"/>
      <c r="H201" s="85">
        <v>19.38</v>
      </c>
      <c r="I201" s="85">
        <v>19.844000000000001</v>
      </c>
      <c r="J201" s="85">
        <v>19.844000000000001</v>
      </c>
      <c r="K201" s="124">
        <v>17.32</v>
      </c>
      <c r="L201" s="124">
        <v>16.587</v>
      </c>
      <c r="M201" s="85">
        <v>16.080000000000002</v>
      </c>
      <c r="N201" s="85">
        <v>16.464000000000002</v>
      </c>
      <c r="O201" s="85">
        <v>16.607999999999997</v>
      </c>
      <c r="P201" s="85">
        <v>16.403999999999996</v>
      </c>
      <c r="Q201" s="85">
        <v>17.040000000000006</v>
      </c>
      <c r="R201" s="85">
        <v>18.132000000000005</v>
      </c>
      <c r="S201" s="85">
        <v>17.268000000000001</v>
      </c>
      <c r="T201" s="85">
        <v>16.488</v>
      </c>
      <c r="U201" s="85">
        <v>16.427999999999997</v>
      </c>
      <c r="V201" s="85">
        <v>15.251999999999981</v>
      </c>
      <c r="W201" s="85">
        <v>14.532000000000011</v>
      </c>
      <c r="X201" s="85">
        <v>16.188000000000017</v>
      </c>
      <c r="Y201" s="85">
        <v>16.407</v>
      </c>
      <c r="Z201" s="47"/>
      <c r="AA201" s="85">
        <v>17.32</v>
      </c>
      <c r="AB201" s="86">
        <v>-0.91</v>
      </c>
      <c r="AC201" s="47"/>
      <c r="AD201" s="85">
        <v>16.587</v>
      </c>
      <c r="AE201" s="86">
        <v>-0.18</v>
      </c>
    </row>
    <row r="202" spans="1:37" ht="18" customHeight="1" collapsed="1" x14ac:dyDescent="0.2">
      <c r="A202" s="43" t="s">
        <v>37</v>
      </c>
      <c r="B202" s="43" t="s">
        <v>23</v>
      </c>
      <c r="C202" s="9"/>
      <c r="D202" s="9"/>
      <c r="F202" s="110" t="s">
        <v>250</v>
      </c>
      <c r="H202" s="87">
        <v>26.02</v>
      </c>
      <c r="I202" s="87">
        <v>26.907</v>
      </c>
      <c r="J202" s="87">
        <v>26.907</v>
      </c>
      <c r="K202" s="125">
        <v>24.07</v>
      </c>
      <c r="L202" s="125">
        <v>22.834</v>
      </c>
      <c r="M202" s="87">
        <v>19.991999999999997</v>
      </c>
      <c r="N202" s="87">
        <v>20.448</v>
      </c>
      <c r="O202" s="87">
        <v>20.411999999999999</v>
      </c>
      <c r="P202" s="87">
        <v>21.383999999999993</v>
      </c>
      <c r="Q202" s="87">
        <v>22.02000000000001</v>
      </c>
      <c r="R202" s="87">
        <v>22.116000000000014</v>
      </c>
      <c r="S202" s="87">
        <v>21.251999999999981</v>
      </c>
      <c r="T202" s="87">
        <v>20.472000000000008</v>
      </c>
      <c r="U202" s="87">
        <v>21.132000000000005</v>
      </c>
      <c r="V202" s="87">
        <v>20.231999999999971</v>
      </c>
      <c r="W202" s="87">
        <v>18.51600000000002</v>
      </c>
      <c r="X202" s="87">
        <v>20.171999999999969</v>
      </c>
      <c r="Y202" s="87">
        <v>20.678999999999998</v>
      </c>
      <c r="AA202" s="87">
        <v>24.07</v>
      </c>
      <c r="AB202" s="86">
        <v>-3.39</v>
      </c>
      <c r="AD202" s="87">
        <v>22.834</v>
      </c>
      <c r="AE202" s="86">
        <v>-2.16</v>
      </c>
    </row>
    <row r="203" spans="1:37" ht="18" hidden="1" customHeight="1" outlineLevel="1" collapsed="1" x14ac:dyDescent="0.2">
      <c r="A203" s="46" t="s">
        <v>212</v>
      </c>
      <c r="B203" s="46" t="s">
        <v>23</v>
      </c>
      <c r="C203" s="9"/>
      <c r="D203" s="9"/>
      <c r="F203" s="111" t="s">
        <v>213</v>
      </c>
      <c r="G203" s="47"/>
      <c r="H203" s="88">
        <v>28.678000000000001</v>
      </c>
      <c r="I203" s="88">
        <v>28.62</v>
      </c>
      <c r="J203" s="88">
        <v>28.62</v>
      </c>
      <c r="K203" s="125">
        <v>24.07</v>
      </c>
      <c r="L203" s="125">
        <v>22.834</v>
      </c>
      <c r="M203" s="88">
        <v>22.847999999999999</v>
      </c>
      <c r="N203" s="88">
        <v>23.411999999999999</v>
      </c>
      <c r="O203" s="88">
        <v>22.283999999999999</v>
      </c>
      <c r="P203" s="88">
        <v>22.488000000000014</v>
      </c>
      <c r="Q203" s="88">
        <v>24.072000000000003</v>
      </c>
      <c r="R203" s="88">
        <v>23.783999999999992</v>
      </c>
      <c r="S203" s="88">
        <v>23.627999999999986</v>
      </c>
      <c r="T203" s="88">
        <v>22.5</v>
      </c>
      <c r="U203" s="88">
        <v>22.355999999999995</v>
      </c>
      <c r="V203" s="88">
        <v>22.488000000000028</v>
      </c>
      <c r="W203" s="88">
        <v>20.927999999999997</v>
      </c>
      <c r="X203" s="88">
        <v>20.795999999999992</v>
      </c>
      <c r="Y203" s="88">
        <v>22.632000000000001</v>
      </c>
      <c r="Z203" s="47"/>
      <c r="AA203" s="88">
        <v>24.07</v>
      </c>
      <c r="AB203" s="89">
        <v>-1.44</v>
      </c>
      <c r="AC203" s="47"/>
      <c r="AD203" s="88">
        <v>22.834</v>
      </c>
      <c r="AE203" s="89">
        <v>-0.2</v>
      </c>
    </row>
    <row r="204" spans="1:37" ht="18" hidden="1" customHeight="1" outlineLevel="1" collapsed="1" x14ac:dyDescent="0.2">
      <c r="A204" s="48"/>
      <c r="B204" s="48"/>
      <c r="C204" s="9"/>
      <c r="D204" s="9"/>
      <c r="F204" s="110" t="s">
        <v>251</v>
      </c>
      <c r="H204" s="87">
        <v>2.6580000000000013</v>
      </c>
      <c r="I204" s="87">
        <v>1.713000000000001</v>
      </c>
      <c r="J204" s="87">
        <v>1.713000000000001</v>
      </c>
      <c r="K204" s="125">
        <v>0</v>
      </c>
      <c r="L204" s="125">
        <v>0</v>
      </c>
      <c r="M204" s="87">
        <v>2.8560000000000016</v>
      </c>
      <c r="N204" s="87">
        <v>2.9639999999999986</v>
      </c>
      <c r="O204" s="87">
        <v>1.8719999999999999</v>
      </c>
      <c r="P204" s="87">
        <v>1.1040000000000205</v>
      </c>
      <c r="Q204" s="87">
        <v>2.0519999999999925</v>
      </c>
      <c r="R204" s="87">
        <v>1.6679999999999779</v>
      </c>
      <c r="S204" s="87">
        <v>2.3760000000000048</v>
      </c>
      <c r="T204" s="87">
        <v>2.0279999999999916</v>
      </c>
      <c r="U204" s="87">
        <v>1.2239999999999895</v>
      </c>
      <c r="V204" s="87">
        <v>2.2560000000000571</v>
      </c>
      <c r="W204" s="87">
        <v>2.4119999999999777</v>
      </c>
      <c r="X204" s="87">
        <v>0.62400000000002365</v>
      </c>
      <c r="Y204" s="87">
        <v>1.953000000000003</v>
      </c>
      <c r="AA204" s="87">
        <v>0</v>
      </c>
      <c r="AB204" s="86">
        <v>1.95</v>
      </c>
      <c r="AD204" s="87">
        <v>0</v>
      </c>
      <c r="AE204" s="86">
        <v>1.95</v>
      </c>
    </row>
    <row r="205" spans="1:37" ht="12.95" hidden="1" customHeight="1" outlineLevel="1" x14ac:dyDescent="0.2">
      <c r="A205" s="48"/>
      <c r="B205" s="48"/>
      <c r="C205" s="9"/>
      <c r="D205" s="9"/>
      <c r="F205" s="52" t="s">
        <v>38</v>
      </c>
      <c r="H205" s="81">
        <v>9.2684287607225094E-2</v>
      </c>
      <c r="I205" s="81">
        <v>5.9853249475891018E-2</v>
      </c>
      <c r="J205" s="81">
        <v>5.9853249475891018E-2</v>
      </c>
      <c r="K205" s="126">
        <v>0</v>
      </c>
      <c r="L205" s="126">
        <v>0</v>
      </c>
      <c r="M205" s="81">
        <v>0.12500000000000008</v>
      </c>
      <c r="N205" s="81">
        <v>0.12660174269605326</v>
      </c>
      <c r="O205" s="81">
        <v>8.4006462035541199E-2</v>
      </c>
      <c r="P205" s="81">
        <v>4.9092849519744748E-2</v>
      </c>
      <c r="Q205" s="81">
        <v>8.5244267198404458E-2</v>
      </c>
      <c r="R205" s="81">
        <v>7.0131180625629772E-2</v>
      </c>
      <c r="S205" s="81">
        <v>0.10055865921787736</v>
      </c>
      <c r="T205" s="81">
        <v>9.0133333333332954E-2</v>
      </c>
      <c r="U205" s="81">
        <v>5.4750402576489075E-2</v>
      </c>
      <c r="V205" s="81">
        <v>0.10032017075773987</v>
      </c>
      <c r="W205" s="81">
        <v>0.1152522935779806</v>
      </c>
      <c r="X205" s="81">
        <v>3.0005770340451234E-2</v>
      </c>
      <c r="Y205" s="81">
        <v>8.6293743372216458E-2</v>
      </c>
      <c r="AA205" s="81">
        <v>0</v>
      </c>
      <c r="AB205" s="82"/>
      <c r="AD205" s="81">
        <v>0</v>
      </c>
      <c r="AE205" s="82"/>
    </row>
    <row r="206" spans="1:37" ht="18" customHeight="1" collapsed="1" x14ac:dyDescent="0.2">
      <c r="A206" s="43" t="s">
        <v>221</v>
      </c>
      <c r="B206" s="43" t="s">
        <v>23</v>
      </c>
      <c r="C206" s="9">
        <v>-4.3629731902763119E-2</v>
      </c>
      <c r="D206" s="9">
        <v>-1.9323473082837718E-3</v>
      </c>
      <c r="F206" s="119" t="s">
        <v>67</v>
      </c>
      <c r="H206" s="74">
        <v>-1644.99</v>
      </c>
      <c r="I206" s="74">
        <v>-1640.799</v>
      </c>
      <c r="J206" s="74">
        <v>-1640.799</v>
      </c>
      <c r="K206" s="99">
        <v>-1520.2935500000001</v>
      </c>
      <c r="L206" s="99">
        <v>-1583.5662600000001</v>
      </c>
      <c r="M206" s="74">
        <v>-134.16999999999999</v>
      </c>
      <c r="N206" s="74">
        <v>-126.03</v>
      </c>
      <c r="O206" s="74">
        <v>-181.27000000000004</v>
      </c>
      <c r="P206" s="74">
        <v>-108.41499999999996</v>
      </c>
      <c r="Q206" s="74">
        <v>-133.39200000000005</v>
      </c>
      <c r="R206" s="74">
        <v>-139.26099999999997</v>
      </c>
      <c r="S206" s="74">
        <v>-121.13199999999995</v>
      </c>
      <c r="T206" s="74">
        <v>-125.97100000000012</v>
      </c>
      <c r="U206" s="74">
        <v>-136.46399999999994</v>
      </c>
      <c r="V206" s="74">
        <v>-156.24399999999991</v>
      </c>
      <c r="W206" s="74">
        <v>-104.61699999999996</v>
      </c>
      <c r="X206" s="74">
        <v>-119.65900000000011</v>
      </c>
      <c r="Y206" s="74">
        <v>-1586.625</v>
      </c>
      <c r="AA206" s="74">
        <v>-1520.2935500000001</v>
      </c>
      <c r="AB206" s="73">
        <v>-66.33</v>
      </c>
      <c r="AD206" s="74">
        <v>-1583.5662600000003</v>
      </c>
      <c r="AE206" s="73">
        <v>-3.06</v>
      </c>
    </row>
    <row r="207" spans="1:37" ht="18" customHeight="1" x14ac:dyDescent="0.2">
      <c r="A207" s="43" t="s">
        <v>219</v>
      </c>
      <c r="B207" s="43" t="s">
        <v>23</v>
      </c>
      <c r="C207" s="9">
        <v>-1.0050251256281406</v>
      </c>
      <c r="D207" s="9">
        <v>-1.0050251256281406</v>
      </c>
      <c r="F207" s="117" t="s">
        <v>220</v>
      </c>
      <c r="G207" s="49"/>
      <c r="H207" s="78">
        <v>12.038</v>
      </c>
      <c r="I207" s="78">
        <v>-12.62</v>
      </c>
      <c r="J207" s="78">
        <v>-12.62</v>
      </c>
      <c r="K207" s="78">
        <v>0</v>
      </c>
      <c r="L207" s="78">
        <v>0</v>
      </c>
      <c r="M207" s="78">
        <v>-8.5250000000000004</v>
      </c>
      <c r="N207" s="78">
        <v>-5.9079999999999995</v>
      </c>
      <c r="O207" s="78">
        <v>-5.3820000000000014</v>
      </c>
      <c r="P207" s="78">
        <v>-7.6759999999999984</v>
      </c>
      <c r="Q207" s="78">
        <v>18.326999999999998</v>
      </c>
      <c r="R207" s="78">
        <v>-3.0569999999999986</v>
      </c>
      <c r="S207" s="78">
        <v>-2.9000000000000004</v>
      </c>
      <c r="T207" s="78">
        <v>28.501000000000001</v>
      </c>
      <c r="U207" s="78">
        <v>5.2029999999999976</v>
      </c>
      <c r="V207" s="78">
        <v>-3.9689999999999976</v>
      </c>
      <c r="W207" s="78">
        <v>-2.8800000000000008</v>
      </c>
      <c r="X207" s="78">
        <v>-12.53</v>
      </c>
      <c r="Y207" s="78">
        <v>-0.79600000000000004</v>
      </c>
      <c r="Z207" s="49"/>
      <c r="AA207" s="78">
        <v>0</v>
      </c>
      <c r="AB207" s="73">
        <v>-0.8</v>
      </c>
      <c r="AC207" s="49"/>
      <c r="AD207" s="78">
        <v>0</v>
      </c>
      <c r="AE207" s="73">
        <v>-0.8</v>
      </c>
    </row>
    <row r="208" spans="1:37" ht="18" customHeight="1" x14ac:dyDescent="0.2">
      <c r="A208" s="43" t="s">
        <v>35</v>
      </c>
      <c r="B208" s="43" t="s">
        <v>23</v>
      </c>
      <c r="C208" s="9">
        <v>0</v>
      </c>
      <c r="D208" s="9">
        <v>0</v>
      </c>
      <c r="F208" s="119" t="s">
        <v>58</v>
      </c>
      <c r="H208" s="74">
        <v>0</v>
      </c>
      <c r="I208" s="74">
        <v>0</v>
      </c>
      <c r="J208" s="74">
        <v>0</v>
      </c>
      <c r="K208" s="99">
        <v>0</v>
      </c>
      <c r="L208" s="99">
        <v>0</v>
      </c>
      <c r="M208" s="74">
        <v>0</v>
      </c>
      <c r="N208" s="74">
        <v>0</v>
      </c>
      <c r="O208" s="74">
        <v>0</v>
      </c>
      <c r="P208" s="74">
        <v>0</v>
      </c>
      <c r="Q208" s="74">
        <v>0</v>
      </c>
      <c r="R208" s="74">
        <v>0</v>
      </c>
      <c r="S208" s="74">
        <v>0</v>
      </c>
      <c r="T208" s="74">
        <v>0</v>
      </c>
      <c r="U208" s="74">
        <v>0</v>
      </c>
      <c r="V208" s="74">
        <v>0</v>
      </c>
      <c r="W208" s="74">
        <v>0</v>
      </c>
      <c r="X208" s="74">
        <v>0</v>
      </c>
      <c r="Y208" s="74">
        <v>0</v>
      </c>
      <c r="AA208" s="74">
        <v>0</v>
      </c>
      <c r="AB208" s="73">
        <v>0</v>
      </c>
      <c r="AD208" s="74">
        <v>0</v>
      </c>
      <c r="AE208" s="73">
        <v>0</v>
      </c>
    </row>
    <row r="209" spans="1:31" ht="18" customHeight="1" x14ac:dyDescent="0.2">
      <c r="A209" s="43" t="s">
        <v>222</v>
      </c>
      <c r="B209" s="43" t="s">
        <v>23</v>
      </c>
      <c r="C209" s="9">
        <v>1.0000629762579509</v>
      </c>
      <c r="D209" s="9">
        <v>-9.2571428571428582E-2</v>
      </c>
      <c r="F209" s="119" t="s">
        <v>414</v>
      </c>
      <c r="H209" s="74">
        <v>4.7439999999999998</v>
      </c>
      <c r="I209" s="74">
        <v>0</v>
      </c>
      <c r="J209" s="74">
        <v>0</v>
      </c>
      <c r="K209" s="99">
        <v>0</v>
      </c>
      <c r="L209" s="99">
        <v>35</v>
      </c>
      <c r="M209" s="74">
        <v>0</v>
      </c>
      <c r="N209" s="74">
        <v>0</v>
      </c>
      <c r="O209" s="74">
        <v>0.13800000000000001</v>
      </c>
      <c r="P209" s="74">
        <v>0.32400000000000001</v>
      </c>
      <c r="Q209" s="74">
        <v>0.43</v>
      </c>
      <c r="R209" s="74">
        <v>0</v>
      </c>
      <c r="S209" s="74">
        <v>9.2030000000000012</v>
      </c>
      <c r="T209" s="74">
        <v>0</v>
      </c>
      <c r="U209" s="74">
        <v>2.282</v>
      </c>
      <c r="V209" s="74">
        <v>14.208999999999998</v>
      </c>
      <c r="W209" s="74">
        <v>0</v>
      </c>
      <c r="X209" s="74">
        <v>5.1720000000000006</v>
      </c>
      <c r="Y209" s="74">
        <v>31.757999999999999</v>
      </c>
      <c r="AA209" s="74">
        <v>0</v>
      </c>
      <c r="AB209" s="73">
        <v>31.76</v>
      </c>
      <c r="AD209" s="74">
        <v>35</v>
      </c>
      <c r="AE209" s="73">
        <v>-3.24</v>
      </c>
    </row>
    <row r="210" spans="1:31" ht="18" customHeight="1" x14ac:dyDescent="0.2">
      <c r="A210" s="43" t="s">
        <v>597</v>
      </c>
      <c r="B210" s="43" t="s">
        <v>23</v>
      </c>
      <c r="C210" s="9">
        <v>0</v>
      </c>
      <c r="D210" s="9">
        <v>0</v>
      </c>
      <c r="F210" s="119" t="s">
        <v>598</v>
      </c>
      <c r="H210" s="74">
        <v>-0.192</v>
      </c>
      <c r="I210" s="74">
        <v>0</v>
      </c>
      <c r="J210" s="74">
        <v>0</v>
      </c>
      <c r="K210" s="99">
        <v>0</v>
      </c>
      <c r="L210" s="99">
        <v>0</v>
      </c>
      <c r="M210" s="74">
        <v>0</v>
      </c>
      <c r="N210" s="74">
        <v>0</v>
      </c>
      <c r="O210" s="74">
        <v>0</v>
      </c>
      <c r="P210" s="74">
        <v>0</v>
      </c>
      <c r="Q210" s="74">
        <v>0</v>
      </c>
      <c r="R210" s="74">
        <v>0</v>
      </c>
      <c r="S210" s="74">
        <v>0</v>
      </c>
      <c r="T210" s="74">
        <v>0</v>
      </c>
      <c r="U210" s="74">
        <v>0</v>
      </c>
      <c r="V210" s="74">
        <v>0</v>
      </c>
      <c r="W210" s="74">
        <v>0</v>
      </c>
      <c r="X210" s="74">
        <v>0</v>
      </c>
      <c r="Y210" s="74">
        <v>0</v>
      </c>
      <c r="AA210" s="74">
        <v>0</v>
      </c>
      <c r="AB210" s="73">
        <v>0</v>
      </c>
      <c r="AD210" s="74">
        <v>0</v>
      </c>
      <c r="AE210" s="73">
        <v>0</v>
      </c>
    </row>
    <row r="211" spans="1:31" ht="18" customHeight="1" x14ac:dyDescent="0.2">
      <c r="A211" s="43" t="s">
        <v>36</v>
      </c>
      <c r="B211" s="43" t="s">
        <v>23</v>
      </c>
      <c r="C211" s="9">
        <v>-1.1399999999999999</v>
      </c>
      <c r="D211" s="9">
        <v>-0.32919254658385094</v>
      </c>
      <c r="F211" s="119" t="s">
        <v>68</v>
      </c>
      <c r="H211" s="74">
        <v>-6.2789999999999999</v>
      </c>
      <c r="I211" s="74">
        <v>-3.7669999999999999</v>
      </c>
      <c r="J211" s="74">
        <v>-3.7669999999999999</v>
      </c>
      <c r="K211" s="99">
        <v>-2</v>
      </c>
      <c r="L211" s="99">
        <v>-3.22</v>
      </c>
      <c r="M211" s="74">
        <v>-0.41699999999999998</v>
      </c>
      <c r="N211" s="74">
        <v>-0.47300000000000003</v>
      </c>
      <c r="O211" s="74">
        <v>-0.54799999999999993</v>
      </c>
      <c r="P211" s="74">
        <v>-0.31600000000000006</v>
      </c>
      <c r="Q211" s="74">
        <v>-0.22300000000000009</v>
      </c>
      <c r="R211" s="74">
        <v>-0.73100000000000009</v>
      </c>
      <c r="S211" s="74">
        <v>-0.34099999999999975</v>
      </c>
      <c r="T211" s="74">
        <v>-0.40700000000000003</v>
      </c>
      <c r="U211" s="74">
        <v>7.9000000000000181E-2</v>
      </c>
      <c r="V211" s="74">
        <v>-0.28900000000000015</v>
      </c>
      <c r="W211" s="74">
        <v>-0.27600000000000025</v>
      </c>
      <c r="X211" s="74">
        <v>-0.34199999999999964</v>
      </c>
      <c r="Y211" s="74">
        <v>-4.2839999999999998</v>
      </c>
      <c r="AA211" s="74">
        <v>-2</v>
      </c>
      <c r="AB211" s="73">
        <v>-2.2799999999999998</v>
      </c>
      <c r="AD211" s="74">
        <v>-3.22</v>
      </c>
      <c r="AE211" s="73">
        <v>-1.06</v>
      </c>
    </row>
    <row r="212" spans="1:31" ht="18" hidden="1" customHeight="1" outlineLevel="1" collapsed="1" x14ac:dyDescent="0.2">
      <c r="A212" s="48"/>
      <c r="B212" s="48"/>
      <c r="C212" s="9"/>
      <c r="D212" s="9"/>
      <c r="F212" s="110" t="s">
        <v>634</v>
      </c>
      <c r="H212" s="87">
        <v>0</v>
      </c>
      <c r="I212" s="87">
        <v>0</v>
      </c>
      <c r="J212" s="87">
        <v>0</v>
      </c>
      <c r="K212" s="125">
        <v>0</v>
      </c>
      <c r="L212" s="125">
        <v>1.125</v>
      </c>
      <c r="M212" s="87">
        <v>0</v>
      </c>
      <c r="N212" s="87">
        <v>0</v>
      </c>
      <c r="O212" s="87">
        <v>0</v>
      </c>
      <c r="P212" s="87">
        <v>0</v>
      </c>
      <c r="Q212" s="87">
        <v>1.5910909090909091</v>
      </c>
      <c r="R212" s="87">
        <v>1.4206363636363635</v>
      </c>
      <c r="S212" s="87">
        <v>-1.4206363636363635</v>
      </c>
      <c r="T212" s="87">
        <v>0</v>
      </c>
      <c r="U212" s="87">
        <v>0.58090909090909115</v>
      </c>
      <c r="V212" s="87">
        <v>2.7</v>
      </c>
      <c r="W212" s="87">
        <v>4.5859090909090909</v>
      </c>
      <c r="X212" s="87">
        <v>5.4250909090909083</v>
      </c>
      <c r="Y212" s="87">
        <v>1.2402499999999999</v>
      </c>
      <c r="AA212" s="87">
        <v>0</v>
      </c>
      <c r="AB212" s="86">
        <v>1.24</v>
      </c>
      <c r="AD212" s="87">
        <v>1.125</v>
      </c>
      <c r="AE212" s="86">
        <v>0.12</v>
      </c>
    </row>
    <row r="213" spans="1:31" ht="18" customHeight="1" collapsed="1" x14ac:dyDescent="0.2">
      <c r="A213" s="43" t="s">
        <v>21</v>
      </c>
      <c r="B213" s="43" t="s">
        <v>23</v>
      </c>
      <c r="C213" s="9">
        <v>-0.99998167524875858</v>
      </c>
      <c r="D213" s="9">
        <v>-0.10242424242424243</v>
      </c>
      <c r="F213" s="119" t="s">
        <v>69</v>
      </c>
      <c r="H213" s="74">
        <v>0</v>
      </c>
      <c r="I213" s="74">
        <v>0</v>
      </c>
      <c r="J213" s="74">
        <v>0</v>
      </c>
      <c r="K213" s="99">
        <v>0</v>
      </c>
      <c r="L213" s="99">
        <v>-49.5</v>
      </c>
      <c r="M213" s="74">
        <v>0</v>
      </c>
      <c r="N213" s="74">
        <v>0</v>
      </c>
      <c r="O213" s="74">
        <v>0</v>
      </c>
      <c r="P213" s="74">
        <v>0</v>
      </c>
      <c r="Q213" s="74">
        <v>-5.8339999999999996</v>
      </c>
      <c r="R213" s="74">
        <v>-5.2089999999999996</v>
      </c>
      <c r="S213" s="74">
        <v>5.2089999999999996</v>
      </c>
      <c r="T213" s="74">
        <v>0</v>
      </c>
      <c r="U213" s="74">
        <v>-2.1300000000000008</v>
      </c>
      <c r="V213" s="74">
        <v>-9.9</v>
      </c>
      <c r="W213" s="74">
        <v>-16.815000000000001</v>
      </c>
      <c r="X213" s="74">
        <v>-19.891999999999996</v>
      </c>
      <c r="Y213" s="74">
        <v>-54.570999999999998</v>
      </c>
      <c r="AA213" s="74">
        <v>0</v>
      </c>
      <c r="AB213" s="73">
        <v>-54.57</v>
      </c>
      <c r="AD213" s="74">
        <v>-49.5</v>
      </c>
      <c r="AE213" s="73">
        <v>-5.07</v>
      </c>
    </row>
    <row r="214" spans="1:31" ht="18" customHeight="1" x14ac:dyDescent="0.2">
      <c r="A214" s="48"/>
      <c r="B214" s="48"/>
      <c r="C214" s="9">
        <v>-6.0579643131247578E-2</v>
      </c>
      <c r="D214" s="9">
        <v>-8.2621079881120066E-3</v>
      </c>
      <c r="F214" s="108" t="s">
        <v>274</v>
      </c>
      <c r="H214" s="281">
        <v>-1634.6790000000001</v>
      </c>
      <c r="I214" s="281">
        <v>-1657.1859999999999</v>
      </c>
      <c r="J214" s="281">
        <v>-1657.1859999999999</v>
      </c>
      <c r="K214" s="102">
        <v>-1522.2935500000001</v>
      </c>
      <c r="L214" s="102">
        <v>-1601.2862600000001</v>
      </c>
      <c r="M214" s="281">
        <v>-143.11199999999999</v>
      </c>
      <c r="N214" s="281">
        <v>-132.411</v>
      </c>
      <c r="O214" s="281">
        <v>-187.06200000000004</v>
      </c>
      <c r="P214" s="281">
        <v>-116.08299999999997</v>
      </c>
      <c r="Q214" s="281">
        <v>-120.69200000000005</v>
      </c>
      <c r="R214" s="281">
        <v>-148.25799999999995</v>
      </c>
      <c r="S214" s="281">
        <v>-109.96099999999994</v>
      </c>
      <c r="T214" s="281">
        <v>-97.877000000000109</v>
      </c>
      <c r="U214" s="281">
        <v>-131.02999999999992</v>
      </c>
      <c r="V214" s="281">
        <v>-156.1929999999999</v>
      </c>
      <c r="W214" s="281">
        <v>-124.58799999999995</v>
      </c>
      <c r="X214" s="281">
        <v>-147.25100000000009</v>
      </c>
      <c r="Y214" s="281">
        <v>-1614.518</v>
      </c>
      <c r="AA214" s="281">
        <v>-1522.2935500000001</v>
      </c>
      <c r="AB214" s="73">
        <v>-92.22</v>
      </c>
      <c r="AD214" s="281">
        <v>-1601.2862600000001</v>
      </c>
      <c r="AE214" s="73">
        <v>-13.23</v>
      </c>
    </row>
    <row r="215" spans="1:31" ht="12.95" customHeight="1" x14ac:dyDescent="0.2">
      <c r="A215" s="48"/>
      <c r="B215" s="48"/>
      <c r="C215" s="9"/>
      <c r="D215" s="9"/>
      <c r="F215" s="52" t="s">
        <v>224</v>
      </c>
      <c r="H215" s="69">
        <v>6.7520985182119408E-2</v>
      </c>
      <c r="I215" s="69">
        <v>8.2523396765804474E-2</v>
      </c>
      <c r="J215" s="69">
        <v>8.2523396765804474E-2</v>
      </c>
      <c r="K215" s="122">
        <v>7.4909809398187227E-2</v>
      </c>
      <c r="L215" s="122">
        <v>8.0553688742161955E-2</v>
      </c>
      <c r="M215" s="69">
        <v>7.9764794404113326E-2</v>
      </c>
      <c r="N215" s="69">
        <v>8.2491304556393752E-2</v>
      </c>
      <c r="O215" s="69">
        <v>9.6509176683269027E-2</v>
      </c>
      <c r="P215" s="69">
        <v>7.2528076724824642E-2</v>
      </c>
      <c r="Q215" s="69">
        <v>7.8413792386536132E-2</v>
      </c>
      <c r="R215" s="69">
        <v>8.4423134961534738E-2</v>
      </c>
      <c r="S215" s="69">
        <v>6.7838927814139263E-2</v>
      </c>
      <c r="T215" s="69">
        <v>6.7115994640430263E-2</v>
      </c>
      <c r="U215" s="69">
        <v>8.380293805950427E-2</v>
      </c>
      <c r="V215" s="69">
        <v>8.9850313713601693E-2</v>
      </c>
      <c r="W215" s="69">
        <v>7.9356424922610358E-2</v>
      </c>
      <c r="X215" s="69">
        <v>7.6798827554554305E-2</v>
      </c>
      <c r="Y215" s="69">
        <v>8.0316574609161875E-2</v>
      </c>
      <c r="AA215" s="69">
        <v>7.4909809398187227E-2</v>
      </c>
      <c r="AB215" s="70"/>
      <c r="AD215" s="69">
        <v>8.0553688742161955E-2</v>
      </c>
      <c r="AE215" s="70"/>
    </row>
    <row r="216" spans="1:31" ht="6.95" customHeight="1" x14ac:dyDescent="0.2">
      <c r="C216" s="9"/>
      <c r="D216" s="9"/>
      <c r="F216" s="109"/>
      <c r="H216" s="29"/>
      <c r="I216" s="29"/>
      <c r="J216" s="29"/>
      <c r="K216" s="98"/>
      <c r="L216" s="98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AA216" s="29"/>
      <c r="AB216" s="33"/>
      <c r="AD216" s="29"/>
      <c r="AE216" s="33"/>
    </row>
    <row r="217" spans="1:31" ht="18" customHeight="1" x14ac:dyDescent="0.2">
      <c r="A217" s="43" t="s">
        <v>71</v>
      </c>
      <c r="B217" s="43" t="s">
        <v>23</v>
      </c>
      <c r="C217" s="9"/>
      <c r="D217" s="9"/>
      <c r="F217" s="110" t="s">
        <v>227</v>
      </c>
      <c r="H217" s="87">
        <v>7.774</v>
      </c>
      <c r="I217" s="87">
        <v>7.3330000000000011</v>
      </c>
      <c r="J217" s="87">
        <v>7.3330000000000002</v>
      </c>
      <c r="K217" s="125">
        <v>6</v>
      </c>
      <c r="L217" s="125">
        <v>7</v>
      </c>
      <c r="M217" s="87">
        <v>7.0079999999999991</v>
      </c>
      <c r="N217" s="87">
        <v>4.9920000000000009</v>
      </c>
      <c r="O217" s="87">
        <v>6</v>
      </c>
      <c r="P217" s="87">
        <v>6.9960000000000022</v>
      </c>
      <c r="Q217" s="87">
        <v>7.0079999999999956</v>
      </c>
      <c r="R217" s="87">
        <v>6</v>
      </c>
      <c r="S217" s="87">
        <v>6</v>
      </c>
      <c r="T217" s="87">
        <v>6</v>
      </c>
      <c r="U217" s="87">
        <v>6.9960000000000022</v>
      </c>
      <c r="V217" s="87">
        <v>6.5160000000000053</v>
      </c>
      <c r="W217" s="87">
        <v>6.9959999999999951</v>
      </c>
      <c r="X217" s="87">
        <v>7.0079999999999956</v>
      </c>
      <c r="Y217" s="87">
        <v>6.46</v>
      </c>
      <c r="AA217" s="87">
        <v>6</v>
      </c>
      <c r="AB217" s="86">
        <v>0.46</v>
      </c>
      <c r="AD217" s="87">
        <v>7</v>
      </c>
      <c r="AE217" s="86">
        <v>-0.54</v>
      </c>
    </row>
    <row r="218" spans="1:31" ht="12.95" customHeight="1" x14ac:dyDescent="0.2">
      <c r="A218" s="48"/>
      <c r="B218" s="48"/>
      <c r="C218" s="9"/>
      <c r="D218" s="9"/>
      <c r="F218" s="52" t="s">
        <v>72</v>
      </c>
      <c r="H218" s="149">
        <v>-5976.8458965783384</v>
      </c>
      <c r="I218" s="149">
        <v>-6804.1729169507689</v>
      </c>
      <c r="J218" s="149">
        <v>-6804.1729169507689</v>
      </c>
      <c r="K218" s="150">
        <v>-9370.6666666666661</v>
      </c>
      <c r="L218" s="150">
        <v>-7731.9999999999991</v>
      </c>
      <c r="M218" s="149">
        <v>-1276.6837899543384</v>
      </c>
      <c r="N218" s="149">
        <v>-1575.520833333333</v>
      </c>
      <c r="O218" s="149">
        <v>-519.83333333333337</v>
      </c>
      <c r="P218" s="149">
        <v>-548.74213836477952</v>
      </c>
      <c r="Q218" s="149">
        <v>-687.78538812785428</v>
      </c>
      <c r="R218" s="149">
        <v>-498.83333333333348</v>
      </c>
      <c r="S218" s="149">
        <v>-570.49999999999977</v>
      </c>
      <c r="T218" s="149">
        <v>-134.16666666666666</v>
      </c>
      <c r="U218" s="149">
        <v>-345.62607204116648</v>
      </c>
      <c r="V218" s="149">
        <v>-1053.4069981583784</v>
      </c>
      <c r="W218" s="149">
        <v>-814.75128644939991</v>
      </c>
      <c r="X218" s="149">
        <v>-1223.4589041095901</v>
      </c>
      <c r="Y218" s="149">
        <v>-9189.938080495358</v>
      </c>
      <c r="AA218" s="149">
        <v>-9370.6666666666661</v>
      </c>
      <c r="AB218" s="151">
        <v>180.73</v>
      </c>
      <c r="AD218" s="149">
        <v>-7731.9999999999991</v>
      </c>
      <c r="AE218" s="151">
        <v>-1457.94</v>
      </c>
    </row>
    <row r="219" spans="1:31" ht="18" customHeight="1" x14ac:dyDescent="0.2">
      <c r="A219" s="43" t="s">
        <v>64</v>
      </c>
      <c r="B219" s="43" t="s">
        <v>23</v>
      </c>
      <c r="C219" s="9">
        <v>0.10017591868647381</v>
      </c>
      <c r="D219" s="9">
        <v>2.7079722703639516E-3</v>
      </c>
      <c r="F219" s="119" t="s">
        <v>488</v>
      </c>
      <c r="H219" s="74">
        <v>-16.077000000000002</v>
      </c>
      <c r="I219" s="74">
        <v>-20.597999999999999</v>
      </c>
      <c r="J219" s="74">
        <v>-20.597999999999999</v>
      </c>
      <c r="K219" s="99">
        <v>-20.463999999999999</v>
      </c>
      <c r="L219" s="99">
        <v>-18.463999999999999</v>
      </c>
      <c r="M219" s="74">
        <v>-1.907</v>
      </c>
      <c r="N219" s="74">
        <v>-2.0830000000000002</v>
      </c>
      <c r="O219" s="74">
        <v>-1.5510000000000002</v>
      </c>
      <c r="P219" s="74">
        <v>-1.5539999999999994</v>
      </c>
      <c r="Q219" s="74">
        <v>-1.6139999999999999</v>
      </c>
      <c r="R219" s="74">
        <v>-3.1000000000000583E-2</v>
      </c>
      <c r="S219" s="74">
        <v>-1.5589999999999993</v>
      </c>
      <c r="T219" s="74">
        <v>-1.5839999999999996</v>
      </c>
      <c r="U219" s="74">
        <v>-0.81100000000000172</v>
      </c>
      <c r="V219" s="74">
        <v>-1.5679999999999996</v>
      </c>
      <c r="W219" s="74">
        <v>-1.2739999999999991</v>
      </c>
      <c r="X219" s="74">
        <v>-2.8740000000000006</v>
      </c>
      <c r="Y219" s="74">
        <v>-18.41</v>
      </c>
      <c r="AA219" s="74">
        <v>-20.463999999999999</v>
      </c>
      <c r="AB219" s="73">
        <v>2.0499999999999998</v>
      </c>
      <c r="AD219" s="74">
        <v>-18.463999999999999</v>
      </c>
      <c r="AE219" s="73">
        <v>0.05</v>
      </c>
    </row>
    <row r="220" spans="1:31" ht="18" customHeight="1" x14ac:dyDescent="0.2">
      <c r="A220" s="43" t="s">
        <v>65</v>
      </c>
      <c r="B220" s="43" t="s">
        <v>23</v>
      </c>
      <c r="C220" s="9">
        <v>0.20657672849915684</v>
      </c>
      <c r="D220" s="9">
        <v>-4.0066316662061341E-2</v>
      </c>
      <c r="F220" s="119" t="s">
        <v>203</v>
      </c>
      <c r="H220" s="74">
        <v>-12.132999999999999</v>
      </c>
      <c r="I220" s="74">
        <v>-15.419</v>
      </c>
      <c r="J220" s="74">
        <v>-15.419</v>
      </c>
      <c r="K220" s="99">
        <v>-18.975999999999999</v>
      </c>
      <c r="L220" s="99">
        <v>-14.476000000000001</v>
      </c>
      <c r="M220" s="74">
        <v>-1.786</v>
      </c>
      <c r="N220" s="74">
        <v>-0.8660000000000001</v>
      </c>
      <c r="O220" s="74">
        <v>-1.7969999999999997</v>
      </c>
      <c r="P220" s="74">
        <v>-0.85700000000000021</v>
      </c>
      <c r="Q220" s="74">
        <v>-1.0300000000000002</v>
      </c>
      <c r="R220" s="74">
        <v>-1.157</v>
      </c>
      <c r="S220" s="74">
        <v>-1.0289999999999999</v>
      </c>
      <c r="T220" s="74">
        <v>-0.88499999999999979</v>
      </c>
      <c r="U220" s="74">
        <v>-0.78200000000000003</v>
      </c>
      <c r="V220" s="74">
        <v>-1.718</v>
      </c>
      <c r="W220" s="74">
        <v>-1.6229999999999993</v>
      </c>
      <c r="X220" s="74">
        <v>-1.5220000000000002</v>
      </c>
      <c r="Y220" s="74">
        <v>-15.052</v>
      </c>
      <c r="AA220" s="74">
        <v>-18.975999999999999</v>
      </c>
      <c r="AB220" s="73">
        <v>3.92</v>
      </c>
      <c r="AD220" s="74">
        <v>-14.476000000000001</v>
      </c>
      <c r="AE220" s="73">
        <v>-0.57999999999999996</v>
      </c>
    </row>
    <row r="221" spans="1:31" ht="18" hidden="1" customHeight="1" outlineLevel="1" x14ac:dyDescent="0.2">
      <c r="A221" s="43" t="s">
        <v>151</v>
      </c>
      <c r="B221" s="43" t="s">
        <v>23</v>
      </c>
      <c r="C221" s="9">
        <v>-9.2467948717948705</v>
      </c>
      <c r="D221" s="9">
        <v>-4.2238562091503269</v>
      </c>
      <c r="F221" s="51" t="s">
        <v>152</v>
      </c>
      <c r="G221" s="47"/>
      <c r="H221" s="79">
        <v>-0.90300000000000002</v>
      </c>
      <c r="I221" s="79">
        <v>-3.2559999999999998</v>
      </c>
      <c r="J221" s="79">
        <v>-3.2559999999999998</v>
      </c>
      <c r="K221" s="99">
        <v>-0.624</v>
      </c>
      <c r="L221" s="99">
        <v>-1.224</v>
      </c>
      <c r="M221" s="79">
        <v>-2.1000000000000001E-2</v>
      </c>
      <c r="N221" s="79">
        <v>-2.8980000000000001</v>
      </c>
      <c r="O221" s="79">
        <v>-0.98799999999999999</v>
      </c>
      <c r="P221" s="79">
        <v>-1.2679999999999998</v>
      </c>
      <c r="Q221" s="79">
        <v>-3.0000000000000249E-2</v>
      </c>
      <c r="R221" s="79">
        <v>-0.20699999999999985</v>
      </c>
      <c r="S221" s="79">
        <v>-9.9999999999999645E-2</v>
      </c>
      <c r="T221" s="79">
        <v>2.9999999999999361E-2</v>
      </c>
      <c r="U221" s="79">
        <v>-2.4000000000000021E-2</v>
      </c>
      <c r="V221" s="79">
        <v>-0.78799999999999937</v>
      </c>
      <c r="W221" s="79">
        <v>-9.0000000000000746E-2</v>
      </c>
      <c r="X221" s="79">
        <v>-5.9999999999993392E-3</v>
      </c>
      <c r="Y221" s="79">
        <v>-6.39</v>
      </c>
      <c r="Z221" s="47"/>
      <c r="AA221" s="79">
        <v>-0.624</v>
      </c>
      <c r="AB221" s="73">
        <v>-5.77</v>
      </c>
      <c r="AC221" s="47"/>
      <c r="AD221" s="79">
        <v>-1.224</v>
      </c>
      <c r="AE221" s="73">
        <v>-5.17</v>
      </c>
    </row>
    <row r="222" spans="1:31" ht="18" hidden="1" customHeight="1" outlineLevel="1" x14ac:dyDescent="0.2">
      <c r="A222" s="43" t="s">
        <v>169</v>
      </c>
      <c r="B222" s="43" t="s">
        <v>23</v>
      </c>
      <c r="C222" s="9">
        <v>-8.4967320261437912E-2</v>
      </c>
      <c r="D222" s="9">
        <v>-8.4967320261437912E-2</v>
      </c>
      <c r="F222" s="51" t="s">
        <v>170</v>
      </c>
      <c r="G222" s="47"/>
      <c r="H222" s="79">
        <v>-4.0810000000000004</v>
      </c>
      <c r="I222" s="79">
        <v>-6.875</v>
      </c>
      <c r="J222" s="79">
        <v>-6.875</v>
      </c>
      <c r="K222" s="99">
        <v>-4.59</v>
      </c>
      <c r="L222" s="99">
        <v>-4.59</v>
      </c>
      <c r="M222" s="79">
        <v>-0.42799999999999999</v>
      </c>
      <c r="N222" s="79">
        <v>-0.5129999999999999</v>
      </c>
      <c r="O222" s="79">
        <v>-0.41700000000000026</v>
      </c>
      <c r="P222" s="79">
        <v>-0.41499999999999981</v>
      </c>
      <c r="Q222" s="79">
        <v>-0.40199999999999991</v>
      </c>
      <c r="R222" s="79">
        <v>-0.22900000000000009</v>
      </c>
      <c r="S222" s="79">
        <v>-0.39400000000000013</v>
      </c>
      <c r="T222" s="79">
        <v>-0.36099999999999977</v>
      </c>
      <c r="U222" s="79">
        <v>-0.53200000000000003</v>
      </c>
      <c r="V222" s="79">
        <v>-0.36500000000000021</v>
      </c>
      <c r="W222" s="79">
        <v>-0.31799999999999962</v>
      </c>
      <c r="X222" s="79">
        <v>-0.60500000000000043</v>
      </c>
      <c r="Y222" s="79">
        <v>-4.9790000000000001</v>
      </c>
      <c r="Z222" s="47"/>
      <c r="AA222" s="79">
        <v>-4.59</v>
      </c>
      <c r="AB222" s="73">
        <v>-0.39</v>
      </c>
      <c r="AC222" s="47"/>
      <c r="AD222" s="79">
        <v>-4.59</v>
      </c>
      <c r="AE222" s="73">
        <v>-0.39</v>
      </c>
    </row>
    <row r="223" spans="1:31" ht="18" hidden="1" customHeight="1" outlineLevel="1" x14ac:dyDescent="0.2">
      <c r="A223" s="43" t="s">
        <v>171</v>
      </c>
      <c r="B223" s="43" t="s">
        <v>23</v>
      </c>
      <c r="C223" s="9">
        <v>-1.9868173258003765</v>
      </c>
      <c r="D223" s="9">
        <v>-0.53831231813773039</v>
      </c>
      <c r="F223" s="51" t="s">
        <v>172</v>
      </c>
      <c r="G223" s="47"/>
      <c r="H223" s="79">
        <v>-1.367</v>
      </c>
      <c r="I223" s="79">
        <v>-1.6559999999999999</v>
      </c>
      <c r="J223" s="79">
        <v>-1.6559999999999999</v>
      </c>
      <c r="K223" s="99">
        <v>-1.0620000000000001</v>
      </c>
      <c r="L223" s="99">
        <v>-2.0619999999999998</v>
      </c>
      <c r="M223" s="79">
        <v>-0.69699999999999995</v>
      </c>
      <c r="N223" s="79">
        <v>-1.1560000000000001</v>
      </c>
      <c r="O223" s="79">
        <v>2.2204460492503131E-16</v>
      </c>
      <c r="P223" s="79">
        <v>0</v>
      </c>
      <c r="Q223" s="79">
        <v>0</v>
      </c>
      <c r="R223" s="79">
        <v>-0.57800000000000007</v>
      </c>
      <c r="S223" s="79">
        <v>0.57800000000000007</v>
      </c>
      <c r="T223" s="79">
        <v>0</v>
      </c>
      <c r="U223" s="79">
        <v>0</v>
      </c>
      <c r="V223" s="79">
        <v>0</v>
      </c>
      <c r="W223" s="79">
        <v>-1.0999999999999999</v>
      </c>
      <c r="X223" s="79">
        <v>-0.22100000000000009</v>
      </c>
      <c r="Y223" s="79">
        <v>-3.1739999999999999</v>
      </c>
      <c r="Z223" s="47"/>
      <c r="AA223" s="79">
        <v>-1.0620000000000001</v>
      </c>
      <c r="AB223" s="73">
        <v>-2.11</v>
      </c>
      <c r="AC223" s="47"/>
      <c r="AD223" s="79">
        <v>-2.0619999999999998</v>
      </c>
      <c r="AE223" s="73">
        <v>-1.1100000000000001</v>
      </c>
    </row>
    <row r="224" spans="1:31" ht="18" customHeight="1" collapsed="1" x14ac:dyDescent="0.2">
      <c r="A224" s="48"/>
      <c r="B224" s="48"/>
      <c r="C224" s="9">
        <v>-1.3177182919056725</v>
      </c>
      <c r="D224" s="9">
        <v>-0.84687658710005076</v>
      </c>
      <c r="F224" s="119" t="s">
        <v>152</v>
      </c>
      <c r="H224" s="74">
        <v>-6.351</v>
      </c>
      <c r="I224" s="74">
        <v>-11.787000000000001</v>
      </c>
      <c r="J224" s="74">
        <v>-11.787000000000001</v>
      </c>
      <c r="K224" s="99">
        <v>-6.2759999999999998</v>
      </c>
      <c r="L224" s="99">
        <v>-7.8759999999999994</v>
      </c>
      <c r="M224" s="74">
        <v>-1.1459999999999999</v>
      </c>
      <c r="N224" s="74">
        <v>-4.5670000000000002</v>
      </c>
      <c r="O224" s="74">
        <v>-1.405</v>
      </c>
      <c r="P224" s="74">
        <v>-1.6829999999999996</v>
      </c>
      <c r="Q224" s="74">
        <v>-0.43200000000000016</v>
      </c>
      <c r="R224" s="74">
        <v>-1.014</v>
      </c>
      <c r="S224" s="74">
        <v>8.4000000000000297E-2</v>
      </c>
      <c r="T224" s="74">
        <v>-0.33100000000000041</v>
      </c>
      <c r="U224" s="74">
        <v>-0.55600000000000005</v>
      </c>
      <c r="V224" s="74">
        <v>-1.1529999999999996</v>
      </c>
      <c r="W224" s="74">
        <v>-1.5080000000000002</v>
      </c>
      <c r="X224" s="74">
        <v>-0.83199999999999985</v>
      </c>
      <c r="Y224" s="74">
        <v>-14.542999999999999</v>
      </c>
      <c r="AA224" s="74">
        <v>-6.2759999999999998</v>
      </c>
      <c r="AB224" s="73">
        <v>-8.27</v>
      </c>
      <c r="AD224" s="74">
        <v>-7.8760000000000003</v>
      </c>
      <c r="AE224" s="73">
        <v>-6.67</v>
      </c>
    </row>
    <row r="225" spans="1:31" ht="18" customHeight="1" collapsed="1" x14ac:dyDescent="0.2">
      <c r="A225" s="43" t="s">
        <v>147</v>
      </c>
      <c r="B225" s="43" t="s">
        <v>23</v>
      </c>
      <c r="C225" s="9">
        <v>-0.35714285714285715</v>
      </c>
      <c r="D225" s="9">
        <v>-0.35714285714285715</v>
      </c>
      <c r="F225" s="119" t="s">
        <v>148</v>
      </c>
      <c r="H225" s="74">
        <v>-1.222</v>
      </c>
      <c r="I225" s="74">
        <v>-1.069</v>
      </c>
      <c r="J225" s="74">
        <v>-1.069</v>
      </c>
      <c r="K225" s="99">
        <v>-1.4279999999999999</v>
      </c>
      <c r="L225" s="99">
        <v>-1.4279999999999999</v>
      </c>
      <c r="M225" s="74">
        <v>-9.2999999999999999E-2</v>
      </c>
      <c r="N225" s="74">
        <v>-9.5000000000000001E-2</v>
      </c>
      <c r="O225" s="74">
        <v>-9.3000000000000027E-2</v>
      </c>
      <c r="P225" s="74">
        <v>-9.4999999999999973E-2</v>
      </c>
      <c r="Q225" s="74">
        <v>-0.16900000000000004</v>
      </c>
      <c r="R225" s="74">
        <v>-5.0999999999999934E-2</v>
      </c>
      <c r="S225" s="74">
        <v>-0.11899999999999999</v>
      </c>
      <c r="T225" s="74">
        <v>3.499999999999992E-2</v>
      </c>
      <c r="U225" s="74">
        <v>-8.1999999999999962E-2</v>
      </c>
      <c r="V225" s="74">
        <v>-0.86599999999999988</v>
      </c>
      <c r="W225" s="74">
        <v>-0.38800000000000012</v>
      </c>
      <c r="X225" s="74">
        <v>7.8999999999999959E-2</v>
      </c>
      <c r="Y225" s="74">
        <v>-1.9370000000000001</v>
      </c>
      <c r="AA225" s="74">
        <v>-1.4279999999999999</v>
      </c>
      <c r="AB225" s="73">
        <v>-0.51</v>
      </c>
      <c r="AD225" s="74">
        <v>-1.4279999999999999</v>
      </c>
      <c r="AE225" s="73">
        <v>-0.51</v>
      </c>
    </row>
    <row r="226" spans="1:31" ht="18" hidden="1" customHeight="1" outlineLevel="1" x14ac:dyDescent="0.2">
      <c r="A226" s="43" t="s">
        <v>155</v>
      </c>
      <c r="B226" s="43" t="s">
        <v>23</v>
      </c>
      <c r="C226" s="9">
        <v>0.34319196428571425</v>
      </c>
      <c r="D226" s="9">
        <v>0.377906976744186</v>
      </c>
      <c r="F226" s="51" t="s">
        <v>156</v>
      </c>
      <c r="G226" s="47"/>
      <c r="H226" s="79">
        <v>-2.0750000000000002</v>
      </c>
      <c r="I226" s="79">
        <v>0</v>
      </c>
      <c r="J226" s="79">
        <v>0</v>
      </c>
      <c r="K226" s="99">
        <v>-3.5840000000000001</v>
      </c>
      <c r="L226" s="99">
        <v>-3.7839999999999998</v>
      </c>
      <c r="M226" s="79">
        <v>-4</v>
      </c>
      <c r="N226" s="79">
        <v>0</v>
      </c>
      <c r="O226" s="79">
        <v>2</v>
      </c>
      <c r="P226" s="79">
        <v>-0.35199999999999987</v>
      </c>
      <c r="Q226" s="79">
        <v>0</v>
      </c>
      <c r="R226" s="79">
        <v>0</v>
      </c>
      <c r="S226" s="79">
        <v>0</v>
      </c>
      <c r="T226" s="79">
        <v>0</v>
      </c>
      <c r="U226" s="79">
        <v>0</v>
      </c>
      <c r="V226" s="79">
        <v>0</v>
      </c>
      <c r="W226" s="79">
        <v>0</v>
      </c>
      <c r="X226" s="79">
        <v>0</v>
      </c>
      <c r="Y226" s="79">
        <v>-2.3519999999999999</v>
      </c>
      <c r="Z226" s="47"/>
      <c r="AA226" s="79">
        <v>-3.5840000000000001</v>
      </c>
      <c r="AB226" s="73">
        <v>1.23</v>
      </c>
      <c r="AC226" s="47"/>
      <c r="AD226" s="79">
        <v>-3.7840000000000003</v>
      </c>
      <c r="AE226" s="73">
        <v>1.43</v>
      </c>
    </row>
    <row r="227" spans="1:31" ht="18" hidden="1" customHeight="1" outlineLevel="1" x14ac:dyDescent="0.2">
      <c r="A227" s="43" t="s">
        <v>157</v>
      </c>
      <c r="B227" s="43" t="s">
        <v>23</v>
      </c>
      <c r="C227" s="9">
        <v>1.989247311827957</v>
      </c>
      <c r="D227" s="9">
        <v>1.989247311827957</v>
      </c>
      <c r="F227" s="51" t="s">
        <v>158</v>
      </c>
      <c r="G227" s="47"/>
      <c r="H227" s="79">
        <v>-1.9279999999999999</v>
      </c>
      <c r="I227" s="79">
        <v>-3.9E-2</v>
      </c>
      <c r="J227" s="79">
        <v>-3.9E-2</v>
      </c>
      <c r="K227" s="99">
        <v>-1.1160000000000001</v>
      </c>
      <c r="L227" s="99">
        <v>-1.1160000000000001</v>
      </c>
      <c r="M227" s="79">
        <v>0</v>
      </c>
      <c r="N227" s="79">
        <v>0</v>
      </c>
      <c r="O227" s="79">
        <v>0</v>
      </c>
      <c r="P227" s="79">
        <v>1.1000000000000001</v>
      </c>
      <c r="Q227" s="79">
        <v>0</v>
      </c>
      <c r="R227" s="79">
        <v>0</v>
      </c>
      <c r="S227" s="79">
        <v>0</v>
      </c>
      <c r="T227" s="79">
        <v>0</v>
      </c>
      <c r="U227" s="79">
        <v>0</v>
      </c>
      <c r="V227" s="79">
        <v>0</v>
      </c>
      <c r="W227" s="79">
        <v>0</v>
      </c>
      <c r="X227" s="79">
        <v>0</v>
      </c>
      <c r="Y227" s="79">
        <v>1.1000000000000001</v>
      </c>
      <c r="Z227" s="47"/>
      <c r="AA227" s="79">
        <v>-1.1160000000000001</v>
      </c>
      <c r="AB227" s="73">
        <v>2.2200000000000002</v>
      </c>
      <c r="AC227" s="47"/>
      <c r="AD227" s="79">
        <v>-1.1160000000000001</v>
      </c>
      <c r="AE227" s="73">
        <v>2.2200000000000002</v>
      </c>
    </row>
    <row r="228" spans="1:31" ht="18" hidden="1" customHeight="1" outlineLevel="1" x14ac:dyDescent="0.2">
      <c r="A228" s="43" t="s">
        <v>161</v>
      </c>
      <c r="B228" s="43" t="s">
        <v>23</v>
      </c>
      <c r="C228" s="9">
        <v>0</v>
      </c>
      <c r="D228" s="9">
        <v>0</v>
      </c>
      <c r="F228" s="51" t="s">
        <v>162</v>
      </c>
      <c r="G228" s="47"/>
      <c r="H228" s="79">
        <v>0</v>
      </c>
      <c r="I228" s="79">
        <v>1.6990000000000001</v>
      </c>
      <c r="J228" s="79">
        <v>1.6990000000000001</v>
      </c>
      <c r="K228" s="99">
        <v>0</v>
      </c>
      <c r="L228" s="99">
        <v>0</v>
      </c>
      <c r="M228" s="79">
        <v>0</v>
      </c>
      <c r="N228" s="79">
        <v>0</v>
      </c>
      <c r="O228" s="79">
        <v>0</v>
      </c>
      <c r="P228" s="79">
        <v>0</v>
      </c>
      <c r="Q228" s="79">
        <v>0</v>
      </c>
      <c r="R228" s="79">
        <v>0</v>
      </c>
      <c r="S228" s="79">
        <v>0</v>
      </c>
      <c r="T228" s="79">
        <v>0</v>
      </c>
      <c r="U228" s="79">
        <v>0</v>
      </c>
      <c r="V228" s="79">
        <v>0</v>
      </c>
      <c r="W228" s="79">
        <v>0</v>
      </c>
      <c r="X228" s="79">
        <v>0</v>
      </c>
      <c r="Y228" s="79">
        <v>0</v>
      </c>
      <c r="Z228" s="47"/>
      <c r="AA228" s="79">
        <v>0</v>
      </c>
      <c r="AB228" s="73">
        <v>0</v>
      </c>
      <c r="AC228" s="47"/>
      <c r="AD228" s="79">
        <v>0</v>
      </c>
      <c r="AE228" s="73">
        <v>0</v>
      </c>
    </row>
    <row r="229" spans="1:31" ht="18" customHeight="1" collapsed="1" x14ac:dyDescent="0.2">
      <c r="A229" s="48"/>
      <c r="B229" s="48"/>
      <c r="C229" s="9">
        <v>0.73404255319148937</v>
      </c>
      <c r="D229" s="9">
        <v>0.74489795918367341</v>
      </c>
      <c r="F229" s="119" t="s">
        <v>413</v>
      </c>
      <c r="H229" s="74">
        <v>-4.0030000000000001</v>
      </c>
      <c r="I229" s="74">
        <v>1.6600000000000001</v>
      </c>
      <c r="J229" s="74">
        <v>1.6600000000000001</v>
      </c>
      <c r="K229" s="99">
        <v>-4.7</v>
      </c>
      <c r="L229" s="99">
        <v>-4.9000000000000004</v>
      </c>
      <c r="M229" s="74">
        <v>-4</v>
      </c>
      <c r="N229" s="74">
        <v>0</v>
      </c>
      <c r="O229" s="74">
        <v>2</v>
      </c>
      <c r="P229" s="74">
        <v>0.74800000000000022</v>
      </c>
      <c r="Q229" s="74">
        <v>0</v>
      </c>
      <c r="R229" s="74">
        <v>0</v>
      </c>
      <c r="S229" s="74">
        <v>0</v>
      </c>
      <c r="T229" s="74">
        <v>0</v>
      </c>
      <c r="U229" s="74">
        <v>0</v>
      </c>
      <c r="V229" s="74">
        <v>0</v>
      </c>
      <c r="W229" s="74">
        <v>0</v>
      </c>
      <c r="X229" s="74">
        <v>0</v>
      </c>
      <c r="Y229" s="74">
        <v>-1.2519999999999998</v>
      </c>
      <c r="AA229" s="74">
        <v>-4.7</v>
      </c>
      <c r="AB229" s="73">
        <v>3.45</v>
      </c>
      <c r="AD229" s="74">
        <v>-4.9000000000000004</v>
      </c>
      <c r="AE229" s="73">
        <v>3.65</v>
      </c>
    </row>
    <row r="230" spans="1:31" ht="18" customHeight="1" x14ac:dyDescent="0.2">
      <c r="A230" s="43" t="s">
        <v>521</v>
      </c>
      <c r="B230" s="43" t="s">
        <v>23</v>
      </c>
      <c r="C230" s="9"/>
      <c r="D230" s="9"/>
      <c r="F230" s="119" t="s">
        <v>522</v>
      </c>
      <c r="H230" s="74">
        <v>-0.49199999999999999</v>
      </c>
      <c r="I230" s="74">
        <v>-0.5</v>
      </c>
      <c r="J230" s="74">
        <v>-0.5</v>
      </c>
      <c r="K230" s="99">
        <v>0</v>
      </c>
      <c r="L230" s="99">
        <v>0</v>
      </c>
      <c r="M230" s="74">
        <v>0</v>
      </c>
      <c r="N230" s="74">
        <v>-0.11799999999999999</v>
      </c>
      <c r="O230" s="74">
        <v>0</v>
      </c>
      <c r="P230" s="74">
        <v>0</v>
      </c>
      <c r="Q230" s="74">
        <v>-0.11500000000000002</v>
      </c>
      <c r="R230" s="74">
        <v>0</v>
      </c>
      <c r="S230" s="74">
        <v>0</v>
      </c>
      <c r="T230" s="74">
        <v>-9.5000000000000001E-2</v>
      </c>
      <c r="U230" s="74">
        <v>0</v>
      </c>
      <c r="V230" s="74">
        <v>0</v>
      </c>
      <c r="W230" s="74">
        <v>-0.11099999999999999</v>
      </c>
      <c r="X230" s="74">
        <v>0</v>
      </c>
      <c r="Y230" s="74">
        <v>-0.439</v>
      </c>
      <c r="AA230" s="74">
        <v>0</v>
      </c>
      <c r="AB230" s="73">
        <v>-0.44</v>
      </c>
      <c r="AD230" s="74">
        <v>0</v>
      </c>
      <c r="AE230" s="73">
        <v>-0.44</v>
      </c>
    </row>
    <row r="231" spans="1:31" ht="18" hidden="1" customHeight="1" outlineLevel="1" x14ac:dyDescent="0.2">
      <c r="A231" s="43" t="s">
        <v>149</v>
      </c>
      <c r="B231" s="43" t="s">
        <v>23</v>
      </c>
      <c r="C231" s="9">
        <v>-1.001247660636307</v>
      </c>
      <c r="D231" s="9">
        <v>-0.68947368421052646</v>
      </c>
      <c r="F231" s="51" t="s">
        <v>150</v>
      </c>
      <c r="G231" s="47"/>
      <c r="H231" s="79">
        <v>-4.4710000000000001</v>
      </c>
      <c r="I231" s="79">
        <v>0.215</v>
      </c>
      <c r="J231" s="79">
        <v>0.215</v>
      </c>
      <c r="K231" s="99">
        <v>0</v>
      </c>
      <c r="L231" s="99">
        <v>-1.9</v>
      </c>
      <c r="M231" s="79">
        <v>0</v>
      </c>
      <c r="N231" s="79">
        <v>0</v>
      </c>
      <c r="O231" s="79">
        <v>0</v>
      </c>
      <c r="P231" s="79">
        <v>0</v>
      </c>
      <c r="Q231" s="79">
        <v>-1.361</v>
      </c>
      <c r="R231" s="79">
        <v>-0.67999999999999994</v>
      </c>
      <c r="S231" s="79">
        <v>-0.68100000000000005</v>
      </c>
      <c r="T231" s="79">
        <v>2.0419999999999998</v>
      </c>
      <c r="U231" s="79">
        <v>1.1102230246251565E-16</v>
      </c>
      <c r="V231" s="79">
        <v>-1.2629999999999999</v>
      </c>
      <c r="W231" s="79">
        <v>-0.63200000000000012</v>
      </c>
      <c r="X231" s="79">
        <v>-0.63099999999999978</v>
      </c>
      <c r="Y231" s="79">
        <v>-3.206</v>
      </c>
      <c r="Z231" s="47"/>
      <c r="AA231" s="79">
        <v>0</v>
      </c>
      <c r="AB231" s="73">
        <v>-3.21</v>
      </c>
      <c r="AC231" s="47"/>
      <c r="AD231" s="79">
        <v>-1.8999999999999997</v>
      </c>
      <c r="AE231" s="73">
        <v>-1.31</v>
      </c>
    </row>
    <row r="232" spans="1:31" ht="18" hidden="1" customHeight="1" outlineLevel="1" x14ac:dyDescent="0.2">
      <c r="A232" s="43" t="s">
        <v>159</v>
      </c>
      <c r="B232" s="43" t="s">
        <v>23</v>
      </c>
      <c r="C232" s="9">
        <v>0.20416666666666666</v>
      </c>
      <c r="D232" s="9">
        <v>0.38387096774193546</v>
      </c>
      <c r="F232" s="51" t="s">
        <v>160</v>
      </c>
      <c r="G232" s="47"/>
      <c r="H232" s="79">
        <v>-0.46800000000000003</v>
      </c>
      <c r="I232" s="79">
        <v>-0.34699999999999998</v>
      </c>
      <c r="J232" s="79">
        <v>-0.34699999999999998</v>
      </c>
      <c r="K232" s="99">
        <v>-2.4</v>
      </c>
      <c r="L232" s="99">
        <v>-3.1</v>
      </c>
      <c r="M232" s="79">
        <v>-1.4999999999999999E-2</v>
      </c>
      <c r="N232" s="79">
        <v>-0.13600000000000001</v>
      </c>
      <c r="O232" s="79">
        <v>-0.27299999999999996</v>
      </c>
      <c r="P232" s="79">
        <v>-0.39799999999999996</v>
      </c>
      <c r="Q232" s="79">
        <v>-9.9000000000000088E-2</v>
      </c>
      <c r="R232" s="79">
        <v>-5.9999999999999942E-2</v>
      </c>
      <c r="S232" s="79">
        <v>-0.11900000000000011</v>
      </c>
      <c r="T232" s="79">
        <v>1.3000000000000123E-2</v>
      </c>
      <c r="U232" s="79">
        <v>-0.18700000000000006</v>
      </c>
      <c r="V232" s="79">
        <v>-0.29600000000000004</v>
      </c>
      <c r="W232" s="79">
        <v>-0.16399999999999992</v>
      </c>
      <c r="X232" s="79">
        <v>-0.18100000000000005</v>
      </c>
      <c r="Y232" s="79">
        <v>-1.915</v>
      </c>
      <c r="Z232" s="47"/>
      <c r="AA232" s="79">
        <v>-2.4</v>
      </c>
      <c r="AB232" s="73">
        <v>0.49</v>
      </c>
      <c r="AC232" s="47"/>
      <c r="AD232" s="79">
        <v>-3.1</v>
      </c>
      <c r="AE232" s="73">
        <v>1.19</v>
      </c>
    </row>
    <row r="233" spans="1:31" ht="18" hidden="1" customHeight="1" outlineLevel="1" x14ac:dyDescent="0.2">
      <c r="A233" s="43" t="s">
        <v>153</v>
      </c>
      <c r="B233" s="43" t="s">
        <v>23</v>
      </c>
      <c r="C233" s="9">
        <v>0</v>
      </c>
      <c r="D233" s="9">
        <v>0</v>
      </c>
      <c r="F233" s="51" t="s">
        <v>154</v>
      </c>
      <c r="G233" s="47"/>
      <c r="H233" s="79">
        <v>-3.0000000000000001E-3</v>
      </c>
      <c r="I233" s="79">
        <v>0</v>
      </c>
      <c r="J233" s="79">
        <v>0</v>
      </c>
      <c r="K233" s="99">
        <v>0</v>
      </c>
      <c r="L233" s="99">
        <v>0</v>
      </c>
      <c r="M233" s="79">
        <v>0</v>
      </c>
      <c r="N233" s="79">
        <v>0</v>
      </c>
      <c r="O233" s="79">
        <v>0</v>
      </c>
      <c r="P233" s="79">
        <v>0</v>
      </c>
      <c r="Q233" s="79">
        <v>0</v>
      </c>
      <c r="R233" s="79">
        <v>0</v>
      </c>
      <c r="S233" s="79">
        <v>0</v>
      </c>
      <c r="T233" s="79">
        <v>0</v>
      </c>
      <c r="U233" s="79">
        <v>0</v>
      </c>
      <c r="V233" s="79">
        <v>0</v>
      </c>
      <c r="W233" s="79">
        <v>0</v>
      </c>
      <c r="X233" s="79">
        <v>0</v>
      </c>
      <c r="Y233" s="79">
        <v>0</v>
      </c>
      <c r="Z233" s="47"/>
      <c r="AA233" s="79">
        <v>0</v>
      </c>
      <c r="AB233" s="73">
        <v>0</v>
      </c>
      <c r="AC233" s="47"/>
      <c r="AD233" s="79">
        <v>0</v>
      </c>
      <c r="AE233" s="73">
        <v>0</v>
      </c>
    </row>
    <row r="234" spans="1:31" ht="18" hidden="1" customHeight="1" outlineLevel="1" x14ac:dyDescent="0.2">
      <c r="A234" s="43" t="s">
        <v>268</v>
      </c>
      <c r="B234" s="43" t="s">
        <v>23</v>
      </c>
      <c r="C234" s="9">
        <v>0</v>
      </c>
      <c r="D234" s="9">
        <v>0</v>
      </c>
      <c r="F234" s="51" t="s">
        <v>270</v>
      </c>
      <c r="G234" s="47"/>
      <c r="H234" s="79">
        <v>0</v>
      </c>
      <c r="I234" s="79">
        <v>0</v>
      </c>
      <c r="J234" s="79">
        <v>0</v>
      </c>
      <c r="K234" s="99">
        <v>0</v>
      </c>
      <c r="L234" s="99">
        <v>0</v>
      </c>
      <c r="M234" s="79">
        <v>0</v>
      </c>
      <c r="N234" s="79">
        <v>0</v>
      </c>
      <c r="O234" s="79">
        <v>0</v>
      </c>
      <c r="P234" s="79">
        <v>0</v>
      </c>
      <c r="Q234" s="79">
        <v>0</v>
      </c>
      <c r="R234" s="79">
        <v>0</v>
      </c>
      <c r="S234" s="79">
        <v>0</v>
      </c>
      <c r="T234" s="79">
        <v>0</v>
      </c>
      <c r="U234" s="79">
        <v>0</v>
      </c>
      <c r="V234" s="79">
        <v>0</v>
      </c>
      <c r="W234" s="79">
        <v>0</v>
      </c>
      <c r="X234" s="79">
        <v>0</v>
      </c>
      <c r="Y234" s="79">
        <v>0</v>
      </c>
      <c r="Z234" s="47"/>
      <c r="AA234" s="79">
        <v>0</v>
      </c>
      <c r="AB234" s="73">
        <v>0</v>
      </c>
      <c r="AC234" s="47"/>
      <c r="AD234" s="79">
        <v>0</v>
      </c>
      <c r="AE234" s="73">
        <v>0</v>
      </c>
    </row>
    <row r="235" spans="1:31" ht="18" hidden="1" customHeight="1" outlineLevel="1" x14ac:dyDescent="0.2">
      <c r="A235" s="43" t="s">
        <v>269</v>
      </c>
      <c r="B235" s="43" t="s">
        <v>23</v>
      </c>
      <c r="C235" s="9">
        <v>0</v>
      </c>
      <c r="D235" s="9">
        <v>0</v>
      </c>
      <c r="F235" s="51" t="s">
        <v>271</v>
      </c>
      <c r="G235" s="47"/>
      <c r="H235" s="79">
        <v>0</v>
      </c>
      <c r="I235" s="79">
        <v>0</v>
      </c>
      <c r="J235" s="79">
        <v>0</v>
      </c>
      <c r="K235" s="99">
        <v>0</v>
      </c>
      <c r="L235" s="99">
        <v>0</v>
      </c>
      <c r="M235" s="79">
        <v>0</v>
      </c>
      <c r="N235" s="79">
        <v>0</v>
      </c>
      <c r="O235" s="79">
        <v>0</v>
      </c>
      <c r="P235" s="79">
        <v>0</v>
      </c>
      <c r="Q235" s="79">
        <v>0</v>
      </c>
      <c r="R235" s="79">
        <v>0</v>
      </c>
      <c r="S235" s="79">
        <v>0</v>
      </c>
      <c r="T235" s="79">
        <v>0</v>
      </c>
      <c r="U235" s="79">
        <v>0</v>
      </c>
      <c r="V235" s="79">
        <v>0</v>
      </c>
      <c r="W235" s="79">
        <v>0</v>
      </c>
      <c r="X235" s="79">
        <v>0</v>
      </c>
      <c r="Y235" s="79">
        <v>0</v>
      </c>
      <c r="Z235" s="47"/>
      <c r="AA235" s="79">
        <v>0</v>
      </c>
      <c r="AB235" s="73">
        <v>0</v>
      </c>
      <c r="AC235" s="47"/>
      <c r="AD235" s="79">
        <v>0</v>
      </c>
      <c r="AE235" s="73">
        <v>0</v>
      </c>
    </row>
    <row r="236" spans="1:31" ht="18" hidden="1" customHeight="1" outlineLevel="1" x14ac:dyDescent="0.2">
      <c r="A236" s="43" t="s">
        <v>163</v>
      </c>
      <c r="B236" s="43" t="s">
        <v>23</v>
      </c>
      <c r="C236" s="9">
        <v>-0.31818181818181823</v>
      </c>
      <c r="D236" s="9">
        <v>-0.31818181818181823</v>
      </c>
      <c r="F236" s="51" t="s">
        <v>164</v>
      </c>
      <c r="G236" s="47"/>
      <c r="H236" s="79">
        <v>-1.244</v>
      </c>
      <c r="I236" s="79">
        <v>-2.0499999999999998</v>
      </c>
      <c r="J236" s="79">
        <v>-2.0499999999999998</v>
      </c>
      <c r="K236" s="99">
        <v>-1.98</v>
      </c>
      <c r="L236" s="99">
        <v>-1.98</v>
      </c>
      <c r="M236" s="79">
        <v>0</v>
      </c>
      <c r="N236" s="79">
        <v>0</v>
      </c>
      <c r="O236" s="79">
        <v>0</v>
      </c>
      <c r="P236" s="79">
        <v>0</v>
      </c>
      <c r="Q236" s="79">
        <v>0</v>
      </c>
      <c r="R236" s="79">
        <v>0</v>
      </c>
      <c r="S236" s="79">
        <v>0</v>
      </c>
      <c r="T236" s="79">
        <v>0</v>
      </c>
      <c r="U236" s="79">
        <v>0</v>
      </c>
      <c r="V236" s="79">
        <v>0</v>
      </c>
      <c r="W236" s="79">
        <v>0</v>
      </c>
      <c r="X236" s="79">
        <v>-2.613</v>
      </c>
      <c r="Y236" s="79">
        <v>-2.613</v>
      </c>
      <c r="Z236" s="47"/>
      <c r="AA236" s="79">
        <v>-1.9799999999999998</v>
      </c>
      <c r="AB236" s="73">
        <v>-0.63</v>
      </c>
      <c r="AC236" s="47"/>
      <c r="AD236" s="79">
        <v>-1.9799999999999998</v>
      </c>
      <c r="AE236" s="73">
        <v>-0.63</v>
      </c>
    </row>
    <row r="237" spans="1:31" ht="18" hidden="1" customHeight="1" outlineLevel="1" x14ac:dyDescent="0.2">
      <c r="A237" s="43" t="s">
        <v>165</v>
      </c>
      <c r="B237" s="43" t="s">
        <v>23</v>
      </c>
      <c r="C237" s="9">
        <v>0</v>
      </c>
      <c r="D237" s="9">
        <v>0</v>
      </c>
      <c r="F237" s="51" t="s">
        <v>166</v>
      </c>
      <c r="G237" s="47"/>
      <c r="H237" s="79">
        <v>0</v>
      </c>
      <c r="I237" s="79">
        <v>0</v>
      </c>
      <c r="J237" s="79">
        <v>0</v>
      </c>
      <c r="K237" s="99">
        <v>0</v>
      </c>
      <c r="L237" s="99">
        <v>0</v>
      </c>
      <c r="M237" s="79">
        <v>0</v>
      </c>
      <c r="N237" s="79">
        <v>0</v>
      </c>
      <c r="O237" s="79">
        <v>0</v>
      </c>
      <c r="P237" s="79">
        <v>0</v>
      </c>
      <c r="Q237" s="79">
        <v>0</v>
      </c>
      <c r="R237" s="79">
        <v>0</v>
      </c>
      <c r="S237" s="79">
        <v>0</v>
      </c>
      <c r="T237" s="79">
        <v>0</v>
      </c>
      <c r="U237" s="79">
        <v>0</v>
      </c>
      <c r="V237" s="79">
        <v>0</v>
      </c>
      <c r="W237" s="79">
        <v>0</v>
      </c>
      <c r="X237" s="79">
        <v>0</v>
      </c>
      <c r="Y237" s="79">
        <v>0</v>
      </c>
      <c r="Z237" s="47"/>
      <c r="AA237" s="79">
        <v>0</v>
      </c>
      <c r="AB237" s="73">
        <v>0</v>
      </c>
      <c r="AC237" s="47"/>
      <c r="AD237" s="79">
        <v>0</v>
      </c>
      <c r="AE237" s="73">
        <v>0</v>
      </c>
    </row>
    <row r="238" spans="1:31" ht="18" hidden="1" customHeight="1" outlineLevel="1" x14ac:dyDescent="0.2">
      <c r="A238" s="43" t="s">
        <v>167</v>
      </c>
      <c r="B238" s="43" t="s">
        <v>23</v>
      </c>
      <c r="C238" s="9">
        <v>0</v>
      </c>
      <c r="D238" s="9">
        <v>0</v>
      </c>
      <c r="F238" s="51" t="s">
        <v>168</v>
      </c>
      <c r="G238" s="47"/>
      <c r="H238" s="79">
        <v>0</v>
      </c>
      <c r="I238" s="79">
        <v>0</v>
      </c>
      <c r="J238" s="79">
        <v>0</v>
      </c>
      <c r="K238" s="99">
        <v>0</v>
      </c>
      <c r="L238" s="99">
        <v>0</v>
      </c>
      <c r="M238" s="79">
        <v>0</v>
      </c>
      <c r="N238" s="79">
        <v>0</v>
      </c>
      <c r="O238" s="79">
        <v>0</v>
      </c>
      <c r="P238" s="79">
        <v>0</v>
      </c>
      <c r="Q238" s="79">
        <v>0</v>
      </c>
      <c r="R238" s="79">
        <v>0</v>
      </c>
      <c r="S238" s="79">
        <v>0</v>
      </c>
      <c r="T238" s="79">
        <v>0</v>
      </c>
      <c r="U238" s="79">
        <v>0</v>
      </c>
      <c r="V238" s="79">
        <v>0</v>
      </c>
      <c r="W238" s="79">
        <v>0</v>
      </c>
      <c r="X238" s="79">
        <v>0</v>
      </c>
      <c r="Y238" s="79">
        <v>0</v>
      </c>
      <c r="Z238" s="47"/>
      <c r="AA238" s="79">
        <v>0</v>
      </c>
      <c r="AB238" s="73">
        <v>0</v>
      </c>
      <c r="AC238" s="47"/>
      <c r="AD238" s="79">
        <v>0</v>
      </c>
      <c r="AE238" s="73">
        <v>0</v>
      </c>
    </row>
    <row r="239" spans="1:31" ht="18" customHeight="1" collapsed="1" x14ac:dyDescent="0.2">
      <c r="A239" s="48"/>
      <c r="B239" s="48"/>
      <c r="C239" s="9">
        <v>-0.76484018264840181</v>
      </c>
      <c r="D239" s="9">
        <v>-0.10744985673352435</v>
      </c>
      <c r="F239" s="119" t="s">
        <v>190</v>
      </c>
      <c r="H239" s="74">
        <v>-6.1859999999999999</v>
      </c>
      <c r="I239" s="74">
        <v>-2.1819999999999999</v>
      </c>
      <c r="J239" s="74">
        <v>-2.1819999999999999</v>
      </c>
      <c r="K239" s="99">
        <v>-4.38</v>
      </c>
      <c r="L239" s="99">
        <v>-6.98</v>
      </c>
      <c r="M239" s="74">
        <v>-1.4999999999999999E-2</v>
      </c>
      <c r="N239" s="74">
        <v>-0.13600000000000001</v>
      </c>
      <c r="O239" s="74">
        <v>-0.27299999999999996</v>
      </c>
      <c r="P239" s="74">
        <v>-0.39799999999999996</v>
      </c>
      <c r="Q239" s="74">
        <v>-1.46</v>
      </c>
      <c r="R239" s="74">
        <v>-0.73999999999999988</v>
      </c>
      <c r="S239" s="74">
        <v>-0.80000000000000016</v>
      </c>
      <c r="T239" s="74">
        <v>2.0549999999999997</v>
      </c>
      <c r="U239" s="74">
        <v>-0.18699999999999994</v>
      </c>
      <c r="V239" s="74">
        <v>-1.5589999999999999</v>
      </c>
      <c r="W239" s="74">
        <v>-0.79600000000000004</v>
      </c>
      <c r="X239" s="74">
        <v>-3.4249999999999998</v>
      </c>
      <c r="Y239" s="74">
        <v>-7.734</v>
      </c>
      <c r="AA239" s="74">
        <v>-4.38</v>
      </c>
      <c r="AB239" s="73">
        <v>-3.35</v>
      </c>
      <c r="AD239" s="74">
        <v>-6.98</v>
      </c>
      <c r="AE239" s="73">
        <v>-0.75</v>
      </c>
    </row>
    <row r="240" spans="1:31" ht="18" customHeight="1" x14ac:dyDescent="0.2">
      <c r="A240" s="48"/>
      <c r="B240" s="48"/>
      <c r="C240" s="9">
        <v>-5.5848036425725674E-2</v>
      </c>
      <c r="D240" s="9">
        <v>-9.6814721750055441E-2</v>
      </c>
      <c r="F240" s="108" t="s">
        <v>66</v>
      </c>
      <c r="H240" s="281">
        <v>-46.463999999999999</v>
      </c>
      <c r="I240" s="281">
        <v>-49.894999999999996</v>
      </c>
      <c r="J240" s="281">
        <v>-49.894999999999996</v>
      </c>
      <c r="K240" s="102">
        <v>-56.223999999999997</v>
      </c>
      <c r="L240" s="102">
        <v>-54.123999999999995</v>
      </c>
      <c r="M240" s="281">
        <v>-8.947000000000001</v>
      </c>
      <c r="N240" s="281">
        <v>-7.8650000000000002</v>
      </c>
      <c r="O240" s="281">
        <v>-3.1190000000000002</v>
      </c>
      <c r="P240" s="281">
        <v>-3.8389999999999991</v>
      </c>
      <c r="Q240" s="281">
        <v>-4.82</v>
      </c>
      <c r="R240" s="281">
        <v>-2.9930000000000008</v>
      </c>
      <c r="S240" s="281">
        <v>-3.4229999999999987</v>
      </c>
      <c r="T240" s="281">
        <v>-0.80499999999999994</v>
      </c>
      <c r="U240" s="281">
        <v>-2.4180000000000015</v>
      </c>
      <c r="V240" s="281">
        <v>-6.863999999999999</v>
      </c>
      <c r="W240" s="281">
        <v>-5.6999999999999984</v>
      </c>
      <c r="X240" s="281">
        <v>-8.5740000000000016</v>
      </c>
      <c r="Y240" s="281">
        <v>-59.367000000000004</v>
      </c>
      <c r="AA240" s="281">
        <v>-56.223999999999997</v>
      </c>
      <c r="AB240" s="73">
        <v>-3.14</v>
      </c>
      <c r="AD240" s="281">
        <v>-54.123999999999995</v>
      </c>
      <c r="AE240" s="73">
        <v>-5.24</v>
      </c>
    </row>
    <row r="241" spans="1:31" ht="12.95" customHeight="1" x14ac:dyDescent="0.2">
      <c r="A241" s="48"/>
      <c r="B241" s="48"/>
      <c r="C241" s="9"/>
      <c r="D241" s="9"/>
      <c r="F241" s="52" t="s">
        <v>224</v>
      </c>
      <c r="H241" s="69">
        <v>1.9192116956919345E-3</v>
      </c>
      <c r="I241" s="69">
        <v>2.4846365354461199E-3</v>
      </c>
      <c r="J241" s="69">
        <v>2.4846365354461199E-3</v>
      </c>
      <c r="K241" s="122">
        <v>2.766699710186434E-3</v>
      </c>
      <c r="L241" s="122">
        <v>2.7227410603528021E-3</v>
      </c>
      <c r="M241" s="69">
        <v>4.9866930483369806E-3</v>
      </c>
      <c r="N241" s="69">
        <v>4.8998505436560168E-3</v>
      </c>
      <c r="O241" s="69">
        <v>1.6091569750944395E-3</v>
      </c>
      <c r="P241" s="69">
        <v>2.3985879633245336E-3</v>
      </c>
      <c r="Q241" s="69">
        <v>3.1315619867356907E-3</v>
      </c>
      <c r="R241" s="69">
        <v>1.7043157397231422E-3</v>
      </c>
      <c r="S241" s="69">
        <v>2.1117728095215462E-3</v>
      </c>
      <c r="T241" s="69">
        <v>5.5200277578538678E-4</v>
      </c>
      <c r="U241" s="69">
        <v>1.5464817540096281E-3</v>
      </c>
      <c r="V241" s="69">
        <v>3.9485287646063676E-3</v>
      </c>
      <c r="W241" s="69">
        <v>3.6306194983375534E-3</v>
      </c>
      <c r="X241" s="69">
        <v>4.4717736888221365E-3</v>
      </c>
      <c r="Y241" s="69">
        <v>2.9532988079551377E-3</v>
      </c>
      <c r="AA241" s="69">
        <v>2.766699710186434E-3</v>
      </c>
      <c r="AB241" s="70"/>
      <c r="AD241" s="69">
        <v>2.7227410603528021E-3</v>
      </c>
      <c r="AE241" s="70"/>
    </row>
    <row r="242" spans="1:31" ht="6.95" customHeight="1" x14ac:dyDescent="0.2">
      <c r="C242" s="9"/>
      <c r="D242" s="9"/>
      <c r="F242" s="109"/>
      <c r="H242" s="29"/>
      <c r="I242" s="29"/>
      <c r="J242" s="29"/>
      <c r="K242" s="98"/>
      <c r="L242" s="98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AA242" s="29"/>
      <c r="AB242" s="33"/>
      <c r="AD242" s="29"/>
      <c r="AE242" s="33"/>
    </row>
    <row r="243" spans="1:31" ht="18" hidden="1" customHeight="1" outlineLevel="1" collapsed="1" x14ac:dyDescent="0.2">
      <c r="A243" s="48"/>
      <c r="B243" s="48"/>
      <c r="C243" s="9"/>
      <c r="D243" s="9"/>
      <c r="F243" s="110" t="s">
        <v>249</v>
      </c>
      <c r="H243" s="87">
        <v>11.964057142857143</v>
      </c>
      <c r="I243" s="87">
        <v>12.00417142857143</v>
      </c>
      <c r="J243" s="87">
        <v>12.004171428571428</v>
      </c>
      <c r="K243" s="125">
        <v>13.091428571428571</v>
      </c>
      <c r="L243" s="125">
        <v>9.7142857142857135</v>
      </c>
      <c r="M243" s="87">
        <v>17.840914285714284</v>
      </c>
      <c r="N243" s="87">
        <v>12.131657142857144</v>
      </c>
      <c r="O243" s="87">
        <v>10.396114285714287</v>
      </c>
      <c r="P243" s="87">
        <v>8.7373714285714268</v>
      </c>
      <c r="Q243" s="87">
        <v>4.6073142857142813</v>
      </c>
      <c r="R243" s="87">
        <v>6.6198857142857221</v>
      </c>
      <c r="S243" s="87">
        <v>5.7894857142857132</v>
      </c>
      <c r="T243" s="87">
        <v>4.3587428571428548</v>
      </c>
      <c r="U243" s="87">
        <v>5.3465142857142833</v>
      </c>
      <c r="V243" s="87">
        <v>8.4442285714285781</v>
      </c>
      <c r="W243" s="87">
        <v>10.892571428571433</v>
      </c>
      <c r="X243" s="87">
        <v>14.617714285714284</v>
      </c>
      <c r="Y243" s="87">
        <v>9.1485428571428571</v>
      </c>
      <c r="AA243" s="87">
        <v>13.091428571428571</v>
      </c>
      <c r="AB243" s="86">
        <v>-3.94</v>
      </c>
      <c r="AD243" s="87">
        <v>9.7142857142857135</v>
      </c>
      <c r="AE243" s="86">
        <v>-0.56999999999999995</v>
      </c>
    </row>
    <row r="244" spans="1:31" ht="18" hidden="1" customHeight="1" outlineLevel="1" x14ac:dyDescent="0.2">
      <c r="A244" s="43" t="s">
        <v>80</v>
      </c>
      <c r="B244" s="43" t="s">
        <v>23</v>
      </c>
      <c r="C244" s="9">
        <v>0.30117852466171979</v>
      </c>
      <c r="D244" s="9">
        <v>5.8235294117647059E-2</v>
      </c>
      <c r="F244" s="119" t="s">
        <v>84</v>
      </c>
      <c r="H244" s="74">
        <v>-418.74200000000002</v>
      </c>
      <c r="I244" s="74">
        <v>-420.14600000000002</v>
      </c>
      <c r="J244" s="74">
        <v>-420.14600000000002</v>
      </c>
      <c r="K244" s="99">
        <v>-458.2</v>
      </c>
      <c r="L244" s="99">
        <v>-340</v>
      </c>
      <c r="M244" s="74">
        <v>-52.036000000000001</v>
      </c>
      <c r="N244" s="74">
        <v>-35.384</v>
      </c>
      <c r="O244" s="74">
        <v>-30.322000000000003</v>
      </c>
      <c r="P244" s="74">
        <v>-25.483999999999995</v>
      </c>
      <c r="Q244" s="74">
        <v>-13.437999999999988</v>
      </c>
      <c r="R244" s="74">
        <v>-19.308000000000021</v>
      </c>
      <c r="S244" s="74">
        <v>-16.885999999999996</v>
      </c>
      <c r="T244" s="74">
        <v>-12.712999999999994</v>
      </c>
      <c r="U244" s="74">
        <v>-15.593999999999994</v>
      </c>
      <c r="V244" s="74">
        <v>-24.629000000000019</v>
      </c>
      <c r="W244" s="74">
        <v>-31.77000000000001</v>
      </c>
      <c r="X244" s="74">
        <v>-42.634999999999991</v>
      </c>
      <c r="Y244" s="74">
        <v>-320.19900000000001</v>
      </c>
      <c r="AA244" s="74">
        <v>-458.2</v>
      </c>
      <c r="AB244" s="73">
        <v>138</v>
      </c>
      <c r="AD244" s="74">
        <v>-340</v>
      </c>
      <c r="AE244" s="73">
        <v>19.8</v>
      </c>
    </row>
    <row r="245" spans="1:31" ht="18" hidden="1" customHeight="1" outlineLevel="1" x14ac:dyDescent="0.2">
      <c r="A245" s="43" t="s">
        <v>81</v>
      </c>
      <c r="B245" s="43" t="s">
        <v>23</v>
      </c>
      <c r="C245" s="9">
        <v>0.97200000000000009</v>
      </c>
      <c r="D245" s="9">
        <v>0.72</v>
      </c>
      <c r="F245" s="119" t="s">
        <v>85</v>
      </c>
      <c r="H245" s="74">
        <v>-1.825</v>
      </c>
      <c r="I245" s="74">
        <v>0</v>
      </c>
      <c r="J245" s="74">
        <v>0</v>
      </c>
      <c r="K245" s="99">
        <v>-2.5</v>
      </c>
      <c r="L245" s="99">
        <v>-0.25</v>
      </c>
      <c r="M245" s="74">
        <v>0</v>
      </c>
      <c r="N245" s="74">
        <v>-1.4E-2</v>
      </c>
      <c r="O245" s="74">
        <v>-1.4E-2</v>
      </c>
      <c r="P245" s="74">
        <v>0</v>
      </c>
      <c r="Q245" s="74">
        <v>-1.4000000000000002E-2</v>
      </c>
      <c r="R245" s="74">
        <v>0</v>
      </c>
      <c r="S245" s="74">
        <v>0</v>
      </c>
      <c r="T245" s="74">
        <v>0</v>
      </c>
      <c r="U245" s="74">
        <v>0</v>
      </c>
      <c r="V245" s="74">
        <v>0</v>
      </c>
      <c r="W245" s="74">
        <v>-2.9999999999999992E-2</v>
      </c>
      <c r="X245" s="74">
        <v>0</v>
      </c>
      <c r="Y245" s="74">
        <v>-7.1999999999999995E-2</v>
      </c>
      <c r="AA245" s="74">
        <v>-2.5</v>
      </c>
      <c r="AB245" s="73">
        <v>2.4300000000000002</v>
      </c>
      <c r="AD245" s="74">
        <v>-0.25</v>
      </c>
      <c r="AE245" s="73">
        <v>0.18</v>
      </c>
    </row>
    <row r="246" spans="1:31" ht="18" hidden="1" customHeight="1" outlineLevel="1" x14ac:dyDescent="0.2">
      <c r="A246" s="43" t="s">
        <v>82</v>
      </c>
      <c r="B246" s="43" t="s">
        <v>23</v>
      </c>
      <c r="C246" s="9">
        <v>0</v>
      </c>
      <c r="D246" s="9">
        <v>0</v>
      </c>
      <c r="F246" s="119" t="s">
        <v>86</v>
      </c>
      <c r="H246" s="74">
        <v>-0.38400000000000001</v>
      </c>
      <c r="I246" s="74">
        <v>-7.3999999999999996E-2</v>
      </c>
      <c r="J246" s="74">
        <v>-7.3999999999999996E-2</v>
      </c>
      <c r="K246" s="99">
        <v>0</v>
      </c>
      <c r="L246" s="99">
        <v>0</v>
      </c>
      <c r="M246" s="74">
        <v>0</v>
      </c>
      <c r="N246" s="74">
        <v>0</v>
      </c>
      <c r="O246" s="74">
        <v>0</v>
      </c>
      <c r="P246" s="74">
        <v>0</v>
      </c>
      <c r="Q246" s="74">
        <v>0</v>
      </c>
      <c r="R246" s="74">
        <v>0</v>
      </c>
      <c r="S246" s="74">
        <v>0</v>
      </c>
      <c r="T246" s="74">
        <v>0</v>
      </c>
      <c r="U246" s="74">
        <v>0</v>
      </c>
      <c r="V246" s="74">
        <v>0</v>
      </c>
      <c r="W246" s="74">
        <v>0</v>
      </c>
      <c r="X246" s="74">
        <v>0</v>
      </c>
      <c r="Y246" s="74">
        <v>0</v>
      </c>
      <c r="AA246" s="74">
        <v>0</v>
      </c>
      <c r="AB246" s="73">
        <v>0</v>
      </c>
      <c r="AD246" s="74">
        <v>0</v>
      </c>
      <c r="AE246" s="73">
        <v>0</v>
      </c>
    </row>
    <row r="247" spans="1:31" ht="18" hidden="1" customHeight="1" outlineLevel="1" x14ac:dyDescent="0.2">
      <c r="A247" s="43" t="s">
        <v>141</v>
      </c>
      <c r="B247" s="43" t="s">
        <v>23</v>
      </c>
      <c r="C247" s="9">
        <v>0</v>
      </c>
      <c r="D247" s="9">
        <v>0</v>
      </c>
      <c r="F247" s="119" t="s">
        <v>142</v>
      </c>
      <c r="H247" s="74">
        <v>0</v>
      </c>
      <c r="I247" s="74">
        <v>0</v>
      </c>
      <c r="J247" s="74">
        <v>0</v>
      </c>
      <c r="K247" s="99">
        <v>0</v>
      </c>
      <c r="L247" s="99">
        <v>0</v>
      </c>
      <c r="M247" s="74">
        <v>0</v>
      </c>
      <c r="N247" s="74">
        <v>0</v>
      </c>
      <c r="O247" s="74">
        <v>0</v>
      </c>
      <c r="P247" s="74">
        <v>0</v>
      </c>
      <c r="Q247" s="74">
        <v>0</v>
      </c>
      <c r="R247" s="74">
        <v>0</v>
      </c>
      <c r="S247" s="74">
        <v>0</v>
      </c>
      <c r="T247" s="74">
        <v>0</v>
      </c>
      <c r="U247" s="74">
        <v>0</v>
      </c>
      <c r="V247" s="74">
        <v>0</v>
      </c>
      <c r="W247" s="74">
        <v>0</v>
      </c>
      <c r="X247" s="74">
        <v>0</v>
      </c>
      <c r="Y247" s="74">
        <v>0</v>
      </c>
      <c r="AA247" s="74">
        <v>0</v>
      </c>
      <c r="AB247" s="73">
        <v>0</v>
      </c>
      <c r="AD247" s="74">
        <v>0</v>
      </c>
      <c r="AE247" s="73">
        <v>0</v>
      </c>
    </row>
    <row r="248" spans="1:31" ht="18" hidden="1" customHeight="1" outlineLevel="1" x14ac:dyDescent="0.2">
      <c r="A248" s="43" t="s">
        <v>124</v>
      </c>
      <c r="B248" s="43" t="s">
        <v>23</v>
      </c>
      <c r="C248" s="9">
        <v>0</v>
      </c>
      <c r="D248" s="9">
        <v>0</v>
      </c>
      <c r="F248" s="119" t="s">
        <v>143</v>
      </c>
      <c r="H248" s="74">
        <v>0</v>
      </c>
      <c r="I248" s="74">
        <v>0</v>
      </c>
      <c r="J248" s="74">
        <v>0</v>
      </c>
      <c r="K248" s="99">
        <v>0</v>
      </c>
      <c r="L248" s="99">
        <v>0</v>
      </c>
      <c r="M248" s="74">
        <v>0</v>
      </c>
      <c r="N248" s="74">
        <v>0</v>
      </c>
      <c r="O248" s="74">
        <v>0</v>
      </c>
      <c r="P248" s="74">
        <v>0</v>
      </c>
      <c r="Q248" s="74">
        <v>0</v>
      </c>
      <c r="R248" s="74">
        <v>0</v>
      </c>
      <c r="S248" s="74">
        <v>0</v>
      </c>
      <c r="T248" s="74">
        <v>0</v>
      </c>
      <c r="U248" s="74">
        <v>0</v>
      </c>
      <c r="V248" s="74">
        <v>0</v>
      </c>
      <c r="W248" s="74">
        <v>0</v>
      </c>
      <c r="X248" s="74">
        <v>0</v>
      </c>
      <c r="Y248" s="74">
        <v>0</v>
      </c>
      <c r="AA248" s="74">
        <v>0</v>
      </c>
      <c r="AB248" s="73">
        <v>0</v>
      </c>
      <c r="AD248" s="74">
        <v>0</v>
      </c>
      <c r="AE248" s="73">
        <v>0</v>
      </c>
    </row>
    <row r="249" spans="1:31" ht="18" hidden="1" customHeight="1" outlineLevel="1" x14ac:dyDescent="0.2">
      <c r="A249" s="43" t="s">
        <v>125</v>
      </c>
      <c r="B249" s="43" t="s">
        <v>23</v>
      </c>
      <c r="C249" s="9">
        <v>0</v>
      </c>
      <c r="D249" s="9">
        <v>0</v>
      </c>
      <c r="F249" s="119" t="s">
        <v>144</v>
      </c>
      <c r="H249" s="74">
        <v>0</v>
      </c>
      <c r="I249" s="74">
        <v>0</v>
      </c>
      <c r="J249" s="74">
        <v>0</v>
      </c>
      <c r="K249" s="99">
        <v>0</v>
      </c>
      <c r="L249" s="99">
        <v>0</v>
      </c>
      <c r="M249" s="74">
        <v>0</v>
      </c>
      <c r="N249" s="74">
        <v>0</v>
      </c>
      <c r="O249" s="74">
        <v>0</v>
      </c>
      <c r="P249" s="74">
        <v>0</v>
      </c>
      <c r="Q249" s="74">
        <v>0</v>
      </c>
      <c r="R249" s="74">
        <v>0</v>
      </c>
      <c r="S249" s="74">
        <v>0</v>
      </c>
      <c r="T249" s="74">
        <v>0</v>
      </c>
      <c r="U249" s="74">
        <v>0</v>
      </c>
      <c r="V249" s="74">
        <v>0</v>
      </c>
      <c r="W249" s="74">
        <v>0</v>
      </c>
      <c r="X249" s="74">
        <v>0</v>
      </c>
      <c r="Y249" s="74">
        <v>0</v>
      </c>
      <c r="AA249" s="74">
        <v>0</v>
      </c>
      <c r="AB249" s="73">
        <v>0</v>
      </c>
      <c r="AD249" s="74">
        <v>0</v>
      </c>
      <c r="AE249" s="73">
        <v>0</v>
      </c>
    </row>
    <row r="250" spans="1:31" ht="18" hidden="1" customHeight="1" outlineLevel="1" x14ac:dyDescent="0.2">
      <c r="A250" s="43" t="s">
        <v>205</v>
      </c>
      <c r="B250" s="43" t="s">
        <v>23</v>
      </c>
      <c r="C250" s="9">
        <v>0</v>
      </c>
      <c r="D250" s="9">
        <v>0</v>
      </c>
      <c r="F250" s="117" t="s">
        <v>140</v>
      </c>
      <c r="G250" s="49"/>
      <c r="H250" s="78">
        <v>0</v>
      </c>
      <c r="I250" s="78">
        <v>0</v>
      </c>
      <c r="J250" s="78">
        <v>0</v>
      </c>
      <c r="K250" s="103">
        <v>0</v>
      </c>
      <c r="L250" s="103">
        <v>0</v>
      </c>
      <c r="M250" s="78">
        <v>0</v>
      </c>
      <c r="N250" s="78">
        <v>0</v>
      </c>
      <c r="O250" s="78">
        <v>0</v>
      </c>
      <c r="P250" s="78">
        <v>0</v>
      </c>
      <c r="Q250" s="78">
        <v>0</v>
      </c>
      <c r="R250" s="78">
        <v>0</v>
      </c>
      <c r="S250" s="78">
        <v>0</v>
      </c>
      <c r="T250" s="78">
        <v>0</v>
      </c>
      <c r="U250" s="78">
        <v>0</v>
      </c>
      <c r="V250" s="78">
        <v>0</v>
      </c>
      <c r="W250" s="78">
        <v>0</v>
      </c>
      <c r="X250" s="78">
        <v>0</v>
      </c>
      <c r="Y250" s="78">
        <v>0</v>
      </c>
      <c r="Z250" s="49"/>
      <c r="AA250" s="78">
        <v>0</v>
      </c>
      <c r="AB250" s="73">
        <v>0</v>
      </c>
      <c r="AC250" s="49"/>
      <c r="AD250" s="78">
        <v>0</v>
      </c>
      <c r="AE250" s="73">
        <v>0</v>
      </c>
    </row>
    <row r="251" spans="1:31" ht="18" hidden="1" customHeight="1" outlineLevel="1" x14ac:dyDescent="0.2">
      <c r="A251" s="43" t="s">
        <v>83</v>
      </c>
      <c r="B251" s="43" t="s">
        <v>23</v>
      </c>
      <c r="C251" s="9">
        <v>1</v>
      </c>
      <c r="D251" s="9">
        <v>1</v>
      </c>
      <c r="F251" s="119" t="s">
        <v>87</v>
      </c>
      <c r="H251" s="74">
        <v>-0.83099999999999996</v>
      </c>
      <c r="I251" s="74">
        <v>-0.20399999999999999</v>
      </c>
      <c r="J251" s="74">
        <v>-0.20399999999999999</v>
      </c>
      <c r="K251" s="99">
        <v>-3</v>
      </c>
      <c r="L251" s="99">
        <v>-1</v>
      </c>
      <c r="M251" s="74">
        <v>0</v>
      </c>
      <c r="N251" s="74">
        <v>0</v>
      </c>
      <c r="O251" s="74">
        <v>0</v>
      </c>
      <c r="P251" s="74">
        <v>0</v>
      </c>
      <c r="Q251" s="74">
        <v>0</v>
      </c>
      <c r="R251" s="74">
        <v>0</v>
      </c>
      <c r="S251" s="74">
        <v>0</v>
      </c>
      <c r="T251" s="74">
        <v>0</v>
      </c>
      <c r="U251" s="74">
        <v>0</v>
      </c>
      <c r="V251" s="74">
        <v>0</v>
      </c>
      <c r="W251" s="74">
        <v>0</v>
      </c>
      <c r="X251" s="74">
        <v>0</v>
      </c>
      <c r="Y251" s="74">
        <v>0</v>
      </c>
      <c r="AA251" s="74">
        <v>-3</v>
      </c>
      <c r="AB251" s="73">
        <v>3</v>
      </c>
      <c r="AD251" s="74">
        <v>-1</v>
      </c>
      <c r="AE251" s="73">
        <v>1</v>
      </c>
    </row>
    <row r="252" spans="1:31" ht="18" hidden="1" customHeight="1" outlineLevel="1" x14ac:dyDescent="0.2">
      <c r="A252" s="43" t="s">
        <v>145</v>
      </c>
      <c r="B252" s="43" t="s">
        <v>23</v>
      </c>
      <c r="C252" s="9">
        <v>0</v>
      </c>
      <c r="D252" s="9">
        <v>0</v>
      </c>
      <c r="F252" s="119" t="s">
        <v>146</v>
      </c>
      <c r="H252" s="74">
        <v>0</v>
      </c>
      <c r="I252" s="74">
        <v>0</v>
      </c>
      <c r="J252" s="74">
        <v>0</v>
      </c>
      <c r="K252" s="99">
        <v>0</v>
      </c>
      <c r="L252" s="99">
        <v>0</v>
      </c>
      <c r="M252" s="74">
        <v>0</v>
      </c>
      <c r="N252" s="74">
        <v>0</v>
      </c>
      <c r="O252" s="74">
        <v>0</v>
      </c>
      <c r="P252" s="74">
        <v>0</v>
      </c>
      <c r="Q252" s="74">
        <v>0</v>
      </c>
      <c r="R252" s="74">
        <v>0</v>
      </c>
      <c r="S252" s="74">
        <v>0</v>
      </c>
      <c r="T252" s="74">
        <v>0</v>
      </c>
      <c r="U252" s="74">
        <v>0</v>
      </c>
      <c r="V252" s="74">
        <v>0</v>
      </c>
      <c r="W252" s="74">
        <v>0</v>
      </c>
      <c r="X252" s="74">
        <v>0</v>
      </c>
      <c r="Y252" s="74">
        <v>0</v>
      </c>
      <c r="AA252" s="74">
        <v>0</v>
      </c>
      <c r="AB252" s="73">
        <v>0</v>
      </c>
      <c r="AD252" s="74">
        <v>0</v>
      </c>
      <c r="AE252" s="73">
        <v>0</v>
      </c>
    </row>
    <row r="253" spans="1:31" ht="18" customHeight="1" collapsed="1" x14ac:dyDescent="0.2">
      <c r="A253" s="48"/>
      <c r="B253" s="48"/>
      <c r="C253" s="9">
        <v>0.3093163683416002</v>
      </c>
      <c r="D253" s="9">
        <v>6.1479853479853484E-2</v>
      </c>
      <c r="F253" s="108" t="s">
        <v>275</v>
      </c>
      <c r="H253" s="281">
        <v>-421.78200000000004</v>
      </c>
      <c r="I253" s="281">
        <v>-420.42400000000004</v>
      </c>
      <c r="J253" s="281">
        <v>-420.42400000000004</v>
      </c>
      <c r="K253" s="102">
        <v>-463.7</v>
      </c>
      <c r="L253" s="102">
        <v>-341.25</v>
      </c>
      <c r="M253" s="281">
        <v>-52.036000000000001</v>
      </c>
      <c r="N253" s="281">
        <v>-35.398000000000003</v>
      </c>
      <c r="O253" s="281">
        <v>-30.336000000000002</v>
      </c>
      <c r="P253" s="281">
        <v>-25.483999999999995</v>
      </c>
      <c r="Q253" s="281">
        <v>-13.451999999999988</v>
      </c>
      <c r="R253" s="281">
        <v>-19.308000000000021</v>
      </c>
      <c r="S253" s="281">
        <v>-16.885999999999996</v>
      </c>
      <c r="T253" s="281">
        <v>-12.712999999999994</v>
      </c>
      <c r="U253" s="281">
        <v>-15.593999999999994</v>
      </c>
      <c r="V253" s="281">
        <v>-24.629000000000019</v>
      </c>
      <c r="W253" s="281">
        <v>-31.800000000000011</v>
      </c>
      <c r="X253" s="281">
        <v>-42.634999999999991</v>
      </c>
      <c r="Y253" s="281">
        <v>-320.27100000000002</v>
      </c>
      <c r="AA253" s="281">
        <v>-463.7</v>
      </c>
      <c r="AB253" s="73">
        <v>143.43</v>
      </c>
      <c r="AD253" s="281">
        <v>-341.25</v>
      </c>
      <c r="AE253" s="73">
        <v>20.98</v>
      </c>
    </row>
    <row r="254" spans="1:31" ht="12.95" customHeight="1" x14ac:dyDescent="0.2">
      <c r="A254" s="48"/>
      <c r="B254" s="48"/>
      <c r="C254" s="9"/>
      <c r="D254" s="9"/>
      <c r="F254" s="52" t="s">
        <v>224</v>
      </c>
      <c r="H254" s="69">
        <v>1.7421852346598134E-2</v>
      </c>
      <c r="I254" s="69">
        <v>2.0935982178142094E-2</v>
      </c>
      <c r="J254" s="69">
        <v>2.0935982178142094E-2</v>
      </c>
      <c r="K254" s="122">
        <v>2.2817989748389469E-2</v>
      </c>
      <c r="L254" s="122">
        <v>1.7166790829306663E-2</v>
      </c>
      <c r="M254" s="69">
        <v>2.9002744994217403E-2</v>
      </c>
      <c r="N254" s="69">
        <v>2.2052753915363724E-2</v>
      </c>
      <c r="O254" s="69">
        <v>1.5650973387773298E-2</v>
      </c>
      <c r="P254" s="69">
        <v>1.5922275503350458E-2</v>
      </c>
      <c r="Q254" s="69">
        <v>8.7397866899519647E-3</v>
      </c>
      <c r="R254" s="69">
        <v>1.099463023808034E-2</v>
      </c>
      <c r="S254" s="69">
        <v>1.0417585644633605E-2</v>
      </c>
      <c r="T254" s="69">
        <v>8.7175295510057375E-3</v>
      </c>
      <c r="U254" s="69">
        <v>9.9734642150645647E-3</v>
      </c>
      <c r="V254" s="69">
        <v>1.4167878051207797E-2</v>
      </c>
      <c r="W254" s="69">
        <v>2.0255035095988468E-2</v>
      </c>
      <c r="X254" s="69">
        <v>2.2236304084783262E-2</v>
      </c>
      <c r="Y254" s="69">
        <v>1.5932352359435374E-2</v>
      </c>
      <c r="AA254" s="69">
        <v>2.2817989748389469E-2</v>
      </c>
      <c r="AB254" s="70"/>
      <c r="AD254" s="69">
        <v>1.7166790829306663E-2</v>
      </c>
      <c r="AE254" s="70"/>
    </row>
    <row r="255" spans="1:31" ht="6.95" customHeight="1" x14ac:dyDescent="0.2">
      <c r="C255" s="9"/>
      <c r="D255" s="9"/>
      <c r="F255" s="109"/>
      <c r="H255" s="66"/>
      <c r="I255" s="66"/>
      <c r="J255" s="66"/>
      <c r="K255" s="128"/>
      <c r="L255" s="128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AA255" s="66"/>
      <c r="AD255" s="66"/>
    </row>
    <row r="256" spans="1:31" ht="18" customHeight="1" x14ac:dyDescent="0.2">
      <c r="A256" s="43" t="s">
        <v>74</v>
      </c>
      <c r="B256" s="43" t="s">
        <v>23</v>
      </c>
      <c r="C256" s="9">
        <v>0.30254237288135594</v>
      </c>
      <c r="D256" s="9">
        <v>0.14270833333333333</v>
      </c>
      <c r="F256" s="119" t="s">
        <v>73</v>
      </c>
      <c r="H256" s="74">
        <v>-36.406999999999996</v>
      </c>
      <c r="I256" s="74">
        <v>-47.323999999999998</v>
      </c>
      <c r="J256" s="74">
        <v>-47.323999999999998</v>
      </c>
      <c r="K256" s="99">
        <v>-59</v>
      </c>
      <c r="L256" s="99">
        <v>-48</v>
      </c>
      <c r="M256" s="74">
        <v>-6.0049999999999999</v>
      </c>
      <c r="N256" s="74">
        <v>-8.6000000000000014</v>
      </c>
      <c r="O256" s="74">
        <v>-10.922000000000001</v>
      </c>
      <c r="P256" s="74">
        <v>-1.0209999999999972</v>
      </c>
      <c r="Q256" s="74">
        <v>-1.0990000000000002</v>
      </c>
      <c r="R256" s="74">
        <v>-1.6930000000000014</v>
      </c>
      <c r="S256" s="74">
        <v>-0.99899999999999878</v>
      </c>
      <c r="T256" s="74">
        <v>-0.98100000000000165</v>
      </c>
      <c r="U256" s="74">
        <v>-1.3999999999999986</v>
      </c>
      <c r="V256" s="74">
        <v>-1.1929999999999978</v>
      </c>
      <c r="W256" s="74">
        <v>-2.0190000000000055</v>
      </c>
      <c r="X256" s="74">
        <v>-5.2220000000000013</v>
      </c>
      <c r="Y256" s="74">
        <v>-41.154000000000003</v>
      </c>
      <c r="AA256" s="74">
        <v>-59</v>
      </c>
      <c r="AB256" s="73">
        <v>17.850000000000001</v>
      </c>
      <c r="AD256" s="74">
        <v>-48</v>
      </c>
      <c r="AE256" s="73">
        <v>6.85</v>
      </c>
    </row>
    <row r="257" spans="1:31" ht="18" customHeight="1" x14ac:dyDescent="0.2">
      <c r="A257" s="43" t="s">
        <v>130</v>
      </c>
      <c r="B257" s="43" t="s">
        <v>23</v>
      </c>
      <c r="C257" s="9">
        <v>-0.71647058823529408</v>
      </c>
      <c r="D257" s="9">
        <v>-6.2068965517241377E-3</v>
      </c>
      <c r="F257" s="119" t="s">
        <v>191</v>
      </c>
      <c r="H257" s="74">
        <v>-19.524000000000001</v>
      </c>
      <c r="I257" s="74">
        <v>-20.349</v>
      </c>
      <c r="J257" s="74">
        <v>-20.349</v>
      </c>
      <c r="K257" s="99">
        <v>-17</v>
      </c>
      <c r="L257" s="99">
        <v>-29</v>
      </c>
      <c r="M257" s="74">
        <v>-1.427</v>
      </c>
      <c r="N257" s="74">
        <v>-3.1510000000000002</v>
      </c>
      <c r="O257" s="74">
        <v>-1.1509999999999998</v>
      </c>
      <c r="P257" s="74">
        <v>-2.3549999999999995</v>
      </c>
      <c r="Q257" s="74">
        <v>-1.0910000000000011</v>
      </c>
      <c r="R257" s="74">
        <v>-2.0859999999999985</v>
      </c>
      <c r="S257" s="74">
        <v>-3.4420000000000002</v>
      </c>
      <c r="T257" s="74">
        <v>-1.0560000000000009</v>
      </c>
      <c r="U257" s="74">
        <v>-5.2729999999999997</v>
      </c>
      <c r="V257" s="74">
        <v>-4.343</v>
      </c>
      <c r="W257" s="74">
        <v>-1.4849999999999994</v>
      </c>
      <c r="X257" s="74">
        <v>-2.3189999999999991</v>
      </c>
      <c r="Y257" s="74">
        <v>-29.178999999999998</v>
      </c>
      <c r="AA257" s="74">
        <v>-17</v>
      </c>
      <c r="AB257" s="73">
        <v>-12.18</v>
      </c>
      <c r="AD257" s="74">
        <v>-29</v>
      </c>
      <c r="AE257" s="73">
        <v>-0.18</v>
      </c>
    </row>
    <row r="258" spans="1:31" ht="18" customHeight="1" x14ac:dyDescent="0.2">
      <c r="A258" s="43" t="s">
        <v>79</v>
      </c>
      <c r="B258" s="43" t="s">
        <v>23</v>
      </c>
      <c r="C258" s="9">
        <v>0.39814285714285713</v>
      </c>
      <c r="D258" s="9">
        <v>0.10361702127659575</v>
      </c>
      <c r="F258" s="119" t="s">
        <v>78</v>
      </c>
      <c r="H258" s="74">
        <v>-54.055999999999997</v>
      </c>
      <c r="I258" s="74">
        <v>-24.548999999999999</v>
      </c>
      <c r="J258" s="74">
        <v>-24.548999999999999</v>
      </c>
      <c r="K258" s="99">
        <v>-70</v>
      </c>
      <c r="L258" s="99">
        <v>-47</v>
      </c>
      <c r="M258" s="74">
        <v>-2.9209999999999998</v>
      </c>
      <c r="N258" s="74">
        <v>-1.9100000000000006</v>
      </c>
      <c r="O258" s="74">
        <v>-0.51699999999999946</v>
      </c>
      <c r="P258" s="74">
        <v>-5.0650000000000004</v>
      </c>
      <c r="Q258" s="74">
        <v>-0.83099999999999952</v>
      </c>
      <c r="R258" s="74">
        <v>-1.6280000000000001</v>
      </c>
      <c r="S258" s="74">
        <v>-4.93</v>
      </c>
      <c r="T258" s="74">
        <v>-15.904000000000003</v>
      </c>
      <c r="U258" s="74">
        <v>-0.54199999999999449</v>
      </c>
      <c r="V258" s="74">
        <v>0.15299999999999869</v>
      </c>
      <c r="W258" s="74">
        <v>-1.2680000000000007</v>
      </c>
      <c r="X258" s="74">
        <v>-6.7719999999999985</v>
      </c>
      <c r="Y258" s="74">
        <v>-42.134999999999998</v>
      </c>
      <c r="AA258" s="74">
        <v>-70</v>
      </c>
      <c r="AB258" s="73">
        <v>27.87</v>
      </c>
      <c r="AD258" s="74">
        <v>-47</v>
      </c>
      <c r="AE258" s="73">
        <v>4.87</v>
      </c>
    </row>
    <row r="259" spans="1:31" ht="18" customHeight="1" x14ac:dyDescent="0.2">
      <c r="A259" s="43" t="s">
        <v>76</v>
      </c>
      <c r="B259" s="43" t="s">
        <v>23</v>
      </c>
      <c r="C259" s="9">
        <v>-6.2291666666666669E-2</v>
      </c>
      <c r="D259" s="9">
        <v>1.0097087378640778E-2</v>
      </c>
      <c r="F259" s="119" t="s">
        <v>77</v>
      </c>
      <c r="H259" s="74">
        <v>-46.642000000000003</v>
      </c>
      <c r="I259" s="74">
        <v>-43.348999999999997</v>
      </c>
      <c r="J259" s="74">
        <v>-43.348999999999997</v>
      </c>
      <c r="K259" s="99">
        <v>-48</v>
      </c>
      <c r="L259" s="99">
        <v>-51.5</v>
      </c>
      <c r="M259" s="74">
        <v>-4.3929999999999998</v>
      </c>
      <c r="N259" s="74">
        <v>-3.8199999999999994</v>
      </c>
      <c r="O259" s="74">
        <v>-6.0420000000000016</v>
      </c>
      <c r="P259" s="74">
        <v>-4.5349999999999984</v>
      </c>
      <c r="Q259" s="74">
        <v>-3.9050000000000011</v>
      </c>
      <c r="R259" s="74">
        <v>-3.1439999999999984</v>
      </c>
      <c r="S259" s="74">
        <v>-1.7200000000000024</v>
      </c>
      <c r="T259" s="74">
        <v>-4.9060000000000024</v>
      </c>
      <c r="U259" s="74">
        <v>-7.2469999999999999</v>
      </c>
      <c r="V259" s="74">
        <v>-2.5779999999999959</v>
      </c>
      <c r="W259" s="74">
        <v>-2.8149999999999977</v>
      </c>
      <c r="X259" s="74">
        <v>-5.8800000000000026</v>
      </c>
      <c r="Y259" s="74">
        <v>-50.984999999999999</v>
      </c>
      <c r="AA259" s="74">
        <v>-48</v>
      </c>
      <c r="AB259" s="73">
        <v>-2.99</v>
      </c>
      <c r="AD259" s="74">
        <v>-51.5</v>
      </c>
      <c r="AE259" s="73">
        <v>0.52</v>
      </c>
    </row>
    <row r="260" spans="1:31" ht="18" customHeight="1" x14ac:dyDescent="0.2">
      <c r="A260" s="43" t="s">
        <v>182</v>
      </c>
      <c r="B260" s="43" t="s">
        <v>23</v>
      </c>
      <c r="C260" s="9">
        <v>-1.6666666666666666E-4</v>
      </c>
      <c r="D260" s="9">
        <v>1.0824175824175823E-2</v>
      </c>
      <c r="F260" s="119" t="s">
        <v>183</v>
      </c>
      <c r="H260" s="74">
        <v>-195.99299999999999</v>
      </c>
      <c r="I260" s="74">
        <v>-188.06200000000001</v>
      </c>
      <c r="J260" s="74">
        <v>-188.06200000000001</v>
      </c>
      <c r="K260" s="99">
        <v>-180</v>
      </c>
      <c r="L260" s="99">
        <v>-182</v>
      </c>
      <c r="M260" s="74">
        <v>-15.654999999999999</v>
      </c>
      <c r="N260" s="74">
        <v>-14.141</v>
      </c>
      <c r="O260" s="74">
        <v>-15.655000000000001</v>
      </c>
      <c r="P260" s="74">
        <v>-14.923000000000002</v>
      </c>
      <c r="Q260" s="74">
        <v>-14.795999999999999</v>
      </c>
      <c r="R260" s="74">
        <v>-14.923000000000002</v>
      </c>
      <c r="S260" s="74">
        <v>-14.439999999999998</v>
      </c>
      <c r="T260" s="74">
        <v>-14.472999999999999</v>
      </c>
      <c r="U260" s="74">
        <v>-15.032000000000011</v>
      </c>
      <c r="V260" s="74">
        <v>-15.332999999999998</v>
      </c>
      <c r="W260" s="74">
        <v>-15.204999999999984</v>
      </c>
      <c r="X260" s="74">
        <v>-15.456999999999994</v>
      </c>
      <c r="Y260" s="74">
        <v>-180.03299999999999</v>
      </c>
      <c r="AA260" s="74">
        <v>-180</v>
      </c>
      <c r="AB260" s="73">
        <v>-0.03</v>
      </c>
      <c r="AD260" s="74">
        <v>-182</v>
      </c>
      <c r="AE260" s="73">
        <v>1.97</v>
      </c>
    </row>
    <row r="261" spans="1:31" ht="18" customHeight="1" x14ac:dyDescent="0.2">
      <c r="A261" s="43" t="s">
        <v>91</v>
      </c>
      <c r="B261" s="43" t="s">
        <v>23</v>
      </c>
      <c r="C261" s="9">
        <v>7.6551724137931043E-2</v>
      </c>
      <c r="D261" s="9">
        <v>5.2035398230088493E-2</v>
      </c>
      <c r="F261" s="119" t="s">
        <v>96</v>
      </c>
      <c r="H261" s="74">
        <v>-52.796999999999997</v>
      </c>
      <c r="I261" s="74">
        <v>-52.082999999999998</v>
      </c>
      <c r="J261" s="74">
        <v>-52.082999999999998</v>
      </c>
      <c r="K261" s="99">
        <v>-58</v>
      </c>
      <c r="L261" s="99">
        <v>-56.5</v>
      </c>
      <c r="M261" s="74">
        <v>-6.1710000000000003</v>
      </c>
      <c r="N261" s="74">
        <v>-3.5049999999999999</v>
      </c>
      <c r="O261" s="74">
        <v>-4.4800000000000004</v>
      </c>
      <c r="P261" s="74">
        <v>-4.516</v>
      </c>
      <c r="Q261" s="74">
        <v>-5.0670000000000002</v>
      </c>
      <c r="R261" s="74">
        <v>-4.5859999999999985</v>
      </c>
      <c r="S261" s="74">
        <v>-4.5670000000000037</v>
      </c>
      <c r="T261" s="74">
        <v>-4.7239999999999966</v>
      </c>
      <c r="U261" s="74">
        <v>-4.3470000000000013</v>
      </c>
      <c r="V261" s="74">
        <v>-4.3419999999999987</v>
      </c>
      <c r="W261" s="74">
        <v>-4.2539999999999978</v>
      </c>
      <c r="X261" s="74">
        <v>-2.9969999999999999</v>
      </c>
      <c r="Y261" s="74">
        <v>-53.555999999999997</v>
      </c>
      <c r="AA261" s="74">
        <v>-58</v>
      </c>
      <c r="AB261" s="73">
        <v>4.4400000000000004</v>
      </c>
      <c r="AD261" s="74">
        <v>-56.5</v>
      </c>
      <c r="AE261" s="73">
        <v>2.94</v>
      </c>
    </row>
    <row r="262" spans="1:31" ht="18" customHeight="1" x14ac:dyDescent="0.2">
      <c r="A262" s="43" t="s">
        <v>92</v>
      </c>
      <c r="B262" s="43" t="s">
        <v>23</v>
      </c>
      <c r="C262" s="9">
        <v>0.18384615384615385</v>
      </c>
      <c r="D262" s="9">
        <v>3.5454545454545454E-2</v>
      </c>
      <c r="F262" s="119" t="s">
        <v>97</v>
      </c>
      <c r="H262" s="74">
        <v>-5.3</v>
      </c>
      <c r="I262" s="74">
        <v>-9.9220000000000006</v>
      </c>
      <c r="J262" s="74">
        <v>-9.9220000000000006</v>
      </c>
      <c r="K262" s="99">
        <v>-13</v>
      </c>
      <c r="L262" s="99">
        <v>-11</v>
      </c>
      <c r="M262" s="74">
        <v>-0.89400000000000002</v>
      </c>
      <c r="N262" s="74">
        <v>-0.5099999999999999</v>
      </c>
      <c r="O262" s="74">
        <v>-0.7150000000000003</v>
      </c>
      <c r="P262" s="74">
        <v>1.2000000000000011E-2</v>
      </c>
      <c r="Q262" s="74">
        <v>-0.86499999999999977</v>
      </c>
      <c r="R262" s="74">
        <v>-1.5240000000000005</v>
      </c>
      <c r="S262" s="74">
        <v>-0.83699999999999974</v>
      </c>
      <c r="T262" s="74">
        <v>-1.0510000000000002</v>
      </c>
      <c r="U262" s="74">
        <v>-0.24599999999999955</v>
      </c>
      <c r="V262" s="74">
        <v>-0.9610000000000003</v>
      </c>
      <c r="W262" s="74">
        <v>-2.0550000000000006</v>
      </c>
      <c r="X262" s="74">
        <v>-0.96299999999999919</v>
      </c>
      <c r="Y262" s="74">
        <v>-10.609</v>
      </c>
      <c r="AA262" s="74">
        <v>-13</v>
      </c>
      <c r="AB262" s="73">
        <v>2.39</v>
      </c>
      <c r="AD262" s="74">
        <v>-11</v>
      </c>
      <c r="AE262" s="73">
        <v>0.39</v>
      </c>
    </row>
    <row r="263" spans="1:31" ht="18" customHeight="1" x14ac:dyDescent="0.2">
      <c r="A263" s="43" t="s">
        <v>75</v>
      </c>
      <c r="B263" s="43" t="s">
        <v>23</v>
      </c>
      <c r="C263" s="9">
        <v>-2.9482758620689654E-2</v>
      </c>
      <c r="D263" s="9">
        <v>-0.14826923076923076</v>
      </c>
      <c r="F263" s="119" t="s">
        <v>98</v>
      </c>
      <c r="H263" s="74">
        <v>-67.569999999999993</v>
      </c>
      <c r="I263" s="74">
        <v>-59.627000000000002</v>
      </c>
      <c r="J263" s="74">
        <v>-59.627000000000002</v>
      </c>
      <c r="K263" s="99">
        <v>-58</v>
      </c>
      <c r="L263" s="99">
        <v>-52</v>
      </c>
      <c r="M263" s="74">
        <v>-6.17</v>
      </c>
      <c r="N263" s="74">
        <v>-5.3870000000000005</v>
      </c>
      <c r="O263" s="74">
        <v>-4.0169999999999995</v>
      </c>
      <c r="P263" s="74">
        <v>-4.0190000000000001</v>
      </c>
      <c r="Q263" s="74">
        <v>-5.0150000000000006</v>
      </c>
      <c r="R263" s="74">
        <v>-2.4269999999999996</v>
      </c>
      <c r="S263" s="74">
        <v>-2.9319999999999986</v>
      </c>
      <c r="T263" s="74">
        <v>-3.2980000000000018</v>
      </c>
      <c r="U263" s="74">
        <v>-3.7199999999999989</v>
      </c>
      <c r="V263" s="74">
        <v>-4.9579999999999984</v>
      </c>
      <c r="W263" s="74">
        <v>-9.2259999999999991</v>
      </c>
      <c r="X263" s="74">
        <v>-8.5450000000000017</v>
      </c>
      <c r="Y263" s="74">
        <v>-59.713999999999999</v>
      </c>
      <c r="AA263" s="74">
        <v>-58</v>
      </c>
      <c r="AB263" s="73">
        <v>-1.71</v>
      </c>
      <c r="AD263" s="74">
        <v>-52</v>
      </c>
      <c r="AE263" s="73">
        <v>-7.71</v>
      </c>
    </row>
    <row r="264" spans="1:31" ht="18" customHeight="1" x14ac:dyDescent="0.2">
      <c r="A264" s="43" t="s">
        <v>428</v>
      </c>
      <c r="B264" s="43" t="s">
        <v>23</v>
      </c>
      <c r="C264" s="9">
        <v>0</v>
      </c>
      <c r="D264" s="9">
        <v>0</v>
      </c>
      <c r="F264" s="119" t="s">
        <v>429</v>
      </c>
      <c r="H264" s="74">
        <v>0</v>
      </c>
      <c r="I264" s="74">
        <v>0</v>
      </c>
      <c r="J264" s="74">
        <v>0</v>
      </c>
      <c r="K264" s="99">
        <v>0</v>
      </c>
      <c r="L264" s="99">
        <v>0</v>
      </c>
      <c r="M264" s="74">
        <v>0</v>
      </c>
      <c r="N264" s="74">
        <v>0</v>
      </c>
      <c r="O264" s="74">
        <v>0</v>
      </c>
      <c r="P264" s="74">
        <v>0</v>
      </c>
      <c r="Q264" s="74">
        <v>0</v>
      </c>
      <c r="R264" s="74">
        <v>0</v>
      </c>
      <c r="S264" s="74">
        <v>0</v>
      </c>
      <c r="T264" s="74">
        <v>0</v>
      </c>
      <c r="U264" s="74">
        <v>0</v>
      </c>
      <c r="V264" s="74">
        <v>0</v>
      </c>
      <c r="W264" s="74">
        <v>0</v>
      </c>
      <c r="X264" s="74">
        <v>0</v>
      </c>
      <c r="Y264" s="74">
        <v>0</v>
      </c>
      <c r="AA264" s="74">
        <v>0</v>
      </c>
      <c r="AB264" s="73">
        <v>0</v>
      </c>
      <c r="AD264" s="74">
        <v>0</v>
      </c>
      <c r="AE264" s="73">
        <v>0</v>
      </c>
    </row>
    <row r="265" spans="1:31" ht="18" customHeight="1" x14ac:dyDescent="0.2">
      <c r="A265" s="43" t="s">
        <v>198</v>
      </c>
      <c r="B265" s="43" t="s">
        <v>23</v>
      </c>
      <c r="C265" s="9">
        <v>0.79090909090909089</v>
      </c>
      <c r="D265" s="9">
        <v>0.79090909090909089</v>
      </c>
      <c r="F265" s="119" t="s">
        <v>199</v>
      </c>
      <c r="H265" s="74">
        <v>-19.187999999999999</v>
      </c>
      <c r="I265" s="74">
        <v>-17.699000000000002</v>
      </c>
      <c r="J265" s="74">
        <v>-17.699000000000002</v>
      </c>
      <c r="K265" s="99">
        <v>-22</v>
      </c>
      <c r="L265" s="99">
        <v>-22</v>
      </c>
      <c r="M265" s="74">
        <v>3.92</v>
      </c>
      <c r="N265" s="74">
        <v>0</v>
      </c>
      <c r="O265" s="74">
        <v>0</v>
      </c>
      <c r="P265" s="74">
        <v>-3.7159999999999997</v>
      </c>
      <c r="Q265" s="74">
        <v>-0.7209999999999992</v>
      </c>
      <c r="R265" s="74">
        <v>-1.1090000000000009</v>
      </c>
      <c r="S265" s="74">
        <v>8.1999999999999851E-2</v>
      </c>
      <c r="T265" s="74">
        <v>-0.44199999999999995</v>
      </c>
      <c r="U265" s="74">
        <v>-0.44299999999999984</v>
      </c>
      <c r="V265" s="74">
        <v>-0.7240000000000002</v>
      </c>
      <c r="W265" s="74">
        <v>-0.71600000000000019</v>
      </c>
      <c r="X265" s="74">
        <v>-0.73199999999999976</v>
      </c>
      <c r="Y265" s="74">
        <v>-4.601</v>
      </c>
      <c r="AA265" s="74">
        <v>-22</v>
      </c>
      <c r="AB265" s="73">
        <v>17.399999999999999</v>
      </c>
      <c r="AD265" s="74">
        <v>-22</v>
      </c>
      <c r="AE265" s="73">
        <v>17.399999999999999</v>
      </c>
    </row>
    <row r="266" spans="1:31" ht="18" customHeight="1" x14ac:dyDescent="0.2">
      <c r="A266" s="43" t="s">
        <v>93</v>
      </c>
      <c r="B266" s="43" t="s">
        <v>23</v>
      </c>
      <c r="C266" s="9">
        <v>3.3121356650768423E-2</v>
      </c>
      <c r="D266" s="9">
        <v>9.6939196435937625E-2</v>
      </c>
      <c r="F266" s="119" t="s">
        <v>99</v>
      </c>
      <c r="H266" s="74">
        <v>-21.734999999999999</v>
      </c>
      <c r="I266" s="74">
        <v>-22.652000000000001</v>
      </c>
      <c r="J266" s="74">
        <v>-22.652000000000001</v>
      </c>
      <c r="K266" s="99">
        <v>-22.643999999999998</v>
      </c>
      <c r="L266" s="99">
        <v>-24.242000000000001</v>
      </c>
      <c r="M266" s="74">
        <v>-1.68</v>
      </c>
      <c r="N266" s="74">
        <v>-1.7910000000000001</v>
      </c>
      <c r="O266" s="74">
        <v>-2.1669999999999998</v>
      </c>
      <c r="P266" s="74">
        <v>-1.8790000000000004</v>
      </c>
      <c r="Q266" s="74">
        <v>-1.8809999999999993</v>
      </c>
      <c r="R266" s="74">
        <v>-1.9060000000000006</v>
      </c>
      <c r="S266" s="74">
        <v>-1.8780000000000001</v>
      </c>
      <c r="T266" s="74">
        <v>-1.8789999999999996</v>
      </c>
      <c r="U266" s="74">
        <v>-1.9100000000000001</v>
      </c>
      <c r="V266" s="74">
        <v>-1.6969999999999992</v>
      </c>
      <c r="W266" s="74">
        <v>-1.6219999999999999</v>
      </c>
      <c r="X266" s="74">
        <v>-1.6069999999999993</v>
      </c>
      <c r="Y266" s="74">
        <v>-21.896999999999998</v>
      </c>
      <c r="AA266" s="74">
        <v>-22.643999999999995</v>
      </c>
      <c r="AB266" s="73">
        <v>0.75</v>
      </c>
      <c r="AD266" s="74">
        <v>-24.242000000000001</v>
      </c>
      <c r="AE266" s="73">
        <v>2.35</v>
      </c>
    </row>
    <row r="267" spans="1:31" ht="18" hidden="1" customHeight="1" outlineLevel="1" x14ac:dyDescent="0.2">
      <c r="A267" s="43" t="s">
        <v>173</v>
      </c>
      <c r="B267" s="43" t="s">
        <v>23</v>
      </c>
      <c r="C267" s="9">
        <v>0</v>
      </c>
      <c r="D267" s="9">
        <v>0</v>
      </c>
      <c r="F267" s="51" t="s">
        <v>174</v>
      </c>
      <c r="G267" s="47"/>
      <c r="H267" s="79">
        <v>0</v>
      </c>
      <c r="I267" s="79">
        <v>0</v>
      </c>
      <c r="J267" s="79">
        <v>0</v>
      </c>
      <c r="K267" s="99">
        <v>0</v>
      </c>
      <c r="L267" s="99">
        <v>0</v>
      </c>
      <c r="M267" s="79">
        <v>0</v>
      </c>
      <c r="N267" s="79">
        <v>0</v>
      </c>
      <c r="O267" s="79">
        <v>0</v>
      </c>
      <c r="P267" s="79">
        <v>0</v>
      </c>
      <c r="Q267" s="79">
        <v>0</v>
      </c>
      <c r="R267" s="79">
        <v>0</v>
      </c>
      <c r="S267" s="79">
        <v>0</v>
      </c>
      <c r="T267" s="79">
        <v>0</v>
      </c>
      <c r="U267" s="79">
        <v>0</v>
      </c>
      <c r="V267" s="79">
        <v>0</v>
      </c>
      <c r="W267" s="79">
        <v>0</v>
      </c>
      <c r="X267" s="79">
        <v>0</v>
      </c>
      <c r="Y267" s="79">
        <v>0</v>
      </c>
      <c r="Z267" s="47"/>
      <c r="AA267" s="79">
        <v>0</v>
      </c>
      <c r="AB267" s="73">
        <v>0</v>
      </c>
      <c r="AC267" s="47"/>
      <c r="AD267" s="79">
        <v>0</v>
      </c>
      <c r="AE267" s="73">
        <v>0</v>
      </c>
    </row>
    <row r="268" spans="1:31" ht="18" hidden="1" customHeight="1" outlineLevel="1" x14ac:dyDescent="0.2">
      <c r="A268" s="43" t="s">
        <v>89</v>
      </c>
      <c r="B268" s="43" t="s">
        <v>23</v>
      </c>
      <c r="C268" s="9">
        <v>1</v>
      </c>
      <c r="D268" s="9">
        <v>1</v>
      </c>
      <c r="F268" s="51" t="s">
        <v>94</v>
      </c>
      <c r="G268" s="47"/>
      <c r="H268" s="79">
        <v>0</v>
      </c>
      <c r="I268" s="79">
        <v>0</v>
      </c>
      <c r="J268" s="79">
        <v>0</v>
      </c>
      <c r="K268" s="99">
        <v>-1</v>
      </c>
      <c r="L268" s="99">
        <v>-1</v>
      </c>
      <c r="M268" s="79">
        <v>0</v>
      </c>
      <c r="N268" s="79">
        <v>0</v>
      </c>
      <c r="O268" s="79">
        <v>0</v>
      </c>
      <c r="P268" s="79">
        <v>0</v>
      </c>
      <c r="Q268" s="79">
        <v>0</v>
      </c>
      <c r="R268" s="79">
        <v>0</v>
      </c>
      <c r="S268" s="79">
        <v>0</v>
      </c>
      <c r="T268" s="79">
        <v>0</v>
      </c>
      <c r="U268" s="79">
        <v>0</v>
      </c>
      <c r="V268" s="79">
        <v>0</v>
      </c>
      <c r="W268" s="79">
        <v>0</v>
      </c>
      <c r="X268" s="79">
        <v>0</v>
      </c>
      <c r="Y268" s="79">
        <v>0</v>
      </c>
      <c r="Z268" s="47"/>
      <c r="AA268" s="79">
        <v>-1</v>
      </c>
      <c r="AB268" s="73">
        <v>1</v>
      </c>
      <c r="AC268" s="47"/>
      <c r="AD268" s="79">
        <v>-1</v>
      </c>
      <c r="AE268" s="73">
        <v>1</v>
      </c>
    </row>
    <row r="269" spans="1:31" ht="18" hidden="1" customHeight="1" outlineLevel="1" x14ac:dyDescent="0.2">
      <c r="A269" s="43" t="s">
        <v>175</v>
      </c>
      <c r="B269" s="43" t="s">
        <v>23</v>
      </c>
      <c r="C269" s="9">
        <v>1.0033333333333332</v>
      </c>
      <c r="D269" s="9">
        <v>0.76923076923076927</v>
      </c>
      <c r="F269" s="51" t="s">
        <v>176</v>
      </c>
      <c r="G269" s="47"/>
      <c r="H269" s="79">
        <v>-0.125</v>
      </c>
      <c r="I269" s="79">
        <v>-0.23799999999999999</v>
      </c>
      <c r="J269" s="79">
        <v>-0.23799999999999999</v>
      </c>
      <c r="K269" s="99">
        <v>-3</v>
      </c>
      <c r="L269" s="99">
        <v>0</v>
      </c>
      <c r="M269" s="79">
        <v>-0.25</v>
      </c>
      <c r="N269" s="79">
        <v>0.13700000000000001</v>
      </c>
      <c r="O269" s="79">
        <v>4.9999999999999989E-2</v>
      </c>
      <c r="P269" s="79">
        <v>-0.25</v>
      </c>
      <c r="Q269" s="79">
        <v>-0.125</v>
      </c>
      <c r="R269" s="79">
        <v>0.13800000000000001</v>
      </c>
      <c r="S269" s="79">
        <v>6.2E-2</v>
      </c>
      <c r="T269" s="79">
        <v>0</v>
      </c>
      <c r="U269" s="79">
        <v>0.251</v>
      </c>
      <c r="V269" s="79">
        <v>-1.214306433183765E-17</v>
      </c>
      <c r="W269" s="79">
        <v>0</v>
      </c>
      <c r="X269" s="79">
        <v>0</v>
      </c>
      <c r="Y269" s="79">
        <v>1.2999999999999999E-2</v>
      </c>
      <c r="Z269" s="47"/>
      <c r="AA269" s="79">
        <v>-3</v>
      </c>
      <c r="AB269" s="73">
        <v>3.01</v>
      </c>
      <c r="AC269" s="47"/>
      <c r="AD269" s="79">
        <v>0</v>
      </c>
      <c r="AE269" s="73">
        <v>0.01</v>
      </c>
    </row>
    <row r="270" spans="1:31" ht="18" hidden="1" customHeight="1" outlineLevel="1" x14ac:dyDescent="0.2">
      <c r="A270" s="43" t="s">
        <v>192</v>
      </c>
      <c r="B270" s="43" t="s">
        <v>23</v>
      </c>
      <c r="C270" s="9">
        <v>0</v>
      </c>
      <c r="D270" s="9">
        <v>0</v>
      </c>
      <c r="F270" s="51" t="s">
        <v>193</v>
      </c>
      <c r="G270" s="47"/>
      <c r="H270" s="79">
        <v>0</v>
      </c>
      <c r="I270" s="79">
        <v>0</v>
      </c>
      <c r="J270" s="79">
        <v>0</v>
      </c>
      <c r="K270" s="99">
        <v>0</v>
      </c>
      <c r="L270" s="99">
        <v>0</v>
      </c>
      <c r="M270" s="79">
        <v>0</v>
      </c>
      <c r="N270" s="79">
        <v>0</v>
      </c>
      <c r="O270" s="79">
        <v>0</v>
      </c>
      <c r="P270" s="79">
        <v>0</v>
      </c>
      <c r="Q270" s="79">
        <v>0</v>
      </c>
      <c r="R270" s="79">
        <v>0</v>
      </c>
      <c r="S270" s="79">
        <v>0</v>
      </c>
      <c r="T270" s="79">
        <v>0</v>
      </c>
      <c r="U270" s="79">
        <v>0</v>
      </c>
      <c r="V270" s="79">
        <v>0</v>
      </c>
      <c r="W270" s="79">
        <v>0</v>
      </c>
      <c r="X270" s="79">
        <v>0</v>
      </c>
      <c r="Y270" s="79">
        <v>0</v>
      </c>
      <c r="Z270" s="47"/>
      <c r="AA270" s="79">
        <v>0</v>
      </c>
      <c r="AB270" s="73">
        <v>0</v>
      </c>
      <c r="AC270" s="47"/>
      <c r="AD270" s="79">
        <v>0</v>
      </c>
      <c r="AE270" s="73">
        <v>0</v>
      </c>
    </row>
    <row r="271" spans="1:31" ht="18" hidden="1" customHeight="1" outlineLevel="1" x14ac:dyDescent="0.2">
      <c r="A271" s="43" t="s">
        <v>131</v>
      </c>
      <c r="B271" s="43" t="s">
        <v>23</v>
      </c>
      <c r="C271" s="9">
        <v>0</v>
      </c>
      <c r="D271" s="9">
        <v>0</v>
      </c>
      <c r="F271" s="51" t="s">
        <v>177</v>
      </c>
      <c r="G271" s="47"/>
      <c r="H271" s="79">
        <v>0</v>
      </c>
      <c r="I271" s="79">
        <v>0</v>
      </c>
      <c r="J271" s="79">
        <v>0</v>
      </c>
      <c r="K271" s="99">
        <v>0</v>
      </c>
      <c r="L271" s="99">
        <v>0</v>
      </c>
      <c r="M271" s="79">
        <v>0</v>
      </c>
      <c r="N271" s="79">
        <v>0</v>
      </c>
      <c r="O271" s="79">
        <v>0</v>
      </c>
      <c r="P271" s="79">
        <v>0</v>
      </c>
      <c r="Q271" s="79">
        <v>0</v>
      </c>
      <c r="R271" s="79">
        <v>0</v>
      </c>
      <c r="S271" s="79">
        <v>0</v>
      </c>
      <c r="T271" s="79">
        <v>0</v>
      </c>
      <c r="U271" s="79">
        <v>0</v>
      </c>
      <c r="V271" s="79">
        <v>0</v>
      </c>
      <c r="W271" s="79">
        <v>0</v>
      </c>
      <c r="X271" s="79">
        <v>0</v>
      </c>
      <c r="Y271" s="79">
        <v>0</v>
      </c>
      <c r="Z271" s="47"/>
      <c r="AA271" s="79">
        <v>0</v>
      </c>
      <c r="AB271" s="73">
        <v>0</v>
      </c>
      <c r="AC271" s="47"/>
      <c r="AD271" s="79">
        <v>0</v>
      </c>
      <c r="AE271" s="73">
        <v>0</v>
      </c>
    </row>
    <row r="272" spans="1:31" ht="18" hidden="1" customHeight="1" outlineLevel="1" x14ac:dyDescent="0.2">
      <c r="A272" s="43" t="s">
        <v>178</v>
      </c>
      <c r="B272" s="43" t="s">
        <v>23</v>
      </c>
      <c r="C272" s="9">
        <v>-1</v>
      </c>
      <c r="D272" s="9">
        <v>-1</v>
      </c>
      <c r="F272" s="51" t="s">
        <v>179</v>
      </c>
      <c r="G272" s="47"/>
      <c r="H272" s="79">
        <v>0</v>
      </c>
      <c r="I272" s="79">
        <v>0</v>
      </c>
      <c r="J272" s="79">
        <v>0</v>
      </c>
      <c r="K272" s="99">
        <v>0</v>
      </c>
      <c r="L272" s="99">
        <v>0</v>
      </c>
      <c r="M272" s="79">
        <v>0</v>
      </c>
      <c r="N272" s="79">
        <v>0</v>
      </c>
      <c r="O272" s="79">
        <v>0</v>
      </c>
      <c r="P272" s="79">
        <v>0</v>
      </c>
      <c r="Q272" s="79">
        <v>0</v>
      </c>
      <c r="R272" s="79">
        <v>0</v>
      </c>
      <c r="S272" s="79">
        <v>0</v>
      </c>
      <c r="T272" s="79">
        <v>0</v>
      </c>
      <c r="U272" s="79">
        <v>0</v>
      </c>
      <c r="V272" s="79">
        <v>0</v>
      </c>
      <c r="W272" s="79">
        <v>0</v>
      </c>
      <c r="X272" s="79">
        <v>-0.02</v>
      </c>
      <c r="Y272" s="79">
        <v>-0.02</v>
      </c>
      <c r="Z272" s="47"/>
      <c r="AA272" s="79">
        <v>0</v>
      </c>
      <c r="AB272" s="73">
        <v>-0.02</v>
      </c>
      <c r="AC272" s="47"/>
      <c r="AD272" s="79">
        <v>0</v>
      </c>
      <c r="AE272" s="73">
        <v>-0.02</v>
      </c>
    </row>
    <row r="273" spans="1:31" ht="18" hidden="1" customHeight="1" outlineLevel="1" x14ac:dyDescent="0.2">
      <c r="A273" s="43" t="s">
        <v>180</v>
      </c>
      <c r="B273" s="43" t="s">
        <v>23</v>
      </c>
      <c r="C273" s="9">
        <v>0.92</v>
      </c>
      <c r="D273" s="9">
        <v>-1</v>
      </c>
      <c r="F273" s="51" t="s">
        <v>181</v>
      </c>
      <c r="G273" s="47"/>
      <c r="H273" s="79">
        <v>0</v>
      </c>
      <c r="I273" s="79">
        <v>-1.06</v>
      </c>
      <c r="J273" s="79">
        <v>-1.06</v>
      </c>
      <c r="K273" s="99">
        <v>-1</v>
      </c>
      <c r="L273" s="99">
        <v>0</v>
      </c>
      <c r="M273" s="79">
        <v>-0.08</v>
      </c>
      <c r="N273" s="79">
        <v>0</v>
      </c>
      <c r="O273" s="79">
        <v>0</v>
      </c>
      <c r="P273" s="79">
        <v>0</v>
      </c>
      <c r="Q273" s="79">
        <v>0</v>
      </c>
      <c r="R273" s="79">
        <v>0</v>
      </c>
      <c r="S273" s="79">
        <v>0</v>
      </c>
      <c r="T273" s="79">
        <v>0</v>
      </c>
      <c r="U273" s="79">
        <v>0</v>
      </c>
      <c r="V273" s="79">
        <v>0</v>
      </c>
      <c r="W273" s="79">
        <v>0</v>
      </c>
      <c r="X273" s="79">
        <v>0</v>
      </c>
      <c r="Y273" s="79">
        <v>-0.08</v>
      </c>
      <c r="Z273" s="47"/>
      <c r="AA273" s="79">
        <v>-1</v>
      </c>
      <c r="AB273" s="73">
        <v>0.92</v>
      </c>
      <c r="AC273" s="47"/>
      <c r="AD273" s="79">
        <v>0</v>
      </c>
      <c r="AE273" s="73">
        <v>-0.08</v>
      </c>
    </row>
    <row r="274" spans="1:31" ht="18" hidden="1" customHeight="1" outlineLevel="1" x14ac:dyDescent="0.2">
      <c r="A274" s="43" t="s">
        <v>90</v>
      </c>
      <c r="B274" s="43" t="s">
        <v>23</v>
      </c>
      <c r="C274" s="9">
        <v>-1</v>
      </c>
      <c r="D274" s="9">
        <v>-1</v>
      </c>
      <c r="F274" s="51" t="s">
        <v>188</v>
      </c>
      <c r="G274" s="47"/>
      <c r="H274" s="79">
        <v>0</v>
      </c>
      <c r="I274" s="79">
        <v>0</v>
      </c>
      <c r="J274" s="79">
        <v>0</v>
      </c>
      <c r="K274" s="99">
        <v>0</v>
      </c>
      <c r="L274" s="99">
        <v>0</v>
      </c>
      <c r="M274" s="79">
        <v>0</v>
      </c>
      <c r="N274" s="79">
        <v>0</v>
      </c>
      <c r="O274" s="79">
        <v>0</v>
      </c>
      <c r="P274" s="79">
        <v>0</v>
      </c>
      <c r="Q274" s="79">
        <v>0</v>
      </c>
      <c r="R274" s="79">
        <v>0</v>
      </c>
      <c r="S274" s="79">
        <v>0</v>
      </c>
      <c r="T274" s="79">
        <v>-0.01</v>
      </c>
      <c r="U274" s="79">
        <v>0</v>
      </c>
      <c r="V274" s="79">
        <v>0</v>
      </c>
      <c r="W274" s="79">
        <v>0</v>
      </c>
      <c r="X274" s="79">
        <v>0</v>
      </c>
      <c r="Y274" s="79">
        <v>-0.01</v>
      </c>
      <c r="Z274" s="47"/>
      <c r="AA274" s="79">
        <v>0</v>
      </c>
      <c r="AB274" s="73">
        <v>-0.01</v>
      </c>
      <c r="AC274" s="47"/>
      <c r="AD274" s="79">
        <v>0</v>
      </c>
      <c r="AE274" s="73">
        <v>-0.01</v>
      </c>
    </row>
    <row r="275" spans="1:31" ht="18" hidden="1" customHeight="1" outlineLevel="1" x14ac:dyDescent="0.2">
      <c r="A275" s="43" t="s">
        <v>194</v>
      </c>
      <c r="B275" s="43" t="s">
        <v>23</v>
      </c>
      <c r="C275" s="9">
        <v>-1.0050251256281406</v>
      </c>
      <c r="D275" s="9">
        <v>-1.0050251256281406</v>
      </c>
      <c r="F275" s="51" t="s">
        <v>195</v>
      </c>
      <c r="G275" s="47"/>
      <c r="H275" s="79">
        <v>0</v>
      </c>
      <c r="I275" s="79">
        <v>0</v>
      </c>
      <c r="J275" s="79">
        <v>0</v>
      </c>
      <c r="K275" s="99">
        <v>0</v>
      </c>
      <c r="L275" s="99">
        <v>0</v>
      </c>
      <c r="M275" s="79">
        <v>0</v>
      </c>
      <c r="N275" s="79">
        <v>0</v>
      </c>
      <c r="O275" s="79">
        <v>0</v>
      </c>
      <c r="P275" s="79">
        <v>0</v>
      </c>
      <c r="Q275" s="79">
        <v>-0.19900000000000001</v>
      </c>
      <c r="R275" s="79">
        <v>0</v>
      </c>
      <c r="S275" s="79">
        <v>0</v>
      </c>
      <c r="T275" s="79">
        <v>0</v>
      </c>
      <c r="U275" s="79">
        <v>0</v>
      </c>
      <c r="V275" s="79">
        <v>0</v>
      </c>
      <c r="W275" s="79">
        <v>0</v>
      </c>
      <c r="X275" s="79">
        <v>0</v>
      </c>
      <c r="Y275" s="79">
        <v>-0.19900000000000001</v>
      </c>
      <c r="Z275" s="47"/>
      <c r="AA275" s="79">
        <v>0</v>
      </c>
      <c r="AB275" s="73">
        <v>-0.2</v>
      </c>
      <c r="AC275" s="47"/>
      <c r="AD275" s="79">
        <v>0</v>
      </c>
      <c r="AE275" s="73">
        <v>-0.2</v>
      </c>
    </row>
    <row r="276" spans="1:31" ht="18" hidden="1" customHeight="1" outlineLevel="1" x14ac:dyDescent="0.2">
      <c r="A276" s="43" t="s">
        <v>128</v>
      </c>
      <c r="B276" s="43" t="s">
        <v>23</v>
      </c>
      <c r="C276" s="9">
        <v>-1.1111111111111112</v>
      </c>
      <c r="D276" s="9">
        <v>-1.1111111111111112</v>
      </c>
      <c r="F276" s="51" t="s">
        <v>129</v>
      </c>
      <c r="G276" s="47"/>
      <c r="H276" s="79">
        <v>-0.14899999999999999</v>
      </c>
      <c r="I276" s="79">
        <v>0</v>
      </c>
      <c r="J276" s="79">
        <v>0</v>
      </c>
      <c r="K276" s="99">
        <v>0</v>
      </c>
      <c r="L276" s="99">
        <v>0</v>
      </c>
      <c r="M276" s="79">
        <v>0</v>
      </c>
      <c r="N276" s="79">
        <v>-1.7999999999999999E-2</v>
      </c>
      <c r="O276" s="79">
        <v>0</v>
      </c>
      <c r="P276" s="79">
        <v>0</v>
      </c>
      <c r="Q276" s="79">
        <v>0</v>
      </c>
      <c r="R276" s="79">
        <v>0</v>
      </c>
      <c r="S276" s="79">
        <v>0</v>
      </c>
      <c r="T276" s="79">
        <v>0</v>
      </c>
      <c r="U276" s="79">
        <v>0</v>
      </c>
      <c r="V276" s="79">
        <v>0</v>
      </c>
      <c r="W276" s="79">
        <v>0</v>
      </c>
      <c r="X276" s="79">
        <v>0</v>
      </c>
      <c r="Y276" s="79">
        <v>-1.7999999999999999E-2</v>
      </c>
      <c r="Z276" s="47"/>
      <c r="AA276" s="79">
        <v>0</v>
      </c>
      <c r="AB276" s="73">
        <v>-0.02</v>
      </c>
      <c r="AC276" s="47"/>
      <c r="AD276" s="79">
        <v>0</v>
      </c>
      <c r="AE276" s="73">
        <v>-0.02</v>
      </c>
    </row>
    <row r="277" spans="1:31" ht="18" hidden="1" customHeight="1" outlineLevel="1" x14ac:dyDescent="0.2">
      <c r="A277" s="43" t="s">
        <v>260</v>
      </c>
      <c r="B277" s="43" t="s">
        <v>23</v>
      </c>
      <c r="C277" s="9">
        <v>0</v>
      </c>
      <c r="D277" s="9">
        <v>0</v>
      </c>
      <c r="F277" s="51" t="s">
        <v>261</v>
      </c>
      <c r="G277" s="47"/>
      <c r="H277" s="79">
        <v>0</v>
      </c>
      <c r="I277" s="79">
        <v>0</v>
      </c>
      <c r="J277" s="79">
        <v>0</v>
      </c>
      <c r="K277" s="99">
        <v>0</v>
      </c>
      <c r="L277" s="99">
        <v>0</v>
      </c>
      <c r="M277" s="79">
        <v>0</v>
      </c>
      <c r="N277" s="79">
        <v>0</v>
      </c>
      <c r="O277" s="79">
        <v>0</v>
      </c>
      <c r="P277" s="79">
        <v>0</v>
      </c>
      <c r="Q277" s="79">
        <v>0</v>
      </c>
      <c r="R277" s="79">
        <v>0</v>
      </c>
      <c r="S277" s="79">
        <v>0</v>
      </c>
      <c r="T277" s="79">
        <v>0</v>
      </c>
      <c r="U277" s="79">
        <v>0</v>
      </c>
      <c r="V277" s="79">
        <v>0</v>
      </c>
      <c r="W277" s="79">
        <v>0</v>
      </c>
      <c r="X277" s="79">
        <v>0</v>
      </c>
      <c r="Y277" s="79">
        <v>0</v>
      </c>
      <c r="Z277" s="47"/>
      <c r="AA277" s="79">
        <v>0</v>
      </c>
      <c r="AB277" s="73">
        <v>0</v>
      </c>
      <c r="AC277" s="47"/>
      <c r="AD277" s="79">
        <v>0</v>
      </c>
      <c r="AE277" s="73">
        <v>0</v>
      </c>
    </row>
    <row r="278" spans="1:31" ht="18" hidden="1" customHeight="1" outlineLevel="1" x14ac:dyDescent="0.2">
      <c r="A278" s="43" t="s">
        <v>262</v>
      </c>
      <c r="B278" s="43" t="s">
        <v>23</v>
      </c>
      <c r="C278" s="9">
        <v>0</v>
      </c>
      <c r="D278" s="9">
        <v>0</v>
      </c>
      <c r="F278" s="51" t="s">
        <v>263</v>
      </c>
      <c r="G278" s="47"/>
      <c r="H278" s="79">
        <v>0</v>
      </c>
      <c r="I278" s="79">
        <v>0</v>
      </c>
      <c r="J278" s="79">
        <v>0</v>
      </c>
      <c r="K278" s="99">
        <v>0</v>
      </c>
      <c r="L278" s="99">
        <v>0</v>
      </c>
      <c r="M278" s="79">
        <v>0</v>
      </c>
      <c r="N278" s="79">
        <v>0</v>
      </c>
      <c r="O278" s="79">
        <v>0</v>
      </c>
      <c r="P278" s="79">
        <v>0</v>
      </c>
      <c r="Q278" s="79">
        <v>0</v>
      </c>
      <c r="R278" s="79">
        <v>0</v>
      </c>
      <c r="S278" s="79">
        <v>0</v>
      </c>
      <c r="T278" s="79">
        <v>0</v>
      </c>
      <c r="U278" s="79">
        <v>0</v>
      </c>
      <c r="V278" s="79">
        <v>0</v>
      </c>
      <c r="W278" s="79">
        <v>0</v>
      </c>
      <c r="X278" s="79">
        <v>0</v>
      </c>
      <c r="Y278" s="79">
        <v>0</v>
      </c>
      <c r="Z278" s="47"/>
      <c r="AA278" s="79">
        <v>0</v>
      </c>
      <c r="AB278" s="73">
        <v>0</v>
      </c>
      <c r="AC278" s="47"/>
      <c r="AD278" s="79">
        <v>0</v>
      </c>
      <c r="AE278" s="73">
        <v>0</v>
      </c>
    </row>
    <row r="279" spans="1:31" ht="18" hidden="1" customHeight="1" outlineLevel="1" x14ac:dyDescent="0.2">
      <c r="A279" s="43" t="s">
        <v>196</v>
      </c>
      <c r="B279" s="43" t="s">
        <v>23</v>
      </c>
      <c r="C279" s="9">
        <v>0</v>
      </c>
      <c r="D279" s="9">
        <v>0</v>
      </c>
      <c r="F279" s="51" t="s">
        <v>197</v>
      </c>
      <c r="G279" s="47"/>
      <c r="H279" s="79">
        <v>-3.95</v>
      </c>
      <c r="I279" s="79">
        <v>0</v>
      </c>
      <c r="J279" s="79">
        <v>0</v>
      </c>
      <c r="K279" s="99">
        <v>0</v>
      </c>
      <c r="L279" s="99">
        <v>0</v>
      </c>
      <c r="M279" s="79">
        <v>0</v>
      </c>
      <c r="N279" s="79">
        <v>0</v>
      </c>
      <c r="O279" s="79">
        <v>0</v>
      </c>
      <c r="P279" s="79">
        <v>0</v>
      </c>
      <c r="Q279" s="79">
        <v>0</v>
      </c>
      <c r="R279" s="79">
        <v>0</v>
      </c>
      <c r="S279" s="79">
        <v>0</v>
      </c>
      <c r="T279" s="79">
        <v>0</v>
      </c>
      <c r="U279" s="79">
        <v>0</v>
      </c>
      <c r="V279" s="79">
        <v>0</v>
      </c>
      <c r="W279" s="79">
        <v>0</v>
      </c>
      <c r="X279" s="79">
        <v>0</v>
      </c>
      <c r="Y279" s="79">
        <v>0</v>
      </c>
      <c r="Z279" s="47"/>
      <c r="AA279" s="79">
        <v>0</v>
      </c>
      <c r="AB279" s="73">
        <v>0</v>
      </c>
      <c r="AC279" s="47"/>
      <c r="AD279" s="79">
        <v>0</v>
      </c>
      <c r="AE279" s="73">
        <v>0</v>
      </c>
    </row>
    <row r="280" spans="1:31" ht="18" hidden="1" customHeight="1" outlineLevel="1" x14ac:dyDescent="0.2">
      <c r="A280" s="43" t="s">
        <v>524</v>
      </c>
      <c r="B280" s="43" t="s">
        <v>23</v>
      </c>
      <c r="C280" s="9">
        <v>-1</v>
      </c>
      <c r="D280" s="9">
        <v>0</v>
      </c>
      <c r="F280" s="51" t="s">
        <v>525</v>
      </c>
      <c r="G280" s="47"/>
      <c r="H280" s="79">
        <v>0</v>
      </c>
      <c r="I280" s="79">
        <v>-0.57099999999999995</v>
      </c>
      <c r="J280" s="79">
        <v>-0.57099999999999995</v>
      </c>
      <c r="K280" s="99">
        <v>0</v>
      </c>
      <c r="L280" s="99">
        <v>-9.5</v>
      </c>
      <c r="M280" s="79">
        <v>-0.498</v>
      </c>
      <c r="N280" s="79">
        <v>-0.55600000000000005</v>
      </c>
      <c r="O280" s="79">
        <v>-0.44699999999999984</v>
      </c>
      <c r="P280" s="79">
        <v>-5.0000000000000044E-2</v>
      </c>
      <c r="Q280" s="79">
        <v>-6.3689999999999998</v>
      </c>
      <c r="R280" s="79">
        <v>-0.42500000000000071</v>
      </c>
      <c r="S280" s="79">
        <v>-5.1999999999999602E-2</v>
      </c>
      <c r="T280" s="79">
        <v>-5.1999999999999602E-2</v>
      </c>
      <c r="U280" s="79">
        <v>-5.1999999999999602E-2</v>
      </c>
      <c r="V280" s="79">
        <v>-5.3000000000000824E-2</v>
      </c>
      <c r="W280" s="79">
        <v>-5.2999999999999048E-2</v>
      </c>
      <c r="X280" s="79">
        <v>-5.3000000000000824E-2</v>
      </c>
      <c r="Y280" s="79">
        <v>-8.66</v>
      </c>
      <c r="Z280" s="47"/>
      <c r="AA280" s="79">
        <v>0</v>
      </c>
      <c r="AB280" s="73">
        <v>-8.66</v>
      </c>
      <c r="AC280" s="47"/>
      <c r="AD280" s="79"/>
      <c r="AE280" s="73"/>
    </row>
    <row r="281" spans="1:31" ht="18" hidden="1" customHeight="1" outlineLevel="1" x14ac:dyDescent="0.2">
      <c r="A281" s="43" t="s">
        <v>201</v>
      </c>
      <c r="B281" s="43" t="s">
        <v>23</v>
      </c>
      <c r="C281" s="9">
        <v>0</v>
      </c>
      <c r="D281" s="9">
        <v>0</v>
      </c>
      <c r="F281" s="117" t="s">
        <v>184</v>
      </c>
      <c r="G281" s="49"/>
      <c r="H281" s="78">
        <v>0</v>
      </c>
      <c r="I281" s="78">
        <v>0</v>
      </c>
      <c r="J281" s="78">
        <v>0</v>
      </c>
      <c r="K281" s="103">
        <v>0</v>
      </c>
      <c r="L281" s="103">
        <v>0</v>
      </c>
      <c r="M281" s="78">
        <v>0</v>
      </c>
      <c r="N281" s="78">
        <v>0</v>
      </c>
      <c r="O281" s="78">
        <v>0</v>
      </c>
      <c r="P281" s="78">
        <v>0</v>
      </c>
      <c r="Q281" s="78">
        <v>0</v>
      </c>
      <c r="R281" s="78">
        <v>0</v>
      </c>
      <c r="S281" s="78">
        <v>0</v>
      </c>
      <c r="T281" s="78">
        <v>0</v>
      </c>
      <c r="U281" s="78">
        <v>0</v>
      </c>
      <c r="V281" s="78">
        <v>0</v>
      </c>
      <c r="W281" s="78">
        <v>0</v>
      </c>
      <c r="X281" s="78">
        <v>0</v>
      </c>
      <c r="Y281" s="78">
        <v>0</v>
      </c>
      <c r="Z281" s="49"/>
      <c r="AA281" s="78">
        <v>0</v>
      </c>
      <c r="AB281" s="73">
        <v>0</v>
      </c>
      <c r="AC281" s="49"/>
      <c r="AD281" s="78">
        <v>0</v>
      </c>
      <c r="AE281" s="73">
        <v>0</v>
      </c>
    </row>
    <row r="282" spans="1:31" ht="18" hidden="1" customHeight="1" outlineLevel="1" x14ac:dyDescent="0.2">
      <c r="A282" s="43" t="s">
        <v>200</v>
      </c>
      <c r="B282" s="43" t="s">
        <v>23</v>
      </c>
      <c r="C282" s="9">
        <v>1.027027027027027</v>
      </c>
      <c r="D282" s="9">
        <v>1.027027027027027</v>
      </c>
      <c r="F282" s="51" t="s">
        <v>185</v>
      </c>
      <c r="G282" s="47"/>
      <c r="H282" s="79">
        <v>0</v>
      </c>
      <c r="I282" s="79">
        <v>0</v>
      </c>
      <c r="J282" s="79">
        <v>0</v>
      </c>
      <c r="K282" s="99">
        <v>0</v>
      </c>
      <c r="L282" s="99">
        <v>0</v>
      </c>
      <c r="M282" s="79">
        <v>0</v>
      </c>
      <c r="N282" s="79">
        <v>0</v>
      </c>
      <c r="O282" s="79">
        <v>0</v>
      </c>
      <c r="P282" s="79">
        <v>0</v>
      </c>
      <c r="Q282" s="79">
        <v>0</v>
      </c>
      <c r="R282" s="79">
        <v>0.185</v>
      </c>
      <c r="S282" s="79">
        <v>0</v>
      </c>
      <c r="T282" s="79">
        <v>0</v>
      </c>
      <c r="U282" s="79">
        <v>0</v>
      </c>
      <c r="V282" s="79">
        <v>0</v>
      </c>
      <c r="W282" s="79">
        <v>0</v>
      </c>
      <c r="X282" s="79">
        <v>0</v>
      </c>
      <c r="Y282" s="79">
        <v>0.185</v>
      </c>
      <c r="Z282" s="47"/>
      <c r="AA282" s="79">
        <v>0</v>
      </c>
      <c r="AB282" s="73">
        <v>0.19</v>
      </c>
      <c r="AC282" s="47"/>
      <c r="AD282" s="79">
        <v>0</v>
      </c>
      <c r="AE282" s="73">
        <v>0.19</v>
      </c>
    </row>
    <row r="283" spans="1:31" ht="18" hidden="1" customHeight="1" outlineLevel="1" x14ac:dyDescent="0.2">
      <c r="A283" s="43" t="s">
        <v>186</v>
      </c>
      <c r="B283" s="43" t="s">
        <v>23</v>
      </c>
      <c r="C283" s="9">
        <v>0</v>
      </c>
      <c r="D283" s="9">
        <v>0</v>
      </c>
      <c r="F283" s="51" t="s">
        <v>187</v>
      </c>
      <c r="G283" s="47"/>
      <c r="H283" s="79">
        <v>0</v>
      </c>
      <c r="I283" s="79">
        <v>96.403999999999996</v>
      </c>
      <c r="J283" s="79">
        <v>96.403999999999996</v>
      </c>
      <c r="K283" s="99">
        <v>0</v>
      </c>
      <c r="L283" s="99">
        <v>0</v>
      </c>
      <c r="M283" s="79">
        <v>0</v>
      </c>
      <c r="N283" s="79">
        <v>0</v>
      </c>
      <c r="O283" s="79">
        <v>0</v>
      </c>
      <c r="P283" s="79">
        <v>0</v>
      </c>
      <c r="Q283" s="79">
        <v>0</v>
      </c>
      <c r="R283" s="79">
        <v>0</v>
      </c>
      <c r="S283" s="79">
        <v>0</v>
      </c>
      <c r="T283" s="79">
        <v>0</v>
      </c>
      <c r="U283" s="79">
        <v>0</v>
      </c>
      <c r="V283" s="79">
        <v>0</v>
      </c>
      <c r="W283" s="79">
        <v>0</v>
      </c>
      <c r="X283" s="79">
        <v>0</v>
      </c>
      <c r="Y283" s="79">
        <v>0</v>
      </c>
      <c r="Z283" s="47"/>
      <c r="AA283" s="79">
        <v>0</v>
      </c>
      <c r="AB283" s="73">
        <v>0</v>
      </c>
      <c r="AC283" s="47"/>
      <c r="AD283" s="79">
        <v>0</v>
      </c>
      <c r="AE283" s="73">
        <v>0</v>
      </c>
    </row>
    <row r="284" spans="1:31" ht="18" hidden="1" customHeight="1" outlineLevel="1" x14ac:dyDescent="0.2">
      <c r="A284" s="43" t="s">
        <v>126</v>
      </c>
      <c r="B284" s="43" t="s">
        <v>23</v>
      </c>
      <c r="C284" s="9">
        <v>0.99857142857142855</v>
      </c>
      <c r="D284" s="9">
        <v>0.998</v>
      </c>
      <c r="F284" s="51" t="s">
        <v>127</v>
      </c>
      <c r="G284" s="47"/>
      <c r="H284" s="79">
        <v>-3.4809999999999999</v>
      </c>
      <c r="I284" s="79">
        <v>-4.8540000000000001</v>
      </c>
      <c r="J284" s="79">
        <v>-4.8540000000000001</v>
      </c>
      <c r="K284" s="99">
        <v>-7</v>
      </c>
      <c r="L284" s="99">
        <v>-5</v>
      </c>
      <c r="M284" s="79">
        <v>-1.2E-2</v>
      </c>
      <c r="N284" s="79">
        <v>0</v>
      </c>
      <c r="O284" s="79">
        <v>0</v>
      </c>
      <c r="P284" s="79">
        <v>0</v>
      </c>
      <c r="Q284" s="79">
        <v>0</v>
      </c>
      <c r="R284" s="79">
        <v>0</v>
      </c>
      <c r="S284" s="79">
        <v>0</v>
      </c>
      <c r="T284" s="79">
        <v>0</v>
      </c>
      <c r="U284" s="79">
        <v>0</v>
      </c>
      <c r="V284" s="79">
        <v>0</v>
      </c>
      <c r="W284" s="79">
        <v>0</v>
      </c>
      <c r="X284" s="79">
        <v>0</v>
      </c>
      <c r="Y284" s="79">
        <v>-1.2E-2</v>
      </c>
      <c r="Z284" s="47"/>
      <c r="AA284" s="79">
        <v>-7</v>
      </c>
      <c r="AB284" s="73">
        <v>6.99</v>
      </c>
      <c r="AC284" s="47"/>
      <c r="AD284" s="79">
        <v>-5</v>
      </c>
      <c r="AE284" s="73">
        <v>4.99</v>
      </c>
    </row>
    <row r="285" spans="1:31" ht="18" customHeight="1" collapsed="1" x14ac:dyDescent="0.2">
      <c r="A285" s="48"/>
      <c r="B285" s="48"/>
      <c r="C285" s="9">
        <v>0.26666666666666666</v>
      </c>
      <c r="D285" s="9">
        <v>0.43225806451612903</v>
      </c>
      <c r="F285" s="119" t="s">
        <v>70</v>
      </c>
      <c r="H285" s="74">
        <v>-7.7050000000000001</v>
      </c>
      <c r="I285" s="74">
        <v>89.680999999999997</v>
      </c>
      <c r="J285" s="74">
        <v>89.680999999999997</v>
      </c>
      <c r="K285" s="99">
        <v>-12</v>
      </c>
      <c r="L285" s="99">
        <v>-15.5</v>
      </c>
      <c r="M285" s="74">
        <v>-0.84000000000000008</v>
      </c>
      <c r="N285" s="74">
        <v>-0.43700000000000006</v>
      </c>
      <c r="O285" s="74">
        <v>-0.39699999999999985</v>
      </c>
      <c r="P285" s="74">
        <v>-0.30000000000000004</v>
      </c>
      <c r="Q285" s="74">
        <v>-6.6929999999999996</v>
      </c>
      <c r="R285" s="74">
        <v>-0.1020000000000007</v>
      </c>
      <c r="S285" s="74">
        <v>1.0000000000000397E-2</v>
      </c>
      <c r="T285" s="74">
        <v>-6.1999999999999604E-2</v>
      </c>
      <c r="U285" s="74">
        <v>0.1990000000000004</v>
      </c>
      <c r="V285" s="74">
        <v>-5.3000000000000838E-2</v>
      </c>
      <c r="W285" s="74">
        <v>-5.2999999999999048E-2</v>
      </c>
      <c r="X285" s="74">
        <v>-7.3000000000000828E-2</v>
      </c>
      <c r="Y285" s="74">
        <v>-8.8010000000000002</v>
      </c>
      <c r="AA285" s="74">
        <v>-12</v>
      </c>
      <c r="AB285" s="73">
        <v>3.2</v>
      </c>
      <c r="AD285" s="74">
        <v>-15.5</v>
      </c>
      <c r="AE285" s="73">
        <v>6.7</v>
      </c>
    </row>
    <row r="286" spans="1:31" ht="18" customHeight="1" x14ac:dyDescent="0.2">
      <c r="A286" s="43" t="s">
        <v>256</v>
      </c>
      <c r="B286" s="43" t="s">
        <v>23</v>
      </c>
      <c r="C286" s="9">
        <v>-4.3048000000000002</v>
      </c>
      <c r="D286" s="9">
        <v>-1.5818749999999999</v>
      </c>
      <c r="F286" s="117" t="s">
        <v>257</v>
      </c>
      <c r="G286" s="49"/>
      <c r="H286" s="78">
        <v>203.803</v>
      </c>
      <c r="I286" s="78">
        <v>212.08699999999999</v>
      </c>
      <c r="J286" s="78">
        <v>212.08699999999999</v>
      </c>
      <c r="K286" s="78">
        <v>25</v>
      </c>
      <c r="L286" s="78">
        <v>-32</v>
      </c>
      <c r="M286" s="78">
        <v>-68.846000000000004</v>
      </c>
      <c r="N286" s="78">
        <v>-39.137999999999991</v>
      </c>
      <c r="O286" s="78">
        <v>-40.120999999999995</v>
      </c>
      <c r="P286" s="78">
        <v>34.087999999999994</v>
      </c>
      <c r="Q286" s="78">
        <v>3.9749999999999943</v>
      </c>
      <c r="R286" s="78">
        <v>1.9549999999999983</v>
      </c>
      <c r="S286" s="78">
        <v>0</v>
      </c>
      <c r="T286" s="78">
        <v>35.424000000000007</v>
      </c>
      <c r="U286" s="78">
        <v>0.84000000000000341</v>
      </c>
      <c r="V286" s="78">
        <v>11.85499999999999</v>
      </c>
      <c r="W286" s="78">
        <v>-63.816999999999993</v>
      </c>
      <c r="X286" s="78">
        <v>41.164999999999992</v>
      </c>
      <c r="Y286" s="78">
        <v>-82.62</v>
      </c>
      <c r="Z286" s="49"/>
      <c r="AA286" s="78">
        <v>25</v>
      </c>
      <c r="AB286" s="73">
        <v>-107.62</v>
      </c>
      <c r="AC286" s="49"/>
      <c r="AD286" s="78">
        <v>-32</v>
      </c>
      <c r="AE286" s="73">
        <v>-50.62</v>
      </c>
    </row>
    <row r="287" spans="1:31" ht="18" customHeight="1" x14ac:dyDescent="0.2">
      <c r="A287" s="43" t="s">
        <v>255</v>
      </c>
      <c r="B287" s="43" t="s">
        <v>23</v>
      </c>
      <c r="C287" s="9">
        <v>0</v>
      </c>
      <c r="D287" s="9">
        <v>0</v>
      </c>
      <c r="F287" s="117" t="s">
        <v>258</v>
      </c>
      <c r="G287" s="49"/>
      <c r="H287" s="78">
        <v>0</v>
      </c>
      <c r="I287" s="78">
        <v>0</v>
      </c>
      <c r="J287" s="78">
        <v>0</v>
      </c>
      <c r="K287" s="78">
        <v>0</v>
      </c>
      <c r="L287" s="78">
        <v>0</v>
      </c>
      <c r="M287" s="78">
        <v>0</v>
      </c>
      <c r="N287" s="78">
        <v>0</v>
      </c>
      <c r="O287" s="78">
        <v>0</v>
      </c>
      <c r="P287" s="78">
        <v>0</v>
      </c>
      <c r="Q287" s="78">
        <v>0</v>
      </c>
      <c r="R287" s="78">
        <v>0</v>
      </c>
      <c r="S287" s="78">
        <v>0</v>
      </c>
      <c r="T287" s="78">
        <v>0</v>
      </c>
      <c r="U287" s="78">
        <v>0</v>
      </c>
      <c r="V287" s="78">
        <v>0</v>
      </c>
      <c r="W287" s="78">
        <v>0</v>
      </c>
      <c r="X287" s="78">
        <v>0</v>
      </c>
      <c r="Y287" s="78">
        <v>0</v>
      </c>
      <c r="Z287" s="49"/>
      <c r="AA287" s="78">
        <v>0</v>
      </c>
      <c r="AB287" s="73">
        <v>0</v>
      </c>
      <c r="AC287" s="49"/>
      <c r="AD287" s="78">
        <v>0</v>
      </c>
      <c r="AE287" s="73">
        <v>0</v>
      </c>
    </row>
    <row r="288" spans="1:31" ht="18" customHeight="1" x14ac:dyDescent="0.2">
      <c r="A288" s="48"/>
      <c r="B288" s="48"/>
      <c r="C288" s="9">
        <v>-9.4717232401373627E-2</v>
      </c>
      <c r="D288" s="9">
        <v>-2.5475608944146393E-2</v>
      </c>
      <c r="F288" s="108" t="s">
        <v>88</v>
      </c>
      <c r="H288" s="281">
        <v>-323.11399999999998</v>
      </c>
      <c r="I288" s="281">
        <v>-183.84800000000007</v>
      </c>
      <c r="J288" s="281">
        <v>-183.84800000000007</v>
      </c>
      <c r="K288" s="102">
        <v>-534.64400000000001</v>
      </c>
      <c r="L288" s="102">
        <v>-570.74199999999996</v>
      </c>
      <c r="M288" s="281">
        <v>-111.08199999999999</v>
      </c>
      <c r="N288" s="281">
        <v>-82.389999999999986</v>
      </c>
      <c r="O288" s="281">
        <v>-86.184000000000012</v>
      </c>
      <c r="P288" s="281">
        <v>-8.2290000000000028</v>
      </c>
      <c r="Q288" s="281">
        <v>-37.988999999999997</v>
      </c>
      <c r="R288" s="281">
        <v>-33.173000000000002</v>
      </c>
      <c r="S288" s="281">
        <v>-35.653000000000006</v>
      </c>
      <c r="T288" s="281">
        <v>-13.351999999999999</v>
      </c>
      <c r="U288" s="281">
        <v>-39.121000000000009</v>
      </c>
      <c r="V288" s="281">
        <v>-24.17400000000001</v>
      </c>
      <c r="W288" s="281">
        <v>-104.53499999999997</v>
      </c>
      <c r="X288" s="281">
        <v>-9.402000000000001</v>
      </c>
      <c r="Y288" s="281">
        <v>-585.28399999999999</v>
      </c>
      <c r="AA288" s="281">
        <v>-534.64400000000001</v>
      </c>
      <c r="AB288" s="73">
        <v>-50.64</v>
      </c>
      <c r="AD288" s="281">
        <v>-570.74199999999996</v>
      </c>
      <c r="AE288" s="73">
        <v>-14.54</v>
      </c>
    </row>
    <row r="289" spans="1:33" ht="12.95" customHeight="1" x14ac:dyDescent="0.2">
      <c r="A289" s="48"/>
      <c r="B289" s="48"/>
      <c r="C289" s="9"/>
      <c r="D289" s="9"/>
      <c r="F289" s="52" t="s">
        <v>224</v>
      </c>
      <c r="H289" s="69">
        <v>1.3346336256925872E-2</v>
      </c>
      <c r="I289" s="69">
        <v>9.1551349387453355E-3</v>
      </c>
      <c r="J289" s="69">
        <v>9.1551349387453355E-3</v>
      </c>
      <c r="K289" s="122">
        <v>2.6309038842005476E-2</v>
      </c>
      <c r="L289" s="122">
        <v>2.8711526832234852E-2</v>
      </c>
      <c r="M289" s="69">
        <v>6.1912578204467238E-2</v>
      </c>
      <c r="N289" s="69">
        <v>5.1328504296480497E-2</v>
      </c>
      <c r="O289" s="69">
        <v>4.4464118224283158E-2</v>
      </c>
      <c r="P289" s="69">
        <v>5.1414379656675169E-3</v>
      </c>
      <c r="Q289" s="69">
        <v>2.4681516247739035E-2</v>
      </c>
      <c r="R289" s="69">
        <v>1.8889831618388166E-2</v>
      </c>
      <c r="S289" s="69">
        <v>2.1995628389679146E-2</v>
      </c>
      <c r="T289" s="69">
        <v>9.1557031829645752E-3</v>
      </c>
      <c r="U289" s="69">
        <v>2.5020642141691744E-2</v>
      </c>
      <c r="V289" s="69">
        <v>1.3906138455069111E-2</v>
      </c>
      <c r="W289" s="69">
        <v>6.6583650747143175E-2</v>
      </c>
      <c r="X289" s="69">
        <v>4.9036174740267925E-3</v>
      </c>
      <c r="Y289" s="69">
        <v>2.9115814164691067E-2</v>
      </c>
      <c r="AA289" s="69">
        <v>2.6309038842005476E-2</v>
      </c>
      <c r="AB289" s="70"/>
      <c r="AD289" s="69">
        <v>2.8711526832234852E-2</v>
      </c>
      <c r="AE289" s="70"/>
    </row>
    <row r="290" spans="1:33" ht="6.95" customHeight="1" x14ac:dyDescent="0.2">
      <c r="C290" s="9"/>
      <c r="D290" s="9"/>
      <c r="F290" s="109"/>
      <c r="H290" s="29"/>
      <c r="I290" s="29"/>
      <c r="J290" s="29"/>
      <c r="K290" s="98"/>
      <c r="L290" s="98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AA290" s="29"/>
      <c r="AB290" s="33"/>
      <c r="AD290" s="29"/>
      <c r="AE290" s="33"/>
    </row>
    <row r="291" spans="1:33" ht="18" customHeight="1" x14ac:dyDescent="0.2">
      <c r="A291" s="43" t="s">
        <v>20</v>
      </c>
      <c r="B291" s="43" t="s">
        <v>26</v>
      </c>
      <c r="C291" s="9">
        <v>-6.2</v>
      </c>
      <c r="D291" s="9">
        <v>-4.9294117647058826</v>
      </c>
      <c r="F291" s="117" t="s">
        <v>254</v>
      </c>
      <c r="G291" s="49"/>
      <c r="H291" s="78">
        <v>-15.132999999999999</v>
      </c>
      <c r="I291" s="78">
        <v>-22.184000000000001</v>
      </c>
      <c r="J291" s="78">
        <v>-22.184000000000001</v>
      </c>
      <c r="K291" s="78">
        <v>-3.5</v>
      </c>
      <c r="L291" s="78">
        <v>-4.25</v>
      </c>
      <c r="M291" s="78">
        <v>-0.13500000000000001</v>
      </c>
      <c r="N291" s="78">
        <v>-5.5710000000000006</v>
      </c>
      <c r="O291" s="78">
        <v>-1.8539999999999992</v>
      </c>
      <c r="P291" s="78">
        <v>-1.4249999999999998</v>
      </c>
      <c r="Q291" s="78">
        <v>-2.3849999999999998</v>
      </c>
      <c r="R291" s="78">
        <v>-45.936</v>
      </c>
      <c r="S291" s="78">
        <v>-3.5000000000003695E-2</v>
      </c>
      <c r="T291" s="78">
        <v>-3.1049999999999969</v>
      </c>
      <c r="U291" s="78">
        <v>-4.1910000000000025</v>
      </c>
      <c r="V291" s="78">
        <v>-1.1479999999999961</v>
      </c>
      <c r="W291" s="78">
        <v>-1.311000000000007</v>
      </c>
      <c r="X291" s="78">
        <v>41.896000000000001</v>
      </c>
      <c r="Y291" s="78">
        <v>-25.2</v>
      </c>
      <c r="Z291" s="49"/>
      <c r="AA291" s="78">
        <v>-3.5</v>
      </c>
      <c r="AB291" s="73">
        <v>-21.7</v>
      </c>
      <c r="AC291" s="49"/>
      <c r="AD291" s="78">
        <v>-4.25</v>
      </c>
      <c r="AE291" s="73">
        <v>-20.95</v>
      </c>
    </row>
    <row r="292" spans="1:33" ht="12.95" customHeight="1" x14ac:dyDescent="0.2">
      <c r="A292" s="48"/>
      <c r="B292" s="48"/>
      <c r="C292" s="9"/>
      <c r="D292" s="9"/>
      <c r="F292" s="52" t="s">
        <v>224</v>
      </c>
      <c r="H292" s="69">
        <v>6.250738333097892E-4</v>
      </c>
      <c r="I292" s="69">
        <v>1.1047034152186939E-3</v>
      </c>
      <c r="J292" s="69">
        <v>1.1047034152186939E-3</v>
      </c>
      <c r="K292" s="122">
        <v>1.7222981263610769E-4</v>
      </c>
      <c r="L292" s="122">
        <v>2.1379886014521118E-4</v>
      </c>
      <c r="M292" s="69">
        <v>7.5243496314462101E-5</v>
      </c>
      <c r="N292" s="69">
        <v>3.4707015103251967E-3</v>
      </c>
      <c r="O292" s="69">
        <v>9.5651716313725212E-4</v>
      </c>
      <c r="P292" s="69">
        <v>8.9033285953046641E-4</v>
      </c>
      <c r="Q292" s="69">
        <v>1.5495384519428675E-3</v>
      </c>
      <c r="R292" s="69">
        <v>2.6157516812536665E-2</v>
      </c>
      <c r="S292" s="69">
        <v>2.1592769013515027E-5</v>
      </c>
      <c r="T292" s="69">
        <v>2.1291535637436325E-3</v>
      </c>
      <c r="U292" s="69">
        <v>2.6804404594931146E-3</v>
      </c>
      <c r="V292" s="69">
        <v>6.6038913487297428E-4</v>
      </c>
      <c r="W292" s="69">
        <v>8.3504248461764195E-4</v>
      </c>
      <c r="X292" s="69">
        <v>-2.185087829098346E-2</v>
      </c>
      <c r="Y292" s="69">
        <v>1.2536110964082648E-3</v>
      </c>
      <c r="AA292" s="69">
        <v>1.7222981263610769E-4</v>
      </c>
      <c r="AB292" s="70"/>
      <c r="AD292" s="69">
        <v>2.1379886014521118E-4</v>
      </c>
      <c r="AE292" s="70"/>
    </row>
    <row r="293" spans="1:33" ht="6.95" customHeight="1" x14ac:dyDescent="0.2">
      <c r="C293" s="9"/>
      <c r="D293" s="9"/>
      <c r="F293" s="109"/>
      <c r="H293" s="29"/>
      <c r="I293" s="29"/>
      <c r="J293" s="29"/>
      <c r="K293" s="98"/>
      <c r="L293" s="98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AA293" s="29"/>
      <c r="AB293" s="33"/>
      <c r="AD293" s="29"/>
      <c r="AE293" s="33"/>
    </row>
    <row r="294" spans="1:33" s="53" customFormat="1" ht="18" customHeight="1" x14ac:dyDescent="0.2">
      <c r="A294" s="48"/>
      <c r="B294" s="48"/>
      <c r="C294" s="9">
        <v>-9.4095341019168419E-3</v>
      </c>
      <c r="D294" s="9">
        <v>-1.2828328508147522E-2</v>
      </c>
      <c r="E294" s="17"/>
      <c r="F294" s="113" t="s">
        <v>278</v>
      </c>
      <c r="G294" s="17"/>
      <c r="H294" s="75">
        <v>-2441.172</v>
      </c>
      <c r="I294" s="75">
        <v>-2333.5370000000003</v>
      </c>
      <c r="J294" s="75">
        <v>-2333.5370000000003</v>
      </c>
      <c r="K294" s="121">
        <v>-2580.3615500000001</v>
      </c>
      <c r="L294" s="121">
        <v>-2571.6522599999998</v>
      </c>
      <c r="M294" s="75">
        <v>-315.31200000000001</v>
      </c>
      <c r="N294" s="75">
        <v>-263.63499999999999</v>
      </c>
      <c r="O294" s="75">
        <v>-308.55500000000006</v>
      </c>
      <c r="P294" s="75">
        <v>-155.05999999999997</v>
      </c>
      <c r="Q294" s="75">
        <v>-179.33800000000002</v>
      </c>
      <c r="R294" s="75">
        <v>-249.66799999999998</v>
      </c>
      <c r="S294" s="75">
        <v>-165.95799999999994</v>
      </c>
      <c r="T294" s="75">
        <v>-127.85200000000012</v>
      </c>
      <c r="U294" s="75">
        <v>-192.35399999999993</v>
      </c>
      <c r="V294" s="75">
        <v>-213.00799999999992</v>
      </c>
      <c r="W294" s="75">
        <v>-267.93399999999997</v>
      </c>
      <c r="X294" s="75">
        <v>-165.96600000000007</v>
      </c>
      <c r="Y294" s="75">
        <v>-2604.64</v>
      </c>
      <c r="Z294" s="17"/>
      <c r="AA294" s="75">
        <v>-2580.3615500000001</v>
      </c>
      <c r="AB294" s="73">
        <v>-24.28</v>
      </c>
      <c r="AC294" s="17"/>
      <c r="AD294" s="75">
        <v>-2571.6522599999998</v>
      </c>
      <c r="AE294" s="73">
        <v>-32.99</v>
      </c>
      <c r="AG294" s="54"/>
    </row>
    <row r="295" spans="1:33" ht="12.95" customHeight="1" x14ac:dyDescent="0.2">
      <c r="A295" s="48"/>
      <c r="B295" s="48"/>
      <c r="C295" s="9"/>
      <c r="D295" s="9"/>
      <c r="F295" s="52" t="s">
        <v>224</v>
      </c>
      <c r="H295" s="69">
        <v>0.10083345931464513</v>
      </c>
      <c r="I295" s="69">
        <v>0.11620385383335673</v>
      </c>
      <c r="J295" s="69">
        <v>0.11620385383335673</v>
      </c>
      <c r="K295" s="122">
        <v>0.12697576751140471</v>
      </c>
      <c r="L295" s="122">
        <v>0.12936854632420147</v>
      </c>
      <c r="M295" s="69">
        <v>0.17574205414744942</v>
      </c>
      <c r="N295" s="69">
        <v>0.16424311482221918</v>
      </c>
      <c r="O295" s="69">
        <v>0.15918994243355719</v>
      </c>
      <c r="P295" s="69">
        <v>9.6880711016697624E-2</v>
      </c>
      <c r="Q295" s="69">
        <v>0.11651619576290569</v>
      </c>
      <c r="R295" s="69">
        <v>0.14216942937026306</v>
      </c>
      <c r="S295" s="69">
        <v>0.10238550742698707</v>
      </c>
      <c r="T295" s="69">
        <v>8.7670383713929614E-2</v>
      </c>
      <c r="U295" s="69">
        <v>0.12302396662976332</v>
      </c>
      <c r="V295" s="69">
        <v>0.12253324811935795</v>
      </c>
      <c r="W295" s="69">
        <v>0.1706607727486972</v>
      </c>
      <c r="X295" s="69">
        <v>8.6559644511203029E-2</v>
      </c>
      <c r="Y295" s="69">
        <v>0.1295716510376517</v>
      </c>
      <c r="AA295" s="69">
        <v>0.12697576751140471</v>
      </c>
      <c r="AB295" s="70"/>
      <c r="AD295" s="69">
        <v>0.12936854632420147</v>
      </c>
      <c r="AE295" s="70"/>
    </row>
    <row r="296" spans="1:33" ht="6.95" customHeight="1" x14ac:dyDescent="0.2">
      <c r="C296" s="9"/>
      <c r="D296" s="9"/>
      <c r="F296" s="109"/>
      <c r="H296" s="29"/>
      <c r="I296" s="29"/>
      <c r="J296" s="29"/>
      <c r="K296" s="98"/>
      <c r="L296" s="98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AA296" s="29"/>
      <c r="AB296" s="33"/>
      <c r="AD296" s="29"/>
      <c r="AE296" s="33"/>
    </row>
    <row r="297" spans="1:33" s="53" customFormat="1" ht="18" customHeight="1" x14ac:dyDescent="0.2">
      <c r="A297" s="48"/>
      <c r="B297" s="48"/>
      <c r="C297" s="9">
        <v>-2.9039589658415681E-2</v>
      </c>
      <c r="D297" s="9">
        <v>0.32424057867325923</v>
      </c>
      <c r="E297" s="17"/>
      <c r="F297" s="114" t="s">
        <v>24</v>
      </c>
      <c r="G297" s="17"/>
      <c r="H297" s="90">
        <v>2814.1760000000054</v>
      </c>
      <c r="I297" s="90">
        <v>1796.4459999999963</v>
      </c>
      <c r="J297" s="90">
        <v>1796.4459999999963</v>
      </c>
      <c r="K297" s="127">
        <v>1764.8320999999992</v>
      </c>
      <c r="L297" s="127">
        <v>1294.0082999999986</v>
      </c>
      <c r="M297" s="90">
        <v>-255.96800000000042</v>
      </c>
      <c r="N297" s="90">
        <v>-59.399999999999864</v>
      </c>
      <c r="O297" s="90">
        <v>96.373000000000047</v>
      </c>
      <c r="P297" s="90">
        <v>193.26100000000039</v>
      </c>
      <c r="Q297" s="90">
        <v>204.96599999999984</v>
      </c>
      <c r="R297" s="90">
        <v>274.44299999999919</v>
      </c>
      <c r="S297" s="90">
        <v>368.6300000000009</v>
      </c>
      <c r="T297" s="90">
        <v>337.48700000000008</v>
      </c>
      <c r="U297" s="90">
        <v>133.24700000000041</v>
      </c>
      <c r="V297" s="90">
        <v>128.52499999999839</v>
      </c>
      <c r="W297" s="90">
        <v>-75.770999999997684</v>
      </c>
      <c r="X297" s="90">
        <v>367.78499999999718</v>
      </c>
      <c r="Y297" s="90">
        <v>1713.5779999999972</v>
      </c>
      <c r="Z297" s="17"/>
      <c r="AA297" s="90">
        <v>1764.8320999999989</v>
      </c>
      <c r="AB297" s="73">
        <v>-51.25</v>
      </c>
      <c r="AC297" s="17"/>
      <c r="AD297" s="90">
        <v>1294.0082999999986</v>
      </c>
      <c r="AE297" s="73">
        <v>419.57</v>
      </c>
    </row>
    <row r="298" spans="1:33" ht="12.95" customHeight="1" x14ac:dyDescent="0.2">
      <c r="A298" s="48"/>
      <c r="B298" s="48"/>
      <c r="C298" s="9"/>
      <c r="D298" s="9"/>
      <c r="F298" s="52" t="s">
        <v>224</v>
      </c>
      <c r="H298" s="69">
        <v>0.11624051938996978</v>
      </c>
      <c r="I298" s="69">
        <v>8.9458169467001331E-2</v>
      </c>
      <c r="J298" s="69">
        <v>8.9458169467001331E-2</v>
      </c>
      <c r="K298" s="122">
        <v>8.6844771976339524E-2</v>
      </c>
      <c r="L298" s="122">
        <v>6.5095882249045223E-2</v>
      </c>
      <c r="M298" s="69">
        <v>-0.14266612788607602</v>
      </c>
      <c r="N298" s="69">
        <v>-3.7005864245793607E-2</v>
      </c>
      <c r="O298" s="69">
        <v>4.9720835255138339E-2</v>
      </c>
      <c r="P298" s="69">
        <v>0.12074850439699497</v>
      </c>
      <c r="Q298" s="69">
        <v>0.13316674982847865</v>
      </c>
      <c r="R298" s="69">
        <v>0.15627715488033306</v>
      </c>
      <c r="S298" s="69">
        <v>0.22742121261289211</v>
      </c>
      <c r="T298" s="69">
        <v>0.23142082085898494</v>
      </c>
      <c r="U298" s="69">
        <v>8.522086611932235E-2</v>
      </c>
      <c r="V298" s="69">
        <v>7.3934245260930523E-2</v>
      </c>
      <c r="W298" s="69">
        <v>-4.82623982471099E-2</v>
      </c>
      <c r="X298" s="69">
        <v>0.1918184378520453</v>
      </c>
      <c r="Y298" s="69">
        <v>8.5244460133376124E-2</v>
      </c>
      <c r="AA298" s="69">
        <v>8.6844771976339524E-2</v>
      </c>
      <c r="AB298" s="70"/>
      <c r="AD298" s="69">
        <v>6.5095882249045223E-2</v>
      </c>
      <c r="AE298" s="70"/>
      <c r="AG298" s="280"/>
    </row>
    <row r="299" spans="1:33" ht="6.95" customHeight="1" x14ac:dyDescent="0.2">
      <c r="C299" s="9"/>
      <c r="D299" s="9"/>
      <c r="F299" s="109"/>
      <c r="H299" s="29"/>
      <c r="I299" s="29"/>
      <c r="J299" s="29"/>
      <c r="K299" s="98"/>
      <c r="L299" s="98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0"/>
      <c r="AA299" s="29"/>
      <c r="AB299" s="33"/>
      <c r="AC299" s="20"/>
      <c r="AD299" s="29"/>
      <c r="AE299" s="33"/>
    </row>
    <row r="300" spans="1:33" ht="18" customHeight="1" x14ac:dyDescent="0.2">
      <c r="A300" s="43" t="s">
        <v>327</v>
      </c>
      <c r="B300" s="43" t="s">
        <v>328</v>
      </c>
      <c r="C300" s="9">
        <v>0</v>
      </c>
      <c r="D300" s="9">
        <v>0</v>
      </c>
      <c r="F300" s="119" t="s">
        <v>329</v>
      </c>
      <c r="H300" s="74">
        <v>0</v>
      </c>
      <c r="I300" s="74">
        <v>0</v>
      </c>
      <c r="J300" s="74">
        <v>0</v>
      </c>
      <c r="K300" s="99">
        <v>0</v>
      </c>
      <c r="L300" s="99">
        <v>0</v>
      </c>
      <c r="M300" s="74">
        <v>0</v>
      </c>
      <c r="N300" s="74">
        <v>0</v>
      </c>
      <c r="O300" s="74">
        <v>0</v>
      </c>
      <c r="P300" s="74">
        <v>0</v>
      </c>
      <c r="Q300" s="74">
        <v>0</v>
      </c>
      <c r="R300" s="74">
        <v>0</v>
      </c>
      <c r="S300" s="74">
        <v>0</v>
      </c>
      <c r="T300" s="74">
        <v>0</v>
      </c>
      <c r="U300" s="74">
        <v>0</v>
      </c>
      <c r="V300" s="74">
        <v>0</v>
      </c>
      <c r="W300" s="74">
        <v>0</v>
      </c>
      <c r="X300" s="74">
        <v>0</v>
      </c>
      <c r="Y300" s="74">
        <v>0</v>
      </c>
      <c r="Z300" s="20"/>
      <c r="AA300" s="74">
        <v>0</v>
      </c>
      <c r="AB300" s="73">
        <v>0</v>
      </c>
      <c r="AC300" s="20"/>
      <c r="AD300" s="74">
        <v>0</v>
      </c>
      <c r="AE300" s="73">
        <v>0</v>
      </c>
    </row>
    <row r="301" spans="1:33" ht="18" customHeight="1" x14ac:dyDescent="0.2">
      <c r="A301" s="43" t="s">
        <v>327</v>
      </c>
      <c r="B301" s="43" t="s">
        <v>330</v>
      </c>
      <c r="C301" s="9">
        <v>0</v>
      </c>
      <c r="D301" s="9">
        <v>0</v>
      </c>
      <c r="F301" s="119" t="s">
        <v>331</v>
      </c>
      <c r="H301" s="74">
        <v>0</v>
      </c>
      <c r="I301" s="74">
        <v>0</v>
      </c>
      <c r="J301" s="74">
        <v>0</v>
      </c>
      <c r="K301" s="99">
        <v>0</v>
      </c>
      <c r="L301" s="99">
        <v>0</v>
      </c>
      <c r="M301" s="74">
        <v>0</v>
      </c>
      <c r="N301" s="74">
        <v>0</v>
      </c>
      <c r="O301" s="74">
        <v>0</v>
      </c>
      <c r="P301" s="74">
        <v>0</v>
      </c>
      <c r="Q301" s="74">
        <v>0</v>
      </c>
      <c r="R301" s="74">
        <v>0</v>
      </c>
      <c r="S301" s="74">
        <v>0</v>
      </c>
      <c r="T301" s="74">
        <v>0</v>
      </c>
      <c r="U301" s="74">
        <v>0</v>
      </c>
      <c r="V301" s="74">
        <v>0</v>
      </c>
      <c r="W301" s="74">
        <v>0</v>
      </c>
      <c r="X301" s="74">
        <v>0</v>
      </c>
      <c r="Y301" s="74">
        <v>0</v>
      </c>
      <c r="Z301" s="20"/>
      <c r="AA301" s="74">
        <v>0</v>
      </c>
      <c r="AB301" s="73">
        <v>0</v>
      </c>
      <c r="AC301" s="20"/>
      <c r="AD301" s="74">
        <v>0</v>
      </c>
      <c r="AE301" s="73">
        <v>0</v>
      </c>
    </row>
    <row r="302" spans="1:33" s="53" customFormat="1" ht="18" customHeight="1" x14ac:dyDescent="0.2">
      <c r="A302" s="48"/>
      <c r="B302" s="48"/>
      <c r="C302" s="9">
        <v>0</v>
      </c>
      <c r="D302" s="9">
        <v>0</v>
      </c>
      <c r="E302" s="17"/>
      <c r="F302" s="113" t="s">
        <v>332</v>
      </c>
      <c r="G302" s="17"/>
      <c r="H302" s="75">
        <v>0</v>
      </c>
      <c r="I302" s="75">
        <v>0</v>
      </c>
      <c r="J302" s="75">
        <v>0</v>
      </c>
      <c r="K302" s="121">
        <v>0</v>
      </c>
      <c r="L302" s="121">
        <v>0</v>
      </c>
      <c r="M302" s="75">
        <v>0</v>
      </c>
      <c r="N302" s="75">
        <v>0</v>
      </c>
      <c r="O302" s="75">
        <v>0</v>
      </c>
      <c r="P302" s="75">
        <v>0</v>
      </c>
      <c r="Q302" s="75">
        <v>0</v>
      </c>
      <c r="R302" s="75">
        <v>0</v>
      </c>
      <c r="S302" s="75">
        <v>0</v>
      </c>
      <c r="T302" s="75">
        <v>0</v>
      </c>
      <c r="U302" s="75">
        <v>0</v>
      </c>
      <c r="V302" s="75">
        <v>0</v>
      </c>
      <c r="W302" s="75">
        <v>0</v>
      </c>
      <c r="X302" s="75">
        <v>0</v>
      </c>
      <c r="Y302" s="75">
        <v>0</v>
      </c>
      <c r="Z302" s="20"/>
      <c r="AA302" s="75">
        <v>0</v>
      </c>
      <c r="AB302" s="73">
        <v>0</v>
      </c>
      <c r="AC302" s="20"/>
      <c r="AD302" s="75">
        <v>0</v>
      </c>
      <c r="AE302" s="73">
        <v>0</v>
      </c>
      <c r="AG302" s="54"/>
    </row>
    <row r="303" spans="1:33" ht="12.95" customHeight="1" x14ac:dyDescent="0.2">
      <c r="A303" s="48"/>
      <c r="B303" s="48"/>
      <c r="C303" s="9"/>
      <c r="D303" s="9"/>
      <c r="F303" s="52" t="s">
        <v>224</v>
      </c>
      <c r="H303" s="69">
        <v>0</v>
      </c>
      <c r="I303" s="69">
        <v>0</v>
      </c>
      <c r="J303" s="69">
        <v>0</v>
      </c>
      <c r="K303" s="122">
        <v>0</v>
      </c>
      <c r="L303" s="122">
        <v>0</v>
      </c>
      <c r="M303" s="69">
        <v>0</v>
      </c>
      <c r="N303" s="69">
        <v>0</v>
      </c>
      <c r="O303" s="69">
        <v>0</v>
      </c>
      <c r="P303" s="69">
        <v>0</v>
      </c>
      <c r="Q303" s="69">
        <v>0</v>
      </c>
      <c r="R303" s="69">
        <v>0</v>
      </c>
      <c r="S303" s="69">
        <v>0</v>
      </c>
      <c r="T303" s="69">
        <v>0</v>
      </c>
      <c r="U303" s="69">
        <v>0</v>
      </c>
      <c r="V303" s="69">
        <v>0</v>
      </c>
      <c r="W303" s="69">
        <v>0</v>
      </c>
      <c r="X303" s="69">
        <v>0</v>
      </c>
      <c r="Y303" s="69">
        <v>0</v>
      </c>
      <c r="Z303" s="20"/>
      <c r="AA303" s="69">
        <v>0</v>
      </c>
      <c r="AB303" s="70"/>
      <c r="AC303" s="20"/>
      <c r="AD303" s="69">
        <v>0</v>
      </c>
      <c r="AE303" s="70"/>
    </row>
    <row r="304" spans="1:33" ht="6.95" customHeight="1" x14ac:dyDescent="0.2">
      <c r="C304" s="9"/>
      <c r="D304" s="9"/>
      <c r="F304" s="109"/>
      <c r="H304" s="29"/>
      <c r="I304" s="29"/>
      <c r="J304" s="29"/>
      <c r="K304" s="98"/>
      <c r="L304" s="98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0"/>
      <c r="AA304" s="29"/>
      <c r="AB304" s="33"/>
      <c r="AC304" s="20"/>
      <c r="AD304" s="29"/>
      <c r="AE304" s="33"/>
    </row>
    <row r="305" spans="1:33" s="53" customFormat="1" ht="18" customHeight="1" x14ac:dyDescent="0.2">
      <c r="A305" s="48"/>
      <c r="B305" s="48"/>
      <c r="C305" s="9">
        <v>-2.9039589658415681E-2</v>
      </c>
      <c r="D305" s="9">
        <v>0.32424057867325923</v>
      </c>
      <c r="E305" s="17"/>
      <c r="F305" s="114" t="s">
        <v>333</v>
      </c>
      <c r="G305" s="17"/>
      <c r="H305" s="90">
        <v>2814.1760000000054</v>
      </c>
      <c r="I305" s="90">
        <v>1796.4459999999963</v>
      </c>
      <c r="J305" s="90">
        <v>1796.4459999999963</v>
      </c>
      <c r="K305" s="127">
        <v>1764.8320999999992</v>
      </c>
      <c r="L305" s="127">
        <v>1294.0082999999986</v>
      </c>
      <c r="M305" s="90">
        <v>-255.96800000000042</v>
      </c>
      <c r="N305" s="90">
        <v>-59.399999999999864</v>
      </c>
      <c r="O305" s="90">
        <v>96.373000000000047</v>
      </c>
      <c r="P305" s="90">
        <v>193.26100000000039</v>
      </c>
      <c r="Q305" s="90">
        <v>204.96599999999984</v>
      </c>
      <c r="R305" s="90">
        <v>274.44299999999919</v>
      </c>
      <c r="S305" s="90">
        <v>368.6300000000009</v>
      </c>
      <c r="T305" s="90">
        <v>337.48700000000008</v>
      </c>
      <c r="U305" s="90">
        <v>133.24700000000041</v>
      </c>
      <c r="V305" s="90">
        <v>128.52499999999839</v>
      </c>
      <c r="W305" s="90">
        <v>-75.770999999997684</v>
      </c>
      <c r="X305" s="90">
        <v>367.78499999999718</v>
      </c>
      <c r="Y305" s="90">
        <v>1713.5779999999972</v>
      </c>
      <c r="Z305" s="20"/>
      <c r="AA305" s="90">
        <v>1764.8320999999989</v>
      </c>
      <c r="AB305" s="73">
        <v>-51.25</v>
      </c>
      <c r="AC305" s="20"/>
      <c r="AD305" s="90">
        <v>1294.0082999999986</v>
      </c>
      <c r="AE305" s="73">
        <v>419.57</v>
      </c>
      <c r="AG305" s="54"/>
    </row>
    <row r="306" spans="1:33" ht="12.95" customHeight="1" x14ac:dyDescent="0.2">
      <c r="A306" s="48"/>
      <c r="B306" s="48"/>
      <c r="C306" s="9"/>
      <c r="D306" s="9"/>
      <c r="F306" s="52" t="s">
        <v>224</v>
      </c>
      <c r="H306" s="69">
        <v>0.11624051938996978</v>
      </c>
      <c r="I306" s="69">
        <v>8.9458169467001331E-2</v>
      </c>
      <c r="J306" s="69">
        <v>8.9458169467001331E-2</v>
      </c>
      <c r="K306" s="122">
        <v>8.6844771976339524E-2</v>
      </c>
      <c r="L306" s="122">
        <v>6.5095882249045223E-2</v>
      </c>
      <c r="M306" s="69">
        <v>-0.14266612788607602</v>
      </c>
      <c r="N306" s="69">
        <v>-3.7005864245793607E-2</v>
      </c>
      <c r="O306" s="69">
        <v>4.9720835255138339E-2</v>
      </c>
      <c r="P306" s="69">
        <v>0.12074850439699497</v>
      </c>
      <c r="Q306" s="69">
        <v>0.13316674982847865</v>
      </c>
      <c r="R306" s="69">
        <v>0.15627715488033306</v>
      </c>
      <c r="S306" s="69">
        <v>0.22742121261289211</v>
      </c>
      <c r="T306" s="69">
        <v>0.23142082085898494</v>
      </c>
      <c r="U306" s="69">
        <v>8.522086611932235E-2</v>
      </c>
      <c r="V306" s="69">
        <v>7.3934245260930523E-2</v>
      </c>
      <c r="W306" s="69">
        <v>-4.82623982471099E-2</v>
      </c>
      <c r="X306" s="69">
        <v>0.1918184378520453</v>
      </c>
      <c r="Y306" s="69">
        <v>8.5244460133376124E-2</v>
      </c>
      <c r="Z306" s="20"/>
      <c r="AA306" s="69">
        <v>8.6844771976339524E-2</v>
      </c>
      <c r="AB306" s="70"/>
      <c r="AC306" s="20"/>
      <c r="AD306" s="69">
        <v>6.5095882249045223E-2</v>
      </c>
      <c r="AE306" s="70"/>
    </row>
    <row r="307" spans="1:33" s="20" customFormat="1" ht="6.75" customHeight="1" x14ac:dyDescent="0.2">
      <c r="A307" s="17"/>
      <c r="B307" s="17"/>
      <c r="C307" s="17"/>
      <c r="D307" s="17"/>
      <c r="AF307" s="17"/>
      <c r="AG307" s="17"/>
    </row>
    <row r="308" spans="1:33" s="20" customFormat="1" ht="15" hidden="1" outlineLevel="1" x14ac:dyDescent="0.2">
      <c r="A308" s="43" t="s">
        <v>93</v>
      </c>
      <c r="B308" s="43" t="s">
        <v>19</v>
      </c>
      <c r="C308" s="17"/>
      <c r="D308" s="17"/>
      <c r="F308" s="119" t="s">
        <v>639</v>
      </c>
      <c r="G308" s="17"/>
      <c r="H308" s="74">
        <v>-13.605</v>
      </c>
      <c r="I308" s="74">
        <v>-9.8780000000000001</v>
      </c>
      <c r="J308" s="74">
        <v>-9.8780000000000001</v>
      </c>
      <c r="K308" s="99">
        <v>-8.5670000000000002</v>
      </c>
      <c r="L308" s="99">
        <v>-11.96</v>
      </c>
      <c r="M308" s="74">
        <v>-0.622</v>
      </c>
      <c r="N308" s="74">
        <v>-0.58199999999999996</v>
      </c>
      <c r="O308" s="74">
        <v>-0.66300000000000003</v>
      </c>
      <c r="P308" s="74">
        <v>-0.62400000000000011</v>
      </c>
      <c r="Q308" s="74">
        <v>-0.62199999999999989</v>
      </c>
      <c r="R308" s="74">
        <v>-0.60000000000000009</v>
      </c>
      <c r="S308" s="74">
        <v>-0.59499999999999975</v>
      </c>
      <c r="T308" s="74">
        <v>-0.59400000000000031</v>
      </c>
      <c r="U308" s="74">
        <v>-0.59400000000000031</v>
      </c>
      <c r="V308" s="74">
        <v>-0.58199999999999985</v>
      </c>
      <c r="W308" s="74">
        <v>-0.58399999999999963</v>
      </c>
      <c r="X308" s="74">
        <v>-0.58499999999999996</v>
      </c>
      <c r="Y308" s="74">
        <v>-7.2469999999999999</v>
      </c>
      <c r="AA308" s="74">
        <v>-8.5670000000000002</v>
      </c>
      <c r="AB308" s="73">
        <v>1.32</v>
      </c>
      <c r="AF308" s="17"/>
      <c r="AG308" s="17"/>
    </row>
    <row r="309" spans="1:33" s="20" customFormat="1" ht="15" hidden="1" outlineLevel="1" x14ac:dyDescent="0.2">
      <c r="A309" s="43" t="s">
        <v>93</v>
      </c>
      <c r="B309" s="43" t="s">
        <v>23</v>
      </c>
      <c r="C309" s="17"/>
      <c r="D309" s="17"/>
      <c r="F309" s="119" t="s">
        <v>638</v>
      </c>
      <c r="G309" s="17"/>
      <c r="H309" s="74">
        <v>-21.734999999999999</v>
      </c>
      <c r="I309" s="74">
        <v>-22.652000000000001</v>
      </c>
      <c r="J309" s="74">
        <v>-22.652000000000001</v>
      </c>
      <c r="K309" s="99">
        <v>-22.643999999999998</v>
      </c>
      <c r="L309" s="99">
        <v>-24.242000000000001</v>
      </c>
      <c r="M309" s="74">
        <v>-1.68</v>
      </c>
      <c r="N309" s="74">
        <v>-1.7910000000000001</v>
      </c>
      <c r="O309" s="74">
        <v>-2.1669999999999998</v>
      </c>
      <c r="P309" s="74">
        <v>-1.8790000000000004</v>
      </c>
      <c r="Q309" s="74">
        <v>-1.8809999999999993</v>
      </c>
      <c r="R309" s="74">
        <v>-1.9060000000000006</v>
      </c>
      <c r="S309" s="74">
        <v>-1.8780000000000001</v>
      </c>
      <c r="T309" s="74">
        <v>-1.8789999999999996</v>
      </c>
      <c r="U309" s="74">
        <v>-1.9100000000000001</v>
      </c>
      <c r="V309" s="74">
        <v>-1.6969999999999992</v>
      </c>
      <c r="W309" s="74">
        <v>-1.6219999999999999</v>
      </c>
      <c r="X309" s="74">
        <v>-1.6069999999999993</v>
      </c>
      <c r="Y309" s="74">
        <v>-21.896999999999998</v>
      </c>
      <c r="AA309" s="74">
        <v>-22.643999999999995</v>
      </c>
      <c r="AB309" s="73">
        <v>0.75</v>
      </c>
      <c r="AF309" s="17"/>
      <c r="AG309" s="17"/>
    </row>
    <row r="310" spans="1:33" s="20" customFormat="1" ht="15" hidden="1" outlineLevel="1" x14ac:dyDescent="0.2">
      <c r="A310" s="43" t="s">
        <v>93</v>
      </c>
      <c r="B310" s="43" t="s">
        <v>328</v>
      </c>
      <c r="C310" s="17"/>
      <c r="D310" s="17"/>
      <c r="F310" s="119" t="s">
        <v>637</v>
      </c>
      <c r="G310" s="17"/>
      <c r="H310" s="74">
        <v>0</v>
      </c>
      <c r="I310" s="74">
        <v>0</v>
      </c>
      <c r="J310" s="74">
        <v>0</v>
      </c>
      <c r="K310" s="99">
        <v>0</v>
      </c>
      <c r="L310" s="99">
        <v>0</v>
      </c>
      <c r="M310" s="74">
        <v>0</v>
      </c>
      <c r="N310" s="74">
        <v>0</v>
      </c>
      <c r="O310" s="74">
        <v>0</v>
      </c>
      <c r="P310" s="74">
        <v>0</v>
      </c>
      <c r="Q310" s="74">
        <v>0</v>
      </c>
      <c r="R310" s="74">
        <v>0</v>
      </c>
      <c r="S310" s="74">
        <v>0</v>
      </c>
      <c r="T310" s="74">
        <v>0</v>
      </c>
      <c r="U310" s="74">
        <v>0</v>
      </c>
      <c r="V310" s="74">
        <v>0</v>
      </c>
      <c r="W310" s="74">
        <v>0</v>
      </c>
      <c r="X310" s="74">
        <v>0</v>
      </c>
      <c r="Y310" s="74">
        <v>0</v>
      </c>
      <c r="AA310" s="74">
        <v>0</v>
      </c>
      <c r="AB310" s="73">
        <v>0</v>
      </c>
      <c r="AF310" s="17"/>
      <c r="AG310" s="17"/>
    </row>
    <row r="311" spans="1:33" s="20" customFormat="1" ht="15" hidden="1" outlineLevel="1" x14ac:dyDescent="0.2">
      <c r="A311" s="43" t="s">
        <v>93</v>
      </c>
      <c r="B311" s="43" t="s">
        <v>330</v>
      </c>
      <c r="C311" s="17"/>
      <c r="D311" s="17"/>
      <c r="F311" s="119" t="s">
        <v>636</v>
      </c>
      <c r="G311" s="17"/>
      <c r="H311" s="74">
        <v>0</v>
      </c>
      <c r="I311" s="74">
        <v>0</v>
      </c>
      <c r="J311" s="74">
        <v>0</v>
      </c>
      <c r="K311" s="99">
        <v>0</v>
      </c>
      <c r="L311" s="99">
        <v>0</v>
      </c>
      <c r="M311" s="74">
        <v>0</v>
      </c>
      <c r="N311" s="74">
        <v>0</v>
      </c>
      <c r="O311" s="74">
        <v>0</v>
      </c>
      <c r="P311" s="74">
        <v>0</v>
      </c>
      <c r="Q311" s="74">
        <v>0</v>
      </c>
      <c r="R311" s="74">
        <v>0</v>
      </c>
      <c r="S311" s="74">
        <v>0</v>
      </c>
      <c r="T311" s="74">
        <v>0</v>
      </c>
      <c r="U311" s="74">
        <v>0</v>
      </c>
      <c r="V311" s="74">
        <v>0</v>
      </c>
      <c r="W311" s="74">
        <v>0</v>
      </c>
      <c r="X311" s="74">
        <v>0</v>
      </c>
      <c r="Y311" s="74">
        <v>0</v>
      </c>
      <c r="AA311" s="74">
        <v>0</v>
      </c>
      <c r="AB311" s="73">
        <v>0</v>
      </c>
      <c r="AF311" s="17"/>
      <c r="AG311" s="17"/>
    </row>
    <row r="312" spans="1:33" s="20" customFormat="1" ht="18" customHeight="1" collapsed="1" x14ac:dyDescent="0.2">
      <c r="A312" s="48"/>
      <c r="B312" s="48"/>
      <c r="C312" s="17"/>
      <c r="D312" s="17"/>
      <c r="F312" s="114" t="s">
        <v>640</v>
      </c>
      <c r="G312" s="17"/>
      <c r="H312" s="298">
        <v>-35.340000000000003</v>
      </c>
      <c r="I312" s="298">
        <v>-32.53</v>
      </c>
      <c r="J312" s="298">
        <v>-32.53</v>
      </c>
      <c r="K312" s="127">
        <v>-31.210999999999999</v>
      </c>
      <c r="L312" s="127">
        <v>-36.201999999999998</v>
      </c>
      <c r="M312" s="298">
        <v>-2.302</v>
      </c>
      <c r="N312" s="298">
        <v>-2.3730000000000002</v>
      </c>
      <c r="O312" s="298">
        <v>-2.83</v>
      </c>
      <c r="P312" s="298">
        <v>-2.5030000000000006</v>
      </c>
      <c r="Q312" s="298">
        <v>-2.5029999999999992</v>
      </c>
      <c r="R312" s="298">
        <v>-2.5060000000000007</v>
      </c>
      <c r="S312" s="298">
        <v>-2.4729999999999999</v>
      </c>
      <c r="T312" s="298">
        <v>-2.4729999999999999</v>
      </c>
      <c r="U312" s="298">
        <v>-2.5040000000000004</v>
      </c>
      <c r="V312" s="298">
        <v>-2.278999999999999</v>
      </c>
      <c r="W312" s="298">
        <v>-2.2059999999999995</v>
      </c>
      <c r="X312" s="298">
        <v>-2.1919999999999993</v>
      </c>
      <c r="Y312" s="298">
        <v>-29.143999999999998</v>
      </c>
      <c r="AA312" s="298">
        <v>-31.210999999999999</v>
      </c>
      <c r="AB312" s="73">
        <v>2.0699999999999998</v>
      </c>
      <c r="AD312" s="298">
        <v>-36.201999999999998</v>
      </c>
      <c r="AE312" s="73">
        <v>7.06</v>
      </c>
      <c r="AF312" s="17"/>
      <c r="AG312" s="17"/>
    </row>
    <row r="313" spans="1:33" s="20" customFormat="1" ht="6.75" customHeight="1" x14ac:dyDescent="0.2">
      <c r="A313" s="17"/>
      <c r="B313" s="17"/>
      <c r="C313" s="17"/>
      <c r="D313" s="17"/>
      <c r="AF313" s="17"/>
      <c r="AG313" s="17"/>
    </row>
    <row r="314" spans="1:33" s="20" customFormat="1" ht="18" customHeight="1" x14ac:dyDescent="0.2">
      <c r="A314" s="48"/>
      <c r="B314" s="48"/>
      <c r="C314" s="17"/>
      <c r="D314" s="17"/>
      <c r="F314" s="114" t="s">
        <v>635</v>
      </c>
      <c r="G314" s="17"/>
      <c r="H314" s="298">
        <v>2849.5160000000055</v>
      </c>
      <c r="I314" s="298">
        <v>1828.9759999999962</v>
      </c>
      <c r="J314" s="298">
        <v>1828.9759999999962</v>
      </c>
      <c r="K314" s="127">
        <v>1796.0430999999992</v>
      </c>
      <c r="L314" s="127">
        <v>1330.2102999999986</v>
      </c>
      <c r="M314" s="298">
        <v>-253.66600000000042</v>
      </c>
      <c r="N314" s="298">
        <v>-57.026999999999866</v>
      </c>
      <c r="O314" s="298">
        <v>99.203000000000046</v>
      </c>
      <c r="P314" s="298">
        <v>195.76400000000041</v>
      </c>
      <c r="Q314" s="298">
        <v>207.46899999999982</v>
      </c>
      <c r="R314" s="298">
        <v>276.94899999999922</v>
      </c>
      <c r="S314" s="298">
        <v>371.10300000000092</v>
      </c>
      <c r="T314" s="298">
        <v>339.96000000000009</v>
      </c>
      <c r="U314" s="298">
        <v>135.7510000000004</v>
      </c>
      <c r="V314" s="298">
        <v>130.80399999999838</v>
      </c>
      <c r="W314" s="298">
        <v>-73.564999999997681</v>
      </c>
      <c r="X314" s="298">
        <v>369.97699999999719</v>
      </c>
      <c r="Y314" s="298">
        <v>1742.7219999999973</v>
      </c>
      <c r="AA314" s="298">
        <v>1796.0430999999992</v>
      </c>
      <c r="AB314" s="73">
        <v>-53.32</v>
      </c>
      <c r="AD314" s="298">
        <v>1330.2102999999986</v>
      </c>
      <c r="AE314" s="73">
        <v>412.51</v>
      </c>
      <c r="AF314" s="17"/>
      <c r="AG314" s="17"/>
    </row>
    <row r="315" spans="1:33" s="20" customFormat="1" x14ac:dyDescent="0.2">
      <c r="A315" s="17"/>
      <c r="B315" s="17"/>
      <c r="C315" s="17"/>
      <c r="D315" s="17"/>
      <c r="AF315" s="17"/>
      <c r="AG315" s="17"/>
    </row>
    <row r="316" spans="1:33" s="20" customFormat="1" x14ac:dyDescent="0.2">
      <c r="A316" s="17"/>
      <c r="B316" s="17"/>
      <c r="C316" s="17"/>
      <c r="D316" s="17"/>
      <c r="AF316" s="17"/>
      <c r="AG316" s="17"/>
    </row>
    <row r="317" spans="1:33" s="20" customFormat="1" x14ac:dyDescent="0.2">
      <c r="A317" s="17"/>
      <c r="B317" s="17"/>
      <c r="C317" s="17"/>
      <c r="D317" s="17"/>
      <c r="AF317" s="17"/>
      <c r="AG317" s="17"/>
    </row>
    <row r="318" spans="1:33" s="20" customFormat="1" x14ac:dyDescent="0.2">
      <c r="A318" s="17"/>
      <c r="B318" s="17"/>
      <c r="C318" s="17"/>
      <c r="D318" s="17"/>
      <c r="AF318" s="17"/>
      <c r="AG318" s="17"/>
    </row>
    <row r="319" spans="1:33" s="20" customFormat="1" x14ac:dyDescent="0.2">
      <c r="A319" s="17"/>
      <c r="B319" s="17"/>
      <c r="C319" s="17"/>
      <c r="D319" s="17"/>
      <c r="AF319" s="17"/>
      <c r="AG319" s="17"/>
    </row>
    <row r="320" spans="1:33" s="20" customFormat="1" x14ac:dyDescent="0.2">
      <c r="A320" s="17"/>
      <c r="B320" s="17"/>
      <c r="C320" s="17"/>
      <c r="D320" s="17"/>
      <c r="AF320" s="17"/>
      <c r="AG320" s="17"/>
    </row>
    <row r="321" spans="1:33" s="20" customFormat="1" x14ac:dyDescent="0.2">
      <c r="A321" s="17"/>
      <c r="B321" s="17"/>
      <c r="C321" s="17"/>
      <c r="D321" s="17"/>
      <c r="AF321" s="17"/>
      <c r="AG321" s="17"/>
    </row>
    <row r="322" spans="1:33" s="20" customFormat="1" x14ac:dyDescent="0.2">
      <c r="A322" s="17"/>
      <c r="B322" s="17"/>
      <c r="C322" s="17"/>
      <c r="D322" s="17"/>
      <c r="AF322" s="17"/>
      <c r="AG322" s="17"/>
    </row>
    <row r="323" spans="1:33" s="20" customFormat="1" x14ac:dyDescent="0.2">
      <c r="A323" s="17"/>
      <c r="B323" s="17"/>
      <c r="C323" s="17"/>
      <c r="D323" s="17"/>
      <c r="AF323" s="17"/>
      <c r="AG323" s="17"/>
    </row>
    <row r="324" spans="1:33" s="20" customFormat="1" x14ac:dyDescent="0.2">
      <c r="A324" s="17"/>
      <c r="B324" s="17"/>
      <c r="C324" s="17"/>
      <c r="D324" s="17"/>
      <c r="AF324" s="17"/>
      <c r="AG324" s="17"/>
    </row>
    <row r="325" spans="1:33" s="20" customFormat="1" x14ac:dyDescent="0.2">
      <c r="A325" s="17"/>
      <c r="B325" s="17"/>
      <c r="C325" s="17"/>
      <c r="D325" s="17"/>
      <c r="AF325" s="17"/>
      <c r="AG325" s="17"/>
    </row>
    <row r="326" spans="1:33" s="20" customFormat="1" x14ac:dyDescent="0.2">
      <c r="A326" s="17"/>
      <c r="B326" s="17"/>
      <c r="C326" s="17"/>
      <c r="D326" s="17"/>
      <c r="AF326" s="17"/>
      <c r="AG326" s="17"/>
    </row>
    <row r="327" spans="1:33" s="20" customFormat="1" x14ac:dyDescent="0.2">
      <c r="A327" s="17"/>
      <c r="B327" s="17"/>
      <c r="C327" s="17"/>
      <c r="D327" s="17"/>
      <c r="AF327" s="17"/>
      <c r="AG327" s="17"/>
    </row>
    <row r="328" spans="1:33" s="20" customFormat="1" x14ac:dyDescent="0.2">
      <c r="A328" s="17"/>
      <c r="B328" s="17"/>
      <c r="C328" s="17"/>
      <c r="D328" s="17"/>
      <c r="AF328" s="17"/>
      <c r="AG328" s="17"/>
    </row>
    <row r="329" spans="1:33" s="20" customFormat="1" x14ac:dyDescent="0.2">
      <c r="A329" s="17"/>
      <c r="B329" s="17"/>
      <c r="C329" s="17"/>
      <c r="D329" s="17"/>
      <c r="AF329" s="17"/>
      <c r="AG329" s="17"/>
    </row>
    <row r="330" spans="1:33" s="20" customFormat="1" x14ac:dyDescent="0.2">
      <c r="A330" s="17"/>
      <c r="B330" s="17"/>
      <c r="C330" s="17"/>
      <c r="D330" s="17"/>
      <c r="AF330" s="17"/>
      <c r="AG330" s="17"/>
    </row>
    <row r="331" spans="1:33" s="20" customFormat="1" x14ac:dyDescent="0.2">
      <c r="A331" s="17"/>
      <c r="B331" s="17"/>
      <c r="C331" s="17"/>
      <c r="D331" s="17"/>
      <c r="AF331" s="17"/>
      <c r="AG331" s="17"/>
    </row>
    <row r="332" spans="1:33" s="20" customFormat="1" x14ac:dyDescent="0.2">
      <c r="A332" s="17"/>
      <c r="B332" s="17"/>
      <c r="C332" s="17"/>
      <c r="D332" s="17"/>
      <c r="AF332" s="17"/>
      <c r="AG332" s="17"/>
    </row>
    <row r="333" spans="1:33" s="20" customFormat="1" x14ac:dyDescent="0.2">
      <c r="A333" s="17"/>
      <c r="B333" s="17"/>
      <c r="C333" s="17"/>
      <c r="D333" s="17"/>
      <c r="AF333" s="17"/>
      <c r="AG333" s="17"/>
    </row>
    <row r="334" spans="1:33" s="20" customFormat="1" x14ac:dyDescent="0.2">
      <c r="A334" s="17"/>
      <c r="B334" s="17"/>
      <c r="C334" s="17"/>
      <c r="D334" s="17"/>
      <c r="AF334" s="17"/>
      <c r="AG334" s="17"/>
    </row>
    <row r="335" spans="1:33" s="20" customFormat="1" x14ac:dyDescent="0.2">
      <c r="A335" s="17"/>
      <c r="B335" s="17"/>
      <c r="C335" s="17"/>
      <c r="D335" s="17"/>
      <c r="AF335" s="17"/>
      <c r="AG335" s="17"/>
    </row>
    <row r="336" spans="1:33" s="20" customFormat="1" x14ac:dyDescent="0.2">
      <c r="A336" s="17"/>
      <c r="B336" s="17"/>
      <c r="C336" s="17"/>
      <c r="D336" s="17"/>
      <c r="AF336" s="17"/>
      <c r="AG336" s="17"/>
    </row>
    <row r="337" spans="1:33" s="20" customFormat="1" x14ac:dyDescent="0.2">
      <c r="A337" s="17"/>
      <c r="B337" s="17"/>
      <c r="C337" s="17"/>
      <c r="D337" s="17"/>
      <c r="AF337" s="17"/>
      <c r="AG337" s="17"/>
    </row>
    <row r="338" spans="1:33" s="20" customFormat="1" x14ac:dyDescent="0.2">
      <c r="A338" s="17"/>
      <c r="B338" s="17"/>
      <c r="C338" s="17"/>
      <c r="D338" s="17"/>
      <c r="AF338" s="17"/>
      <c r="AG338" s="17"/>
    </row>
    <row r="339" spans="1:33" s="20" customFormat="1" x14ac:dyDescent="0.2">
      <c r="A339" s="17"/>
      <c r="B339" s="17"/>
      <c r="C339" s="17"/>
      <c r="D339" s="17"/>
      <c r="AF339" s="17"/>
      <c r="AG339" s="17"/>
    </row>
    <row r="340" spans="1:33" s="20" customFormat="1" x14ac:dyDescent="0.2">
      <c r="A340" s="17"/>
      <c r="B340" s="17"/>
      <c r="C340" s="17"/>
      <c r="D340" s="17"/>
      <c r="AF340" s="17"/>
      <c r="AG340" s="17"/>
    </row>
    <row r="341" spans="1:33" s="20" customFormat="1" x14ac:dyDescent="0.2">
      <c r="A341" s="17"/>
      <c r="B341" s="17"/>
      <c r="C341" s="17"/>
      <c r="D341" s="17"/>
      <c r="AF341" s="17"/>
      <c r="AG341" s="17"/>
    </row>
    <row r="342" spans="1:33" s="20" customFormat="1" x14ac:dyDescent="0.2">
      <c r="A342" s="17"/>
      <c r="B342" s="17"/>
      <c r="C342" s="17"/>
      <c r="D342" s="17"/>
      <c r="AF342" s="17"/>
      <c r="AG342" s="17"/>
    </row>
    <row r="343" spans="1:33" s="20" customFormat="1" x14ac:dyDescent="0.2">
      <c r="A343" s="17"/>
      <c r="B343" s="17"/>
      <c r="C343" s="17"/>
      <c r="D343" s="17"/>
      <c r="AF343" s="17"/>
      <c r="AG343" s="17"/>
    </row>
    <row r="344" spans="1:33" s="20" customFormat="1" x14ac:dyDescent="0.2">
      <c r="A344" s="17"/>
      <c r="B344" s="17"/>
      <c r="C344" s="17"/>
      <c r="D344" s="17"/>
      <c r="AF344" s="17"/>
      <c r="AG344" s="17"/>
    </row>
    <row r="345" spans="1:33" s="20" customFormat="1" x14ac:dyDescent="0.2">
      <c r="A345" s="17"/>
      <c r="B345" s="17"/>
      <c r="C345" s="17"/>
      <c r="D345" s="17"/>
      <c r="AF345" s="17"/>
      <c r="AG345" s="17"/>
    </row>
    <row r="346" spans="1:33" s="20" customFormat="1" x14ac:dyDescent="0.2">
      <c r="A346" s="17"/>
      <c r="B346" s="17"/>
      <c r="C346" s="17"/>
      <c r="D346" s="17"/>
      <c r="AF346" s="17"/>
      <c r="AG346" s="17"/>
    </row>
    <row r="347" spans="1:33" s="20" customFormat="1" x14ac:dyDescent="0.2">
      <c r="A347" s="17"/>
      <c r="B347" s="17"/>
      <c r="C347" s="17"/>
      <c r="D347" s="17"/>
      <c r="AF347" s="17"/>
      <c r="AG347" s="17"/>
    </row>
    <row r="348" spans="1:33" s="20" customFormat="1" x14ac:dyDescent="0.2">
      <c r="A348" s="17"/>
      <c r="B348" s="17"/>
      <c r="C348" s="17"/>
      <c r="D348" s="17"/>
      <c r="AF348" s="17"/>
      <c r="AG348" s="17"/>
    </row>
    <row r="349" spans="1:33" s="20" customFormat="1" x14ac:dyDescent="0.2">
      <c r="A349" s="17"/>
      <c r="B349" s="17"/>
      <c r="C349" s="17"/>
      <c r="D349" s="17"/>
      <c r="AF349" s="17"/>
      <c r="AG349" s="17"/>
    </row>
    <row r="350" spans="1:33" s="20" customFormat="1" x14ac:dyDescent="0.2">
      <c r="A350" s="17"/>
      <c r="B350" s="17"/>
      <c r="C350" s="17"/>
      <c r="D350" s="17"/>
      <c r="AF350" s="17"/>
      <c r="AG350" s="17"/>
    </row>
    <row r="351" spans="1:33" s="20" customFormat="1" x14ac:dyDescent="0.2">
      <c r="A351" s="17"/>
      <c r="B351" s="17"/>
      <c r="C351" s="17"/>
      <c r="D351" s="17"/>
      <c r="Z351" s="17"/>
      <c r="AC351" s="17"/>
      <c r="AF351" s="17"/>
      <c r="AG351" s="17"/>
    </row>
    <row r="352" spans="1:33" s="20" customFormat="1" x14ac:dyDescent="0.2">
      <c r="A352" s="17"/>
      <c r="B352" s="17"/>
      <c r="C352" s="17"/>
      <c r="D352" s="17"/>
      <c r="Z352" s="17"/>
      <c r="AC352" s="17"/>
      <c r="AF352" s="17"/>
      <c r="AG352" s="17"/>
    </row>
    <row r="353" spans="1:33" s="20" customFormat="1" x14ac:dyDescent="0.2">
      <c r="A353" s="17"/>
      <c r="B353" s="17"/>
      <c r="C353" s="17"/>
      <c r="D353" s="17"/>
      <c r="Z353" s="17"/>
      <c r="AC353" s="17"/>
      <c r="AF353" s="17"/>
      <c r="AG353" s="17"/>
    </row>
    <row r="355" spans="1:33" ht="18" customHeight="1" x14ac:dyDescent="0.2">
      <c r="A355" s="43" t="s">
        <v>286</v>
      </c>
      <c r="B355" s="43" t="s">
        <v>18</v>
      </c>
      <c r="C355" s="9">
        <v>0</v>
      </c>
      <c r="D355" s="9">
        <v>0</v>
      </c>
      <c r="F355" s="119" t="s">
        <v>287</v>
      </c>
      <c r="H355" s="74">
        <v>0</v>
      </c>
      <c r="I355" s="74">
        <v>0</v>
      </c>
      <c r="J355" s="74">
        <v>0</v>
      </c>
      <c r="K355" s="99">
        <v>0</v>
      </c>
      <c r="L355" s="99">
        <v>0</v>
      </c>
      <c r="M355" s="74">
        <v>0</v>
      </c>
      <c r="N355" s="74">
        <v>0</v>
      </c>
      <c r="O355" s="74">
        <v>0</v>
      </c>
      <c r="P355" s="74">
        <v>0</v>
      </c>
      <c r="Q355" s="74">
        <v>0</v>
      </c>
      <c r="R355" s="74">
        <v>0</v>
      </c>
      <c r="S355" s="74">
        <v>0</v>
      </c>
      <c r="T355" s="74">
        <v>0</v>
      </c>
      <c r="U355" s="74">
        <v>0</v>
      </c>
      <c r="V355" s="74">
        <v>0</v>
      </c>
      <c r="W355" s="74">
        <v>0</v>
      </c>
      <c r="X355" s="74">
        <v>0</v>
      </c>
      <c r="Y355" s="74">
        <v>0</v>
      </c>
      <c r="AA355" s="74">
        <v>0</v>
      </c>
      <c r="AB355" s="33"/>
      <c r="AD355" s="74">
        <v>0</v>
      </c>
      <c r="AE355" s="33"/>
    </row>
    <row r="356" spans="1:33" ht="18" hidden="1" customHeight="1" outlineLevel="1" x14ac:dyDescent="0.2">
      <c r="A356" s="43" t="s">
        <v>290</v>
      </c>
      <c r="B356" s="43" t="s">
        <v>18</v>
      </c>
      <c r="C356" s="9">
        <v>0</v>
      </c>
      <c r="D356" s="9">
        <v>0</v>
      </c>
      <c r="F356" s="119" t="s">
        <v>289</v>
      </c>
      <c r="H356" s="74">
        <v>7590.8209999999999</v>
      </c>
      <c r="I356" s="74">
        <v>5621.9120000000003</v>
      </c>
      <c r="J356" s="74">
        <v>5621.9120000000003</v>
      </c>
      <c r="K356" s="99">
        <v>5976.201</v>
      </c>
      <c r="L356" s="99">
        <v>5517.8050000000003</v>
      </c>
      <c r="M356" s="74">
        <v>577.11599999999999</v>
      </c>
      <c r="N356" s="74">
        <v>1098.9169999999999</v>
      </c>
      <c r="O356" s="74">
        <v>1649.1379999999999</v>
      </c>
      <c r="P356" s="74">
        <v>1992.8989999999999</v>
      </c>
      <c r="Q356" s="74">
        <v>2366.3440000000001</v>
      </c>
      <c r="R356" s="74">
        <v>2921.373</v>
      </c>
      <c r="S356" s="74">
        <v>3157.8989999999999</v>
      </c>
      <c r="T356" s="74">
        <v>3443.8789999999999</v>
      </c>
      <c r="U356" s="74">
        <v>3857.1529999999998</v>
      </c>
      <c r="V356" s="74">
        <v>4399.9639999999999</v>
      </c>
      <c r="W356" s="74">
        <v>4867.107</v>
      </c>
      <c r="X356" s="74">
        <v>5422.6080000000002</v>
      </c>
      <c r="Y356" s="74">
        <v>5422.6080000000002</v>
      </c>
      <c r="AA356" s="74">
        <v>5976.201</v>
      </c>
      <c r="AB356" s="33"/>
      <c r="AD356" s="74">
        <v>5517.8050000000003</v>
      </c>
      <c r="AE356" s="33"/>
    </row>
    <row r="357" spans="1:33" ht="18" customHeight="1" collapsed="1" x14ac:dyDescent="0.2">
      <c r="A357" s="43" t="s">
        <v>286</v>
      </c>
      <c r="B357" s="43" t="s">
        <v>18</v>
      </c>
      <c r="C357" s="9">
        <v>0</v>
      </c>
      <c r="D357" s="9">
        <v>0</v>
      </c>
      <c r="F357" s="120" t="s">
        <v>288</v>
      </c>
      <c r="H357" s="91">
        <v>0</v>
      </c>
      <c r="I357" s="91">
        <v>0</v>
      </c>
      <c r="J357" s="91">
        <v>0</v>
      </c>
      <c r="K357" s="100">
        <v>0</v>
      </c>
      <c r="L357" s="100">
        <v>0</v>
      </c>
      <c r="M357" s="91">
        <v>0</v>
      </c>
      <c r="N357" s="91">
        <v>0</v>
      </c>
      <c r="O357" s="91">
        <v>0</v>
      </c>
      <c r="P357" s="91">
        <v>0</v>
      </c>
      <c r="Q357" s="91">
        <v>0</v>
      </c>
      <c r="R357" s="91">
        <v>0</v>
      </c>
      <c r="S357" s="91">
        <v>0</v>
      </c>
      <c r="T357" s="91">
        <v>0</v>
      </c>
      <c r="U357" s="91">
        <v>0</v>
      </c>
      <c r="V357" s="91">
        <v>0</v>
      </c>
      <c r="W357" s="91">
        <v>0</v>
      </c>
      <c r="X357" s="91">
        <v>0</v>
      </c>
      <c r="Y357" s="91">
        <v>0</v>
      </c>
      <c r="AA357" s="91">
        <v>0</v>
      </c>
      <c r="AB357" s="33"/>
      <c r="AD357" s="91">
        <v>0</v>
      </c>
      <c r="AE357" s="33"/>
    </row>
    <row r="358" spans="1:33" ht="15" x14ac:dyDescent="0.2">
      <c r="A358" s="9"/>
      <c r="B358" s="9"/>
      <c r="C358" s="9"/>
      <c r="D358" s="9"/>
      <c r="F358" s="109"/>
      <c r="H358" s="29"/>
      <c r="I358" s="29"/>
      <c r="J358" s="29"/>
      <c r="K358" s="98"/>
      <c r="L358" s="98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AA358" s="29"/>
      <c r="AB358" s="33"/>
      <c r="AD358" s="29"/>
      <c r="AE358" s="33"/>
    </row>
    <row r="359" spans="1:33" ht="18" customHeight="1" x14ac:dyDescent="0.2">
      <c r="A359" s="43" t="s">
        <v>292</v>
      </c>
      <c r="B359" s="43" t="s">
        <v>18</v>
      </c>
      <c r="C359" s="9">
        <v>0</v>
      </c>
      <c r="D359" s="9">
        <v>0</v>
      </c>
      <c r="F359" s="119" t="s">
        <v>392</v>
      </c>
      <c r="H359" s="74">
        <v>4731</v>
      </c>
      <c r="I359" s="74">
        <v>2214</v>
      </c>
      <c r="J359" s="74">
        <v>2214</v>
      </c>
      <c r="K359" s="101"/>
      <c r="L359" s="101"/>
      <c r="M359" s="74">
        <v>278</v>
      </c>
      <c r="N359" s="74">
        <v>199</v>
      </c>
      <c r="O359" s="74">
        <v>181</v>
      </c>
      <c r="P359" s="74">
        <v>74</v>
      </c>
      <c r="Q359" s="74">
        <v>129</v>
      </c>
      <c r="R359" s="74">
        <v>133</v>
      </c>
      <c r="S359" s="74">
        <v>40</v>
      </c>
      <c r="T359" s="74">
        <v>128</v>
      </c>
      <c r="U359" s="74">
        <v>174</v>
      </c>
      <c r="V359" s="74">
        <v>270</v>
      </c>
      <c r="W359" s="74">
        <v>230</v>
      </c>
      <c r="X359" s="74">
        <v>183</v>
      </c>
      <c r="Y359" s="74">
        <v>2019</v>
      </c>
      <c r="AA359" s="29"/>
      <c r="AB359" s="33"/>
      <c r="AD359" s="29"/>
      <c r="AE359" s="33"/>
    </row>
    <row r="360" spans="1:33" ht="18" customHeight="1" x14ac:dyDescent="0.2">
      <c r="A360" s="43" t="s">
        <v>293</v>
      </c>
      <c r="B360" s="43" t="s">
        <v>18</v>
      </c>
      <c r="C360" s="9">
        <v>0</v>
      </c>
      <c r="D360" s="9">
        <v>0</v>
      </c>
      <c r="F360" s="119" t="s">
        <v>393</v>
      </c>
      <c r="H360" s="74">
        <v>1058</v>
      </c>
      <c r="I360" s="74">
        <v>1077</v>
      </c>
      <c r="J360" s="74">
        <v>1077</v>
      </c>
      <c r="K360" s="101"/>
      <c r="L360" s="101"/>
      <c r="M360" s="74">
        <v>51</v>
      </c>
      <c r="N360" s="74">
        <v>51</v>
      </c>
      <c r="O360" s="74">
        <v>64</v>
      </c>
      <c r="P360" s="74">
        <v>74</v>
      </c>
      <c r="Q360" s="74">
        <v>45</v>
      </c>
      <c r="R360" s="74">
        <v>172</v>
      </c>
      <c r="S360" s="74">
        <v>36</v>
      </c>
      <c r="T360" s="74">
        <v>34</v>
      </c>
      <c r="U360" s="74">
        <v>41</v>
      </c>
      <c r="V360" s="74">
        <v>55</v>
      </c>
      <c r="W360" s="74">
        <v>34</v>
      </c>
      <c r="X360" s="74">
        <v>66</v>
      </c>
      <c r="Y360" s="74">
        <v>723</v>
      </c>
      <c r="AA360" s="29"/>
      <c r="AB360" s="33"/>
      <c r="AD360" s="29"/>
      <c r="AE360" s="33"/>
    </row>
    <row r="361" spans="1:33" ht="18" customHeight="1" x14ac:dyDescent="0.2">
      <c r="A361" s="43" t="s">
        <v>294</v>
      </c>
      <c r="B361" s="43" t="s">
        <v>18</v>
      </c>
      <c r="C361" s="9">
        <v>0</v>
      </c>
      <c r="D361" s="9">
        <v>0</v>
      </c>
      <c r="F361" s="119" t="s">
        <v>394</v>
      </c>
      <c r="H361" s="74">
        <v>0</v>
      </c>
      <c r="I361" s="74">
        <v>3</v>
      </c>
      <c r="J361" s="74">
        <v>3</v>
      </c>
      <c r="K361" s="101"/>
      <c r="L361" s="101"/>
      <c r="M361" s="74">
        <v>0</v>
      </c>
      <c r="N361" s="74">
        <v>0</v>
      </c>
      <c r="O361" s="74">
        <v>0</v>
      </c>
      <c r="P361" s="74">
        <v>0</v>
      </c>
      <c r="Q361" s="74">
        <v>0</v>
      </c>
      <c r="R361" s="74">
        <v>0</v>
      </c>
      <c r="S361" s="74">
        <v>0</v>
      </c>
      <c r="T361" s="74">
        <v>0</v>
      </c>
      <c r="U361" s="74">
        <v>0</v>
      </c>
      <c r="V361" s="74">
        <v>0</v>
      </c>
      <c r="W361" s="74">
        <v>0</v>
      </c>
      <c r="X361" s="74">
        <v>0</v>
      </c>
      <c r="Y361" s="74">
        <v>0</v>
      </c>
      <c r="AA361" s="29"/>
      <c r="AB361" s="33"/>
      <c r="AD361" s="29"/>
      <c r="AE361" s="33"/>
    </row>
    <row r="362" spans="1:33" ht="18" customHeight="1" x14ac:dyDescent="0.2">
      <c r="A362" s="43" t="s">
        <v>295</v>
      </c>
      <c r="B362" s="43" t="s">
        <v>18</v>
      </c>
      <c r="C362" s="9">
        <v>0</v>
      </c>
      <c r="D362" s="9">
        <v>0</v>
      </c>
      <c r="F362" s="119" t="s">
        <v>395</v>
      </c>
      <c r="H362" s="74">
        <v>0</v>
      </c>
      <c r="I362" s="74">
        <v>0</v>
      </c>
      <c r="J362" s="74">
        <v>0</v>
      </c>
      <c r="K362" s="101"/>
      <c r="L362" s="101"/>
      <c r="M362" s="74">
        <v>0</v>
      </c>
      <c r="N362" s="74">
        <v>0</v>
      </c>
      <c r="O362" s="74">
        <v>0</v>
      </c>
      <c r="P362" s="74">
        <v>0</v>
      </c>
      <c r="Q362" s="74">
        <v>0</v>
      </c>
      <c r="R362" s="74">
        <v>0</v>
      </c>
      <c r="S362" s="74">
        <v>0</v>
      </c>
      <c r="T362" s="74">
        <v>0</v>
      </c>
      <c r="U362" s="74">
        <v>0</v>
      </c>
      <c r="V362" s="74">
        <v>0</v>
      </c>
      <c r="W362" s="74">
        <v>0</v>
      </c>
      <c r="X362" s="74">
        <v>0</v>
      </c>
      <c r="Y362" s="74">
        <v>0</v>
      </c>
      <c r="AA362" s="29"/>
      <c r="AB362" s="33"/>
      <c r="AD362" s="29"/>
      <c r="AE362" s="33"/>
    </row>
    <row r="363" spans="1:33" ht="18" customHeight="1" x14ac:dyDescent="0.2">
      <c r="A363" s="43" t="s">
        <v>296</v>
      </c>
      <c r="B363" s="43" t="s">
        <v>18</v>
      </c>
      <c r="C363" s="9">
        <v>0</v>
      </c>
      <c r="D363" s="9">
        <v>0</v>
      </c>
      <c r="F363" s="119" t="s">
        <v>396</v>
      </c>
      <c r="H363" s="74">
        <v>0</v>
      </c>
      <c r="I363" s="74">
        <v>1</v>
      </c>
      <c r="J363" s="74">
        <v>1</v>
      </c>
      <c r="K363" s="101"/>
      <c r="L363" s="101"/>
      <c r="M363" s="74">
        <v>0</v>
      </c>
      <c r="N363" s="74">
        <v>0</v>
      </c>
      <c r="O363" s="74">
        <v>0</v>
      </c>
      <c r="P363" s="74">
        <v>0</v>
      </c>
      <c r="Q363" s="74">
        <v>0</v>
      </c>
      <c r="R363" s="74">
        <v>0</v>
      </c>
      <c r="S363" s="74">
        <v>0</v>
      </c>
      <c r="T363" s="74">
        <v>0</v>
      </c>
      <c r="U363" s="74">
        <v>0</v>
      </c>
      <c r="V363" s="74">
        <v>0</v>
      </c>
      <c r="W363" s="74">
        <v>0</v>
      </c>
      <c r="X363" s="74">
        <v>0</v>
      </c>
      <c r="Y363" s="74">
        <v>0</v>
      </c>
      <c r="AA363" s="29"/>
      <c r="AB363" s="33"/>
      <c r="AD363" s="29"/>
      <c r="AE363" s="33"/>
    </row>
    <row r="364" spans="1:33" ht="18" customHeight="1" collapsed="1" x14ac:dyDescent="0.2">
      <c r="A364" s="43" t="s">
        <v>291</v>
      </c>
      <c r="B364" s="43" t="s">
        <v>18</v>
      </c>
      <c r="C364" s="9">
        <v>0</v>
      </c>
      <c r="D364" s="9">
        <v>0</v>
      </c>
      <c r="F364" s="120" t="s">
        <v>397</v>
      </c>
      <c r="H364" s="92">
        <v>5789</v>
      </c>
      <c r="I364" s="92">
        <v>3295</v>
      </c>
      <c r="J364" s="92">
        <v>3295</v>
      </c>
      <c r="K364" s="102"/>
      <c r="L364" s="102"/>
      <c r="M364" s="92">
        <v>329</v>
      </c>
      <c r="N364" s="92">
        <v>250</v>
      </c>
      <c r="O364" s="92">
        <v>245</v>
      </c>
      <c r="P364" s="92">
        <v>148</v>
      </c>
      <c r="Q364" s="92">
        <v>174</v>
      </c>
      <c r="R364" s="92">
        <v>305</v>
      </c>
      <c r="S364" s="92">
        <v>76</v>
      </c>
      <c r="T364" s="92">
        <v>162</v>
      </c>
      <c r="U364" s="92">
        <v>215</v>
      </c>
      <c r="V364" s="92">
        <v>325</v>
      </c>
      <c r="W364" s="92">
        <v>264</v>
      </c>
      <c r="X364" s="92">
        <v>249</v>
      </c>
      <c r="Y364" s="92">
        <v>2742</v>
      </c>
      <c r="AA364" s="29"/>
      <c r="AB364" s="33"/>
      <c r="AD364" s="29"/>
      <c r="AE364" s="33"/>
    </row>
    <row r="365" spans="1:33" ht="15" x14ac:dyDescent="0.2">
      <c r="A365" s="9"/>
      <c r="B365" s="9"/>
      <c r="C365" s="9"/>
      <c r="D365" s="9"/>
      <c r="F365" s="109"/>
      <c r="H365" s="29"/>
      <c r="I365" s="29"/>
      <c r="J365" s="29"/>
      <c r="K365" s="98"/>
      <c r="L365" s="98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AA365" s="29"/>
      <c r="AB365" s="33"/>
      <c r="AD365" s="29"/>
      <c r="AE365" s="33"/>
    </row>
    <row r="366" spans="1:33" ht="18" hidden="1" customHeight="1" outlineLevel="1" x14ac:dyDescent="0.2">
      <c r="A366" s="43" t="s">
        <v>113</v>
      </c>
      <c r="B366" s="43" t="s">
        <v>18</v>
      </c>
      <c r="C366" s="9">
        <v>1</v>
      </c>
      <c r="D366" s="9">
        <v>1</v>
      </c>
      <c r="F366" s="63" t="s">
        <v>114</v>
      </c>
      <c r="H366" s="73">
        <v>4</v>
      </c>
      <c r="I366" s="73">
        <v>0</v>
      </c>
      <c r="J366" s="73">
        <v>0</v>
      </c>
      <c r="K366" s="103">
        <v>0</v>
      </c>
      <c r="L366" s="103">
        <v>0</v>
      </c>
      <c r="M366" s="73">
        <v>0</v>
      </c>
      <c r="N366" s="73">
        <v>0</v>
      </c>
      <c r="O366" s="73">
        <v>0</v>
      </c>
      <c r="P366" s="73">
        <v>0</v>
      </c>
      <c r="Q366" s="73">
        <v>0</v>
      </c>
      <c r="R366" s="73">
        <v>1</v>
      </c>
      <c r="S366" s="73">
        <v>0</v>
      </c>
      <c r="T366" s="73">
        <v>0</v>
      </c>
      <c r="U366" s="73">
        <v>0</v>
      </c>
      <c r="V366" s="73">
        <v>0</v>
      </c>
      <c r="W366" s="73">
        <v>0</v>
      </c>
      <c r="X366" s="73">
        <v>0</v>
      </c>
      <c r="Y366" s="73">
        <v>1</v>
      </c>
      <c r="AA366" s="73">
        <v>0</v>
      </c>
      <c r="AB366" s="73">
        <v>1</v>
      </c>
      <c r="AD366" s="73">
        <v>0</v>
      </c>
      <c r="AE366" s="73">
        <v>1</v>
      </c>
    </row>
    <row r="367" spans="1:33" ht="12.95" hidden="1" customHeight="1" outlineLevel="1" x14ac:dyDescent="0.2">
      <c r="A367" s="48"/>
      <c r="B367" s="48"/>
      <c r="C367" s="9"/>
      <c r="D367" s="9"/>
      <c r="F367" s="64" t="s">
        <v>115</v>
      </c>
      <c r="H367" s="93">
        <v>1</v>
      </c>
      <c r="I367" s="93">
        <v>0</v>
      </c>
      <c r="J367" s="93">
        <v>0</v>
      </c>
      <c r="K367" s="104">
        <v>0</v>
      </c>
      <c r="L367" s="104">
        <v>0</v>
      </c>
      <c r="M367" s="93">
        <v>0</v>
      </c>
      <c r="N367" s="93">
        <v>0</v>
      </c>
      <c r="O367" s="93">
        <v>0</v>
      </c>
      <c r="P367" s="93">
        <v>0</v>
      </c>
      <c r="Q367" s="93">
        <v>0</v>
      </c>
      <c r="R367" s="93">
        <v>1</v>
      </c>
      <c r="S367" s="93">
        <v>0</v>
      </c>
      <c r="T367" s="93">
        <v>0</v>
      </c>
      <c r="U367" s="93">
        <v>0</v>
      </c>
      <c r="V367" s="93">
        <v>0</v>
      </c>
      <c r="W367" s="93">
        <v>0</v>
      </c>
      <c r="X367" s="93">
        <v>0</v>
      </c>
      <c r="Y367" s="93">
        <v>1</v>
      </c>
      <c r="AA367" s="93">
        <v>0</v>
      </c>
      <c r="AB367" s="82"/>
      <c r="AD367" s="93">
        <v>0</v>
      </c>
      <c r="AE367" s="82"/>
    </row>
    <row r="368" spans="1:33" ht="18" hidden="1" customHeight="1" outlineLevel="1" x14ac:dyDescent="0.2">
      <c r="A368" s="46" t="s">
        <v>101</v>
      </c>
      <c r="B368" s="46" t="s">
        <v>18</v>
      </c>
      <c r="C368" s="9"/>
      <c r="D368" s="9"/>
      <c r="F368" s="51" t="s">
        <v>104</v>
      </c>
      <c r="H368" s="79">
        <v>4</v>
      </c>
      <c r="I368" s="79">
        <v>0</v>
      </c>
      <c r="J368" s="79">
        <v>0</v>
      </c>
      <c r="K368" s="99">
        <v>0</v>
      </c>
      <c r="L368" s="99">
        <v>0</v>
      </c>
      <c r="M368" s="79">
        <v>1</v>
      </c>
      <c r="N368" s="79">
        <v>0</v>
      </c>
      <c r="O368" s="79">
        <v>0</v>
      </c>
      <c r="P368" s="79">
        <v>0</v>
      </c>
      <c r="Q368" s="79">
        <v>0</v>
      </c>
      <c r="R368" s="79">
        <v>1</v>
      </c>
      <c r="S368" s="79">
        <v>1</v>
      </c>
      <c r="T368" s="79">
        <v>1</v>
      </c>
      <c r="U368" s="79">
        <v>1</v>
      </c>
      <c r="V368" s="79">
        <v>1</v>
      </c>
      <c r="W368" s="79">
        <v>1</v>
      </c>
      <c r="X368" s="79">
        <v>1</v>
      </c>
      <c r="Y368" s="79">
        <v>1</v>
      </c>
      <c r="AA368" s="79">
        <v>0</v>
      </c>
      <c r="AB368" s="73">
        <v>1</v>
      </c>
      <c r="AD368" s="79">
        <v>0</v>
      </c>
      <c r="AE368" s="73">
        <v>1</v>
      </c>
    </row>
    <row r="369" spans="1:33" ht="18" hidden="1" customHeight="1" outlineLevel="1" x14ac:dyDescent="0.2">
      <c r="A369" s="46" t="s">
        <v>102</v>
      </c>
      <c r="B369" s="46" t="s">
        <v>103</v>
      </c>
      <c r="C369" s="9"/>
      <c r="D369" s="9"/>
      <c r="F369" s="51" t="s">
        <v>105</v>
      </c>
      <c r="H369" s="79">
        <v>0</v>
      </c>
      <c r="I369" s="79">
        <v>0</v>
      </c>
      <c r="J369" s="79">
        <v>0</v>
      </c>
      <c r="K369" s="99">
        <v>0</v>
      </c>
      <c r="L369" s="99">
        <v>0</v>
      </c>
      <c r="M369" s="79">
        <v>0</v>
      </c>
      <c r="N369" s="79">
        <v>0</v>
      </c>
      <c r="O369" s="79">
        <v>0</v>
      </c>
      <c r="P369" s="79">
        <v>0</v>
      </c>
      <c r="Q369" s="79">
        <v>0</v>
      </c>
      <c r="R369" s="79">
        <v>0</v>
      </c>
      <c r="S369" s="79">
        <v>0</v>
      </c>
      <c r="T369" s="79">
        <v>0</v>
      </c>
      <c r="U369" s="79">
        <v>0</v>
      </c>
      <c r="V369" s="79">
        <v>0</v>
      </c>
      <c r="W369" s="79">
        <v>0</v>
      </c>
      <c r="X369" s="79">
        <v>0</v>
      </c>
      <c r="Y369" s="79">
        <v>0</v>
      </c>
      <c r="AA369" s="79">
        <v>0</v>
      </c>
      <c r="AB369" s="73">
        <v>0</v>
      </c>
      <c r="AD369" s="79">
        <v>0</v>
      </c>
      <c r="AE369" s="73">
        <v>0</v>
      </c>
    </row>
    <row r="370" spans="1:33" ht="18" customHeight="1" collapsed="1" x14ac:dyDescent="0.2">
      <c r="A370" s="45"/>
      <c r="B370" s="45"/>
      <c r="C370" s="9">
        <v>1</v>
      </c>
      <c r="D370" s="9">
        <v>1</v>
      </c>
      <c r="F370" s="120" t="s">
        <v>106</v>
      </c>
      <c r="H370" s="71">
        <v>4</v>
      </c>
      <c r="I370" s="71">
        <v>0</v>
      </c>
      <c r="J370" s="71">
        <v>0</v>
      </c>
      <c r="K370" s="105">
        <v>0</v>
      </c>
      <c r="L370" s="105">
        <v>0</v>
      </c>
      <c r="M370" s="71">
        <v>1</v>
      </c>
      <c r="N370" s="71">
        <v>0</v>
      </c>
      <c r="O370" s="71">
        <v>0</v>
      </c>
      <c r="P370" s="71">
        <v>0</v>
      </c>
      <c r="Q370" s="71">
        <v>0</v>
      </c>
      <c r="R370" s="71">
        <v>1</v>
      </c>
      <c r="S370" s="71">
        <v>1</v>
      </c>
      <c r="T370" s="71">
        <v>1</v>
      </c>
      <c r="U370" s="71">
        <v>1</v>
      </c>
      <c r="V370" s="71">
        <v>1</v>
      </c>
      <c r="W370" s="71">
        <v>1</v>
      </c>
      <c r="X370" s="71">
        <v>1</v>
      </c>
      <c r="Y370" s="71">
        <v>1</v>
      </c>
      <c r="AA370" s="71">
        <v>0</v>
      </c>
      <c r="AB370" s="73">
        <v>1</v>
      </c>
      <c r="AD370" s="71">
        <v>0</v>
      </c>
      <c r="AE370" s="73">
        <v>1</v>
      </c>
    </row>
    <row r="371" spans="1:33" ht="18" customHeight="1" x14ac:dyDescent="0.2">
      <c r="A371" s="45"/>
      <c r="B371" s="45"/>
      <c r="C371" s="9"/>
      <c r="D371" s="9"/>
      <c r="F371" s="267" t="s">
        <v>508</v>
      </c>
      <c r="G371" s="16"/>
      <c r="H371" s="270">
        <v>4</v>
      </c>
      <c r="I371" s="270">
        <v>0</v>
      </c>
      <c r="J371" s="270">
        <v>0</v>
      </c>
      <c r="K371" s="270">
        <v>0</v>
      </c>
      <c r="L371" s="270">
        <v>0</v>
      </c>
      <c r="M371" s="270">
        <v>1</v>
      </c>
      <c r="N371" s="270">
        <v>0</v>
      </c>
      <c r="O371" s="270">
        <v>0</v>
      </c>
      <c r="P371" s="270">
        <v>0</v>
      </c>
      <c r="Q371" s="270">
        <v>0</v>
      </c>
      <c r="R371" s="270">
        <v>1</v>
      </c>
      <c r="S371" s="270">
        <v>1</v>
      </c>
      <c r="T371" s="270">
        <v>1</v>
      </c>
      <c r="U371" s="270">
        <v>1</v>
      </c>
      <c r="V371" s="270">
        <v>1</v>
      </c>
      <c r="W371" s="270">
        <v>1</v>
      </c>
      <c r="X371" s="270">
        <v>1</v>
      </c>
      <c r="Y371" s="270">
        <v>1</v>
      </c>
      <c r="Z371" s="29"/>
      <c r="AA371" s="266"/>
      <c r="AB371" s="266"/>
      <c r="AC371" s="266"/>
      <c r="AD371" s="266"/>
      <c r="AE371" s="266"/>
    </row>
    <row r="372" spans="1:33" ht="18" hidden="1" customHeight="1" outlineLevel="1" x14ac:dyDescent="0.2">
      <c r="A372" s="268" t="s">
        <v>102</v>
      </c>
      <c r="B372" s="268" t="s">
        <v>509</v>
      </c>
      <c r="C372" s="9"/>
      <c r="D372" s="9"/>
      <c r="F372" s="269" t="s">
        <v>510</v>
      </c>
      <c r="G372" s="16"/>
      <c r="H372" s="79">
        <v>0</v>
      </c>
      <c r="I372" s="79">
        <v>0</v>
      </c>
      <c r="J372" s="79">
        <v>0</v>
      </c>
      <c r="K372" s="99">
        <v>0</v>
      </c>
      <c r="L372" s="99">
        <v>0</v>
      </c>
      <c r="M372" s="79">
        <v>0</v>
      </c>
      <c r="N372" s="79">
        <v>0</v>
      </c>
      <c r="O372" s="79">
        <v>0</v>
      </c>
      <c r="P372" s="79">
        <v>0</v>
      </c>
      <c r="Q372" s="79">
        <v>0</v>
      </c>
      <c r="R372" s="79">
        <v>0</v>
      </c>
      <c r="S372" s="79">
        <v>0</v>
      </c>
      <c r="T372" s="79">
        <v>0</v>
      </c>
      <c r="U372" s="79">
        <v>0</v>
      </c>
      <c r="V372" s="79">
        <v>0</v>
      </c>
      <c r="W372" s="79">
        <v>0</v>
      </c>
      <c r="X372" s="79">
        <v>0</v>
      </c>
      <c r="Y372" s="79">
        <v>0</v>
      </c>
      <c r="Z372" s="29"/>
      <c r="AA372" s="266"/>
      <c r="AB372" s="266"/>
      <c r="AD372" s="265"/>
      <c r="AE372" s="266"/>
    </row>
    <row r="373" spans="1:33" ht="18" hidden="1" customHeight="1" outlineLevel="1" x14ac:dyDescent="0.2">
      <c r="A373" s="268" t="s">
        <v>511</v>
      </c>
      <c r="B373" s="268" t="s">
        <v>18</v>
      </c>
      <c r="C373" s="9"/>
      <c r="D373" s="9"/>
      <c r="F373" s="269" t="s">
        <v>512</v>
      </c>
      <c r="G373" s="16"/>
      <c r="H373" s="79">
        <v>0</v>
      </c>
      <c r="I373" s="79">
        <v>0</v>
      </c>
      <c r="J373" s="79">
        <v>0</v>
      </c>
      <c r="K373" s="99">
        <v>0</v>
      </c>
      <c r="L373" s="99">
        <v>0</v>
      </c>
      <c r="M373" s="79">
        <v>0</v>
      </c>
      <c r="N373" s="79">
        <v>0</v>
      </c>
      <c r="O373" s="79">
        <v>0</v>
      </c>
      <c r="P373" s="79">
        <v>0</v>
      </c>
      <c r="Q373" s="79">
        <v>0</v>
      </c>
      <c r="R373" s="79">
        <v>0</v>
      </c>
      <c r="S373" s="79">
        <v>0</v>
      </c>
      <c r="T373" s="79">
        <v>0</v>
      </c>
      <c r="U373" s="79">
        <v>0</v>
      </c>
      <c r="V373" s="79">
        <v>0</v>
      </c>
      <c r="W373" s="79">
        <v>0</v>
      </c>
      <c r="X373" s="79">
        <v>0</v>
      </c>
      <c r="Y373" s="79">
        <v>0</v>
      </c>
      <c r="Z373" s="29"/>
      <c r="AA373" s="266"/>
      <c r="AB373" s="266"/>
      <c r="AD373" s="265"/>
      <c r="AE373" s="266"/>
    </row>
    <row r="374" spans="1:33" ht="18" customHeight="1" collapsed="1" x14ac:dyDescent="0.2">
      <c r="A374" s="45"/>
      <c r="B374" s="45"/>
      <c r="C374" s="9"/>
      <c r="D374" s="9"/>
      <c r="F374" s="267" t="s">
        <v>513</v>
      </c>
      <c r="G374" s="16"/>
      <c r="H374" s="270">
        <v>0</v>
      </c>
      <c r="I374" s="270">
        <v>0</v>
      </c>
      <c r="J374" s="270">
        <v>0</v>
      </c>
      <c r="K374" s="270">
        <v>0</v>
      </c>
      <c r="L374" s="270">
        <v>0</v>
      </c>
      <c r="M374" s="270">
        <v>0</v>
      </c>
      <c r="N374" s="270">
        <v>0</v>
      </c>
      <c r="O374" s="270">
        <v>0</v>
      </c>
      <c r="P374" s="270">
        <v>0</v>
      </c>
      <c r="Q374" s="270">
        <v>0</v>
      </c>
      <c r="R374" s="270">
        <v>0</v>
      </c>
      <c r="S374" s="270">
        <v>0</v>
      </c>
      <c r="T374" s="270">
        <v>0</v>
      </c>
      <c r="U374" s="270">
        <v>0</v>
      </c>
      <c r="V374" s="270">
        <v>0</v>
      </c>
      <c r="W374" s="270">
        <v>0</v>
      </c>
      <c r="X374" s="270">
        <v>0</v>
      </c>
      <c r="Y374" s="270">
        <v>0</v>
      </c>
      <c r="Z374" s="29"/>
      <c r="AA374" s="266"/>
      <c r="AB374" s="266"/>
      <c r="AC374" s="266"/>
      <c r="AD374" s="266"/>
      <c r="AE374" s="266"/>
    </row>
    <row r="375" spans="1:33" ht="18" customHeight="1" x14ac:dyDescent="0.2">
      <c r="A375" s="43" t="s">
        <v>107</v>
      </c>
      <c r="B375" s="43" t="s">
        <v>18</v>
      </c>
      <c r="C375" s="9"/>
      <c r="D375" s="9"/>
      <c r="F375" s="119" t="s">
        <v>109</v>
      </c>
      <c r="H375" s="74">
        <v>0</v>
      </c>
      <c r="I375" s="74">
        <v>0</v>
      </c>
      <c r="J375" s="74">
        <v>0</v>
      </c>
      <c r="K375" s="99"/>
      <c r="L375" s="99"/>
      <c r="M375" s="74">
        <v>0</v>
      </c>
      <c r="N375" s="74">
        <v>0</v>
      </c>
      <c r="O375" s="74">
        <v>0</v>
      </c>
      <c r="P375" s="74">
        <v>0</v>
      </c>
      <c r="Q375" s="74">
        <v>0</v>
      </c>
      <c r="R375" s="74">
        <v>0</v>
      </c>
      <c r="S375" s="74">
        <v>0</v>
      </c>
      <c r="T375" s="74">
        <v>0</v>
      </c>
      <c r="U375" s="74">
        <v>0</v>
      </c>
      <c r="V375" s="74">
        <v>0</v>
      </c>
      <c r="W375" s="74">
        <v>0</v>
      </c>
      <c r="X375" s="74">
        <v>0</v>
      </c>
      <c r="Y375" s="74">
        <v>0</v>
      </c>
      <c r="AA375" s="33"/>
      <c r="AB375" s="29"/>
      <c r="AD375" s="33"/>
      <c r="AE375" s="29"/>
    </row>
    <row r="376" spans="1:33" ht="18" customHeight="1" x14ac:dyDescent="0.2">
      <c r="A376" s="43" t="s">
        <v>108</v>
      </c>
      <c r="B376" s="43" t="s">
        <v>18</v>
      </c>
      <c r="C376" s="9"/>
      <c r="D376" s="9"/>
      <c r="F376" s="119" t="s">
        <v>110</v>
      </c>
      <c r="H376" s="74">
        <v>0</v>
      </c>
      <c r="I376" s="74">
        <v>0</v>
      </c>
      <c r="J376" s="74">
        <v>0</v>
      </c>
      <c r="K376" s="99"/>
      <c r="L376" s="99"/>
      <c r="M376" s="74">
        <v>0</v>
      </c>
      <c r="N376" s="74">
        <v>0</v>
      </c>
      <c r="O376" s="74">
        <v>0</v>
      </c>
      <c r="P376" s="74">
        <v>0</v>
      </c>
      <c r="Q376" s="74">
        <v>0</v>
      </c>
      <c r="R376" s="74">
        <v>0</v>
      </c>
      <c r="S376" s="74">
        <v>0</v>
      </c>
      <c r="T376" s="74">
        <v>0</v>
      </c>
      <c r="U376" s="74">
        <v>0</v>
      </c>
      <c r="V376" s="74">
        <v>0</v>
      </c>
      <c r="W376" s="74">
        <v>0</v>
      </c>
      <c r="X376" s="74">
        <v>0</v>
      </c>
      <c r="Y376" s="74">
        <v>0</v>
      </c>
      <c r="AA376" s="33"/>
      <c r="AB376" s="29"/>
      <c r="AD376" s="33"/>
      <c r="AE376" s="29"/>
    </row>
    <row r="377" spans="1:33" ht="18" customHeight="1" x14ac:dyDescent="0.2">
      <c r="A377" s="43"/>
      <c r="B377" s="43"/>
      <c r="C377" s="9"/>
      <c r="D377" s="9"/>
      <c r="F377" s="119" t="s">
        <v>111</v>
      </c>
      <c r="H377" s="74">
        <v>-30</v>
      </c>
      <c r="I377" s="74">
        <v>-4</v>
      </c>
      <c r="J377" s="74">
        <v>-4</v>
      </c>
      <c r="K377" s="99"/>
      <c r="L377" s="99"/>
      <c r="M377" s="74">
        <v>1</v>
      </c>
      <c r="N377" s="74">
        <v>-1</v>
      </c>
      <c r="O377" s="74">
        <v>0</v>
      </c>
      <c r="P377" s="74">
        <v>0</v>
      </c>
      <c r="Q377" s="74">
        <v>0</v>
      </c>
      <c r="R377" s="74">
        <v>1</v>
      </c>
      <c r="S377" s="74">
        <v>0</v>
      </c>
      <c r="T377" s="74">
        <v>0</v>
      </c>
      <c r="U377" s="74">
        <v>0</v>
      </c>
      <c r="V377" s="74">
        <v>0</v>
      </c>
      <c r="W377" s="74">
        <v>0</v>
      </c>
      <c r="X377" s="74">
        <v>0</v>
      </c>
      <c r="Y377" s="74">
        <v>1</v>
      </c>
      <c r="AA377" s="33"/>
      <c r="AB377" s="29"/>
      <c r="AD377" s="33"/>
      <c r="AE377" s="29"/>
    </row>
    <row r="378" spans="1:33" ht="18" customHeight="1" collapsed="1" x14ac:dyDescent="0.2">
      <c r="A378" s="45"/>
      <c r="B378" s="45"/>
      <c r="C378" s="9">
        <v>1</v>
      </c>
      <c r="D378" s="9">
        <v>1</v>
      </c>
      <c r="F378" s="120" t="s">
        <v>112</v>
      </c>
      <c r="H378" s="71">
        <v>-30</v>
      </c>
      <c r="I378" s="71">
        <v>-4</v>
      </c>
      <c r="J378" s="71">
        <v>-4</v>
      </c>
      <c r="K378" s="105">
        <v>0</v>
      </c>
      <c r="L378" s="105">
        <v>0</v>
      </c>
      <c r="M378" s="71">
        <v>1</v>
      </c>
      <c r="N378" s="71">
        <v>-1</v>
      </c>
      <c r="O378" s="71">
        <v>0</v>
      </c>
      <c r="P378" s="71">
        <v>0</v>
      </c>
      <c r="Q378" s="71">
        <v>0</v>
      </c>
      <c r="R378" s="71">
        <v>1</v>
      </c>
      <c r="S378" s="71">
        <v>0</v>
      </c>
      <c r="T378" s="71">
        <v>0</v>
      </c>
      <c r="U378" s="71">
        <v>0</v>
      </c>
      <c r="V378" s="71">
        <v>0</v>
      </c>
      <c r="W378" s="71">
        <v>0</v>
      </c>
      <c r="X378" s="71">
        <v>0</v>
      </c>
      <c r="Y378" s="71">
        <v>1</v>
      </c>
      <c r="AA378" s="71">
        <v>0</v>
      </c>
      <c r="AB378" s="73">
        <v>1</v>
      </c>
      <c r="AD378" s="71">
        <v>0</v>
      </c>
      <c r="AE378" s="73">
        <v>1</v>
      </c>
    </row>
    <row r="379" spans="1:33" ht="15" x14ac:dyDescent="0.2">
      <c r="A379" s="9"/>
      <c r="B379" s="9"/>
      <c r="C379" s="9"/>
      <c r="D379" s="9"/>
      <c r="F379" s="109"/>
      <c r="H379" s="29"/>
      <c r="I379" s="29"/>
      <c r="J379" s="29"/>
      <c r="K379" s="98"/>
      <c r="L379" s="98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AA379" s="29"/>
      <c r="AB379" s="33"/>
      <c r="AD379" s="29"/>
      <c r="AE379" s="33"/>
    </row>
    <row r="380" spans="1:33" ht="15" x14ac:dyDescent="0.2">
      <c r="F380" s="115" t="s">
        <v>405</v>
      </c>
      <c r="H380" s="94">
        <v>14.722551480220067</v>
      </c>
      <c r="I380" s="94">
        <v>14.351973932379046</v>
      </c>
      <c r="J380" s="94">
        <v>14.351973932379046</v>
      </c>
      <c r="K380" s="96">
        <v>12.225060978130555</v>
      </c>
      <c r="L380" s="96">
        <v>12.238614117685126</v>
      </c>
      <c r="M380" s="94">
        <v>12.005415244596133</v>
      </c>
      <c r="N380" s="94">
        <v>14.472343906093908</v>
      </c>
      <c r="O380" s="94">
        <v>14.039903071115186</v>
      </c>
      <c r="P380" s="94">
        <v>11.24898640422078</v>
      </c>
      <c r="Q380" s="94">
        <v>12.27170327435428</v>
      </c>
      <c r="R380" s="94">
        <v>12.94486453943408</v>
      </c>
      <c r="S380" s="94">
        <v>11.520564368517389</v>
      </c>
      <c r="T380" s="94">
        <v>11.264929381340766</v>
      </c>
      <c r="U380" s="94">
        <v>11.128166882405649</v>
      </c>
      <c r="V380" s="94">
        <v>11.605386086781431</v>
      </c>
      <c r="W380" s="94">
        <v>13.404642098555657</v>
      </c>
      <c r="X380" s="94">
        <v>13.054974441214817</v>
      </c>
      <c r="Y380" s="94">
        <v>12.373751750564908</v>
      </c>
      <c r="AA380" s="94">
        <v>12.225060978130555</v>
      </c>
      <c r="AB380" s="33"/>
      <c r="AD380" s="94">
        <v>12.238614117685126</v>
      </c>
      <c r="AE380" s="33"/>
    </row>
    <row r="381" spans="1:33" ht="15" x14ac:dyDescent="0.2">
      <c r="F381" s="115" t="s">
        <v>406</v>
      </c>
      <c r="H381" s="94">
        <v>32.130348198970843</v>
      </c>
      <c r="I381" s="94">
        <v>35.303620003418558</v>
      </c>
      <c r="J381" s="94">
        <v>35.303620003418558</v>
      </c>
      <c r="K381" s="96">
        <v>25.848951048951047</v>
      </c>
      <c r="L381" s="96">
        <v>24.129393939393935</v>
      </c>
      <c r="M381" s="94">
        <v>22.310274841437632</v>
      </c>
      <c r="N381" s="94">
        <v>22.27455890832212</v>
      </c>
      <c r="O381" s="94">
        <v>23.873193962526017</v>
      </c>
      <c r="P381" s="94">
        <v>18.127862982341409</v>
      </c>
      <c r="Q381" s="94">
        <v>25.874770583190372</v>
      </c>
      <c r="R381" s="94">
        <v>29.247000680117889</v>
      </c>
      <c r="S381" s="94">
        <v>26.891343460716836</v>
      </c>
      <c r="T381" s="94">
        <v>26.400372960372984</v>
      </c>
      <c r="U381" s="94">
        <v>17.337911883338506</v>
      </c>
      <c r="V381" s="94">
        <v>20.792983405483366</v>
      </c>
      <c r="W381" s="94">
        <v>23.464976761479814</v>
      </c>
      <c r="X381" s="94">
        <v>22.468428497498756</v>
      </c>
      <c r="Y381" s="94">
        <v>22.849331112168809</v>
      </c>
      <c r="AA381" s="94">
        <v>25.848951048951047</v>
      </c>
      <c r="AB381" s="33"/>
      <c r="AD381" s="94">
        <v>24.129393939393935</v>
      </c>
      <c r="AE381" s="33"/>
    </row>
    <row r="382" spans="1:33" s="20" customFormat="1" ht="15" x14ac:dyDescent="0.2">
      <c r="A382" s="17"/>
      <c r="B382" s="17"/>
      <c r="C382" s="17"/>
      <c r="D382" s="17"/>
      <c r="E382" s="17"/>
      <c r="F382" s="116"/>
      <c r="G382" s="17"/>
      <c r="H382" s="95"/>
      <c r="I382" s="29"/>
      <c r="J382" s="29"/>
      <c r="K382" s="97"/>
      <c r="L382" s="97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17"/>
      <c r="AA382" s="29"/>
      <c r="AB382" s="33"/>
      <c r="AC382" s="17"/>
      <c r="AD382" s="29"/>
      <c r="AE382" s="33"/>
      <c r="AF382" s="17"/>
      <c r="AG382" s="17"/>
    </row>
    <row r="383" spans="1:33" s="20" customFormat="1" ht="15" x14ac:dyDescent="0.2">
      <c r="A383" s="17"/>
      <c r="B383" s="17"/>
      <c r="C383" s="17"/>
      <c r="D383" s="17"/>
      <c r="E383" s="17"/>
      <c r="F383" s="115" t="s">
        <v>391</v>
      </c>
      <c r="G383" s="17"/>
      <c r="H383" s="94">
        <v>154.65849967664062</v>
      </c>
      <c r="I383" s="94">
        <v>145.77116448826575</v>
      </c>
      <c r="J383" s="94">
        <v>145.77116448826575</v>
      </c>
      <c r="K383" s="96">
        <v>150.62867587382317</v>
      </c>
      <c r="L383" s="96">
        <v>141.15198097973911</v>
      </c>
      <c r="M383" s="94">
        <v>11.935518922695735</v>
      </c>
      <c r="N383" s="94">
        <v>12.441659958699809</v>
      </c>
      <c r="O383" s="94">
        <v>13.076019450540192</v>
      </c>
      <c r="P383" s="94">
        <v>13.146248927009207</v>
      </c>
      <c r="Q383" s="94">
        <v>11.463178536259786</v>
      </c>
      <c r="R383" s="94">
        <v>13.406416232560961</v>
      </c>
      <c r="S383" s="94">
        <v>11.933204952611328</v>
      </c>
      <c r="T383" s="94">
        <v>11.261957254965663</v>
      </c>
      <c r="U383" s="94">
        <v>11.935996195902105</v>
      </c>
      <c r="V383" s="94">
        <v>14.176560287471629</v>
      </c>
      <c r="W383" s="94">
        <v>11.623539337315927</v>
      </c>
      <c r="X383" s="94">
        <v>13.548112949599963</v>
      </c>
      <c r="Y383" s="94">
        <v>150.18440787956982</v>
      </c>
      <c r="Z383" s="17"/>
      <c r="AA383" s="94">
        <v>150.62867587382317</v>
      </c>
      <c r="AB383" s="33"/>
      <c r="AC383" s="17"/>
      <c r="AD383" s="94">
        <v>141.15198097973911</v>
      </c>
      <c r="AE383" s="33"/>
      <c r="AF383" s="17"/>
      <c r="AG383" s="17"/>
    </row>
    <row r="384" spans="1:33" ht="15" x14ac:dyDescent="0.2">
      <c r="F384" s="109"/>
      <c r="H384" s="29"/>
      <c r="I384" s="29"/>
      <c r="J384" s="29"/>
      <c r="K384" s="98"/>
      <c r="L384" s="98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33"/>
      <c r="AA384" s="29"/>
      <c r="AB384" s="33"/>
      <c r="AC384" s="33"/>
      <c r="AD384" s="29"/>
      <c r="AE384" s="33"/>
    </row>
    <row r="385" spans="1:33" s="20" customFormat="1" ht="15" x14ac:dyDescent="0.2">
      <c r="A385" s="17"/>
      <c r="B385" s="17"/>
      <c r="C385" s="17"/>
      <c r="D385" s="17"/>
      <c r="E385" s="17"/>
      <c r="F385" s="115" t="s">
        <v>253</v>
      </c>
      <c r="G385" s="17"/>
      <c r="H385" s="94">
        <v>4.8896593127867316</v>
      </c>
      <c r="I385" s="94">
        <v>4.1269363789851621</v>
      </c>
      <c r="J385" s="94">
        <v>4.126936378985163</v>
      </c>
      <c r="K385" s="96">
        <v>4.419869495405008</v>
      </c>
      <c r="L385" s="96">
        <v>5.0148075786618582</v>
      </c>
      <c r="M385" s="94">
        <v>3.7331871108595451</v>
      </c>
      <c r="N385" s="94">
        <v>4.4213145979482125</v>
      </c>
      <c r="O385" s="94">
        <v>5.5589545373749676</v>
      </c>
      <c r="P385" s="94">
        <v>4.810759912672526</v>
      </c>
      <c r="Q385" s="94">
        <v>5.6652266635191673</v>
      </c>
      <c r="R385" s="94">
        <v>5.3772642488836055</v>
      </c>
      <c r="S385" s="94">
        <v>5.7121354658664902</v>
      </c>
      <c r="T385" s="94">
        <v>5.9267649772065729</v>
      </c>
      <c r="U385" s="94">
        <v>5.4537189615977431</v>
      </c>
      <c r="V385" s="94">
        <v>4.7641640659409434</v>
      </c>
      <c r="W385" s="94">
        <v>4.5881465825575187</v>
      </c>
      <c r="X385" s="94">
        <v>3.921810212447475</v>
      </c>
      <c r="Y385" s="94">
        <v>4.8860904385528059</v>
      </c>
      <c r="Z385" s="17"/>
      <c r="AA385" s="94">
        <v>4.419869495405008</v>
      </c>
      <c r="AB385" s="33"/>
      <c r="AC385" s="17"/>
      <c r="AD385" s="94">
        <v>5.0148075786618582</v>
      </c>
      <c r="AE385" s="33"/>
      <c r="AF385" s="17"/>
      <c r="AG385" s="17"/>
    </row>
    <row r="386" spans="1:33" s="20" customFormat="1" ht="15" x14ac:dyDescent="0.2">
      <c r="A386" s="17"/>
      <c r="B386" s="17"/>
      <c r="C386" s="17"/>
      <c r="D386" s="17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2"/>
      <c r="AA386" s="33"/>
      <c r="AB386" s="33"/>
      <c r="AC386" s="2"/>
      <c r="AD386" s="33"/>
      <c r="AE386" s="33"/>
      <c r="AF386" s="17"/>
      <c r="AG386" s="17"/>
    </row>
    <row r="387" spans="1:33" s="20" customFormat="1" x14ac:dyDescent="0.2">
      <c r="A387" s="55" t="s">
        <v>31</v>
      </c>
      <c r="B387" s="55" t="s">
        <v>18</v>
      </c>
      <c r="C387" s="17"/>
      <c r="D387" s="17"/>
      <c r="E387" s="17"/>
      <c r="F387" s="56" t="s">
        <v>252</v>
      </c>
      <c r="G387" s="17"/>
      <c r="H387" s="57">
        <v>-1.546140993013978E-11</v>
      </c>
      <c r="I387" s="57">
        <v>3.637978807091713E-12</v>
      </c>
      <c r="J387" s="57">
        <v>3.637978807091713E-12</v>
      </c>
      <c r="K387" s="57">
        <v>0</v>
      </c>
      <c r="L387" s="57">
        <v>0</v>
      </c>
      <c r="M387" s="57">
        <v>4.2632564145606011E-13</v>
      </c>
      <c r="N387" s="57">
        <v>2.8421709430404007E-13</v>
      </c>
      <c r="O387" s="57">
        <v>2.2737367544323206E-13</v>
      </c>
      <c r="P387" s="57">
        <v>-5.6132876125047915E-13</v>
      </c>
      <c r="Q387" s="57">
        <v>-1.9895196601282805E-12</v>
      </c>
      <c r="R387" s="57">
        <v>1.8189894035458565E-12</v>
      </c>
      <c r="S387" s="57">
        <v>-1.1368683772161603E-13</v>
      </c>
      <c r="T387" s="57">
        <v>-2.2737367544323206E-13</v>
      </c>
      <c r="U387" s="57">
        <v>-6.8212102632969618E-13</v>
      </c>
      <c r="V387" s="57">
        <v>1.1368683772161603E-12</v>
      </c>
      <c r="W387" s="57">
        <v>-1.3642420526593924E-12</v>
      </c>
      <c r="X387" s="57">
        <v>1.5916157281026244E-12</v>
      </c>
      <c r="Y387" s="57">
        <v>2.7284841053187847E-12</v>
      </c>
      <c r="AA387" s="17"/>
      <c r="AD387" s="17"/>
      <c r="AF387" s="17"/>
      <c r="AG387" s="17"/>
    </row>
    <row r="388" spans="1:33" s="2" customFormat="1" x14ac:dyDescent="0.2">
      <c r="F388" s="1"/>
      <c r="K388" s="62"/>
      <c r="L388" s="62"/>
      <c r="Z388" s="20"/>
      <c r="AB388" s="8"/>
      <c r="AC388" s="20"/>
      <c r="AE388" s="8"/>
    </row>
    <row r="389" spans="1:33" s="20" customFormat="1" x14ac:dyDescent="0.2">
      <c r="A389" s="17"/>
      <c r="B389" s="17"/>
      <c r="C389" s="17"/>
      <c r="D389" s="17"/>
      <c r="F389" s="20" t="s">
        <v>314</v>
      </c>
      <c r="M389" s="143" t="s">
        <v>421</v>
      </c>
      <c r="N389" s="143" t="s">
        <v>399</v>
      </c>
      <c r="O389" s="143" t="s">
        <v>315</v>
      </c>
      <c r="P389" s="143" t="s">
        <v>316</v>
      </c>
      <c r="Q389" s="143" t="s">
        <v>317</v>
      </c>
      <c r="R389" s="143" t="s">
        <v>318</v>
      </c>
      <c r="S389" s="143" t="s">
        <v>400</v>
      </c>
      <c r="T389" s="143" t="s">
        <v>319</v>
      </c>
      <c r="U389" s="143" t="s">
        <v>401</v>
      </c>
      <c r="V389" s="143" t="s">
        <v>402</v>
      </c>
      <c r="W389" s="143" t="s">
        <v>403</v>
      </c>
      <c r="X389" s="143" t="s">
        <v>404</v>
      </c>
      <c r="AF389" s="17"/>
      <c r="AG389" s="17"/>
    </row>
    <row r="390" spans="1:33" s="20" customFormat="1" x14ac:dyDescent="0.2">
      <c r="A390" s="17"/>
      <c r="B390" s="17"/>
      <c r="C390" s="17"/>
      <c r="D390" s="17"/>
      <c r="M390" s="144" t="s">
        <v>6</v>
      </c>
      <c r="N390" s="144" t="s">
        <v>7</v>
      </c>
      <c r="O390" s="144" t="s">
        <v>8</v>
      </c>
      <c r="P390" s="144" t="s">
        <v>9</v>
      </c>
      <c r="Q390" s="144" t="s">
        <v>10</v>
      </c>
      <c r="R390" s="144" t="s">
        <v>11</v>
      </c>
      <c r="S390" s="144" t="s">
        <v>320</v>
      </c>
      <c r="T390" s="144" t="s">
        <v>12</v>
      </c>
      <c r="U390" s="144" t="s">
        <v>13</v>
      </c>
      <c r="V390" s="144" t="s">
        <v>14</v>
      </c>
      <c r="W390" s="144" t="s">
        <v>15</v>
      </c>
      <c r="X390" s="144" t="s">
        <v>16</v>
      </c>
      <c r="AF390" s="17"/>
      <c r="AG390" s="17"/>
    </row>
    <row r="391" spans="1:33" s="20" customFormat="1" x14ac:dyDescent="0.2">
      <c r="A391" s="17"/>
      <c r="B391" s="17"/>
      <c r="C391" s="17"/>
      <c r="D391" s="17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AF391" s="17"/>
      <c r="AG391" s="17"/>
    </row>
    <row r="392" spans="1:33" s="20" customFormat="1" x14ac:dyDescent="0.2">
      <c r="A392" s="55" t="s">
        <v>31</v>
      </c>
      <c r="B392" s="55" t="s">
        <v>18</v>
      </c>
      <c r="C392" s="17"/>
      <c r="D392" s="17"/>
      <c r="F392" s="65">
        <v>2021</v>
      </c>
      <c r="M392" s="68">
        <v>-520.32492999999897</v>
      </c>
      <c r="N392" s="68">
        <v>-384.23110999999898</v>
      </c>
      <c r="O392" s="68">
        <v>-127.94243</v>
      </c>
      <c r="P392" s="68">
        <v>-21.3488399999991</v>
      </c>
      <c r="Q392" s="68">
        <v>382.032139999999</v>
      </c>
      <c r="R392" s="68">
        <v>895.39089999999999</v>
      </c>
      <c r="S392" s="68">
        <v>1249.49692</v>
      </c>
      <c r="T392" s="68">
        <v>1689.4225100000001</v>
      </c>
      <c r="U392" s="68">
        <v>2330.7908900000002</v>
      </c>
      <c r="V392" s="68">
        <v>2489.509</v>
      </c>
      <c r="W392" s="68">
        <v>2736.6309999999899</v>
      </c>
      <c r="X392" s="68">
        <v>2814.1759999999899</v>
      </c>
      <c r="AF392" s="17"/>
      <c r="AG392" s="17"/>
    </row>
    <row r="393" spans="1:33" s="20" customFormat="1" x14ac:dyDescent="0.2">
      <c r="A393" s="55" t="s">
        <v>31</v>
      </c>
      <c r="B393" s="55" t="s">
        <v>18</v>
      </c>
      <c r="C393" s="17"/>
      <c r="D393" s="17"/>
      <c r="F393" s="65">
        <v>2022</v>
      </c>
      <c r="M393" s="68">
        <v>-363.59399999999903</v>
      </c>
      <c r="N393" s="68">
        <v>-594.64200000000005</v>
      </c>
      <c r="O393" s="68">
        <v>-460.76799999999997</v>
      </c>
      <c r="P393" s="68">
        <v>-294.80799999999903</v>
      </c>
      <c r="Q393" s="68">
        <v>-21.107999999999599</v>
      </c>
      <c r="R393" s="68">
        <v>258.63400000000098</v>
      </c>
      <c r="S393" s="68">
        <v>516.92999999999995</v>
      </c>
      <c r="T393" s="68">
        <v>1114.877</v>
      </c>
      <c r="U393" s="68">
        <v>1059.0972300000001</v>
      </c>
      <c r="V393" s="68">
        <v>1122.3240000000001</v>
      </c>
      <c r="W393" s="68">
        <v>1449.9010000000001</v>
      </c>
      <c r="X393" s="68">
        <v>1796.4459999999999</v>
      </c>
      <c r="AF393" s="17"/>
      <c r="AG393" s="17"/>
    </row>
    <row r="394" spans="1:33" s="20" customFormat="1" x14ac:dyDescent="0.2">
      <c r="A394" s="55" t="s">
        <v>31</v>
      </c>
      <c r="B394" s="55" t="s">
        <v>18</v>
      </c>
      <c r="C394" s="17"/>
      <c r="D394" s="17"/>
      <c r="F394" s="142" t="s">
        <v>672</v>
      </c>
      <c r="L394" s="67">
        <v>1764.8320999999992</v>
      </c>
      <c r="M394" s="68">
        <v>147.06934166666659</v>
      </c>
      <c r="N394" s="68">
        <v>294.13868333333318</v>
      </c>
      <c r="O394" s="68">
        <v>441.20802499999974</v>
      </c>
      <c r="P394" s="68">
        <v>588.27736666666635</v>
      </c>
      <c r="Q394" s="68">
        <v>735.34670833333303</v>
      </c>
      <c r="R394" s="68">
        <v>882.41604999999947</v>
      </c>
      <c r="S394" s="68">
        <v>1029.4853916666661</v>
      </c>
      <c r="T394" s="68">
        <v>1176.5547333333327</v>
      </c>
      <c r="U394" s="68">
        <v>1323.6240749999995</v>
      </c>
      <c r="V394" s="68">
        <v>1470.6934166666661</v>
      </c>
      <c r="W394" s="68">
        <v>1617.7627583333326</v>
      </c>
      <c r="X394" s="68">
        <v>1764.8320999999989</v>
      </c>
      <c r="AF394" s="17"/>
      <c r="AG394" s="17"/>
    </row>
    <row r="395" spans="1:33" s="20" customFormat="1" x14ac:dyDescent="0.2">
      <c r="A395" s="55" t="s">
        <v>31</v>
      </c>
      <c r="B395" s="55" t="s">
        <v>18</v>
      </c>
      <c r="C395" s="17"/>
      <c r="D395" s="17"/>
      <c r="F395" s="65" t="s">
        <v>629</v>
      </c>
      <c r="M395" s="68">
        <v>-255.96799999999999</v>
      </c>
      <c r="N395" s="68">
        <v>-315.36799999999999</v>
      </c>
      <c r="O395" s="68">
        <v>-218.995</v>
      </c>
      <c r="P395" s="68">
        <v>-25.7340000000004</v>
      </c>
      <c r="Q395" s="68">
        <v>179.23199999999801</v>
      </c>
      <c r="R395" s="68">
        <v>453.67500000000098</v>
      </c>
      <c r="S395" s="68">
        <v>822.30499999999995</v>
      </c>
      <c r="T395" s="68">
        <v>1159.7919999999999</v>
      </c>
      <c r="U395" s="68">
        <v>1293.039</v>
      </c>
      <c r="V395" s="68">
        <v>1421.5640000000001</v>
      </c>
      <c r="W395" s="68">
        <v>1345.7929999999999</v>
      </c>
      <c r="X395" s="68">
        <v>1713.578</v>
      </c>
      <c r="Z395" s="2"/>
      <c r="AC395" s="2"/>
      <c r="AF395" s="17"/>
      <c r="AG395" s="17"/>
    </row>
    <row r="396" spans="1:33" s="20" customFormat="1" x14ac:dyDescent="0.2">
      <c r="A396" s="17"/>
      <c r="B396" s="17"/>
      <c r="C396" s="17"/>
      <c r="D396" s="17"/>
      <c r="F396" s="20" t="s">
        <v>673</v>
      </c>
      <c r="L396" s="67">
        <v>1294.0082999999986</v>
      </c>
      <c r="M396" s="68" t="s">
        <v>664</v>
      </c>
      <c r="N396" s="68" t="s">
        <v>664</v>
      </c>
      <c r="O396" s="68" t="s">
        <v>664</v>
      </c>
      <c r="P396" s="68" t="s">
        <v>664</v>
      </c>
      <c r="Q396" s="68" t="s">
        <v>664</v>
      </c>
      <c r="R396" s="68" t="s">
        <v>664</v>
      </c>
      <c r="S396" s="68" t="s">
        <v>664</v>
      </c>
      <c r="T396" s="68" t="s">
        <v>664</v>
      </c>
      <c r="U396" s="68" t="s">
        <v>664</v>
      </c>
      <c r="V396" s="68" t="s">
        <v>664</v>
      </c>
      <c r="W396" s="68" t="s">
        <v>664</v>
      </c>
      <c r="X396" s="68">
        <v>1713.578</v>
      </c>
      <c r="Z396" s="2"/>
      <c r="AC396" s="2"/>
      <c r="AF396" s="17"/>
      <c r="AG396" s="17"/>
    </row>
    <row r="397" spans="1:33" s="2" customFormat="1" x14ac:dyDescent="0.2">
      <c r="F397" s="1"/>
      <c r="K397" s="62"/>
      <c r="L397" s="62"/>
      <c r="AB397" s="8"/>
      <c r="AE397" s="8"/>
    </row>
    <row r="398" spans="1:33" s="2" customFormat="1" x14ac:dyDescent="0.2">
      <c r="F398" s="1"/>
      <c r="K398" s="62"/>
      <c r="L398" s="62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AB398" s="8"/>
      <c r="AE398" s="8"/>
    </row>
    <row r="399" spans="1:33" s="2" customFormat="1" x14ac:dyDescent="0.2">
      <c r="F399" s="1"/>
      <c r="K399" s="62"/>
      <c r="L399" s="62"/>
      <c r="AB399" s="8"/>
      <c r="AE399" s="8"/>
    </row>
    <row r="400" spans="1:33" s="2" customFormat="1" x14ac:dyDescent="0.2">
      <c r="F400" s="1"/>
      <c r="K400" s="62"/>
      <c r="L400" s="62"/>
      <c r="AB400" s="8"/>
      <c r="AE400" s="8"/>
    </row>
    <row r="401" spans="6:31" s="2" customFormat="1" x14ac:dyDescent="0.2">
      <c r="F401" s="1"/>
      <c r="K401" s="62"/>
      <c r="L401" s="62"/>
      <c r="R401" s="106"/>
      <c r="S401" s="106"/>
      <c r="T401" s="106"/>
      <c r="U401" s="106"/>
      <c r="AB401" s="8"/>
      <c r="AE401" s="8"/>
    </row>
    <row r="402" spans="6:31" s="2" customFormat="1" x14ac:dyDescent="0.2">
      <c r="F402" s="1"/>
      <c r="K402" s="62"/>
      <c r="L402" s="62"/>
      <c r="AB402" s="8"/>
      <c r="AE402" s="8"/>
    </row>
    <row r="403" spans="6:31" s="2" customFormat="1" x14ac:dyDescent="0.2">
      <c r="F403" s="1"/>
      <c r="K403" s="62"/>
      <c r="L403" s="62"/>
      <c r="AB403" s="8"/>
      <c r="AE403" s="8"/>
    </row>
    <row r="404" spans="6:31" s="2" customFormat="1" x14ac:dyDescent="0.2">
      <c r="F404" s="1"/>
      <c r="K404" s="62"/>
      <c r="L404" s="62"/>
      <c r="AB404" s="8"/>
      <c r="AE404" s="8"/>
    </row>
    <row r="405" spans="6:31" s="2" customFormat="1" x14ac:dyDescent="0.2">
      <c r="F405" s="1"/>
      <c r="K405" s="62"/>
      <c r="L405" s="62"/>
      <c r="AB405" s="8"/>
      <c r="AE405" s="8"/>
    </row>
    <row r="406" spans="6:31" s="2" customFormat="1" x14ac:dyDescent="0.2">
      <c r="F406" s="1"/>
      <c r="K406" s="62"/>
      <c r="L406" s="62"/>
      <c r="AB406" s="8"/>
      <c r="AE406" s="8"/>
    </row>
    <row r="407" spans="6:31" s="2" customFormat="1" x14ac:dyDescent="0.2">
      <c r="F407" s="1"/>
      <c r="K407" s="62"/>
      <c r="L407" s="62"/>
      <c r="AB407" s="8"/>
      <c r="AE407" s="8"/>
    </row>
    <row r="408" spans="6:31" s="2" customFormat="1" x14ac:dyDescent="0.2">
      <c r="F408" s="1"/>
      <c r="K408" s="62"/>
      <c r="L408" s="62"/>
      <c r="AB408" s="8"/>
      <c r="AE408" s="8"/>
    </row>
    <row r="409" spans="6:31" s="2" customFormat="1" x14ac:dyDescent="0.2">
      <c r="F409" s="1"/>
      <c r="K409" s="62"/>
      <c r="L409" s="62"/>
      <c r="AB409" s="8"/>
      <c r="AE409" s="8"/>
    </row>
    <row r="410" spans="6:31" s="2" customFormat="1" x14ac:dyDescent="0.2">
      <c r="F410" s="1"/>
      <c r="K410" s="62"/>
      <c r="L410" s="62"/>
      <c r="AB410" s="8"/>
      <c r="AE410" s="8"/>
    </row>
    <row r="411" spans="6:31" s="2" customFormat="1" x14ac:dyDescent="0.2">
      <c r="F411" s="1"/>
      <c r="K411" s="62"/>
      <c r="L411" s="62"/>
      <c r="AB411" s="8"/>
      <c r="AE411" s="8"/>
    </row>
    <row r="412" spans="6:31" s="2" customFormat="1" x14ac:dyDescent="0.2">
      <c r="F412" s="1"/>
      <c r="K412" s="62"/>
      <c r="L412" s="62"/>
      <c r="AB412" s="8"/>
      <c r="AE412" s="8"/>
    </row>
    <row r="413" spans="6:31" s="2" customFormat="1" x14ac:dyDescent="0.2">
      <c r="F413" s="1"/>
      <c r="K413" s="62"/>
      <c r="L413" s="62"/>
      <c r="AB413" s="8"/>
      <c r="AE413" s="8"/>
    </row>
    <row r="414" spans="6:31" s="2" customFormat="1" x14ac:dyDescent="0.2">
      <c r="F414" s="1"/>
      <c r="K414" s="62"/>
      <c r="L414" s="62"/>
      <c r="AB414" s="8"/>
      <c r="AE414" s="8"/>
    </row>
    <row r="415" spans="6:31" s="2" customFormat="1" x14ac:dyDescent="0.2">
      <c r="F415" s="1"/>
      <c r="K415" s="62"/>
      <c r="L415" s="62"/>
      <c r="AB415" s="8"/>
      <c r="AE415" s="8"/>
    </row>
    <row r="416" spans="6:31" s="2" customFormat="1" x14ac:dyDescent="0.2">
      <c r="F416" s="1"/>
      <c r="K416" s="62"/>
      <c r="L416" s="62"/>
      <c r="AB416" s="8"/>
      <c r="AE416" s="8"/>
    </row>
    <row r="417" spans="6:31" s="2" customFormat="1" x14ac:dyDescent="0.2">
      <c r="F417" s="1"/>
      <c r="K417" s="62"/>
      <c r="L417" s="62"/>
      <c r="AB417" s="8"/>
      <c r="AE417" s="8"/>
    </row>
    <row r="418" spans="6:31" s="2" customFormat="1" x14ac:dyDescent="0.2">
      <c r="F418" s="1"/>
      <c r="K418" s="62"/>
      <c r="L418" s="62"/>
      <c r="AB418" s="8"/>
      <c r="AE418" s="8"/>
    </row>
    <row r="419" spans="6:31" s="2" customFormat="1" x14ac:dyDescent="0.2">
      <c r="F419" s="1"/>
      <c r="K419" s="62"/>
      <c r="L419" s="62"/>
      <c r="AB419" s="8"/>
      <c r="AE419" s="8"/>
    </row>
    <row r="420" spans="6:31" s="2" customFormat="1" x14ac:dyDescent="0.2">
      <c r="F420" s="1"/>
      <c r="K420" s="62"/>
      <c r="L420" s="62"/>
      <c r="AB420" s="8"/>
      <c r="AE420" s="8"/>
    </row>
    <row r="421" spans="6:31" s="2" customFormat="1" x14ac:dyDescent="0.2">
      <c r="F421" s="1"/>
      <c r="K421" s="62"/>
      <c r="L421" s="62"/>
      <c r="AB421" s="8"/>
      <c r="AE421" s="8"/>
    </row>
    <row r="422" spans="6:31" s="2" customFormat="1" x14ac:dyDescent="0.2">
      <c r="F422" s="1"/>
      <c r="K422" s="62"/>
      <c r="L422" s="62"/>
      <c r="AB422" s="8"/>
      <c r="AE422" s="8"/>
    </row>
    <row r="423" spans="6:31" s="2" customFormat="1" x14ac:dyDescent="0.2">
      <c r="F423" s="1"/>
      <c r="K423" s="62"/>
      <c r="L423" s="62"/>
      <c r="AB423" s="8"/>
      <c r="AE423" s="8"/>
    </row>
    <row r="424" spans="6:31" s="2" customFormat="1" x14ac:dyDescent="0.2">
      <c r="F424" s="1"/>
      <c r="K424" s="62"/>
      <c r="L424" s="62"/>
      <c r="AB424" s="8"/>
      <c r="AE424" s="8"/>
    </row>
    <row r="425" spans="6:31" s="2" customFormat="1" x14ac:dyDescent="0.2">
      <c r="F425" s="1"/>
      <c r="K425" s="62"/>
      <c r="L425" s="62"/>
      <c r="AB425" s="8"/>
      <c r="AE425" s="8"/>
    </row>
    <row r="426" spans="6:31" s="2" customFormat="1" x14ac:dyDescent="0.2">
      <c r="F426" s="1"/>
      <c r="K426" s="62"/>
      <c r="L426" s="62"/>
      <c r="AB426" s="8"/>
      <c r="AE426" s="8"/>
    </row>
    <row r="427" spans="6:31" s="2" customFormat="1" x14ac:dyDescent="0.2">
      <c r="F427" s="1"/>
      <c r="K427" s="62"/>
      <c r="L427" s="62"/>
      <c r="AB427" s="8"/>
      <c r="AE427" s="8"/>
    </row>
    <row r="428" spans="6:31" s="2" customFormat="1" x14ac:dyDescent="0.2">
      <c r="F428" s="1"/>
      <c r="K428" s="62"/>
      <c r="L428" s="62"/>
      <c r="AB428" s="8"/>
      <c r="AE428" s="8"/>
    </row>
    <row r="429" spans="6:31" s="2" customFormat="1" x14ac:dyDescent="0.2">
      <c r="F429" s="1"/>
      <c r="K429" s="62"/>
      <c r="L429" s="62"/>
      <c r="AB429" s="8"/>
      <c r="AE429" s="8"/>
    </row>
    <row r="430" spans="6:31" s="2" customFormat="1" x14ac:dyDescent="0.2">
      <c r="F430" s="1"/>
      <c r="K430" s="62"/>
      <c r="L430" s="62"/>
      <c r="AB430" s="8"/>
      <c r="AE430" s="8"/>
    </row>
    <row r="431" spans="6:31" s="2" customFormat="1" x14ac:dyDescent="0.2">
      <c r="F431" s="1"/>
      <c r="K431" s="62"/>
      <c r="L431" s="62"/>
      <c r="AB431" s="8"/>
      <c r="AE431" s="8"/>
    </row>
    <row r="432" spans="6:31" s="2" customFormat="1" x14ac:dyDescent="0.2">
      <c r="F432" s="1"/>
      <c r="K432" s="62"/>
      <c r="L432" s="62"/>
      <c r="AB432" s="8"/>
      <c r="AE432" s="8"/>
    </row>
    <row r="433" spans="6:31" s="2" customFormat="1" x14ac:dyDescent="0.2">
      <c r="F433" s="1"/>
      <c r="K433" s="62"/>
      <c r="L433" s="62"/>
      <c r="AB433" s="8"/>
      <c r="AE433" s="8"/>
    </row>
    <row r="434" spans="6:31" s="2" customFormat="1" x14ac:dyDescent="0.2">
      <c r="F434" s="1"/>
      <c r="K434" s="62"/>
      <c r="L434" s="62"/>
      <c r="AB434" s="8"/>
      <c r="AE434" s="8"/>
    </row>
    <row r="435" spans="6:31" s="2" customFormat="1" x14ac:dyDescent="0.2">
      <c r="F435" s="1"/>
      <c r="K435" s="62"/>
      <c r="L435" s="62"/>
      <c r="AB435" s="8"/>
      <c r="AE435" s="8"/>
    </row>
    <row r="436" spans="6:31" s="2" customFormat="1" x14ac:dyDescent="0.2">
      <c r="F436" s="1"/>
      <c r="K436" s="62"/>
      <c r="L436" s="62"/>
      <c r="AB436" s="8"/>
      <c r="AE436" s="8"/>
    </row>
    <row r="437" spans="6:31" s="2" customFormat="1" x14ac:dyDescent="0.2">
      <c r="F437" s="1"/>
      <c r="K437" s="62"/>
      <c r="L437" s="62"/>
      <c r="AB437" s="8"/>
      <c r="AE437" s="8"/>
    </row>
    <row r="438" spans="6:31" s="2" customFormat="1" x14ac:dyDescent="0.2">
      <c r="F438" s="1"/>
      <c r="K438" s="62"/>
      <c r="L438" s="62"/>
      <c r="AB438" s="8"/>
      <c r="AE438" s="8"/>
    </row>
    <row r="439" spans="6:31" s="2" customFormat="1" x14ac:dyDescent="0.2">
      <c r="F439" s="1"/>
      <c r="K439" s="62"/>
      <c r="L439" s="62"/>
      <c r="Z439" s="17"/>
      <c r="AB439" s="8"/>
      <c r="AC439" s="17"/>
      <c r="AE439" s="8"/>
    </row>
    <row r="440" spans="6:31" s="2" customFormat="1" x14ac:dyDescent="0.2">
      <c r="F440" s="1"/>
      <c r="K440" s="62"/>
      <c r="L440" s="62"/>
      <c r="Z440" s="17"/>
      <c r="AB440" s="8"/>
      <c r="AC440" s="17"/>
      <c r="AE440" s="8"/>
    </row>
  </sheetData>
  <mergeCells count="5">
    <mergeCell ref="F9:F10"/>
    <mergeCell ref="AA9:AA10"/>
    <mergeCell ref="AB9:AB10"/>
    <mergeCell ref="AD9:AD10"/>
    <mergeCell ref="AE9:AE10"/>
  </mergeCells>
  <conditionalFormatting sqref="AA371:AA374 AB1:AB1048576">
    <cfRule type="expression" dxfId="221" priority="16" stopIfTrue="1">
      <formula>($C1&gt;0)</formula>
    </cfRule>
    <cfRule type="expression" dxfId="220" priority="17" stopIfTrue="1">
      <formula>AND($C1&lt;0,$C1&gt;=$AB$2)</formula>
    </cfRule>
    <cfRule type="expression" dxfId="219" priority="18" stopIfTrue="1">
      <formula>($C1&lt;$AB$2)</formula>
    </cfRule>
  </conditionalFormatting>
  <conditionalFormatting sqref="AA371:AD371 AA374:AD374 AE1:AE311 AE313 AE315:AE1048576">
    <cfRule type="expression" dxfId="218" priority="13" stopIfTrue="1">
      <formula>($D1&gt;0)</formula>
    </cfRule>
    <cfRule type="expression" dxfId="217" priority="14" stopIfTrue="1">
      <formula>AND($D1&lt;0,$D1&gt;=$AE$2)</formula>
    </cfRule>
    <cfRule type="expression" dxfId="216" priority="15" stopIfTrue="1">
      <formula>($D1&lt;$AE$2)</formula>
    </cfRule>
  </conditionalFormatting>
  <conditionalFormatting sqref="AB371:AB373">
    <cfRule type="expression" dxfId="215" priority="10" stopIfTrue="1">
      <formula>($C371&gt;0)</formula>
    </cfRule>
    <cfRule type="expression" dxfId="214" priority="11" stopIfTrue="1">
      <formula>AND($C371&lt;0,$C371&gt;=$AB$2)</formula>
    </cfRule>
    <cfRule type="expression" dxfId="213" priority="12" stopIfTrue="1">
      <formula>($C371&lt;$AB$2)</formula>
    </cfRule>
  </conditionalFormatting>
  <conditionalFormatting sqref="AE371:AE374">
    <cfRule type="expression" dxfId="212" priority="7" stopIfTrue="1">
      <formula>($D371&gt;0)</formula>
    </cfRule>
    <cfRule type="expression" dxfId="211" priority="8" stopIfTrue="1">
      <formula>AND($D371&lt;0,$D371&gt;=$AE$2)</formula>
    </cfRule>
    <cfRule type="expression" dxfId="210" priority="9" stopIfTrue="1">
      <formula>($D371&lt;$AE$2)</formula>
    </cfRule>
  </conditionalFormatting>
  <conditionalFormatting sqref="AE312">
    <cfRule type="expression" dxfId="209" priority="4" stopIfTrue="1">
      <formula>($D312&gt;0)</formula>
    </cfRule>
    <cfRule type="expression" dxfId="208" priority="5" stopIfTrue="1">
      <formula>AND($D312&lt;0,$D312&gt;=$AE$2)</formula>
    </cfRule>
    <cfRule type="expression" dxfId="207" priority="6" stopIfTrue="1">
      <formula>($D312&lt;$AE$2)</formula>
    </cfRule>
  </conditionalFormatting>
  <conditionalFormatting sqref="AE314">
    <cfRule type="expression" dxfId="206" priority="1" stopIfTrue="1">
      <formula>($D314&gt;0)</formula>
    </cfRule>
    <cfRule type="expression" dxfId="205" priority="2" stopIfTrue="1">
      <formula>AND($D314&lt;0,$D314&gt;=$AE$2)</formula>
    </cfRule>
    <cfRule type="expression" dxfId="204" priority="3" stopIfTrue="1">
      <formula>($D314&lt;$AE$2)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K440"/>
  <sheetViews>
    <sheetView showGridLines="0" zoomScale="70" zoomScaleNormal="70" zoomScaleSheetLayoutView="75" workbookViewId="0">
      <pane ySplit="10" topLeftCell="A11" activePane="bottomLeft" state="frozen"/>
      <selection activeCell="U23" sqref="U23"/>
      <selection pane="bottomLeft" activeCell="Y22" sqref="Y22"/>
    </sheetView>
  </sheetViews>
  <sheetFormatPr baseColWidth="10" defaultRowHeight="14.25" outlineLevelRow="2" outlineLevelCol="1" x14ac:dyDescent="0.2"/>
  <cols>
    <col min="1" max="1" width="24.85546875" style="17" hidden="1" customWidth="1" outlineLevel="1"/>
    <col min="2" max="2" width="30.42578125" style="17" hidden="1" customWidth="1" outlineLevel="1"/>
    <col min="3" max="4" width="12.5703125" style="17" hidden="1" customWidth="1" outlineLevel="1"/>
    <col min="5" max="5" width="2.7109375" style="17" customWidth="1" collapsed="1"/>
    <col min="6" max="6" width="35.5703125" style="16" customWidth="1"/>
    <col min="7" max="7" width="1.140625" style="17" customWidth="1"/>
    <col min="8" max="10" width="10.140625" style="17" customWidth="1"/>
    <col min="11" max="11" width="10.140625" style="18" customWidth="1" outlineLevel="1"/>
    <col min="12" max="12" width="10.140625" style="18" customWidth="1"/>
    <col min="13" max="13" width="9.7109375" style="17" customWidth="1"/>
    <col min="14" max="14" width="9.28515625" style="17" customWidth="1"/>
    <col min="15" max="15" width="10.140625" style="17" customWidth="1"/>
    <col min="16" max="16" width="9.28515625" style="17" customWidth="1"/>
    <col min="17" max="18" width="10.140625" style="17" customWidth="1"/>
    <col min="19" max="19" width="10.140625" style="17" bestFit="1" customWidth="1"/>
    <col min="20" max="20" width="10.28515625" style="17" customWidth="1"/>
    <col min="21" max="21" width="9.28515625" style="17" customWidth="1"/>
    <col min="22" max="22" width="10" style="17" customWidth="1"/>
    <col min="23" max="23" width="11.42578125" style="17" customWidth="1"/>
    <col min="24" max="24" width="8.7109375" style="17" customWidth="1"/>
    <col min="25" max="25" width="13.42578125" style="17" bestFit="1" customWidth="1"/>
    <col min="26" max="26" width="1.140625" style="17" customWidth="1"/>
    <col min="27" max="27" width="10.140625" style="17" customWidth="1"/>
    <col min="28" max="28" width="8.7109375" style="20" customWidth="1"/>
    <col min="29" max="29" width="3.140625" style="17" customWidth="1"/>
    <col min="30" max="30" width="10.140625" style="17" customWidth="1" outlineLevel="1"/>
    <col min="31" max="31" width="10" style="20" customWidth="1" outlineLevel="1"/>
    <col min="32" max="32" width="16" style="17" bestFit="1" customWidth="1"/>
    <col min="33" max="33" width="16.7109375" style="17" bestFit="1" customWidth="1"/>
    <col min="34" max="16384" width="11.42578125" style="17"/>
  </cols>
  <sheetData>
    <row r="1" spans="1:31" hidden="1" outlineLevel="1" x14ac:dyDescent="0.2">
      <c r="A1" s="16" t="s">
        <v>4</v>
      </c>
      <c r="B1" s="16"/>
      <c r="I1" s="19" t="s">
        <v>16</v>
      </c>
      <c r="M1" s="19" t="s">
        <v>6</v>
      </c>
      <c r="N1" s="19" t="s">
        <v>7</v>
      </c>
      <c r="O1" s="19" t="s">
        <v>8</v>
      </c>
      <c r="P1" s="19" t="s">
        <v>9</v>
      </c>
      <c r="Q1" s="19" t="s">
        <v>10</v>
      </c>
      <c r="R1" s="19" t="s">
        <v>11</v>
      </c>
      <c r="S1" s="19" t="s">
        <v>320</v>
      </c>
      <c r="T1" s="19" t="s">
        <v>12</v>
      </c>
      <c r="U1" s="19" t="s">
        <v>13</v>
      </c>
      <c r="V1" s="19" t="s">
        <v>14</v>
      </c>
      <c r="W1" s="19" t="s">
        <v>15</v>
      </c>
      <c r="X1" s="19" t="s">
        <v>16</v>
      </c>
      <c r="Y1" s="19" t="s">
        <v>16</v>
      </c>
      <c r="AB1" s="66"/>
      <c r="AE1" s="66"/>
    </row>
    <row r="2" spans="1:31" ht="12.75" hidden="1" outlineLevel="1" x14ac:dyDescent="0.2">
      <c r="A2" s="16" t="s">
        <v>5</v>
      </c>
      <c r="B2" s="16"/>
      <c r="H2" s="21" t="s">
        <v>28</v>
      </c>
      <c r="I2" s="21" t="s">
        <v>29</v>
      </c>
      <c r="J2" s="21" t="s">
        <v>30</v>
      </c>
      <c r="K2" s="22" t="s">
        <v>33</v>
      </c>
      <c r="L2" s="22" t="s">
        <v>34</v>
      </c>
      <c r="M2" s="23" t="b">
        <v>1</v>
      </c>
      <c r="N2" s="23" t="b">
        <v>1</v>
      </c>
      <c r="O2" s="23" t="b">
        <v>1</v>
      </c>
      <c r="P2" s="23" t="b">
        <v>1</v>
      </c>
      <c r="Q2" s="23" t="b">
        <v>1</v>
      </c>
      <c r="R2" s="23" t="b">
        <v>1</v>
      </c>
      <c r="S2" s="23" t="b">
        <v>1</v>
      </c>
      <c r="T2" s="23" t="b">
        <v>1</v>
      </c>
      <c r="U2" s="23" t="b">
        <v>1</v>
      </c>
      <c r="V2" s="23" t="b">
        <v>1</v>
      </c>
      <c r="W2" s="23" t="b">
        <v>1</v>
      </c>
      <c r="X2" s="23" t="b">
        <v>1</v>
      </c>
      <c r="Y2" s="21" t="s">
        <v>34</v>
      </c>
      <c r="AA2" s="146"/>
      <c r="AB2" s="147">
        <v>-0.15</v>
      </c>
      <c r="AD2" s="146"/>
      <c r="AE2" s="147">
        <v>-0.15</v>
      </c>
    </row>
    <row r="3" spans="1:31" hidden="1" outlineLevel="1" x14ac:dyDescent="0.15">
      <c r="A3" s="16" t="s">
        <v>568</v>
      </c>
      <c r="B3" s="16"/>
      <c r="H3" s="145" t="s">
        <v>643</v>
      </c>
      <c r="I3" s="145" t="s">
        <v>643</v>
      </c>
      <c r="J3" s="145" t="s">
        <v>643</v>
      </c>
      <c r="K3" s="279" t="s">
        <v>644</v>
      </c>
      <c r="L3" s="279" t="s">
        <v>645</v>
      </c>
      <c r="M3" s="145" t="s">
        <v>643</v>
      </c>
      <c r="N3" s="145" t="s">
        <v>643</v>
      </c>
      <c r="O3" s="145" t="s">
        <v>643</v>
      </c>
      <c r="P3" s="145" t="s">
        <v>643</v>
      </c>
      <c r="Q3" s="145" t="s">
        <v>643</v>
      </c>
      <c r="R3" s="145" t="s">
        <v>643</v>
      </c>
      <c r="S3" s="145" t="s">
        <v>643</v>
      </c>
      <c r="T3" s="145" t="s">
        <v>643</v>
      </c>
      <c r="U3" s="145" t="s">
        <v>643</v>
      </c>
      <c r="V3" s="145" t="s">
        <v>643</v>
      </c>
      <c r="W3" s="145" t="s">
        <v>643</v>
      </c>
      <c r="X3" s="145" t="s">
        <v>643</v>
      </c>
      <c r="Y3" s="145" t="s">
        <v>643</v>
      </c>
      <c r="AB3" s="66"/>
      <c r="AE3" s="66"/>
    </row>
    <row r="4" spans="1:31" hidden="1" outlineLevel="1" x14ac:dyDescent="0.15">
      <c r="A4" s="26" t="s">
        <v>646</v>
      </c>
      <c r="B4" s="16"/>
      <c r="H4" s="145" t="s">
        <v>647</v>
      </c>
      <c r="I4" s="145" t="s">
        <v>647</v>
      </c>
      <c r="J4" s="145" t="s">
        <v>647</v>
      </c>
      <c r="K4" s="279" t="s">
        <v>648</v>
      </c>
      <c r="L4" s="279" t="s">
        <v>649</v>
      </c>
      <c r="M4" s="145" t="s">
        <v>647</v>
      </c>
      <c r="N4" s="145" t="s">
        <v>647</v>
      </c>
      <c r="O4" s="145" t="s">
        <v>647</v>
      </c>
      <c r="P4" s="145" t="s">
        <v>647</v>
      </c>
      <c r="Q4" s="145" t="s">
        <v>647</v>
      </c>
      <c r="R4" s="145" t="s">
        <v>647</v>
      </c>
      <c r="S4" s="145" t="s">
        <v>647</v>
      </c>
      <c r="T4" s="145" t="s">
        <v>647</v>
      </c>
      <c r="U4" s="145" t="s">
        <v>647</v>
      </c>
      <c r="V4" s="145" t="s">
        <v>647</v>
      </c>
      <c r="W4" s="145" t="s">
        <v>647</v>
      </c>
      <c r="X4" s="145" t="s">
        <v>647</v>
      </c>
      <c r="Y4" s="145" t="s">
        <v>647</v>
      </c>
      <c r="AA4" s="146"/>
      <c r="AB4" s="148"/>
      <c r="AD4" s="146"/>
      <c r="AE4" s="148"/>
    </row>
    <row r="5" spans="1:31" hidden="1" outlineLevel="1" x14ac:dyDescent="0.15">
      <c r="B5" s="16"/>
      <c r="H5" s="145" t="s">
        <v>650</v>
      </c>
      <c r="I5" s="145" t="s">
        <v>651</v>
      </c>
      <c r="J5" s="145" t="s">
        <v>651</v>
      </c>
      <c r="K5" s="279" t="s">
        <v>652</v>
      </c>
      <c r="L5" s="279" t="s">
        <v>653</v>
      </c>
      <c r="M5" s="145" t="s">
        <v>652</v>
      </c>
      <c r="N5" s="145" t="s">
        <v>654</v>
      </c>
      <c r="O5" s="145" t="s">
        <v>653</v>
      </c>
      <c r="P5" s="145" t="s">
        <v>655</v>
      </c>
      <c r="Q5" s="145" t="s">
        <v>656</v>
      </c>
      <c r="R5" s="145" t="s">
        <v>657</v>
      </c>
      <c r="S5" s="145" t="s">
        <v>658</v>
      </c>
      <c r="T5" s="145" t="s">
        <v>659</v>
      </c>
      <c r="U5" s="145" t="s">
        <v>660</v>
      </c>
      <c r="V5" s="145" t="s">
        <v>661</v>
      </c>
      <c r="W5" s="145" t="s">
        <v>662</v>
      </c>
      <c r="X5" s="145" t="s">
        <v>663</v>
      </c>
      <c r="Y5" s="145" t="s">
        <v>663</v>
      </c>
      <c r="AA5" s="146"/>
      <c r="AB5" s="148"/>
      <c r="AD5" s="146"/>
      <c r="AE5" s="148"/>
    </row>
    <row r="6" spans="1:31" hidden="1" outlineLevel="1" x14ac:dyDescent="0.2">
      <c r="G6" s="16"/>
      <c r="H6" s="16"/>
      <c r="I6" s="28" t="s">
        <v>674</v>
      </c>
      <c r="J6" s="28" t="s">
        <v>674</v>
      </c>
      <c r="K6" s="28" t="s">
        <v>674</v>
      </c>
      <c r="L6" s="28" t="s">
        <v>674</v>
      </c>
    </row>
    <row r="7" spans="1:31" s="29" customFormat="1" ht="15.75" collapsed="1" x14ac:dyDescent="0.2">
      <c r="F7" s="30" t="s">
        <v>486</v>
      </c>
      <c r="K7" s="31"/>
      <c r="L7" s="31"/>
      <c r="M7" s="32"/>
      <c r="AB7" s="33"/>
      <c r="AE7" s="33"/>
    </row>
    <row r="8" spans="1:31" s="34" customFormat="1" ht="7.5" customHeight="1" x14ac:dyDescent="0.2">
      <c r="F8" s="35"/>
      <c r="G8" s="29"/>
      <c r="J8" s="37"/>
      <c r="K8" s="36"/>
      <c r="L8" s="36"/>
      <c r="AA8" s="37"/>
      <c r="AB8" s="35"/>
      <c r="AD8" s="37"/>
      <c r="AE8" s="35"/>
    </row>
    <row r="9" spans="1:31" ht="12.75" customHeight="1" x14ac:dyDescent="0.2">
      <c r="F9" s="315" t="s">
        <v>588</v>
      </c>
      <c r="G9" s="29"/>
      <c r="H9" s="152" t="s">
        <v>2</v>
      </c>
      <c r="I9" s="39" t="s">
        <v>2</v>
      </c>
      <c r="J9" s="39" t="s">
        <v>2</v>
      </c>
      <c r="K9" s="153" t="s">
        <v>415</v>
      </c>
      <c r="L9" s="153" t="s">
        <v>642</v>
      </c>
      <c r="M9" s="40" t="s">
        <v>2</v>
      </c>
      <c r="N9" s="40" t="s">
        <v>2</v>
      </c>
      <c r="O9" s="40" t="s">
        <v>2</v>
      </c>
      <c r="P9" s="40" t="s">
        <v>2</v>
      </c>
      <c r="Q9" s="40" t="s">
        <v>2</v>
      </c>
      <c r="R9" s="40" t="s">
        <v>2</v>
      </c>
      <c r="S9" s="40" t="s">
        <v>2</v>
      </c>
      <c r="T9" s="40" t="s">
        <v>2</v>
      </c>
      <c r="U9" s="40" t="s">
        <v>2</v>
      </c>
      <c r="V9" s="40" t="s">
        <v>2</v>
      </c>
      <c r="W9" s="40" t="s">
        <v>2</v>
      </c>
      <c r="X9" s="40" t="s">
        <v>2</v>
      </c>
      <c r="Y9" s="159" t="s">
        <v>2</v>
      </c>
      <c r="Z9" s="38"/>
      <c r="AA9" s="311" t="s">
        <v>665</v>
      </c>
      <c r="AB9" s="313" t="s">
        <v>666</v>
      </c>
      <c r="AC9" s="38"/>
      <c r="AD9" s="311" t="s">
        <v>667</v>
      </c>
      <c r="AE9" s="313" t="s">
        <v>668</v>
      </c>
    </row>
    <row r="10" spans="1:31" ht="12.75" customHeight="1" x14ac:dyDescent="0.2">
      <c r="F10" s="315"/>
      <c r="G10" s="29"/>
      <c r="H10" s="41" t="s">
        <v>669</v>
      </c>
      <c r="I10" s="41" t="s">
        <v>670</v>
      </c>
      <c r="J10" s="41" t="s">
        <v>670</v>
      </c>
      <c r="K10" s="154" t="s">
        <v>629</v>
      </c>
      <c r="L10" s="154" t="s">
        <v>629</v>
      </c>
      <c r="M10" s="42" t="s">
        <v>6</v>
      </c>
      <c r="N10" s="42" t="s">
        <v>7</v>
      </c>
      <c r="O10" s="42" t="s">
        <v>8</v>
      </c>
      <c r="P10" s="42" t="s">
        <v>9</v>
      </c>
      <c r="Q10" s="42" t="s">
        <v>10</v>
      </c>
      <c r="R10" s="42" t="s">
        <v>11</v>
      </c>
      <c r="S10" s="42" t="s">
        <v>320</v>
      </c>
      <c r="T10" s="42" t="s">
        <v>12</v>
      </c>
      <c r="U10" s="42" t="s">
        <v>13</v>
      </c>
      <c r="V10" s="42" t="s">
        <v>14</v>
      </c>
      <c r="W10" s="42" t="s">
        <v>15</v>
      </c>
      <c r="X10" s="42" t="s">
        <v>16</v>
      </c>
      <c r="Y10" s="160" t="s">
        <v>671</v>
      </c>
      <c r="Z10" s="38"/>
      <c r="AA10" s="312"/>
      <c r="AB10" s="314"/>
      <c r="AC10" s="38"/>
      <c r="AD10" s="312"/>
      <c r="AE10" s="314"/>
    </row>
    <row r="11" spans="1:31" ht="18" hidden="1" customHeight="1" outlineLevel="1" x14ac:dyDescent="0.2">
      <c r="A11" s="43" t="s">
        <v>3</v>
      </c>
      <c r="B11" s="43" t="s">
        <v>231</v>
      </c>
      <c r="C11" s="9">
        <v>3.6112306882862197E-2</v>
      </c>
      <c r="D11" s="9">
        <v>2.1784016621033155E-2</v>
      </c>
      <c r="F11" s="107" t="s">
        <v>279</v>
      </c>
      <c r="G11" s="29"/>
      <c r="H11" s="72">
        <v>478.77499999999998</v>
      </c>
      <c r="I11" s="72">
        <v>463.61399999999998</v>
      </c>
      <c r="J11" s="72">
        <v>463.61399999999998</v>
      </c>
      <c r="K11" s="99">
        <v>459.95400000000001</v>
      </c>
      <c r="L11" s="99">
        <v>466.39699999999999</v>
      </c>
      <c r="M11" s="72">
        <v>33.747</v>
      </c>
      <c r="N11" s="72">
        <v>37.489999999999995</v>
      </c>
      <c r="O11" s="72">
        <v>44.940000000000012</v>
      </c>
      <c r="P11" s="72">
        <v>39.774999999999991</v>
      </c>
      <c r="Q11" s="72">
        <v>41.596000000000004</v>
      </c>
      <c r="R11" s="72">
        <v>37.695999999999998</v>
      </c>
      <c r="S11" s="72">
        <v>40.344999999999999</v>
      </c>
      <c r="T11" s="72">
        <v>36.273000000000025</v>
      </c>
      <c r="U11" s="72">
        <v>41.262</v>
      </c>
      <c r="V11" s="72">
        <v>39.34699999999998</v>
      </c>
      <c r="W11" s="72">
        <v>37.867999999999995</v>
      </c>
      <c r="X11" s="72">
        <v>46.22199999999998</v>
      </c>
      <c r="Y11" s="72">
        <v>476.56099999999998</v>
      </c>
      <c r="Z11" s="44"/>
      <c r="AA11" s="72">
        <v>459.95400000000001</v>
      </c>
      <c r="AB11" s="73">
        <v>16.61</v>
      </c>
      <c r="AC11" s="44"/>
      <c r="AD11" s="72">
        <v>466.39699999999999</v>
      </c>
      <c r="AE11" s="73">
        <v>10.16</v>
      </c>
    </row>
    <row r="12" spans="1:31" ht="18" hidden="1" customHeight="1" outlineLevel="1" x14ac:dyDescent="0.2">
      <c r="A12" s="43" t="s">
        <v>3</v>
      </c>
      <c r="B12" s="43" t="s">
        <v>234</v>
      </c>
      <c r="C12" s="9">
        <v>-4.7694753577106515E-3</v>
      </c>
      <c r="D12" s="9">
        <v>-2.0337922403003753E-2</v>
      </c>
      <c r="F12" s="107" t="s">
        <v>280</v>
      </c>
      <c r="G12" s="29"/>
      <c r="H12" s="72">
        <v>5.8380000000000001</v>
      </c>
      <c r="I12" s="72">
        <v>6.0170000000000003</v>
      </c>
      <c r="J12" s="72">
        <v>6.0170000000000003</v>
      </c>
      <c r="K12" s="99">
        <v>6.29</v>
      </c>
      <c r="L12" s="99">
        <v>6.3920000000000003</v>
      </c>
      <c r="M12" s="72">
        <v>-0.24199999999999999</v>
      </c>
      <c r="N12" s="72">
        <v>1.2330000000000001</v>
      </c>
      <c r="O12" s="72">
        <v>0.55999999999999983</v>
      </c>
      <c r="P12" s="72">
        <v>0.52200000000000002</v>
      </c>
      <c r="Q12" s="72">
        <v>0.53299999999999992</v>
      </c>
      <c r="R12" s="72">
        <v>0.51500000000000012</v>
      </c>
      <c r="S12" s="72">
        <v>0.52899999999999991</v>
      </c>
      <c r="T12" s="72">
        <v>0.5299999999999998</v>
      </c>
      <c r="U12" s="72">
        <v>0.51200000000000045</v>
      </c>
      <c r="V12" s="72">
        <v>0.53099999999999969</v>
      </c>
      <c r="W12" s="72">
        <v>0.51200000000000045</v>
      </c>
      <c r="X12" s="72">
        <v>0.52899999999999991</v>
      </c>
      <c r="Y12" s="72">
        <v>6.2640000000000002</v>
      </c>
      <c r="Z12" s="44"/>
      <c r="AA12" s="72">
        <v>6.29</v>
      </c>
      <c r="AB12" s="73">
        <v>-0.03</v>
      </c>
      <c r="AC12" s="44"/>
      <c r="AD12" s="72">
        <v>6.3920000000000003</v>
      </c>
      <c r="AE12" s="73">
        <v>-0.13</v>
      </c>
    </row>
    <row r="13" spans="1:31" ht="18" hidden="1" customHeight="1" outlineLevel="1" x14ac:dyDescent="0.2">
      <c r="A13" s="43" t="s">
        <v>3</v>
      </c>
      <c r="B13" s="43" t="s">
        <v>230</v>
      </c>
      <c r="C13" s="9">
        <v>0</v>
      </c>
      <c r="D13" s="9">
        <v>0</v>
      </c>
      <c r="F13" s="107" t="s">
        <v>281</v>
      </c>
      <c r="G13" s="29"/>
      <c r="H13" s="72">
        <v>0</v>
      </c>
      <c r="I13" s="72">
        <v>0</v>
      </c>
      <c r="J13" s="72">
        <v>0</v>
      </c>
      <c r="K13" s="99">
        <v>0</v>
      </c>
      <c r="L13" s="99">
        <v>0</v>
      </c>
      <c r="M13" s="72">
        <v>0</v>
      </c>
      <c r="N13" s="72">
        <v>0</v>
      </c>
      <c r="O13" s="72">
        <v>0</v>
      </c>
      <c r="P13" s="72">
        <v>0</v>
      </c>
      <c r="Q13" s="72">
        <v>0</v>
      </c>
      <c r="R13" s="72">
        <v>0</v>
      </c>
      <c r="S13" s="72">
        <v>0</v>
      </c>
      <c r="T13" s="72">
        <v>0</v>
      </c>
      <c r="U13" s="72">
        <v>0</v>
      </c>
      <c r="V13" s="72">
        <v>0</v>
      </c>
      <c r="W13" s="72">
        <v>0</v>
      </c>
      <c r="X13" s="72">
        <v>0</v>
      </c>
      <c r="Y13" s="72">
        <v>0</v>
      </c>
      <c r="Z13" s="44"/>
      <c r="AA13" s="72">
        <v>0</v>
      </c>
      <c r="AB13" s="73">
        <v>0</v>
      </c>
      <c r="AC13" s="44"/>
      <c r="AD13" s="72">
        <v>0</v>
      </c>
      <c r="AE13" s="73">
        <v>0</v>
      </c>
    </row>
    <row r="14" spans="1:31" ht="18" hidden="1" customHeight="1" outlineLevel="1" x14ac:dyDescent="0.2">
      <c r="A14" s="43" t="s">
        <v>3</v>
      </c>
      <c r="B14" s="43" t="s">
        <v>233</v>
      </c>
      <c r="C14" s="9">
        <v>0</v>
      </c>
      <c r="D14" s="9">
        <v>0</v>
      </c>
      <c r="F14" s="107" t="s">
        <v>282</v>
      </c>
      <c r="G14" s="29"/>
      <c r="H14" s="72">
        <v>0</v>
      </c>
      <c r="I14" s="72">
        <v>0</v>
      </c>
      <c r="J14" s="72">
        <v>0</v>
      </c>
      <c r="K14" s="99">
        <v>0</v>
      </c>
      <c r="L14" s="99">
        <v>0</v>
      </c>
      <c r="M14" s="72">
        <v>0</v>
      </c>
      <c r="N14" s="72">
        <v>0</v>
      </c>
      <c r="O14" s="72">
        <v>0</v>
      </c>
      <c r="P14" s="72">
        <v>0</v>
      </c>
      <c r="Q14" s="72">
        <v>0</v>
      </c>
      <c r="R14" s="72">
        <v>0</v>
      </c>
      <c r="S14" s="72">
        <v>0</v>
      </c>
      <c r="T14" s="72">
        <v>0</v>
      </c>
      <c r="U14" s="72">
        <v>0</v>
      </c>
      <c r="V14" s="72">
        <v>0</v>
      </c>
      <c r="W14" s="72">
        <v>0</v>
      </c>
      <c r="X14" s="72">
        <v>0</v>
      </c>
      <c r="Y14" s="72">
        <v>0</v>
      </c>
      <c r="Z14" s="44"/>
      <c r="AA14" s="72">
        <v>0</v>
      </c>
      <c r="AB14" s="73">
        <v>0</v>
      </c>
      <c r="AC14" s="44"/>
      <c r="AD14" s="72">
        <v>0</v>
      </c>
      <c r="AE14" s="73">
        <v>0</v>
      </c>
    </row>
    <row r="15" spans="1:31" ht="18" hidden="1" customHeight="1" outlineLevel="1" x14ac:dyDescent="0.2">
      <c r="A15" s="43" t="s">
        <v>3</v>
      </c>
      <c r="B15" s="43" t="s">
        <v>232</v>
      </c>
      <c r="C15" s="9">
        <v>0</v>
      </c>
      <c r="D15" s="9">
        <v>0</v>
      </c>
      <c r="F15" s="107" t="s">
        <v>283</v>
      </c>
      <c r="G15" s="29"/>
      <c r="H15" s="72">
        <v>0</v>
      </c>
      <c r="I15" s="72">
        <v>0</v>
      </c>
      <c r="J15" s="72">
        <v>0</v>
      </c>
      <c r="K15" s="99">
        <v>0</v>
      </c>
      <c r="L15" s="99">
        <v>0</v>
      </c>
      <c r="M15" s="72">
        <v>0</v>
      </c>
      <c r="N15" s="72">
        <v>0</v>
      </c>
      <c r="O15" s="72">
        <v>0</v>
      </c>
      <c r="P15" s="72">
        <v>0</v>
      </c>
      <c r="Q15" s="72">
        <v>0</v>
      </c>
      <c r="R15" s="72">
        <v>0</v>
      </c>
      <c r="S15" s="72">
        <v>0</v>
      </c>
      <c r="T15" s="72">
        <v>0</v>
      </c>
      <c r="U15" s="72">
        <v>0</v>
      </c>
      <c r="V15" s="72">
        <v>0</v>
      </c>
      <c r="W15" s="72">
        <v>0</v>
      </c>
      <c r="X15" s="72">
        <v>0</v>
      </c>
      <c r="Y15" s="72">
        <v>0</v>
      </c>
      <c r="Z15" s="44"/>
      <c r="AA15" s="72">
        <v>0</v>
      </c>
      <c r="AB15" s="73">
        <v>0</v>
      </c>
      <c r="AC15" s="44"/>
      <c r="AD15" s="72">
        <v>0</v>
      </c>
      <c r="AE15" s="73">
        <v>0</v>
      </c>
    </row>
    <row r="16" spans="1:31" ht="18" customHeight="1" collapsed="1" x14ac:dyDescent="0.2">
      <c r="A16" s="43" t="s">
        <v>3</v>
      </c>
      <c r="B16" s="43" t="s">
        <v>204</v>
      </c>
      <c r="C16" s="9">
        <v>3.5560779334425752E-2</v>
      </c>
      <c r="D16" s="9">
        <v>2.1235688647578518E-2</v>
      </c>
      <c r="E16" s="18"/>
      <c r="F16" s="64" t="s">
        <v>284</v>
      </c>
      <c r="G16" s="29"/>
      <c r="H16" s="74">
        <v>484.613</v>
      </c>
      <c r="I16" s="74">
        <v>469.63099999999997</v>
      </c>
      <c r="J16" s="74">
        <v>469.63099999999997</v>
      </c>
      <c r="K16" s="99">
        <v>466.24400000000003</v>
      </c>
      <c r="L16" s="99">
        <v>472.78899999999999</v>
      </c>
      <c r="M16" s="74">
        <v>33.505000000000003</v>
      </c>
      <c r="N16" s="74">
        <v>38.722999999999992</v>
      </c>
      <c r="O16" s="74">
        <v>45.5</v>
      </c>
      <c r="P16" s="74">
        <v>40.297000000000011</v>
      </c>
      <c r="Q16" s="74">
        <v>42.128999999999991</v>
      </c>
      <c r="R16" s="74">
        <v>38.211000000000013</v>
      </c>
      <c r="S16" s="74">
        <v>40.873999999999967</v>
      </c>
      <c r="T16" s="74">
        <v>36.802999999999997</v>
      </c>
      <c r="U16" s="74">
        <v>41.774000000000001</v>
      </c>
      <c r="V16" s="74">
        <v>39.878000000000043</v>
      </c>
      <c r="W16" s="74">
        <v>38.379999999999995</v>
      </c>
      <c r="X16" s="74">
        <v>46.750999999999976</v>
      </c>
      <c r="Y16" s="74">
        <v>482.82499999999999</v>
      </c>
      <c r="AA16" s="74">
        <v>466.24399999999997</v>
      </c>
      <c r="AB16" s="73">
        <v>16.579999999999998</v>
      </c>
      <c r="AD16" s="74">
        <v>472.78899999999999</v>
      </c>
      <c r="AE16" s="73">
        <v>10.039999999999999</v>
      </c>
    </row>
    <row r="17" spans="1:33" ht="18" customHeight="1" x14ac:dyDescent="0.2">
      <c r="A17" s="43" t="s">
        <v>3</v>
      </c>
      <c r="B17" s="43" t="s">
        <v>32</v>
      </c>
      <c r="C17" s="9">
        <v>-0.10074873975924162</v>
      </c>
      <c r="D17" s="9">
        <v>-3.6829050698366874E-3</v>
      </c>
      <c r="F17" s="64" t="s">
        <v>285</v>
      </c>
      <c r="G17" s="29"/>
      <c r="H17" s="74">
        <v>2413.4589999999998</v>
      </c>
      <c r="I17" s="74">
        <v>2851.067</v>
      </c>
      <c r="J17" s="74">
        <v>2851.067</v>
      </c>
      <c r="K17" s="99">
        <v>3119.6419999999998</v>
      </c>
      <c r="L17" s="99">
        <v>2815.712</v>
      </c>
      <c r="M17" s="74">
        <v>1977.3620000000001</v>
      </c>
      <c r="N17" s="74">
        <v>53.746999999999844</v>
      </c>
      <c r="O17" s="74">
        <v>48.518000000000029</v>
      </c>
      <c r="P17" s="74">
        <v>130.09000000000015</v>
      </c>
      <c r="Q17" s="74">
        <v>45.714999999999691</v>
      </c>
      <c r="R17" s="74">
        <v>82.661000000000058</v>
      </c>
      <c r="S17" s="74">
        <v>11.202999999999975</v>
      </c>
      <c r="T17" s="74">
        <v>66.881000000000313</v>
      </c>
      <c r="U17" s="74">
        <v>79.503999999999905</v>
      </c>
      <c r="V17" s="74">
        <v>145.38900000000012</v>
      </c>
      <c r="W17" s="74">
        <v>61.306999999999789</v>
      </c>
      <c r="X17" s="74">
        <v>102.96900000000005</v>
      </c>
      <c r="Y17" s="74">
        <v>2805.346</v>
      </c>
      <c r="AA17" s="74">
        <v>3119.6419999999998</v>
      </c>
      <c r="AB17" s="73">
        <v>-314.3</v>
      </c>
      <c r="AD17" s="74">
        <v>2815.712</v>
      </c>
      <c r="AE17" s="73">
        <v>-10.37</v>
      </c>
    </row>
    <row r="18" spans="1:33" s="16" customFormat="1" ht="18" customHeight="1" x14ac:dyDescent="0.2">
      <c r="A18" s="45"/>
      <c r="B18" s="45"/>
      <c r="C18" s="9">
        <v>-8.3025506109229361E-2</v>
      </c>
      <c r="D18" s="9">
        <v>-1.0034967299690649E-4</v>
      </c>
      <c r="E18" s="17"/>
      <c r="F18" s="58" t="s">
        <v>218</v>
      </c>
      <c r="G18" s="29"/>
      <c r="H18" s="75">
        <v>2898.0719999999997</v>
      </c>
      <c r="I18" s="75">
        <v>3320.6979999999999</v>
      </c>
      <c r="J18" s="75">
        <v>3320.6979999999999</v>
      </c>
      <c r="K18" s="121">
        <v>3585.886</v>
      </c>
      <c r="L18" s="121">
        <v>3288.5010000000002</v>
      </c>
      <c r="M18" s="75">
        <v>2010.8670000000002</v>
      </c>
      <c r="N18" s="75">
        <v>92.469999999999828</v>
      </c>
      <c r="O18" s="75">
        <v>94.018000000000029</v>
      </c>
      <c r="P18" s="75">
        <v>170.38700000000017</v>
      </c>
      <c r="Q18" s="75">
        <v>87.843999999999681</v>
      </c>
      <c r="R18" s="75">
        <v>120.87200000000007</v>
      </c>
      <c r="S18" s="75">
        <v>52.076999999999941</v>
      </c>
      <c r="T18" s="75">
        <v>103.68400000000031</v>
      </c>
      <c r="U18" s="75">
        <v>121.27799999999991</v>
      </c>
      <c r="V18" s="75">
        <v>185.26700000000017</v>
      </c>
      <c r="W18" s="75">
        <v>99.686999999999784</v>
      </c>
      <c r="X18" s="75">
        <v>149.72000000000003</v>
      </c>
      <c r="Y18" s="75">
        <v>3288.1709999999998</v>
      </c>
      <c r="Z18" s="17"/>
      <c r="AA18" s="75">
        <v>3585.886</v>
      </c>
      <c r="AB18" s="73">
        <v>-297.72000000000003</v>
      </c>
      <c r="AD18" s="75">
        <v>3288.5010000000002</v>
      </c>
      <c r="AE18" s="73">
        <v>-0.33</v>
      </c>
    </row>
    <row r="19" spans="1:33" ht="8.25" customHeight="1" x14ac:dyDescent="0.2">
      <c r="A19" s="137"/>
      <c r="F19" s="17"/>
      <c r="G19" s="29"/>
      <c r="K19" s="17"/>
      <c r="L19" s="17"/>
      <c r="AB19" s="17"/>
      <c r="AE19" s="17"/>
    </row>
    <row r="20" spans="1:33" s="16" customFormat="1" ht="18" customHeight="1" x14ac:dyDescent="0.2">
      <c r="A20" s="138" t="s">
        <v>309</v>
      </c>
      <c r="B20" s="138" t="s">
        <v>204</v>
      </c>
      <c r="C20" s="14">
        <v>0</v>
      </c>
      <c r="D20" s="14">
        <v>0</v>
      </c>
      <c r="F20" s="139" t="s">
        <v>363</v>
      </c>
      <c r="G20" s="29"/>
      <c r="H20" s="140">
        <v>0.17399999999999999</v>
      </c>
      <c r="I20" s="140">
        <v>0.61799999999999999</v>
      </c>
      <c r="J20" s="140">
        <v>0.61799999999999999</v>
      </c>
      <c r="K20" s="141">
        <v>0</v>
      </c>
      <c r="L20" s="141">
        <v>0</v>
      </c>
      <c r="M20" s="140">
        <v>0</v>
      </c>
      <c r="N20" s="140">
        <v>0</v>
      </c>
      <c r="O20" s="140">
        <v>0</v>
      </c>
      <c r="P20" s="140">
        <v>0</v>
      </c>
      <c r="Q20" s="140">
        <v>0</v>
      </c>
      <c r="R20" s="140">
        <v>0</v>
      </c>
      <c r="S20" s="140">
        <v>0</v>
      </c>
      <c r="T20" s="140">
        <v>0</v>
      </c>
      <c r="U20" s="140">
        <v>0</v>
      </c>
      <c r="V20" s="140">
        <v>0</v>
      </c>
      <c r="W20" s="140">
        <v>0</v>
      </c>
      <c r="X20" s="140">
        <v>0</v>
      </c>
      <c r="Y20" s="140">
        <v>0</v>
      </c>
      <c r="Z20" s="17"/>
      <c r="AA20" s="140">
        <v>0</v>
      </c>
      <c r="AB20" s="73">
        <v>0</v>
      </c>
      <c r="AC20" s="47"/>
      <c r="AD20" s="140">
        <v>0</v>
      </c>
      <c r="AE20" s="73">
        <v>0</v>
      </c>
    </row>
    <row r="21" spans="1:33" ht="8.25" customHeight="1" x14ac:dyDescent="0.2">
      <c r="A21" s="137"/>
      <c r="F21" s="17"/>
      <c r="G21" s="29"/>
      <c r="K21" s="17"/>
      <c r="L21" s="17"/>
      <c r="AB21" s="17"/>
      <c r="AE21" s="17"/>
    </row>
    <row r="22" spans="1:33" ht="18" customHeight="1" x14ac:dyDescent="0.2">
      <c r="A22" s="43" t="s">
        <v>309</v>
      </c>
      <c r="B22" s="43" t="s">
        <v>116</v>
      </c>
      <c r="C22" s="9">
        <v>-0.1452763447052049</v>
      </c>
      <c r="D22" s="9">
        <v>-2.7673796791443848E-2</v>
      </c>
      <c r="F22" s="64" t="s">
        <v>364</v>
      </c>
      <c r="G22" s="29"/>
      <c r="H22" s="74">
        <v>619.96</v>
      </c>
      <c r="I22" s="74">
        <v>405.95299999999997</v>
      </c>
      <c r="J22" s="74">
        <v>405.95299999999997</v>
      </c>
      <c r="K22" s="99">
        <v>425.46499999999997</v>
      </c>
      <c r="L22" s="99">
        <v>374</v>
      </c>
      <c r="M22" s="74">
        <v>47.442</v>
      </c>
      <c r="N22" s="74">
        <v>30.881999999999998</v>
      </c>
      <c r="O22" s="74">
        <v>45.373999999999995</v>
      </c>
      <c r="P22" s="74">
        <v>29.39</v>
      </c>
      <c r="Q22" s="74">
        <v>23.200000000000017</v>
      </c>
      <c r="R22" s="74">
        <v>17.915999999999997</v>
      </c>
      <c r="S22" s="74">
        <v>10.83499999999998</v>
      </c>
      <c r="T22" s="74">
        <v>33.813000000000017</v>
      </c>
      <c r="U22" s="74">
        <v>21.737999999999971</v>
      </c>
      <c r="V22" s="74">
        <v>29.524000000000001</v>
      </c>
      <c r="W22" s="74">
        <v>32.971000000000004</v>
      </c>
      <c r="X22" s="74">
        <v>40.569999999999993</v>
      </c>
      <c r="Y22" s="74">
        <v>363.65499999999997</v>
      </c>
      <c r="AA22" s="74">
        <v>425.46499999999997</v>
      </c>
      <c r="AB22" s="73">
        <v>-61.81</v>
      </c>
      <c r="AC22" s="47"/>
      <c r="AD22" s="74">
        <v>374</v>
      </c>
      <c r="AE22" s="73">
        <v>-10.35</v>
      </c>
    </row>
    <row r="23" spans="1:33" ht="18" customHeight="1" x14ac:dyDescent="0.2">
      <c r="A23" s="43" t="s">
        <v>309</v>
      </c>
      <c r="B23" s="43" t="s">
        <v>117</v>
      </c>
      <c r="C23" s="9">
        <v>-0.10102745446129031</v>
      </c>
      <c r="D23" s="9">
        <v>1.8600426079527634E-2</v>
      </c>
      <c r="F23" s="64" t="s">
        <v>365</v>
      </c>
      <c r="G23" s="29"/>
      <c r="H23" s="74">
        <v>231.91300000000001</v>
      </c>
      <c r="I23" s="74">
        <v>205.703</v>
      </c>
      <c r="J23" s="74">
        <v>205.703</v>
      </c>
      <c r="K23" s="99">
        <v>209.547</v>
      </c>
      <c r="L23" s="99">
        <v>184.94200000000001</v>
      </c>
      <c r="M23" s="74">
        <v>21.757999999999999</v>
      </c>
      <c r="N23" s="74">
        <v>17.177000000000003</v>
      </c>
      <c r="O23" s="74">
        <v>20.798999999999999</v>
      </c>
      <c r="P23" s="74">
        <v>12.300999999999995</v>
      </c>
      <c r="Q23" s="74">
        <v>10.712000000000003</v>
      </c>
      <c r="R23" s="74">
        <v>9.2530000000000001</v>
      </c>
      <c r="S23" s="74">
        <v>4.438999999999993</v>
      </c>
      <c r="T23" s="74">
        <v>10.432000000000002</v>
      </c>
      <c r="U23" s="74">
        <v>15.957999999999998</v>
      </c>
      <c r="V23" s="74">
        <v>23.382000000000019</v>
      </c>
      <c r="W23" s="74">
        <v>27.640999999999991</v>
      </c>
      <c r="X23" s="74">
        <v>14.528999999999996</v>
      </c>
      <c r="Y23" s="74">
        <v>188.381</v>
      </c>
      <c r="AA23" s="74">
        <v>209.547</v>
      </c>
      <c r="AB23" s="73">
        <v>-21.17</v>
      </c>
      <c r="AC23" s="47"/>
      <c r="AD23" s="74">
        <v>184.94200000000001</v>
      </c>
      <c r="AE23" s="73">
        <v>3.44</v>
      </c>
    </row>
    <row r="24" spans="1:33" ht="18" hidden="1" customHeight="1" outlineLevel="1" x14ac:dyDescent="0.2">
      <c r="A24" s="59" t="s">
        <v>297</v>
      </c>
      <c r="B24" s="59" t="s">
        <v>118</v>
      </c>
      <c r="C24" s="60">
        <v>-0.15108041387267815</v>
      </c>
      <c r="D24" s="60">
        <v>-1.1191326153180802E-3</v>
      </c>
      <c r="E24" s="44"/>
      <c r="F24" s="107" t="s">
        <v>366</v>
      </c>
      <c r="G24" s="29"/>
      <c r="H24" s="72">
        <v>4747.7359999999999</v>
      </c>
      <c r="I24" s="72">
        <v>3988.7080000000001</v>
      </c>
      <c r="J24" s="72">
        <v>3988.7080000000001</v>
      </c>
      <c r="K24" s="72">
        <v>4962.5889999999999</v>
      </c>
      <c r="L24" s="72">
        <v>4217.5519999999997</v>
      </c>
      <c r="M24" s="72">
        <v>462.33499999999998</v>
      </c>
      <c r="N24" s="72">
        <v>370.70700000000005</v>
      </c>
      <c r="O24" s="72">
        <v>383.56799999999987</v>
      </c>
      <c r="P24" s="72">
        <v>290.49700000000007</v>
      </c>
      <c r="Q24" s="72">
        <v>353.95100000000002</v>
      </c>
      <c r="R24" s="72">
        <v>403.92900000000009</v>
      </c>
      <c r="S24" s="72">
        <v>236.24199999999973</v>
      </c>
      <c r="T24" s="72">
        <v>169.59800000000041</v>
      </c>
      <c r="U24" s="72">
        <v>345.89399999999978</v>
      </c>
      <c r="V24" s="72">
        <v>394.096</v>
      </c>
      <c r="W24" s="72">
        <v>424.39100000000008</v>
      </c>
      <c r="X24" s="72">
        <v>377.62800000000016</v>
      </c>
      <c r="Y24" s="72">
        <v>4212.8360000000002</v>
      </c>
      <c r="AA24" s="72">
        <v>4962.5889999999999</v>
      </c>
      <c r="AB24" s="76">
        <v>-749.75</v>
      </c>
      <c r="AC24" s="44"/>
      <c r="AD24" s="72">
        <v>4217.5519999999997</v>
      </c>
      <c r="AE24" s="76">
        <v>-4.72</v>
      </c>
    </row>
    <row r="25" spans="1:33" ht="18" customHeight="1" collapsed="1" x14ac:dyDescent="0.2">
      <c r="A25" s="45"/>
      <c r="B25" s="45"/>
      <c r="C25" s="9">
        <v>-7.3474783641560237E-2</v>
      </c>
      <c r="D25" s="9">
        <v>3.8390720396763922E-3</v>
      </c>
      <c r="F25" s="64" t="s">
        <v>407</v>
      </c>
      <c r="G25" s="29"/>
      <c r="H25" s="74">
        <v>2771.3719999999998</v>
      </c>
      <c r="I25" s="74">
        <v>2635.1379999999999</v>
      </c>
      <c r="J25" s="74">
        <v>2635.1379999999999</v>
      </c>
      <c r="K25" s="99">
        <v>3502.29</v>
      </c>
      <c r="L25" s="99">
        <v>3232.5519999999997</v>
      </c>
      <c r="M25" s="74">
        <v>376.10799999999995</v>
      </c>
      <c r="N25" s="74">
        <v>280.32000000000005</v>
      </c>
      <c r="O25" s="74">
        <v>313.82299999999987</v>
      </c>
      <c r="P25" s="74">
        <v>243.44500000000008</v>
      </c>
      <c r="Q25" s="74">
        <v>259.53800000000007</v>
      </c>
      <c r="R25" s="74">
        <v>311.04100000000005</v>
      </c>
      <c r="S25" s="74">
        <v>189.25199999999973</v>
      </c>
      <c r="T25" s="74">
        <v>90.407000000000465</v>
      </c>
      <c r="U25" s="74">
        <v>236.17799999999977</v>
      </c>
      <c r="V25" s="74">
        <v>285.57299999999998</v>
      </c>
      <c r="W25" s="74">
        <v>353.36300000000006</v>
      </c>
      <c r="X25" s="74">
        <v>305.91000000000014</v>
      </c>
      <c r="Y25" s="74">
        <v>3244.9580000000001</v>
      </c>
      <c r="AA25" s="74">
        <v>3502.2899999999995</v>
      </c>
      <c r="AB25" s="73">
        <v>-257.33</v>
      </c>
      <c r="AC25" s="47"/>
      <c r="AD25" s="74">
        <v>3232.5519999999997</v>
      </c>
      <c r="AE25" s="73">
        <v>12.41</v>
      </c>
      <c r="AG25" s="61"/>
    </row>
    <row r="26" spans="1:33" ht="18" customHeight="1" x14ac:dyDescent="0.2">
      <c r="A26" s="43" t="s">
        <v>309</v>
      </c>
      <c r="B26" s="43" t="s">
        <v>367</v>
      </c>
      <c r="C26" s="9">
        <v>-0.14482487209759937</v>
      </c>
      <c r="D26" s="9">
        <v>-1.1818181818181818E-2</v>
      </c>
      <c r="F26" s="64" t="s">
        <v>368</v>
      </c>
      <c r="G26" s="29"/>
      <c r="H26" s="74">
        <v>12.869</v>
      </c>
      <c r="I26" s="74">
        <v>11.074</v>
      </c>
      <c r="J26" s="74">
        <v>11.074</v>
      </c>
      <c r="K26" s="99">
        <v>12.705</v>
      </c>
      <c r="L26" s="99">
        <v>11</v>
      </c>
      <c r="M26" s="74">
        <v>0.5</v>
      </c>
      <c r="N26" s="74">
        <v>0</v>
      </c>
      <c r="O26" s="74">
        <v>0</v>
      </c>
      <c r="P26" s="74">
        <v>0.58400000000000007</v>
      </c>
      <c r="Q26" s="74">
        <v>3.5710000000000002</v>
      </c>
      <c r="R26" s="74">
        <v>1.5129999999999999</v>
      </c>
      <c r="S26" s="74">
        <v>0</v>
      </c>
      <c r="T26" s="74">
        <v>0</v>
      </c>
      <c r="U26" s="74">
        <v>0.54499999999999993</v>
      </c>
      <c r="V26" s="74">
        <v>0</v>
      </c>
      <c r="W26" s="74">
        <v>3.3159999999999998</v>
      </c>
      <c r="X26" s="74">
        <v>0.83999999999999986</v>
      </c>
      <c r="Y26" s="74">
        <v>10.869</v>
      </c>
      <c r="AA26" s="74">
        <v>12.705</v>
      </c>
      <c r="AB26" s="73">
        <v>-1.84</v>
      </c>
      <c r="AC26" s="47"/>
      <c r="AD26" s="74">
        <v>11</v>
      </c>
      <c r="AE26" s="73">
        <v>-0.13</v>
      </c>
    </row>
    <row r="27" spans="1:33" ht="18" customHeight="1" x14ac:dyDescent="0.2">
      <c r="A27" s="43" t="s">
        <v>309</v>
      </c>
      <c r="B27" s="43" t="s">
        <v>369</v>
      </c>
      <c r="C27" s="9">
        <v>-0.18752081166522097</v>
      </c>
      <c r="D27" s="9">
        <v>-2.2214031450912681E-2</v>
      </c>
      <c r="F27" s="64" t="s">
        <v>370</v>
      </c>
      <c r="G27" s="29"/>
      <c r="H27" s="74">
        <v>351.47300000000001</v>
      </c>
      <c r="I27" s="74">
        <v>415.685</v>
      </c>
      <c r="J27" s="74">
        <v>415.685</v>
      </c>
      <c r="K27" s="99">
        <v>486.50599999999997</v>
      </c>
      <c r="L27" s="99">
        <v>404.24900000000002</v>
      </c>
      <c r="M27" s="74">
        <v>48.469000000000001</v>
      </c>
      <c r="N27" s="74">
        <v>48.725999999999992</v>
      </c>
      <c r="O27" s="74">
        <v>30.101000000000013</v>
      </c>
      <c r="P27" s="74">
        <v>100.52499999999999</v>
      </c>
      <c r="Q27" s="74">
        <v>2.9209999999999923</v>
      </c>
      <c r="R27" s="74">
        <v>-24.268000000000001</v>
      </c>
      <c r="S27" s="74">
        <v>12.398000000000025</v>
      </c>
      <c r="T27" s="74">
        <v>140.02600000000001</v>
      </c>
      <c r="U27" s="74">
        <v>-86.482000000000028</v>
      </c>
      <c r="V27" s="74">
        <v>34.762999999999977</v>
      </c>
      <c r="W27" s="74">
        <v>47.131000000000029</v>
      </c>
      <c r="X27" s="74">
        <v>40.963000000000022</v>
      </c>
      <c r="Y27" s="74">
        <v>395.27300000000002</v>
      </c>
      <c r="AA27" s="74">
        <v>486.50600000000003</v>
      </c>
      <c r="AB27" s="73">
        <v>-91.23</v>
      </c>
      <c r="AC27" s="47"/>
      <c r="AD27" s="74">
        <v>404.24900000000002</v>
      </c>
      <c r="AE27" s="73">
        <v>-8.98</v>
      </c>
    </row>
    <row r="28" spans="1:33" ht="18" customHeight="1" x14ac:dyDescent="0.2">
      <c r="A28" s="43" t="s">
        <v>309</v>
      </c>
      <c r="B28" s="43" t="s">
        <v>372</v>
      </c>
      <c r="C28" s="9">
        <v>8.411643983581768E-2</v>
      </c>
      <c r="D28" s="9">
        <v>-8.1712707498241652E-2</v>
      </c>
      <c r="F28" s="64" t="s">
        <v>373</v>
      </c>
      <c r="G28" s="29"/>
      <c r="H28" s="74">
        <v>100.919</v>
      </c>
      <c r="I28" s="74">
        <v>116.97</v>
      </c>
      <c r="J28" s="74">
        <v>116.97</v>
      </c>
      <c r="K28" s="99">
        <v>148.12799999999999</v>
      </c>
      <c r="L28" s="99">
        <v>174.881</v>
      </c>
      <c r="M28" s="74">
        <v>15.224</v>
      </c>
      <c r="N28" s="74">
        <v>15.614999999999998</v>
      </c>
      <c r="O28" s="74">
        <v>8.911999999999999</v>
      </c>
      <c r="P28" s="74">
        <v>17.914999999999999</v>
      </c>
      <c r="Q28" s="74">
        <v>51.38900000000001</v>
      </c>
      <c r="R28" s="74">
        <v>15.568999999999988</v>
      </c>
      <c r="S28" s="74">
        <v>5.5790000000000077</v>
      </c>
      <c r="T28" s="74">
        <v>9.585000000000008</v>
      </c>
      <c r="U28" s="74">
        <v>2.7609999999999957</v>
      </c>
      <c r="V28" s="74">
        <v>8.8059999999999832</v>
      </c>
      <c r="W28" s="74">
        <v>6.0110000000000241</v>
      </c>
      <c r="X28" s="74">
        <v>3.2259999999999991</v>
      </c>
      <c r="Y28" s="74">
        <v>160.59200000000001</v>
      </c>
      <c r="AA28" s="74">
        <v>148.12799999999999</v>
      </c>
      <c r="AB28" s="73">
        <v>12.46</v>
      </c>
      <c r="AC28" s="47"/>
      <c r="AD28" s="74">
        <v>174.881</v>
      </c>
      <c r="AE28" s="73">
        <v>-14.29</v>
      </c>
    </row>
    <row r="29" spans="1:33" ht="18" customHeight="1" x14ac:dyDescent="0.2">
      <c r="A29" s="43" t="s">
        <v>309</v>
      </c>
      <c r="B29" s="43" t="s">
        <v>374</v>
      </c>
      <c r="C29" s="9">
        <v>0.20499999999999999</v>
      </c>
      <c r="D29" s="9">
        <v>-0.69854782173259888</v>
      </c>
      <c r="F29" s="64" t="s">
        <v>375</v>
      </c>
      <c r="G29" s="29"/>
      <c r="H29" s="74">
        <v>15.455</v>
      </c>
      <c r="I29" s="74">
        <v>1.7649999999999999</v>
      </c>
      <c r="J29" s="74">
        <v>1.7649999999999999</v>
      </c>
      <c r="K29" s="99">
        <v>2</v>
      </c>
      <c r="L29" s="99">
        <v>7.9880000000000004</v>
      </c>
      <c r="M29" s="74">
        <v>0</v>
      </c>
      <c r="N29" s="74">
        <v>0</v>
      </c>
      <c r="O29" s="74">
        <v>0.98399999999999999</v>
      </c>
      <c r="P29" s="74">
        <v>0</v>
      </c>
      <c r="Q29" s="74">
        <v>0.76600000000000001</v>
      </c>
      <c r="R29" s="74">
        <v>0</v>
      </c>
      <c r="S29" s="74">
        <v>0</v>
      </c>
      <c r="T29" s="74">
        <v>0</v>
      </c>
      <c r="U29" s="74">
        <v>0.66000000000000014</v>
      </c>
      <c r="V29" s="74">
        <v>0</v>
      </c>
      <c r="W29" s="74">
        <v>0</v>
      </c>
      <c r="X29" s="74">
        <v>0</v>
      </c>
      <c r="Y29" s="74">
        <v>2.41</v>
      </c>
      <c r="AA29" s="74">
        <v>2</v>
      </c>
      <c r="AB29" s="73">
        <v>0.41</v>
      </c>
      <c r="AC29" s="47"/>
      <c r="AD29" s="74">
        <v>7.9880000000000004</v>
      </c>
      <c r="AE29" s="73">
        <v>-5.58</v>
      </c>
    </row>
    <row r="30" spans="1:33" ht="18" customHeight="1" x14ac:dyDescent="0.2">
      <c r="A30" s="43" t="s">
        <v>309</v>
      </c>
      <c r="B30" s="43" t="s">
        <v>641</v>
      </c>
      <c r="C30" s="9">
        <v>-0.81536273115220492</v>
      </c>
      <c r="D30" s="9">
        <v>1.7617021276595743</v>
      </c>
      <c r="F30" s="64" t="s">
        <v>619</v>
      </c>
      <c r="G30" s="29"/>
      <c r="H30" s="74">
        <v>0</v>
      </c>
      <c r="I30" s="74">
        <v>178.101</v>
      </c>
      <c r="J30" s="74">
        <v>178.101</v>
      </c>
      <c r="K30" s="99">
        <v>351.5</v>
      </c>
      <c r="L30" s="99">
        <v>23.5</v>
      </c>
      <c r="M30" s="74">
        <v>19.968</v>
      </c>
      <c r="N30" s="74">
        <v>2.8309999999999995</v>
      </c>
      <c r="O30" s="74">
        <v>7.3000000000000007</v>
      </c>
      <c r="P30" s="74">
        <v>10.574000000000002</v>
      </c>
      <c r="Q30" s="74">
        <v>11.728000000000002</v>
      </c>
      <c r="R30" s="74">
        <v>20.722000000000001</v>
      </c>
      <c r="S30" s="74">
        <v>45.926999999999992</v>
      </c>
      <c r="T30" s="74">
        <v>-66.649000000000001</v>
      </c>
      <c r="U30" s="74">
        <v>2.1080000000000041</v>
      </c>
      <c r="V30" s="74">
        <v>86.795000000000002</v>
      </c>
      <c r="W30" s="74">
        <v>-83.194999999999993</v>
      </c>
      <c r="X30" s="74">
        <v>6.789999999999992</v>
      </c>
      <c r="Y30" s="74">
        <v>64.899000000000001</v>
      </c>
      <c r="AA30" s="74">
        <v>351.5</v>
      </c>
      <c r="AB30" s="73">
        <v>-286.60000000000002</v>
      </c>
      <c r="AC30" s="47"/>
      <c r="AD30" s="74">
        <v>23.5</v>
      </c>
      <c r="AE30" s="73">
        <v>41.4</v>
      </c>
    </row>
    <row r="31" spans="1:33" ht="18" customHeight="1" x14ac:dyDescent="0.2">
      <c r="A31" s="43" t="s">
        <v>309</v>
      </c>
      <c r="B31" s="43" t="s">
        <v>376</v>
      </c>
      <c r="C31" s="9">
        <v>0</v>
      </c>
      <c r="D31" s="9">
        <v>0</v>
      </c>
      <c r="F31" s="64" t="s">
        <v>377</v>
      </c>
      <c r="G31" s="29"/>
      <c r="H31" s="74">
        <v>0</v>
      </c>
      <c r="I31" s="74">
        <v>0</v>
      </c>
      <c r="J31" s="74">
        <v>0</v>
      </c>
      <c r="K31" s="99">
        <v>0</v>
      </c>
      <c r="L31" s="99">
        <v>0</v>
      </c>
      <c r="M31" s="74">
        <v>0</v>
      </c>
      <c r="N31" s="74">
        <v>0</v>
      </c>
      <c r="O31" s="74">
        <v>0</v>
      </c>
      <c r="P31" s="74">
        <v>0</v>
      </c>
      <c r="Q31" s="74">
        <v>0</v>
      </c>
      <c r="R31" s="74">
        <v>0</v>
      </c>
      <c r="S31" s="74">
        <v>0</v>
      </c>
      <c r="T31" s="74">
        <v>0</v>
      </c>
      <c r="U31" s="74">
        <v>0</v>
      </c>
      <c r="V31" s="74">
        <v>0</v>
      </c>
      <c r="W31" s="74">
        <v>0</v>
      </c>
      <c r="X31" s="74">
        <v>0</v>
      </c>
      <c r="Y31" s="74">
        <v>0</v>
      </c>
      <c r="AA31" s="74">
        <v>0</v>
      </c>
      <c r="AB31" s="73">
        <v>0</v>
      </c>
      <c r="AC31" s="47"/>
      <c r="AD31" s="74">
        <v>0</v>
      </c>
      <c r="AE31" s="73">
        <v>0</v>
      </c>
    </row>
    <row r="32" spans="1:33" ht="18" customHeight="1" x14ac:dyDescent="0.2">
      <c r="A32" s="45"/>
      <c r="B32" s="45"/>
      <c r="C32" s="9">
        <v>109951162777.60001</v>
      </c>
      <c r="D32" s="9">
        <v>109951162777.60001</v>
      </c>
      <c r="F32" s="64" t="s">
        <v>378</v>
      </c>
      <c r="G32" s="29"/>
      <c r="H32" s="74">
        <v>40.677999999998974</v>
      </c>
      <c r="I32" s="74">
        <v>0.25</v>
      </c>
      <c r="J32" s="74">
        <v>0.25</v>
      </c>
      <c r="K32" s="99">
        <v>4.5474735088646412E-13</v>
      </c>
      <c r="L32" s="99">
        <v>4.5474735088646412E-13</v>
      </c>
      <c r="M32" s="74">
        <v>5.6843418860808015E-14</v>
      </c>
      <c r="N32" s="74">
        <v>-5.6843418860808015E-14</v>
      </c>
      <c r="O32" s="74">
        <v>0</v>
      </c>
      <c r="P32" s="74">
        <v>1.9895196601282805E-13</v>
      </c>
      <c r="Q32" s="74">
        <v>-3.979039320256561E-13</v>
      </c>
      <c r="R32" s="74">
        <v>1.4210854715202004E-13</v>
      </c>
      <c r="S32" s="74">
        <v>1.7053025658242404E-13</v>
      </c>
      <c r="T32" s="74">
        <v>-3.694822225952521E-13</v>
      </c>
      <c r="U32" s="74">
        <v>7.3896444519050419E-13</v>
      </c>
      <c r="V32" s="74">
        <v>-8.5265128291212022E-13</v>
      </c>
      <c r="W32" s="74">
        <v>4.8999999999892907E-2</v>
      </c>
      <c r="X32" s="74">
        <v>-1.7053025658242404E-13</v>
      </c>
      <c r="Y32" s="74">
        <v>4.8999999999523425E-2</v>
      </c>
      <c r="AA32" s="74">
        <v>4.5474735088646412E-13</v>
      </c>
      <c r="AB32" s="73">
        <v>0.05</v>
      </c>
      <c r="AC32" s="47"/>
      <c r="AD32" s="74">
        <v>4.5474735088646412E-13</v>
      </c>
      <c r="AE32" s="73">
        <v>0.05</v>
      </c>
    </row>
    <row r="33" spans="1:33" s="16" customFormat="1" ht="18" customHeight="1" x14ac:dyDescent="0.2">
      <c r="A33" s="45"/>
      <c r="B33" s="45"/>
      <c r="C33" s="14">
        <v>-0.13761008115581103</v>
      </c>
      <c r="D33" s="14">
        <v>4.0719564787841311E-3</v>
      </c>
      <c r="F33" s="139" t="s">
        <v>408</v>
      </c>
      <c r="G33" s="29"/>
      <c r="H33" s="140">
        <v>4144.6389999999992</v>
      </c>
      <c r="I33" s="140">
        <v>3970.6389999999997</v>
      </c>
      <c r="J33" s="140">
        <v>3970.6389999999997</v>
      </c>
      <c r="K33" s="141">
        <v>5138.1409999999996</v>
      </c>
      <c r="L33" s="141">
        <v>4413.112000000001</v>
      </c>
      <c r="M33" s="140">
        <v>529.46900000000005</v>
      </c>
      <c r="N33" s="140">
        <v>395.55099999999999</v>
      </c>
      <c r="O33" s="140">
        <v>427.29299999999984</v>
      </c>
      <c r="P33" s="140">
        <v>414.73400000000026</v>
      </c>
      <c r="Q33" s="140">
        <v>363.82499999999976</v>
      </c>
      <c r="R33" s="140">
        <v>351.74600000000009</v>
      </c>
      <c r="S33" s="140">
        <v>268.42999999999989</v>
      </c>
      <c r="T33" s="140">
        <v>217.61400000000012</v>
      </c>
      <c r="U33" s="140">
        <v>193.46600000000046</v>
      </c>
      <c r="V33" s="140">
        <v>468.84299999999911</v>
      </c>
      <c r="W33" s="140">
        <v>387.28699999999992</v>
      </c>
      <c r="X33" s="140">
        <v>412.82799999999992</v>
      </c>
      <c r="Y33" s="140">
        <v>4431.0859999999993</v>
      </c>
      <c r="Z33" s="17"/>
      <c r="AA33" s="140">
        <v>5138.1409999999996</v>
      </c>
      <c r="AB33" s="73">
        <v>-707.06</v>
      </c>
      <c r="AC33" s="47"/>
      <c r="AD33" s="140">
        <v>4413.112000000001</v>
      </c>
      <c r="AE33" s="73">
        <v>17.97</v>
      </c>
    </row>
    <row r="34" spans="1:33" ht="8.25" customHeight="1" x14ac:dyDescent="0.2">
      <c r="A34" s="137"/>
      <c r="B34" s="137"/>
      <c r="C34" s="9"/>
      <c r="D34" s="9"/>
      <c r="F34" s="17"/>
      <c r="G34" s="29"/>
      <c r="K34" s="17"/>
      <c r="L34" s="17"/>
      <c r="AB34" s="17"/>
      <c r="AE34" s="17"/>
    </row>
    <row r="35" spans="1:33" ht="18" hidden="1" customHeight="1" outlineLevel="1" x14ac:dyDescent="0.2">
      <c r="A35" s="59" t="s">
        <v>302</v>
      </c>
      <c r="B35" s="59" t="s">
        <v>18</v>
      </c>
      <c r="C35" s="60">
        <v>-0.74795801641614323</v>
      </c>
      <c r="D35" s="60">
        <v>-0.13379310344827586</v>
      </c>
      <c r="E35" s="44"/>
      <c r="F35" s="107" t="s">
        <v>381</v>
      </c>
      <c r="G35" s="29"/>
      <c r="H35" s="72">
        <v>122.202</v>
      </c>
      <c r="I35" s="72">
        <v>81.753</v>
      </c>
      <c r="J35" s="72">
        <v>81.753</v>
      </c>
      <c r="K35" s="72">
        <v>99.658000000000001</v>
      </c>
      <c r="L35" s="72">
        <v>29</v>
      </c>
      <c r="M35" s="72">
        <v>6.2190000000000003</v>
      </c>
      <c r="N35" s="72">
        <v>0</v>
      </c>
      <c r="O35" s="72">
        <v>2.0840000000000005</v>
      </c>
      <c r="P35" s="72">
        <v>0</v>
      </c>
      <c r="Q35" s="72">
        <v>0.94299999999999962</v>
      </c>
      <c r="R35" s="72">
        <v>0</v>
      </c>
      <c r="S35" s="72">
        <v>0</v>
      </c>
      <c r="T35" s="72">
        <v>2.4949999999999992</v>
      </c>
      <c r="U35" s="72">
        <v>-6.8999999999999062E-2</v>
      </c>
      <c r="V35" s="72">
        <v>0</v>
      </c>
      <c r="W35" s="72">
        <v>0</v>
      </c>
      <c r="X35" s="72">
        <v>13.448</v>
      </c>
      <c r="Y35" s="72">
        <v>25.12</v>
      </c>
      <c r="AA35" s="72">
        <v>99.658000000000001</v>
      </c>
      <c r="AB35" s="76">
        <v>-74.540000000000006</v>
      </c>
      <c r="AC35" s="44"/>
      <c r="AD35" s="72">
        <v>29</v>
      </c>
      <c r="AE35" s="76">
        <v>-3.88</v>
      </c>
    </row>
    <row r="36" spans="1:33" ht="18" hidden="1" customHeight="1" outlineLevel="1" x14ac:dyDescent="0.2">
      <c r="A36" s="59" t="s">
        <v>300</v>
      </c>
      <c r="B36" s="59" t="s">
        <v>303</v>
      </c>
      <c r="C36" s="60">
        <v>1</v>
      </c>
      <c r="D36" s="60">
        <v>1</v>
      </c>
      <c r="E36" s="44"/>
      <c r="F36" s="107" t="s">
        <v>382</v>
      </c>
      <c r="G36" s="29"/>
      <c r="H36" s="72">
        <v>28.091000000000001</v>
      </c>
      <c r="I36" s="72">
        <v>27.617000000000001</v>
      </c>
      <c r="J36" s="72">
        <v>27.617000000000001</v>
      </c>
      <c r="K36" s="72">
        <v>0</v>
      </c>
      <c r="L36" s="72">
        <v>0</v>
      </c>
      <c r="M36" s="72">
        <v>3.4129999999999998</v>
      </c>
      <c r="N36" s="72">
        <v>6.048</v>
      </c>
      <c r="O36" s="72">
        <v>5.613999999999999</v>
      </c>
      <c r="P36" s="72">
        <v>0</v>
      </c>
      <c r="Q36" s="72">
        <v>1.6690000000000005</v>
      </c>
      <c r="R36" s="72">
        <v>0.21699999999999875</v>
      </c>
      <c r="S36" s="72">
        <v>0.25800000000000267</v>
      </c>
      <c r="T36" s="72">
        <v>1.421999999999997</v>
      </c>
      <c r="U36" s="72">
        <v>0.15000000000000213</v>
      </c>
      <c r="V36" s="72">
        <v>2.3930000000000007</v>
      </c>
      <c r="W36" s="72">
        <v>1.4989999999999988</v>
      </c>
      <c r="X36" s="72">
        <v>3.8069999999999986</v>
      </c>
      <c r="Y36" s="72">
        <v>26.49</v>
      </c>
      <c r="AA36" s="72">
        <v>0</v>
      </c>
      <c r="AB36" s="76">
        <v>26.49</v>
      </c>
      <c r="AC36" s="44"/>
      <c r="AD36" s="72">
        <v>0</v>
      </c>
      <c r="AE36" s="76">
        <v>26.49</v>
      </c>
    </row>
    <row r="37" spans="1:33" ht="18" customHeight="1" collapsed="1" x14ac:dyDescent="0.2">
      <c r="A37" s="45"/>
      <c r="B37" s="45"/>
      <c r="C37" s="9">
        <v>-0.48214894940697178</v>
      </c>
      <c r="D37" s="9">
        <v>0.77965517241379312</v>
      </c>
      <c r="F37" s="64" t="s">
        <v>322</v>
      </c>
      <c r="G37" s="29"/>
      <c r="H37" s="74">
        <v>150.29300000000001</v>
      </c>
      <c r="I37" s="74">
        <v>109.37</v>
      </c>
      <c r="J37" s="74">
        <v>109.37</v>
      </c>
      <c r="K37" s="99">
        <v>99.658000000000001</v>
      </c>
      <c r="L37" s="99">
        <v>29</v>
      </c>
      <c r="M37" s="74">
        <v>9.6319999999999997</v>
      </c>
      <c r="N37" s="74">
        <v>6.048</v>
      </c>
      <c r="O37" s="74">
        <v>7.6979999999999995</v>
      </c>
      <c r="P37" s="74">
        <v>0</v>
      </c>
      <c r="Q37" s="74">
        <v>2.6120000000000001</v>
      </c>
      <c r="R37" s="74">
        <v>0.21699999999999875</v>
      </c>
      <c r="S37" s="74">
        <v>0.25800000000000267</v>
      </c>
      <c r="T37" s="74">
        <v>3.9169999999999963</v>
      </c>
      <c r="U37" s="74">
        <v>8.100000000000307E-2</v>
      </c>
      <c r="V37" s="74">
        <v>2.3930000000000007</v>
      </c>
      <c r="W37" s="74">
        <v>1.4989999999999988</v>
      </c>
      <c r="X37" s="74">
        <v>17.254999999999999</v>
      </c>
      <c r="Y37" s="74">
        <v>51.61</v>
      </c>
      <c r="AA37" s="74">
        <v>99.658000000000001</v>
      </c>
      <c r="AB37" s="73">
        <v>-48.05</v>
      </c>
      <c r="AC37" s="47"/>
      <c r="AD37" s="74">
        <v>29</v>
      </c>
      <c r="AE37" s="73">
        <v>22.61</v>
      </c>
      <c r="AG37" s="61"/>
    </row>
    <row r="38" spans="1:33" ht="18" hidden="1" customHeight="1" outlineLevel="1" x14ac:dyDescent="0.2">
      <c r="A38" s="59" t="s">
        <v>299</v>
      </c>
      <c r="B38" s="59" t="s">
        <v>18</v>
      </c>
      <c r="C38" s="60">
        <v>-0.55365373803584061</v>
      </c>
      <c r="D38" s="60">
        <v>-0.33827411167512689</v>
      </c>
      <c r="E38" s="44"/>
      <c r="F38" s="107" t="s">
        <v>379</v>
      </c>
      <c r="G38" s="29"/>
      <c r="H38" s="72">
        <v>1533.6769999999999</v>
      </c>
      <c r="I38" s="72">
        <v>1016.998</v>
      </c>
      <c r="J38" s="72">
        <v>1016.998</v>
      </c>
      <c r="K38" s="72">
        <v>1460.299</v>
      </c>
      <c r="L38" s="72">
        <v>985</v>
      </c>
      <c r="M38" s="72">
        <v>55.57</v>
      </c>
      <c r="N38" s="72">
        <v>51.199000000000005</v>
      </c>
      <c r="O38" s="72">
        <v>54.78</v>
      </c>
      <c r="P38" s="72">
        <v>36.217999999999989</v>
      </c>
      <c r="Q38" s="72">
        <v>76.488999999999976</v>
      </c>
      <c r="R38" s="72">
        <v>79.116000000000042</v>
      </c>
      <c r="S38" s="72">
        <v>18.363</v>
      </c>
      <c r="T38" s="72">
        <v>45.099999999999966</v>
      </c>
      <c r="U38" s="72">
        <v>85.670999999999992</v>
      </c>
      <c r="V38" s="72">
        <v>68.161000000000058</v>
      </c>
      <c r="W38" s="72">
        <v>35.856999999999971</v>
      </c>
      <c r="X38" s="72">
        <v>45.273000000000025</v>
      </c>
      <c r="Y38" s="72">
        <v>651.79700000000003</v>
      </c>
      <c r="AA38" s="72">
        <v>1460.299</v>
      </c>
      <c r="AB38" s="76">
        <v>-808.5</v>
      </c>
      <c r="AC38" s="44"/>
      <c r="AD38" s="72">
        <v>985</v>
      </c>
      <c r="AE38" s="76">
        <v>-333.2</v>
      </c>
    </row>
    <row r="39" spans="1:33" ht="18" hidden="1" customHeight="1" outlineLevel="1" x14ac:dyDescent="0.2">
      <c r="A39" s="59" t="s">
        <v>300</v>
      </c>
      <c r="B39" s="59" t="s">
        <v>301</v>
      </c>
      <c r="C39" s="60">
        <v>0.99999683625399804</v>
      </c>
      <c r="D39" s="60">
        <v>0.99999683625399804</v>
      </c>
      <c r="E39" s="44"/>
      <c r="F39" s="107" t="s">
        <v>380</v>
      </c>
      <c r="G39" s="29"/>
      <c r="H39" s="72">
        <v>442.68700000000001</v>
      </c>
      <c r="I39" s="72">
        <v>336.572</v>
      </c>
      <c r="J39" s="72">
        <v>336.572</v>
      </c>
      <c r="K39" s="72">
        <v>0</v>
      </c>
      <c r="L39" s="72">
        <v>0</v>
      </c>
      <c r="M39" s="72">
        <v>30.657</v>
      </c>
      <c r="N39" s="72">
        <v>39.188000000000002</v>
      </c>
      <c r="O39" s="72">
        <v>14.965000000000003</v>
      </c>
      <c r="P39" s="72">
        <v>10.834000000000003</v>
      </c>
      <c r="Q39" s="72">
        <v>17.923999999999992</v>
      </c>
      <c r="R39" s="72">
        <v>13.772000000000006</v>
      </c>
      <c r="S39" s="72">
        <v>28.62700000000001</v>
      </c>
      <c r="T39" s="72">
        <v>34.09099999999998</v>
      </c>
      <c r="U39" s="72">
        <v>24.045000000000016</v>
      </c>
      <c r="V39" s="72">
        <v>40.361999999999995</v>
      </c>
      <c r="W39" s="72">
        <v>35.171000000000021</v>
      </c>
      <c r="X39" s="72">
        <v>26.444999999999993</v>
      </c>
      <c r="Y39" s="72">
        <v>316.08100000000002</v>
      </c>
      <c r="AA39" s="72">
        <v>0</v>
      </c>
      <c r="AB39" s="76">
        <v>316.08</v>
      </c>
      <c r="AC39" s="44"/>
      <c r="AD39" s="72">
        <v>0</v>
      </c>
      <c r="AE39" s="76">
        <v>316.08</v>
      </c>
    </row>
    <row r="40" spans="1:33" ht="18" customHeight="1" collapsed="1" x14ac:dyDescent="0.2">
      <c r="A40" s="45"/>
      <c r="B40" s="45"/>
      <c r="C40" s="9">
        <v>-0.33720491488386967</v>
      </c>
      <c r="D40" s="9">
        <v>-1.7380710659898477E-2</v>
      </c>
      <c r="F40" s="64" t="s">
        <v>321</v>
      </c>
      <c r="G40" s="29"/>
      <c r="H40" s="74">
        <v>1976.364</v>
      </c>
      <c r="I40" s="74">
        <v>1353.5700000000002</v>
      </c>
      <c r="J40" s="74">
        <v>1353.5700000000002</v>
      </c>
      <c r="K40" s="99">
        <v>1460.299</v>
      </c>
      <c r="L40" s="99">
        <v>985</v>
      </c>
      <c r="M40" s="74">
        <v>86.227000000000004</v>
      </c>
      <c r="N40" s="74">
        <v>90.387</v>
      </c>
      <c r="O40" s="74">
        <v>69.745000000000005</v>
      </c>
      <c r="P40" s="74">
        <v>47.051999999999992</v>
      </c>
      <c r="Q40" s="74">
        <v>94.412999999999968</v>
      </c>
      <c r="R40" s="74">
        <v>92.888000000000048</v>
      </c>
      <c r="S40" s="74">
        <v>46.990000000000009</v>
      </c>
      <c r="T40" s="74">
        <v>79.190999999999946</v>
      </c>
      <c r="U40" s="74">
        <v>109.71600000000001</v>
      </c>
      <c r="V40" s="74">
        <v>108.52300000000005</v>
      </c>
      <c r="W40" s="74">
        <v>71.027999999999992</v>
      </c>
      <c r="X40" s="74">
        <v>71.718000000000018</v>
      </c>
      <c r="Y40" s="74">
        <v>967.87800000000004</v>
      </c>
      <c r="AA40" s="74">
        <v>1460.299</v>
      </c>
      <c r="AB40" s="73">
        <v>-492.42</v>
      </c>
      <c r="AC40" s="47"/>
      <c r="AD40" s="74">
        <v>985</v>
      </c>
      <c r="AE40" s="73">
        <v>-17.12</v>
      </c>
      <c r="AG40" s="61"/>
    </row>
    <row r="41" spans="1:33" ht="18" hidden="1" customHeight="1" outlineLevel="1" x14ac:dyDescent="0.2">
      <c r="A41" s="59" t="s">
        <v>308</v>
      </c>
      <c r="B41" s="59" t="s">
        <v>18</v>
      </c>
      <c r="C41" s="60">
        <v>0.99673202614379086</v>
      </c>
      <c r="D41" s="60">
        <v>0.99673202614379086</v>
      </c>
      <c r="E41" s="44"/>
      <c r="F41" s="107" t="s">
        <v>383</v>
      </c>
      <c r="G41" s="29"/>
      <c r="H41" s="72">
        <v>11.878</v>
      </c>
      <c r="I41" s="72">
        <v>0</v>
      </c>
      <c r="J41" s="72">
        <v>0</v>
      </c>
      <c r="K41" s="72">
        <v>0</v>
      </c>
      <c r="L41" s="72">
        <v>0</v>
      </c>
      <c r="M41" s="72">
        <v>0</v>
      </c>
      <c r="N41" s="72">
        <v>0</v>
      </c>
      <c r="O41" s="72">
        <v>0</v>
      </c>
      <c r="P41" s="72">
        <v>0</v>
      </c>
      <c r="Q41" s="72">
        <v>0</v>
      </c>
      <c r="R41" s="72">
        <v>0</v>
      </c>
      <c r="S41" s="72">
        <v>0</v>
      </c>
      <c r="T41" s="72">
        <v>0</v>
      </c>
      <c r="U41" s="72">
        <v>0</v>
      </c>
      <c r="V41" s="72">
        <v>0</v>
      </c>
      <c r="W41" s="72">
        <v>0</v>
      </c>
      <c r="X41" s="72">
        <v>1.224</v>
      </c>
      <c r="Y41" s="72">
        <v>1.224</v>
      </c>
      <c r="AA41" s="72">
        <v>0</v>
      </c>
      <c r="AB41" s="76">
        <v>1.22</v>
      </c>
      <c r="AC41" s="44"/>
      <c r="AD41" s="72">
        <v>0</v>
      </c>
      <c r="AE41" s="76">
        <v>1.22</v>
      </c>
    </row>
    <row r="42" spans="1:33" ht="18" hidden="1" customHeight="1" outlineLevel="1" x14ac:dyDescent="0.2">
      <c r="A42" s="59" t="s">
        <v>300</v>
      </c>
      <c r="B42" s="59" t="s">
        <v>307</v>
      </c>
      <c r="C42" s="60">
        <v>0.99779897285399866</v>
      </c>
      <c r="D42" s="60">
        <v>0.99779897285399866</v>
      </c>
      <c r="E42" s="44"/>
      <c r="F42" s="107" t="s">
        <v>384</v>
      </c>
      <c r="G42" s="29"/>
      <c r="H42" s="72">
        <v>0</v>
      </c>
      <c r="I42" s="72">
        <v>3.8980000000000001</v>
      </c>
      <c r="J42" s="72">
        <v>3.8980000000000001</v>
      </c>
      <c r="K42" s="72">
        <v>0</v>
      </c>
      <c r="L42" s="72">
        <v>0</v>
      </c>
      <c r="M42" s="72">
        <v>0</v>
      </c>
      <c r="N42" s="72">
        <v>0</v>
      </c>
      <c r="O42" s="72">
        <v>0.879</v>
      </c>
      <c r="P42" s="72">
        <v>0.48399999999999999</v>
      </c>
      <c r="Q42" s="72">
        <v>0</v>
      </c>
      <c r="R42" s="72">
        <v>0</v>
      </c>
      <c r="S42" s="72">
        <v>0</v>
      </c>
      <c r="T42" s="72">
        <v>0</v>
      </c>
      <c r="U42" s="72">
        <v>0</v>
      </c>
      <c r="V42" s="72">
        <v>0</v>
      </c>
      <c r="W42" s="72">
        <v>0</v>
      </c>
      <c r="X42" s="72">
        <v>0</v>
      </c>
      <c r="Y42" s="72">
        <v>1.363</v>
      </c>
      <c r="AA42" s="72">
        <v>0</v>
      </c>
      <c r="AB42" s="76">
        <v>1.36</v>
      </c>
      <c r="AC42" s="44"/>
      <c r="AD42" s="72">
        <v>0</v>
      </c>
      <c r="AE42" s="76">
        <v>1.36</v>
      </c>
    </row>
    <row r="43" spans="1:33" ht="18" customHeight="1" collapsed="1" x14ac:dyDescent="0.2">
      <c r="A43" s="45"/>
      <c r="B43" s="45"/>
      <c r="C43" s="9">
        <v>1.0011596443757249</v>
      </c>
      <c r="D43" s="9">
        <v>1.0011596443757249</v>
      </c>
      <c r="F43" s="64" t="s">
        <v>323</v>
      </c>
      <c r="G43" s="29"/>
      <c r="H43" s="74">
        <v>11.878</v>
      </c>
      <c r="I43" s="74">
        <v>3.8980000000000001</v>
      </c>
      <c r="J43" s="74">
        <v>3.8980000000000001</v>
      </c>
      <c r="K43" s="99">
        <v>0</v>
      </c>
      <c r="L43" s="99">
        <v>0</v>
      </c>
      <c r="M43" s="74">
        <v>0</v>
      </c>
      <c r="N43" s="74">
        <v>0</v>
      </c>
      <c r="O43" s="74">
        <v>0.879</v>
      </c>
      <c r="P43" s="74">
        <v>0.48399999999999999</v>
      </c>
      <c r="Q43" s="74">
        <v>0</v>
      </c>
      <c r="R43" s="74">
        <v>0</v>
      </c>
      <c r="S43" s="74">
        <v>0</v>
      </c>
      <c r="T43" s="74">
        <v>0</v>
      </c>
      <c r="U43" s="74">
        <v>0</v>
      </c>
      <c r="V43" s="74">
        <v>0</v>
      </c>
      <c r="W43" s="74">
        <v>0</v>
      </c>
      <c r="X43" s="74">
        <v>1.224</v>
      </c>
      <c r="Y43" s="74">
        <v>2.5869999999999997</v>
      </c>
      <c r="AA43" s="74">
        <v>0</v>
      </c>
      <c r="AB43" s="73">
        <v>2.59</v>
      </c>
      <c r="AC43" s="47"/>
      <c r="AD43" s="74">
        <v>0</v>
      </c>
      <c r="AE43" s="73">
        <v>2.59</v>
      </c>
      <c r="AG43" s="61"/>
    </row>
    <row r="44" spans="1:33" ht="18" hidden="1" customHeight="1" outlineLevel="1" x14ac:dyDescent="0.2">
      <c r="A44" s="59" t="s">
        <v>618</v>
      </c>
      <c r="B44" s="59" t="s">
        <v>18</v>
      </c>
      <c r="C44" s="60">
        <v>-0.4798478731760345</v>
      </c>
      <c r="D44" s="60">
        <v>-0.20755180604472109</v>
      </c>
      <c r="E44" s="44"/>
      <c r="F44" s="107" t="s">
        <v>617</v>
      </c>
      <c r="G44" s="29"/>
      <c r="H44" s="72">
        <v>43.295000000000002</v>
      </c>
      <c r="I44" s="72">
        <v>200.041</v>
      </c>
      <c r="J44" s="72">
        <v>200.041</v>
      </c>
      <c r="K44" s="72">
        <v>1860.027</v>
      </c>
      <c r="L44" s="72">
        <v>1220.9000000000001</v>
      </c>
      <c r="M44" s="72">
        <v>31.693999999999999</v>
      </c>
      <c r="N44" s="72">
        <v>56.546999999999997</v>
      </c>
      <c r="O44" s="72">
        <v>96.940000000000012</v>
      </c>
      <c r="P44" s="72">
        <v>97.931000000000012</v>
      </c>
      <c r="Q44" s="72">
        <v>80.586999999999989</v>
      </c>
      <c r="R44" s="72">
        <v>64.293000000000006</v>
      </c>
      <c r="S44" s="72">
        <v>26.272999999999968</v>
      </c>
      <c r="T44" s="72">
        <v>96.341000000000008</v>
      </c>
      <c r="U44" s="72">
        <v>116.47299999999996</v>
      </c>
      <c r="V44" s="72">
        <v>91.642000000000053</v>
      </c>
      <c r="W44" s="72">
        <v>120.70299999999997</v>
      </c>
      <c r="X44" s="72">
        <v>88.074000000000069</v>
      </c>
      <c r="Y44" s="72">
        <v>967.49800000000005</v>
      </c>
      <c r="AA44" s="72">
        <v>1860.027</v>
      </c>
      <c r="AB44" s="76">
        <v>-892.53</v>
      </c>
      <c r="AC44" s="44"/>
      <c r="AD44" s="72">
        <v>1220.9000000000001</v>
      </c>
      <c r="AE44" s="76">
        <v>-253.4</v>
      </c>
    </row>
    <row r="45" spans="1:33" ht="18" hidden="1" customHeight="1" outlineLevel="1" x14ac:dyDescent="0.2">
      <c r="A45" s="59" t="s">
        <v>300</v>
      </c>
      <c r="B45" s="59" t="s">
        <v>630</v>
      </c>
      <c r="C45" s="60">
        <v>0.9999790118792764</v>
      </c>
      <c r="D45" s="60">
        <v>0.9999790118792764</v>
      </c>
      <c r="E45" s="44"/>
      <c r="F45" s="107" t="s">
        <v>616</v>
      </c>
      <c r="G45" s="29"/>
      <c r="H45" s="72">
        <v>0</v>
      </c>
      <c r="I45" s="72">
        <v>110.593</v>
      </c>
      <c r="J45" s="72">
        <v>110.593</v>
      </c>
      <c r="K45" s="72">
        <v>0</v>
      </c>
      <c r="L45" s="72">
        <v>0</v>
      </c>
      <c r="M45" s="72">
        <v>16.347000000000001</v>
      </c>
      <c r="N45" s="72">
        <v>1.3389999999999986</v>
      </c>
      <c r="O45" s="72">
        <v>45.468000000000004</v>
      </c>
      <c r="P45" s="72">
        <v>-16.020000000000003</v>
      </c>
      <c r="Q45" s="72">
        <v>0</v>
      </c>
      <c r="R45" s="72">
        <v>0</v>
      </c>
      <c r="S45" s="72">
        <v>14.582000000000001</v>
      </c>
      <c r="T45" s="72">
        <v>0</v>
      </c>
      <c r="U45" s="72">
        <v>30.815000000000005</v>
      </c>
      <c r="V45" s="72">
        <v>-29.917000000000009</v>
      </c>
      <c r="W45" s="72">
        <v>53.514000000000003</v>
      </c>
      <c r="X45" s="72">
        <v>-20.835999999999999</v>
      </c>
      <c r="Y45" s="72">
        <v>95.292000000000002</v>
      </c>
      <c r="AA45" s="72">
        <v>0</v>
      </c>
      <c r="AB45" s="76">
        <v>95.29</v>
      </c>
      <c r="AC45" s="44"/>
      <c r="AD45" s="72">
        <v>0</v>
      </c>
      <c r="AE45" s="76">
        <v>95.29</v>
      </c>
    </row>
    <row r="46" spans="1:33" ht="18" customHeight="1" collapsed="1" x14ac:dyDescent="0.2">
      <c r="A46" s="45"/>
      <c r="B46" s="45"/>
      <c r="C46" s="9">
        <v>-0.4286174340480004</v>
      </c>
      <c r="D46" s="9">
        <v>-0.12950282578425751</v>
      </c>
      <c r="F46" s="64" t="s">
        <v>615</v>
      </c>
      <c r="G46" s="29"/>
      <c r="H46" s="74">
        <v>43.295000000000002</v>
      </c>
      <c r="I46" s="74">
        <v>310.63400000000001</v>
      </c>
      <c r="J46" s="74">
        <v>310.63400000000001</v>
      </c>
      <c r="K46" s="99">
        <v>1860.027</v>
      </c>
      <c r="L46" s="99">
        <v>1220.9000000000001</v>
      </c>
      <c r="M46" s="74">
        <v>48.040999999999997</v>
      </c>
      <c r="N46" s="74">
        <v>57.885999999999996</v>
      </c>
      <c r="O46" s="74">
        <v>142.40800000000002</v>
      </c>
      <c r="P46" s="74">
        <v>81.911000000000001</v>
      </c>
      <c r="Q46" s="74">
        <v>80.586999999999989</v>
      </c>
      <c r="R46" s="74">
        <v>64.293000000000006</v>
      </c>
      <c r="S46" s="74">
        <v>40.854999999999968</v>
      </c>
      <c r="T46" s="74">
        <v>96.341000000000008</v>
      </c>
      <c r="U46" s="74">
        <v>147.28799999999995</v>
      </c>
      <c r="V46" s="74">
        <v>61.725000000000044</v>
      </c>
      <c r="W46" s="74">
        <v>174.21699999999998</v>
      </c>
      <c r="X46" s="74">
        <v>67.238000000000071</v>
      </c>
      <c r="Y46" s="74">
        <v>1062.79</v>
      </c>
      <c r="AA46" s="74">
        <v>1860.027</v>
      </c>
      <c r="AB46" s="73">
        <v>-797.24</v>
      </c>
      <c r="AC46" s="47"/>
      <c r="AD46" s="74">
        <v>1220.9000000000001</v>
      </c>
      <c r="AE46" s="73">
        <v>-158.11000000000001</v>
      </c>
      <c r="AG46" s="61"/>
    </row>
    <row r="47" spans="1:33" ht="18" hidden="1" customHeight="1" outlineLevel="1" x14ac:dyDescent="0.2">
      <c r="A47" s="59" t="s">
        <v>305</v>
      </c>
      <c r="B47" s="59" t="s">
        <v>18</v>
      </c>
      <c r="C47" s="60">
        <v>0</v>
      </c>
      <c r="D47" s="60">
        <v>0</v>
      </c>
      <c r="E47" s="44"/>
      <c r="F47" s="107" t="s">
        <v>385</v>
      </c>
      <c r="G47" s="29"/>
      <c r="H47" s="72">
        <v>0</v>
      </c>
      <c r="I47" s="72">
        <v>0</v>
      </c>
      <c r="J47" s="72">
        <v>0</v>
      </c>
      <c r="K47" s="72">
        <v>0</v>
      </c>
      <c r="L47" s="72">
        <v>0</v>
      </c>
      <c r="M47" s="72">
        <v>0</v>
      </c>
      <c r="N47" s="72">
        <v>0</v>
      </c>
      <c r="O47" s="72">
        <v>0</v>
      </c>
      <c r="P47" s="72">
        <v>0</v>
      </c>
      <c r="Q47" s="72">
        <v>0</v>
      </c>
      <c r="R47" s="72">
        <v>0</v>
      </c>
      <c r="S47" s="72">
        <v>0</v>
      </c>
      <c r="T47" s="72">
        <v>0</v>
      </c>
      <c r="U47" s="72">
        <v>0</v>
      </c>
      <c r="V47" s="72">
        <v>0</v>
      </c>
      <c r="W47" s="72">
        <v>0</v>
      </c>
      <c r="X47" s="72">
        <v>0</v>
      </c>
      <c r="Y47" s="72">
        <v>0</v>
      </c>
      <c r="AA47" s="72">
        <v>0</v>
      </c>
      <c r="AB47" s="76">
        <v>0</v>
      </c>
      <c r="AC47" s="44"/>
      <c r="AD47" s="72">
        <v>0</v>
      </c>
      <c r="AE47" s="76">
        <v>0</v>
      </c>
    </row>
    <row r="48" spans="1:33" ht="18" hidden="1" customHeight="1" outlineLevel="1" x14ac:dyDescent="0.2">
      <c r="A48" s="59" t="s">
        <v>300</v>
      </c>
      <c r="B48" s="59" t="s">
        <v>306</v>
      </c>
      <c r="C48" s="60">
        <v>0</v>
      </c>
      <c r="D48" s="60">
        <v>0</v>
      </c>
      <c r="E48" s="44"/>
      <c r="F48" s="107" t="s">
        <v>386</v>
      </c>
      <c r="G48" s="29"/>
      <c r="H48" s="72">
        <v>0</v>
      </c>
      <c r="I48" s="72">
        <v>0</v>
      </c>
      <c r="J48" s="72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2">
        <v>0</v>
      </c>
      <c r="R48" s="72">
        <v>0</v>
      </c>
      <c r="S48" s="72">
        <v>0</v>
      </c>
      <c r="T48" s="72">
        <v>0</v>
      </c>
      <c r="U48" s="72">
        <v>0</v>
      </c>
      <c r="V48" s="72">
        <v>0</v>
      </c>
      <c r="W48" s="72">
        <v>0</v>
      </c>
      <c r="X48" s="72">
        <v>0</v>
      </c>
      <c r="Y48" s="72">
        <v>0</v>
      </c>
      <c r="AA48" s="72">
        <v>0</v>
      </c>
      <c r="AB48" s="76">
        <v>0</v>
      </c>
      <c r="AC48" s="44"/>
      <c r="AD48" s="72">
        <v>0</v>
      </c>
      <c r="AE48" s="76">
        <v>0</v>
      </c>
    </row>
    <row r="49" spans="1:34" ht="18" customHeight="1" collapsed="1" x14ac:dyDescent="0.2">
      <c r="A49" s="45"/>
      <c r="B49" s="45"/>
      <c r="C49" s="9">
        <v>0</v>
      </c>
      <c r="D49" s="9">
        <v>0</v>
      </c>
      <c r="F49" s="64" t="s">
        <v>324</v>
      </c>
      <c r="G49" s="29"/>
      <c r="H49" s="74">
        <v>0</v>
      </c>
      <c r="I49" s="74">
        <v>0</v>
      </c>
      <c r="J49" s="74">
        <v>0</v>
      </c>
      <c r="K49" s="99">
        <v>0</v>
      </c>
      <c r="L49" s="99">
        <v>0</v>
      </c>
      <c r="M49" s="74">
        <v>0</v>
      </c>
      <c r="N49" s="74">
        <v>0</v>
      </c>
      <c r="O49" s="74">
        <v>0</v>
      </c>
      <c r="P49" s="74">
        <v>0</v>
      </c>
      <c r="Q49" s="74">
        <v>0</v>
      </c>
      <c r="R49" s="74">
        <v>0</v>
      </c>
      <c r="S49" s="74">
        <v>0</v>
      </c>
      <c r="T49" s="74">
        <v>0</v>
      </c>
      <c r="U49" s="74">
        <v>0</v>
      </c>
      <c r="V49" s="74">
        <v>0</v>
      </c>
      <c r="W49" s="74">
        <v>0</v>
      </c>
      <c r="X49" s="74">
        <v>0</v>
      </c>
      <c r="Y49" s="74">
        <v>0</v>
      </c>
      <c r="AA49" s="74">
        <v>0</v>
      </c>
      <c r="AB49" s="73">
        <v>0</v>
      </c>
      <c r="AC49" s="47"/>
      <c r="AD49" s="74">
        <v>0</v>
      </c>
      <c r="AE49" s="73">
        <v>0</v>
      </c>
      <c r="AG49" s="61"/>
    </row>
    <row r="50" spans="1:34" ht="18" hidden="1" customHeight="1" outlineLevel="1" x14ac:dyDescent="0.2">
      <c r="A50" s="59" t="s">
        <v>304</v>
      </c>
      <c r="B50" s="59" t="s">
        <v>18</v>
      </c>
      <c r="C50" s="60">
        <v>0</v>
      </c>
      <c r="D50" s="60">
        <v>-1</v>
      </c>
      <c r="E50" s="44"/>
      <c r="F50" s="107" t="s">
        <v>388</v>
      </c>
      <c r="G50" s="29"/>
      <c r="H50" s="72">
        <v>25.344999999999999</v>
      </c>
      <c r="I50" s="72">
        <v>0</v>
      </c>
      <c r="J50" s="72">
        <v>0</v>
      </c>
      <c r="K50" s="72">
        <v>0</v>
      </c>
      <c r="L50" s="72">
        <v>2</v>
      </c>
      <c r="M50" s="72">
        <v>0</v>
      </c>
      <c r="N50" s="72">
        <v>0</v>
      </c>
      <c r="O50" s="72">
        <v>0</v>
      </c>
      <c r="P50" s="72">
        <v>0</v>
      </c>
      <c r="Q50" s="72">
        <v>0</v>
      </c>
      <c r="R50" s="72">
        <v>0</v>
      </c>
      <c r="S50" s="72">
        <v>0</v>
      </c>
      <c r="T50" s="72">
        <v>0</v>
      </c>
      <c r="U50" s="72">
        <v>0</v>
      </c>
      <c r="V50" s="72">
        <v>0</v>
      </c>
      <c r="W50" s="72">
        <v>0</v>
      </c>
      <c r="X50" s="72">
        <v>0</v>
      </c>
      <c r="Y50" s="72">
        <v>0</v>
      </c>
      <c r="AA50" s="72">
        <v>0</v>
      </c>
      <c r="AB50" s="76">
        <v>0</v>
      </c>
      <c r="AC50" s="44"/>
      <c r="AD50" s="72">
        <v>2</v>
      </c>
      <c r="AE50" s="76">
        <v>-2</v>
      </c>
    </row>
    <row r="51" spans="1:34" ht="18" hidden="1" customHeight="1" outlineLevel="1" x14ac:dyDescent="0.2">
      <c r="A51" s="59" t="s">
        <v>300</v>
      </c>
      <c r="B51" s="59" t="s">
        <v>387</v>
      </c>
      <c r="C51" s="60">
        <v>-1</v>
      </c>
      <c r="D51" s="60">
        <v>-1</v>
      </c>
      <c r="E51" s="44"/>
      <c r="F51" s="107" t="s">
        <v>389</v>
      </c>
      <c r="G51" s="29"/>
      <c r="H51" s="72">
        <v>217.75200000000001</v>
      </c>
      <c r="I51" s="72">
        <v>0.84</v>
      </c>
      <c r="J51" s="72">
        <v>0.84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2">
        <v>0</v>
      </c>
      <c r="R51" s="72">
        <v>0</v>
      </c>
      <c r="S51" s="72">
        <v>0</v>
      </c>
      <c r="T51" s="72">
        <v>0</v>
      </c>
      <c r="U51" s="72">
        <v>0</v>
      </c>
      <c r="V51" s="72">
        <v>-4.3099999999999996</v>
      </c>
      <c r="W51" s="72">
        <v>0</v>
      </c>
      <c r="X51" s="72">
        <v>0</v>
      </c>
      <c r="Y51" s="72">
        <v>-4.3099999999999996</v>
      </c>
      <c r="AA51" s="72">
        <v>0</v>
      </c>
      <c r="AB51" s="76">
        <v>-4.3099999999999996</v>
      </c>
      <c r="AC51" s="44"/>
      <c r="AD51" s="72">
        <v>0</v>
      </c>
      <c r="AE51" s="76">
        <v>-4.3099999999999996</v>
      </c>
    </row>
    <row r="52" spans="1:34" ht="18" hidden="1" customHeight="1" outlineLevel="1" x14ac:dyDescent="0.2">
      <c r="A52" s="59" t="s">
        <v>309</v>
      </c>
      <c r="B52" s="59" t="s">
        <v>371</v>
      </c>
      <c r="C52" s="60">
        <v>-0.99868593955321949</v>
      </c>
      <c r="D52" s="60">
        <v>-0.99868593955321949</v>
      </c>
      <c r="E52" s="44"/>
      <c r="F52" s="107" t="s">
        <v>390</v>
      </c>
      <c r="G52" s="29"/>
      <c r="H52" s="72">
        <v>0</v>
      </c>
      <c r="I52" s="72">
        <v>-0.20100000000000001</v>
      </c>
      <c r="J52" s="72">
        <v>-0.20100000000000001</v>
      </c>
      <c r="K52" s="72">
        <v>0</v>
      </c>
      <c r="L52" s="72">
        <v>0</v>
      </c>
      <c r="M52" s="72">
        <v>0</v>
      </c>
      <c r="N52" s="72">
        <v>0</v>
      </c>
      <c r="O52" s="72">
        <v>0</v>
      </c>
      <c r="P52" s="72">
        <v>0</v>
      </c>
      <c r="Q52" s="72">
        <v>2.0390000000000001</v>
      </c>
      <c r="R52" s="72">
        <v>0</v>
      </c>
      <c r="S52" s="72">
        <v>0</v>
      </c>
      <c r="T52" s="72">
        <v>0</v>
      </c>
      <c r="U52" s="72">
        <v>0</v>
      </c>
      <c r="V52" s="72">
        <v>-2.4990000000000001</v>
      </c>
      <c r="W52" s="72">
        <v>-5.5511151231257827E-17</v>
      </c>
      <c r="X52" s="72">
        <v>-1.0620000000000001</v>
      </c>
      <c r="Y52" s="72">
        <v>-1.522</v>
      </c>
      <c r="AA52" s="72">
        <v>0</v>
      </c>
      <c r="AB52" s="73">
        <v>-1.52</v>
      </c>
      <c r="AC52" s="44"/>
      <c r="AD52" s="72">
        <v>0</v>
      </c>
      <c r="AE52" s="73">
        <v>-1.52</v>
      </c>
    </row>
    <row r="53" spans="1:34" ht="18" customHeight="1" collapsed="1" x14ac:dyDescent="0.2">
      <c r="A53" s="45"/>
      <c r="B53" s="45"/>
      <c r="C53" s="9">
        <v>-0.9996570644718793</v>
      </c>
      <c r="D53" s="9">
        <v>-3.915</v>
      </c>
      <c r="F53" s="64" t="s">
        <v>398</v>
      </c>
      <c r="G53" s="29"/>
      <c r="H53" s="74">
        <v>243.09700000000001</v>
      </c>
      <c r="I53" s="74">
        <v>0.63900000000000001</v>
      </c>
      <c r="J53" s="74">
        <v>0.63900000000000001</v>
      </c>
      <c r="K53" s="99">
        <v>0</v>
      </c>
      <c r="L53" s="99">
        <v>2</v>
      </c>
      <c r="M53" s="74">
        <v>0</v>
      </c>
      <c r="N53" s="74">
        <v>0</v>
      </c>
      <c r="O53" s="74">
        <v>0</v>
      </c>
      <c r="P53" s="74">
        <v>0</v>
      </c>
      <c r="Q53" s="74">
        <v>2.0390000000000001</v>
      </c>
      <c r="R53" s="74">
        <v>0</v>
      </c>
      <c r="S53" s="74">
        <v>0</v>
      </c>
      <c r="T53" s="74">
        <v>0</v>
      </c>
      <c r="U53" s="74">
        <v>0</v>
      </c>
      <c r="V53" s="74">
        <v>-6.8089999999999993</v>
      </c>
      <c r="W53" s="74">
        <v>-5.5511151231257827E-17</v>
      </c>
      <c r="X53" s="74">
        <v>-1.0620000000000001</v>
      </c>
      <c r="Y53" s="74">
        <v>-5.8319999999999999</v>
      </c>
      <c r="AA53" s="74">
        <v>0</v>
      </c>
      <c r="AB53" s="73">
        <v>-5.83</v>
      </c>
      <c r="AC53" s="47"/>
      <c r="AD53" s="74">
        <v>2</v>
      </c>
      <c r="AE53" s="73">
        <v>-7.83</v>
      </c>
      <c r="AG53" s="61"/>
    </row>
    <row r="54" spans="1:34" ht="18" customHeight="1" x14ac:dyDescent="0.2">
      <c r="A54" s="43" t="s">
        <v>310</v>
      </c>
      <c r="B54" s="43" t="s">
        <v>18</v>
      </c>
      <c r="C54" s="9">
        <v>0</v>
      </c>
      <c r="D54" s="9">
        <v>0</v>
      </c>
      <c r="F54" s="64" t="s">
        <v>409</v>
      </c>
      <c r="G54" s="29"/>
      <c r="H54" s="74">
        <v>0</v>
      </c>
      <c r="I54" s="74">
        <v>0</v>
      </c>
      <c r="J54" s="74">
        <v>0</v>
      </c>
      <c r="K54" s="99">
        <v>0</v>
      </c>
      <c r="L54" s="99">
        <v>0</v>
      </c>
      <c r="M54" s="74">
        <v>0</v>
      </c>
      <c r="N54" s="74">
        <v>0</v>
      </c>
      <c r="O54" s="74">
        <v>0</v>
      </c>
      <c r="P54" s="74">
        <v>0</v>
      </c>
      <c r="Q54" s="74">
        <v>0</v>
      </c>
      <c r="R54" s="74">
        <v>0</v>
      </c>
      <c r="S54" s="74">
        <v>0</v>
      </c>
      <c r="T54" s="74">
        <v>0</v>
      </c>
      <c r="U54" s="74">
        <v>0</v>
      </c>
      <c r="V54" s="74">
        <v>0</v>
      </c>
      <c r="W54" s="74">
        <v>0</v>
      </c>
      <c r="X54" s="74">
        <v>0</v>
      </c>
      <c r="Y54" s="74">
        <v>0</v>
      </c>
      <c r="AA54" s="74">
        <v>0</v>
      </c>
      <c r="AB54" s="73">
        <v>0</v>
      </c>
      <c r="AD54" s="74">
        <v>0</v>
      </c>
      <c r="AE54" s="73">
        <v>0</v>
      </c>
    </row>
    <row r="55" spans="1:34" ht="18" customHeight="1" x14ac:dyDescent="0.2">
      <c r="A55" s="45"/>
      <c r="B55" s="45"/>
      <c r="C55" s="14">
        <v>-0.39209247762562632</v>
      </c>
      <c r="D55" s="14">
        <v>-7.0575349814475385E-2</v>
      </c>
      <c r="F55" s="139" t="s">
        <v>410</v>
      </c>
      <c r="G55" s="29"/>
      <c r="H55" s="140">
        <v>2424.9270000000006</v>
      </c>
      <c r="I55" s="140">
        <v>1778.1109999999999</v>
      </c>
      <c r="J55" s="140">
        <v>1778.1109999999999</v>
      </c>
      <c r="K55" s="141">
        <v>3419.9839999999999</v>
      </c>
      <c r="L55" s="141">
        <v>2236.9</v>
      </c>
      <c r="M55" s="140">
        <v>143.9</v>
      </c>
      <c r="N55" s="140">
        <v>154.321</v>
      </c>
      <c r="O55" s="140">
        <v>220.73000000000002</v>
      </c>
      <c r="P55" s="140">
        <v>129.447</v>
      </c>
      <c r="Q55" s="140">
        <v>179.65099999999995</v>
      </c>
      <c r="R55" s="140">
        <v>157.39800000000005</v>
      </c>
      <c r="S55" s="140">
        <v>88.10299999999998</v>
      </c>
      <c r="T55" s="140">
        <v>179.44899999999996</v>
      </c>
      <c r="U55" s="140">
        <v>257.08499999999998</v>
      </c>
      <c r="V55" s="140">
        <v>165.83200000000011</v>
      </c>
      <c r="W55" s="140">
        <v>246.74399999999997</v>
      </c>
      <c r="X55" s="140">
        <v>156.3730000000001</v>
      </c>
      <c r="Y55" s="140">
        <v>2079.0329999999999</v>
      </c>
      <c r="AA55" s="140">
        <v>3419.9839999999999</v>
      </c>
      <c r="AB55" s="73">
        <v>-1340.95</v>
      </c>
      <c r="AC55" s="47"/>
      <c r="AD55" s="140">
        <v>2236.9</v>
      </c>
      <c r="AE55" s="73">
        <v>-157.87</v>
      </c>
    </row>
    <row r="56" spans="1:34" ht="8.25" customHeight="1" x14ac:dyDescent="0.2">
      <c r="A56" s="137"/>
      <c r="F56" s="17"/>
      <c r="G56" s="29"/>
      <c r="K56" s="17"/>
      <c r="L56" s="17"/>
      <c r="AB56" s="17"/>
      <c r="AE56" s="17"/>
    </row>
    <row r="57" spans="1:34" ht="18" customHeight="1" x14ac:dyDescent="0.2">
      <c r="A57" s="43" t="s">
        <v>312</v>
      </c>
      <c r="B57" s="43" t="s">
        <v>18</v>
      </c>
      <c r="C57" s="9">
        <v>0</v>
      </c>
      <c r="D57" s="9">
        <v>0</v>
      </c>
      <c r="F57" s="64" t="s">
        <v>311</v>
      </c>
      <c r="G57" s="29"/>
      <c r="H57" s="74">
        <v>0</v>
      </c>
      <c r="I57" s="74">
        <v>0</v>
      </c>
      <c r="J57" s="74">
        <v>0</v>
      </c>
      <c r="K57" s="99">
        <v>0</v>
      </c>
      <c r="L57" s="99">
        <v>0</v>
      </c>
      <c r="M57" s="74">
        <v>0</v>
      </c>
      <c r="N57" s="74">
        <v>0</v>
      </c>
      <c r="O57" s="74">
        <v>0</v>
      </c>
      <c r="P57" s="74">
        <v>0</v>
      </c>
      <c r="Q57" s="74">
        <v>0</v>
      </c>
      <c r="R57" s="74">
        <v>0</v>
      </c>
      <c r="S57" s="74">
        <v>0</v>
      </c>
      <c r="T57" s="74">
        <v>0</v>
      </c>
      <c r="U57" s="74">
        <v>0</v>
      </c>
      <c r="V57" s="74">
        <v>0</v>
      </c>
      <c r="W57" s="74">
        <v>0</v>
      </c>
      <c r="X57" s="74">
        <v>0</v>
      </c>
      <c r="Y57" s="74">
        <v>0</v>
      </c>
      <c r="AA57" s="74">
        <v>0</v>
      </c>
      <c r="AB57" s="73">
        <v>0</v>
      </c>
      <c r="AD57" s="74">
        <v>0</v>
      </c>
      <c r="AE57" s="73">
        <v>0</v>
      </c>
    </row>
    <row r="58" spans="1:34" ht="8.25" customHeight="1" x14ac:dyDescent="0.2">
      <c r="A58" s="137"/>
      <c r="F58" s="17"/>
      <c r="G58" s="29"/>
      <c r="K58" s="17"/>
      <c r="L58" s="17"/>
      <c r="AB58" s="17"/>
      <c r="AE58" s="17"/>
    </row>
    <row r="59" spans="1:34" s="16" customFormat="1" ht="18" customHeight="1" x14ac:dyDescent="0.2">
      <c r="A59" s="43" t="s">
        <v>298</v>
      </c>
      <c r="B59" s="43" t="s">
        <v>18</v>
      </c>
      <c r="C59" s="9">
        <v>-0.23930592273424381</v>
      </c>
      <c r="D59" s="9">
        <v>-2.1036052265770346E-2</v>
      </c>
      <c r="E59" s="17"/>
      <c r="F59" s="58" t="s">
        <v>411</v>
      </c>
      <c r="G59" s="29"/>
      <c r="H59" s="75">
        <v>6569.74</v>
      </c>
      <c r="I59" s="75">
        <v>5749.3680000000004</v>
      </c>
      <c r="J59" s="75">
        <v>5749.3680000000004</v>
      </c>
      <c r="K59" s="121">
        <v>8558.125</v>
      </c>
      <c r="L59" s="121">
        <v>6650.0119999999997</v>
      </c>
      <c r="M59" s="75">
        <v>673.36900000000003</v>
      </c>
      <c r="N59" s="75">
        <v>549.87199999999996</v>
      </c>
      <c r="O59" s="75">
        <v>648.02299999999991</v>
      </c>
      <c r="P59" s="75">
        <v>544.18100000000027</v>
      </c>
      <c r="Q59" s="75">
        <v>543.47599999999966</v>
      </c>
      <c r="R59" s="75">
        <v>509.14400000000023</v>
      </c>
      <c r="S59" s="75">
        <v>356.5329999999999</v>
      </c>
      <c r="T59" s="75">
        <v>397.0630000000001</v>
      </c>
      <c r="U59" s="75">
        <v>450.55100000000039</v>
      </c>
      <c r="V59" s="75">
        <v>634.67499999999927</v>
      </c>
      <c r="W59" s="75">
        <v>634.03099999999995</v>
      </c>
      <c r="X59" s="75">
        <v>569.20100000000002</v>
      </c>
      <c r="Y59" s="297">
        <v>6510.1189999999997</v>
      </c>
      <c r="AA59" s="75">
        <v>8558.125</v>
      </c>
      <c r="AB59" s="73">
        <v>-2048.0100000000002</v>
      </c>
      <c r="AD59" s="75">
        <v>6650.0119999999997</v>
      </c>
      <c r="AE59" s="73">
        <v>-139.88999999999999</v>
      </c>
      <c r="AF59" s="284"/>
      <c r="AG59" s="285"/>
    </row>
    <row r="60" spans="1:34" ht="8.25" customHeight="1" x14ac:dyDescent="0.2">
      <c r="A60" s="137"/>
      <c r="F60" s="17"/>
      <c r="G60" s="29"/>
      <c r="K60" s="17"/>
      <c r="L60" s="17"/>
      <c r="AB60" s="17"/>
      <c r="AE60" s="17"/>
    </row>
    <row r="61" spans="1:34" ht="18" customHeight="1" x14ac:dyDescent="0.2">
      <c r="A61" s="48"/>
      <c r="B61" s="45"/>
      <c r="C61" s="9">
        <v>-0.1931585865658389</v>
      </c>
      <c r="D61" s="9">
        <v>-1.4108750474039729E-2</v>
      </c>
      <c r="F61" s="108" t="s">
        <v>235</v>
      </c>
      <c r="G61" s="29"/>
      <c r="H61" s="281">
        <v>9467.8119999999999</v>
      </c>
      <c r="I61" s="281">
        <v>9070.0660000000007</v>
      </c>
      <c r="J61" s="281">
        <v>9070.0660000000007</v>
      </c>
      <c r="K61" s="102">
        <v>12144.011</v>
      </c>
      <c r="L61" s="102">
        <v>9938.512999999999</v>
      </c>
      <c r="M61" s="281">
        <v>2684.2360000000003</v>
      </c>
      <c r="N61" s="281">
        <v>642.34199999999976</v>
      </c>
      <c r="O61" s="281">
        <v>742.04099999999994</v>
      </c>
      <c r="P61" s="281">
        <v>714.56800000000044</v>
      </c>
      <c r="Q61" s="281">
        <v>631.31999999999937</v>
      </c>
      <c r="R61" s="281">
        <v>630.0160000000003</v>
      </c>
      <c r="S61" s="281">
        <v>408.60999999999984</v>
      </c>
      <c r="T61" s="281">
        <v>500.74700000000041</v>
      </c>
      <c r="U61" s="281">
        <v>571.82900000000029</v>
      </c>
      <c r="V61" s="281">
        <v>819.94199999999944</v>
      </c>
      <c r="W61" s="281">
        <v>733.71799999999973</v>
      </c>
      <c r="X61" s="281">
        <v>718.92100000000005</v>
      </c>
      <c r="Y61" s="281">
        <v>9798.2899999999991</v>
      </c>
      <c r="AA61" s="281">
        <v>12144.011</v>
      </c>
      <c r="AB61" s="73">
        <v>-2345.7199999999998</v>
      </c>
      <c r="AD61" s="281">
        <v>9938.512999999999</v>
      </c>
      <c r="AE61" s="73">
        <v>-140.22</v>
      </c>
      <c r="AH61" s="61"/>
    </row>
    <row r="62" spans="1:34" ht="6.95" customHeight="1" x14ac:dyDescent="0.2">
      <c r="C62" s="9"/>
      <c r="D62" s="9"/>
      <c r="F62" s="109"/>
      <c r="G62" s="29"/>
      <c r="H62" s="29"/>
      <c r="I62" s="29"/>
      <c r="J62" s="29"/>
      <c r="K62" s="98"/>
      <c r="L62" s="98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AA62" s="29"/>
      <c r="AB62" s="33"/>
      <c r="AD62" s="29"/>
      <c r="AE62" s="33"/>
    </row>
    <row r="63" spans="1:34" s="49" customFormat="1" ht="18" customHeight="1" x14ac:dyDescent="0.2">
      <c r="A63" s="43" t="s">
        <v>22</v>
      </c>
      <c r="B63" s="43" t="s">
        <v>18</v>
      </c>
      <c r="C63" s="9">
        <v>-0.60199999999999998</v>
      </c>
      <c r="D63" s="9">
        <v>0.99962325756624382</v>
      </c>
      <c r="E63" s="17"/>
      <c r="F63" s="117" t="s">
        <v>25</v>
      </c>
      <c r="G63" s="29"/>
      <c r="H63" s="78">
        <v>121.877</v>
      </c>
      <c r="I63" s="78">
        <v>52.088000000000001</v>
      </c>
      <c r="J63" s="78">
        <v>52.088000000000001</v>
      </c>
      <c r="K63" s="78">
        <v>20</v>
      </c>
      <c r="L63" s="78">
        <v>0</v>
      </c>
      <c r="M63" s="78">
        <v>-1259.9849999999999</v>
      </c>
      <c r="N63" s="78">
        <v>210.45299999999997</v>
      </c>
      <c r="O63" s="78">
        <v>16.740000000000009</v>
      </c>
      <c r="P63" s="78">
        <v>166.7879999999999</v>
      </c>
      <c r="Q63" s="78">
        <v>77.30600000000004</v>
      </c>
      <c r="R63" s="78">
        <v>124.13400000000001</v>
      </c>
      <c r="S63" s="78">
        <v>45.161999999999921</v>
      </c>
      <c r="T63" s="78">
        <v>107.09100000000001</v>
      </c>
      <c r="U63" s="78">
        <v>103.28700000000003</v>
      </c>
      <c r="V63" s="78">
        <v>107.11599999999999</v>
      </c>
      <c r="W63" s="78">
        <v>53.176000000000016</v>
      </c>
      <c r="X63" s="78">
        <v>256.69499999999999</v>
      </c>
      <c r="Y63" s="78">
        <v>7.9630000000000001</v>
      </c>
      <c r="AA63" s="78">
        <v>20</v>
      </c>
      <c r="AB63" s="73">
        <v>-12.04</v>
      </c>
      <c r="AD63" s="78">
        <v>0</v>
      </c>
      <c r="AE63" s="73">
        <v>7.96</v>
      </c>
    </row>
    <row r="64" spans="1:34" s="49" customFormat="1" ht="18" hidden="1" customHeight="1" outlineLevel="1" x14ac:dyDescent="0.2">
      <c r="A64" s="43" t="s">
        <v>120</v>
      </c>
      <c r="B64" s="43" t="s">
        <v>18</v>
      </c>
      <c r="C64" s="9">
        <v>0</v>
      </c>
      <c r="D64" s="9">
        <v>0</v>
      </c>
      <c r="E64" s="17"/>
      <c r="F64" s="51" t="s">
        <v>122</v>
      </c>
      <c r="G64" s="29"/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0</v>
      </c>
      <c r="P64" s="79">
        <v>0</v>
      </c>
      <c r="Q64" s="79">
        <v>0</v>
      </c>
      <c r="R64" s="79">
        <v>0</v>
      </c>
      <c r="S64" s="79">
        <v>0</v>
      </c>
      <c r="T64" s="79">
        <v>0</v>
      </c>
      <c r="U64" s="79">
        <v>0</v>
      </c>
      <c r="V64" s="79">
        <v>0</v>
      </c>
      <c r="W64" s="79">
        <v>0</v>
      </c>
      <c r="X64" s="79">
        <v>0</v>
      </c>
      <c r="Y64" s="79">
        <v>0</v>
      </c>
      <c r="Z64" s="47"/>
      <c r="AA64" s="79">
        <v>0</v>
      </c>
      <c r="AB64" s="73">
        <v>0</v>
      </c>
      <c r="AC64" s="47"/>
      <c r="AD64" s="79">
        <v>0</v>
      </c>
      <c r="AE64" s="73">
        <v>0</v>
      </c>
    </row>
    <row r="65" spans="1:31" s="49" customFormat="1" ht="18" hidden="1" customHeight="1" outlineLevel="1" x14ac:dyDescent="0.2">
      <c r="A65" s="43" t="s">
        <v>121</v>
      </c>
      <c r="B65" s="43" t="s">
        <v>18</v>
      </c>
      <c r="C65" s="9">
        <v>5.37</v>
      </c>
      <c r="D65" s="9">
        <v>20.849999999999994</v>
      </c>
      <c r="E65" s="17"/>
      <c r="F65" s="51" t="s">
        <v>123</v>
      </c>
      <c r="G65" s="29"/>
      <c r="H65" s="79">
        <v>-27.678999999999998</v>
      </c>
      <c r="I65" s="79">
        <v>-74.436999999999998</v>
      </c>
      <c r="J65" s="79">
        <v>-74.436999999999998</v>
      </c>
      <c r="K65" s="79">
        <v>-2</v>
      </c>
      <c r="L65" s="79">
        <v>0.4</v>
      </c>
      <c r="M65" s="79">
        <v>27.436</v>
      </c>
      <c r="N65" s="79">
        <v>10.289000000000001</v>
      </c>
      <c r="O65" s="79">
        <v>3.9879999999999995</v>
      </c>
      <c r="P65" s="79">
        <v>1.1019999999999968</v>
      </c>
      <c r="Q65" s="79">
        <v>0</v>
      </c>
      <c r="R65" s="79">
        <v>-9.9999999999766942E-4</v>
      </c>
      <c r="S65" s="79">
        <v>-0.89900000000000091</v>
      </c>
      <c r="T65" s="79">
        <v>-11.966999999999999</v>
      </c>
      <c r="U65" s="79">
        <v>-7.527000000000001</v>
      </c>
      <c r="V65" s="79">
        <v>-3.4839999999999982</v>
      </c>
      <c r="W65" s="79">
        <v>-3.8000000000000007</v>
      </c>
      <c r="X65" s="79">
        <v>-6.3960000000000008</v>
      </c>
      <c r="Y65" s="79">
        <v>8.7409999999999997</v>
      </c>
      <c r="Z65" s="47"/>
      <c r="AA65" s="79">
        <v>-2</v>
      </c>
      <c r="AB65" s="73">
        <v>10.74</v>
      </c>
      <c r="AC65" s="47"/>
      <c r="AD65" s="79">
        <v>0.40000000000000008</v>
      </c>
      <c r="AE65" s="73">
        <v>8.34</v>
      </c>
    </row>
    <row r="66" spans="1:31" s="49" customFormat="1" ht="18" customHeight="1" collapsed="1" x14ac:dyDescent="0.2">
      <c r="A66" s="48"/>
      <c r="B66" s="48"/>
      <c r="C66" s="9">
        <v>5.37</v>
      </c>
      <c r="D66" s="9">
        <v>20.849999999999994</v>
      </c>
      <c r="E66" s="17"/>
      <c r="F66" s="117" t="s">
        <v>0</v>
      </c>
      <c r="G66" s="29"/>
      <c r="H66" s="78">
        <v>-27.678999999999998</v>
      </c>
      <c r="I66" s="78">
        <v>-74.436999999999998</v>
      </c>
      <c r="J66" s="78">
        <v>-74.436999999999998</v>
      </c>
      <c r="K66" s="78">
        <v>-2</v>
      </c>
      <c r="L66" s="78">
        <v>0.4</v>
      </c>
      <c r="M66" s="78">
        <v>27.436</v>
      </c>
      <c r="N66" s="78">
        <v>10.289000000000001</v>
      </c>
      <c r="O66" s="78">
        <v>3.9879999999999995</v>
      </c>
      <c r="P66" s="78">
        <v>1.1019999999999968</v>
      </c>
      <c r="Q66" s="78">
        <v>0</v>
      </c>
      <c r="R66" s="78">
        <v>-9.9999999999766942E-4</v>
      </c>
      <c r="S66" s="78">
        <v>-0.89900000000000091</v>
      </c>
      <c r="T66" s="78">
        <v>-11.966999999999999</v>
      </c>
      <c r="U66" s="78">
        <v>-7.527000000000001</v>
      </c>
      <c r="V66" s="78">
        <v>-3.4839999999999982</v>
      </c>
      <c r="W66" s="78">
        <v>-3.8000000000000007</v>
      </c>
      <c r="X66" s="78">
        <v>-6.3960000000000008</v>
      </c>
      <c r="Y66" s="78">
        <v>8.7409999999999997</v>
      </c>
      <c r="AA66" s="78">
        <v>-2</v>
      </c>
      <c r="AB66" s="73">
        <v>10.74</v>
      </c>
      <c r="AD66" s="78">
        <v>0.40000000000000008</v>
      </c>
      <c r="AE66" s="73">
        <v>8.34</v>
      </c>
    </row>
    <row r="67" spans="1:31" s="49" customFormat="1" ht="18" hidden="1" customHeight="1" outlineLevel="1" x14ac:dyDescent="0.2">
      <c r="A67" s="43" t="s">
        <v>132</v>
      </c>
      <c r="B67" s="43" t="s">
        <v>18</v>
      </c>
      <c r="C67" s="9">
        <v>0</v>
      </c>
      <c r="D67" s="9">
        <v>0</v>
      </c>
      <c r="E67" s="17"/>
      <c r="F67" s="51" t="s">
        <v>133</v>
      </c>
      <c r="G67" s="29"/>
      <c r="H67" s="79">
        <v>0</v>
      </c>
      <c r="I67" s="79">
        <v>0</v>
      </c>
      <c r="J67" s="79">
        <v>0</v>
      </c>
      <c r="K67" s="99">
        <v>0</v>
      </c>
      <c r="L67" s="99">
        <v>0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0</v>
      </c>
      <c r="W67" s="79">
        <v>0</v>
      </c>
      <c r="X67" s="79">
        <v>0</v>
      </c>
      <c r="Y67" s="79">
        <v>0</v>
      </c>
      <c r="Z67" s="47"/>
      <c r="AA67" s="79">
        <v>0</v>
      </c>
      <c r="AB67" s="73">
        <v>0</v>
      </c>
      <c r="AC67" s="47"/>
      <c r="AD67" s="79">
        <v>0</v>
      </c>
      <c r="AE67" s="73">
        <v>0</v>
      </c>
    </row>
    <row r="68" spans="1:31" s="49" customFormat="1" ht="18" hidden="1" customHeight="1" outlineLevel="1" x14ac:dyDescent="0.2">
      <c r="A68" s="43" t="s">
        <v>135</v>
      </c>
      <c r="B68" s="43" t="s">
        <v>18</v>
      </c>
      <c r="C68" s="9">
        <v>0</v>
      </c>
      <c r="D68" s="9">
        <v>0</v>
      </c>
      <c r="E68" s="17"/>
      <c r="F68" s="51" t="s">
        <v>134</v>
      </c>
      <c r="G68" s="29"/>
      <c r="H68" s="79">
        <v>0</v>
      </c>
      <c r="I68" s="79">
        <v>0</v>
      </c>
      <c r="J68" s="79">
        <v>0</v>
      </c>
      <c r="K68" s="99">
        <v>0</v>
      </c>
      <c r="L68" s="99">
        <v>0</v>
      </c>
      <c r="M68" s="79">
        <v>0</v>
      </c>
      <c r="N68" s="79">
        <v>0</v>
      </c>
      <c r="O68" s="79">
        <v>0</v>
      </c>
      <c r="P68" s="79">
        <v>0</v>
      </c>
      <c r="Q68" s="79">
        <v>0</v>
      </c>
      <c r="R68" s="79">
        <v>0</v>
      </c>
      <c r="S68" s="79">
        <v>0</v>
      </c>
      <c r="T68" s="79">
        <v>0</v>
      </c>
      <c r="U68" s="79">
        <v>0</v>
      </c>
      <c r="V68" s="79">
        <v>0</v>
      </c>
      <c r="W68" s="79">
        <v>0</v>
      </c>
      <c r="X68" s="79">
        <v>0</v>
      </c>
      <c r="Y68" s="79">
        <v>0</v>
      </c>
      <c r="Z68" s="47"/>
      <c r="AA68" s="79">
        <v>0</v>
      </c>
      <c r="AB68" s="73">
        <v>0</v>
      </c>
      <c r="AC68" s="47"/>
      <c r="AD68" s="79">
        <v>0</v>
      </c>
      <c r="AE68" s="73">
        <v>0</v>
      </c>
    </row>
    <row r="69" spans="1:31" s="49" customFormat="1" ht="18" hidden="1" customHeight="1" outlineLevel="1" x14ac:dyDescent="0.2">
      <c r="A69" s="43" t="s">
        <v>136</v>
      </c>
      <c r="B69" s="43" t="s">
        <v>18</v>
      </c>
      <c r="C69" s="9">
        <v>1.0001485001485002</v>
      </c>
      <c r="D69" s="9">
        <v>1.0001485001485002</v>
      </c>
      <c r="E69" s="17"/>
      <c r="F69" s="51" t="s">
        <v>137</v>
      </c>
      <c r="G69" s="29"/>
      <c r="H69" s="79">
        <v>0</v>
      </c>
      <c r="I69" s="79">
        <v>51</v>
      </c>
      <c r="J69" s="79">
        <v>51</v>
      </c>
      <c r="K69" s="99">
        <v>0</v>
      </c>
      <c r="L69" s="99">
        <v>0</v>
      </c>
      <c r="M69" s="79">
        <v>0</v>
      </c>
      <c r="N69" s="79">
        <v>0</v>
      </c>
      <c r="O69" s="79">
        <v>0</v>
      </c>
      <c r="P69" s="79">
        <v>0</v>
      </c>
      <c r="Q69" s="79">
        <v>0</v>
      </c>
      <c r="R69" s="79">
        <v>0</v>
      </c>
      <c r="S69" s="79">
        <v>0</v>
      </c>
      <c r="T69" s="79">
        <v>0</v>
      </c>
      <c r="U69" s="79">
        <v>0</v>
      </c>
      <c r="V69" s="79">
        <v>0</v>
      </c>
      <c r="W69" s="79">
        <v>13.468</v>
      </c>
      <c r="X69" s="79">
        <v>0</v>
      </c>
      <c r="Y69" s="79">
        <v>13.468</v>
      </c>
      <c r="Z69" s="47"/>
      <c r="AA69" s="79">
        <v>0</v>
      </c>
      <c r="AB69" s="73">
        <v>13.47</v>
      </c>
      <c r="AC69" s="47"/>
      <c r="AD69" s="79">
        <v>0</v>
      </c>
      <c r="AE69" s="73">
        <v>13.47</v>
      </c>
    </row>
    <row r="70" spans="1:31" s="49" customFormat="1" ht="18" hidden="1" customHeight="1" outlineLevel="1" x14ac:dyDescent="0.2">
      <c r="A70" s="43" t="s">
        <v>138</v>
      </c>
      <c r="B70" s="43" t="s">
        <v>18</v>
      </c>
      <c r="C70" s="9">
        <v>-0.49235294117647055</v>
      </c>
      <c r="D70" s="9">
        <v>1.8890200708382526E-2</v>
      </c>
      <c r="E70" s="17"/>
      <c r="F70" s="51" t="s">
        <v>139</v>
      </c>
      <c r="G70" s="29"/>
      <c r="H70" s="79">
        <v>0</v>
      </c>
      <c r="I70" s="79">
        <v>16.824999999999999</v>
      </c>
      <c r="J70" s="79">
        <v>16.824999999999999</v>
      </c>
      <c r="K70" s="99">
        <v>17</v>
      </c>
      <c r="L70" s="99">
        <v>8.4700000000000006</v>
      </c>
      <c r="M70" s="79">
        <v>0.377</v>
      </c>
      <c r="N70" s="79">
        <v>0.83299999999999996</v>
      </c>
      <c r="O70" s="79">
        <v>0</v>
      </c>
      <c r="P70" s="79">
        <v>1.1080000000000001</v>
      </c>
      <c r="Q70" s="79">
        <v>0.27099999999999991</v>
      </c>
      <c r="R70" s="79">
        <v>0</v>
      </c>
      <c r="S70" s="79">
        <v>0.82500000000000018</v>
      </c>
      <c r="T70" s="79">
        <v>0.70900000000000007</v>
      </c>
      <c r="U70" s="79">
        <v>0.28200000000000003</v>
      </c>
      <c r="V70" s="79">
        <v>4.0529999999999999</v>
      </c>
      <c r="W70" s="79">
        <v>0</v>
      </c>
      <c r="X70" s="79">
        <v>0.16799999999999926</v>
      </c>
      <c r="Y70" s="79">
        <v>8.6259999999999994</v>
      </c>
      <c r="Z70" s="47"/>
      <c r="AA70" s="79">
        <v>17</v>
      </c>
      <c r="AB70" s="73">
        <v>-8.3699999999999992</v>
      </c>
      <c r="AC70" s="47"/>
      <c r="AD70" s="79">
        <v>8.4700000000000006</v>
      </c>
      <c r="AE70" s="73">
        <v>0.16</v>
      </c>
    </row>
    <row r="71" spans="1:31" s="50" customFormat="1" ht="18" customHeight="1" collapsed="1" x14ac:dyDescent="0.2">
      <c r="A71" s="48"/>
      <c r="B71" s="48"/>
      <c r="C71" s="9">
        <v>0.29941176470588232</v>
      </c>
      <c r="D71" s="9">
        <v>1.6080283353010623</v>
      </c>
      <c r="E71" s="17"/>
      <c r="F71" s="118" t="s">
        <v>273</v>
      </c>
      <c r="G71" s="29"/>
      <c r="H71" s="80">
        <v>0</v>
      </c>
      <c r="I71" s="80">
        <v>67.825000000000003</v>
      </c>
      <c r="J71" s="80">
        <v>67.825000000000003</v>
      </c>
      <c r="K71" s="80">
        <v>17</v>
      </c>
      <c r="L71" s="80">
        <v>8.4700000000000006</v>
      </c>
      <c r="M71" s="80">
        <v>0.377</v>
      </c>
      <c r="N71" s="80">
        <v>0.83299999999999996</v>
      </c>
      <c r="O71" s="80">
        <v>0</v>
      </c>
      <c r="P71" s="80">
        <v>1.1080000000000001</v>
      </c>
      <c r="Q71" s="80">
        <v>0.27099999999999991</v>
      </c>
      <c r="R71" s="80">
        <v>0</v>
      </c>
      <c r="S71" s="80">
        <v>0.82500000000000018</v>
      </c>
      <c r="T71" s="80">
        <v>0.70900000000000007</v>
      </c>
      <c r="U71" s="80">
        <v>0.28200000000000003</v>
      </c>
      <c r="V71" s="80">
        <v>4.0529999999999999</v>
      </c>
      <c r="W71" s="80">
        <v>13.468</v>
      </c>
      <c r="X71" s="80">
        <v>0.16799999999999926</v>
      </c>
      <c r="Y71" s="80">
        <v>22.094000000000001</v>
      </c>
      <c r="AA71" s="80">
        <v>17</v>
      </c>
      <c r="AB71" s="73">
        <v>5.09</v>
      </c>
      <c r="AD71" s="80">
        <v>8.4700000000000006</v>
      </c>
      <c r="AE71" s="73">
        <v>13.62</v>
      </c>
    </row>
    <row r="72" spans="1:31" ht="6.95" customHeight="1" x14ac:dyDescent="0.2">
      <c r="C72" s="9"/>
      <c r="D72" s="9"/>
      <c r="F72" s="109"/>
      <c r="G72" s="29"/>
      <c r="H72" s="29"/>
      <c r="I72" s="29"/>
      <c r="J72" s="29"/>
      <c r="K72" s="98"/>
      <c r="L72" s="98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AA72" s="29"/>
      <c r="AB72" s="33"/>
      <c r="AD72" s="29"/>
      <c r="AE72" s="33"/>
    </row>
    <row r="73" spans="1:31" ht="18" customHeight="1" x14ac:dyDescent="0.2">
      <c r="C73" s="9"/>
      <c r="D73" s="9"/>
      <c r="F73" s="293" t="s">
        <v>627</v>
      </c>
      <c r="G73" s="29"/>
      <c r="H73" s="75">
        <v>9562.01</v>
      </c>
      <c r="I73" s="75">
        <v>9115.5420000000013</v>
      </c>
      <c r="J73" s="75">
        <v>9115.5420000000013</v>
      </c>
      <c r="K73" s="121">
        <v>12179.011</v>
      </c>
      <c r="L73" s="121">
        <v>9947.382999999998</v>
      </c>
      <c r="M73" s="75">
        <v>1452.0640000000003</v>
      </c>
      <c r="N73" s="75">
        <v>863.91699999999969</v>
      </c>
      <c r="O73" s="75">
        <v>762.76900000000001</v>
      </c>
      <c r="P73" s="75">
        <v>883.56600000000026</v>
      </c>
      <c r="Q73" s="75">
        <v>708.89699999999937</v>
      </c>
      <c r="R73" s="75">
        <v>754.14900000000034</v>
      </c>
      <c r="S73" s="75">
        <v>453.69799999999975</v>
      </c>
      <c r="T73" s="75">
        <v>596.58000000000038</v>
      </c>
      <c r="U73" s="75">
        <v>667.87100000000032</v>
      </c>
      <c r="V73" s="75">
        <v>927.62699999999938</v>
      </c>
      <c r="W73" s="75">
        <v>796.56199999999978</v>
      </c>
      <c r="X73" s="75">
        <v>969.38800000000003</v>
      </c>
      <c r="Y73" s="297">
        <v>9837.0879999999979</v>
      </c>
      <c r="Z73" s="16"/>
      <c r="AA73" s="75">
        <v>12179.011</v>
      </c>
      <c r="AB73" s="73">
        <v>-2341.92</v>
      </c>
      <c r="AC73" s="16"/>
      <c r="AD73" s="75">
        <v>9947.382999999998</v>
      </c>
      <c r="AE73" s="73">
        <v>-110.3</v>
      </c>
    </row>
    <row r="74" spans="1:31" ht="6.95" customHeight="1" x14ac:dyDescent="0.2">
      <c r="C74" s="9"/>
      <c r="D74" s="9"/>
      <c r="F74" s="109"/>
      <c r="G74" s="29"/>
      <c r="H74" s="29"/>
      <c r="I74" s="29"/>
      <c r="J74" s="29"/>
      <c r="K74" s="98"/>
      <c r="L74" s="98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29"/>
      <c r="AB74" s="33"/>
      <c r="AD74" s="29"/>
      <c r="AE74" s="33"/>
    </row>
    <row r="75" spans="1:31" ht="18" customHeight="1" x14ac:dyDescent="0.2">
      <c r="A75" s="43" t="s">
        <v>207</v>
      </c>
      <c r="B75" s="43" t="s">
        <v>39</v>
      </c>
      <c r="C75" s="9">
        <v>1</v>
      </c>
      <c r="D75" s="9">
        <v>0</v>
      </c>
      <c r="F75" s="119" t="s">
        <v>412</v>
      </c>
      <c r="G75" s="29"/>
      <c r="H75" s="74">
        <v>-1.071</v>
      </c>
      <c r="I75" s="74">
        <v>0</v>
      </c>
      <c r="J75" s="74">
        <v>0</v>
      </c>
      <c r="K75" s="99">
        <v>-9.68</v>
      </c>
      <c r="L75" s="99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AA75" s="74">
        <v>-9.68</v>
      </c>
      <c r="AB75" s="73">
        <v>9.68</v>
      </c>
      <c r="AD75" s="74">
        <v>0</v>
      </c>
      <c r="AE75" s="73">
        <v>0</v>
      </c>
    </row>
    <row r="76" spans="1:31" ht="18" customHeight="1" x14ac:dyDescent="0.2">
      <c r="A76" s="43" t="s">
        <v>43</v>
      </c>
      <c r="B76" s="43" t="s">
        <v>18</v>
      </c>
      <c r="C76" s="9">
        <v>0</v>
      </c>
      <c r="D76" s="9">
        <v>0</v>
      </c>
      <c r="F76" s="119" t="s">
        <v>208</v>
      </c>
      <c r="H76" s="74">
        <v>0</v>
      </c>
      <c r="I76" s="74">
        <v>0</v>
      </c>
      <c r="J76" s="74">
        <v>0</v>
      </c>
      <c r="K76" s="99">
        <v>0</v>
      </c>
      <c r="L76" s="99">
        <v>0</v>
      </c>
      <c r="M76" s="74">
        <v>0</v>
      </c>
      <c r="N76" s="74">
        <v>0</v>
      </c>
      <c r="O76" s="74">
        <v>0</v>
      </c>
      <c r="P76" s="74">
        <v>0</v>
      </c>
      <c r="Q76" s="74">
        <v>0</v>
      </c>
      <c r="R76" s="74">
        <v>0</v>
      </c>
      <c r="S76" s="74">
        <v>0</v>
      </c>
      <c r="T76" s="74">
        <v>0</v>
      </c>
      <c r="U76" s="74">
        <v>0</v>
      </c>
      <c r="V76" s="74">
        <v>0</v>
      </c>
      <c r="W76" s="74">
        <v>0</v>
      </c>
      <c r="X76" s="74">
        <v>0</v>
      </c>
      <c r="Y76" s="74">
        <v>0</v>
      </c>
      <c r="AA76" s="74">
        <v>0</v>
      </c>
      <c r="AB76" s="73">
        <v>0</v>
      </c>
      <c r="AD76" s="74">
        <v>0</v>
      </c>
      <c r="AE76" s="73">
        <v>0</v>
      </c>
    </row>
    <row r="77" spans="1:31" ht="18" customHeight="1" collapsed="1" x14ac:dyDescent="0.2">
      <c r="A77" s="48"/>
      <c r="B77" s="48"/>
      <c r="C77" s="9">
        <v>1</v>
      </c>
      <c r="D77" s="9">
        <v>0</v>
      </c>
      <c r="F77" s="58" t="s">
        <v>42</v>
      </c>
      <c r="H77" s="75">
        <v>-1.071</v>
      </c>
      <c r="I77" s="75">
        <v>0</v>
      </c>
      <c r="J77" s="75">
        <v>0</v>
      </c>
      <c r="K77" s="121">
        <v>-9.68</v>
      </c>
      <c r="L77" s="121">
        <v>0</v>
      </c>
      <c r="M77" s="75">
        <v>0</v>
      </c>
      <c r="N77" s="75">
        <v>0</v>
      </c>
      <c r="O77" s="75">
        <v>0</v>
      </c>
      <c r="P77" s="75">
        <v>0</v>
      </c>
      <c r="Q77" s="75">
        <v>0</v>
      </c>
      <c r="R77" s="75">
        <v>0</v>
      </c>
      <c r="S77" s="75">
        <v>0</v>
      </c>
      <c r="T77" s="75">
        <v>0</v>
      </c>
      <c r="U77" s="75">
        <v>0</v>
      </c>
      <c r="V77" s="75">
        <v>0</v>
      </c>
      <c r="W77" s="75">
        <v>0</v>
      </c>
      <c r="X77" s="75">
        <v>0</v>
      </c>
      <c r="Y77" s="75">
        <v>0</v>
      </c>
      <c r="AA77" s="75">
        <v>-9.68</v>
      </c>
      <c r="AB77" s="73">
        <v>9.68</v>
      </c>
      <c r="AD77" s="75">
        <v>0</v>
      </c>
      <c r="AE77" s="73">
        <v>0</v>
      </c>
    </row>
    <row r="78" spans="1:31" ht="12.95" customHeight="1" x14ac:dyDescent="0.2">
      <c r="A78" s="48"/>
      <c r="B78" s="48"/>
      <c r="C78" s="9"/>
      <c r="D78" s="9"/>
      <c r="F78" s="52" t="s">
        <v>228</v>
      </c>
      <c r="H78" s="69">
        <v>2.2100108746566849E-3</v>
      </c>
      <c r="I78" s="69">
        <v>0</v>
      </c>
      <c r="J78" s="69">
        <v>0</v>
      </c>
      <c r="K78" s="122">
        <v>2.0761661276070039E-2</v>
      </c>
      <c r="L78" s="122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AA78" s="69">
        <v>2.0761661276070039E-2</v>
      </c>
      <c r="AB78" s="70"/>
      <c r="AD78" s="69">
        <v>0</v>
      </c>
      <c r="AE78" s="70"/>
    </row>
    <row r="79" spans="1:31" ht="18" customHeight="1" x14ac:dyDescent="0.2">
      <c r="A79" s="43" t="s">
        <v>40</v>
      </c>
      <c r="B79" s="43" t="s">
        <v>18</v>
      </c>
      <c r="C79" s="9">
        <v>0</v>
      </c>
      <c r="D79" s="9">
        <v>0</v>
      </c>
      <c r="F79" s="58" t="s">
        <v>41</v>
      </c>
      <c r="H79" s="75">
        <v>0</v>
      </c>
      <c r="I79" s="75">
        <v>0</v>
      </c>
      <c r="J79" s="75">
        <v>0</v>
      </c>
      <c r="K79" s="121">
        <v>0</v>
      </c>
      <c r="L79" s="121">
        <v>0</v>
      </c>
      <c r="M79" s="75">
        <v>0</v>
      </c>
      <c r="N79" s="75">
        <v>0</v>
      </c>
      <c r="O79" s="75">
        <v>0</v>
      </c>
      <c r="P79" s="75">
        <v>0</v>
      </c>
      <c r="Q79" s="75">
        <v>0</v>
      </c>
      <c r="R79" s="75">
        <v>0</v>
      </c>
      <c r="S79" s="75">
        <v>0</v>
      </c>
      <c r="T79" s="75">
        <v>0</v>
      </c>
      <c r="U79" s="75">
        <v>0</v>
      </c>
      <c r="V79" s="75">
        <v>0</v>
      </c>
      <c r="W79" s="75">
        <v>0</v>
      </c>
      <c r="X79" s="75">
        <v>0</v>
      </c>
      <c r="Y79" s="75">
        <v>0</v>
      </c>
      <c r="AA79" s="75">
        <v>0</v>
      </c>
      <c r="AB79" s="73">
        <v>0</v>
      </c>
      <c r="AD79" s="75">
        <v>0</v>
      </c>
      <c r="AE79" s="73">
        <v>0</v>
      </c>
    </row>
    <row r="80" spans="1:31" ht="12.95" customHeight="1" x14ac:dyDescent="0.2">
      <c r="A80" s="48"/>
      <c r="B80" s="48"/>
      <c r="C80" s="9"/>
      <c r="D80" s="9"/>
      <c r="F80" s="52" t="s">
        <v>229</v>
      </c>
      <c r="H80" s="69">
        <v>0</v>
      </c>
      <c r="I80" s="69">
        <v>0</v>
      </c>
      <c r="J80" s="69">
        <v>0</v>
      </c>
      <c r="K80" s="122">
        <v>0</v>
      </c>
      <c r="L80" s="122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AA80" s="69">
        <v>0</v>
      </c>
      <c r="AB80" s="70"/>
      <c r="AD80" s="69">
        <v>0</v>
      </c>
      <c r="AE80" s="70"/>
    </row>
    <row r="81" spans="1:31" ht="18" hidden="1" customHeight="1" outlineLevel="1" x14ac:dyDescent="0.2">
      <c r="A81" s="43" t="s">
        <v>210</v>
      </c>
      <c r="B81" s="43" t="s">
        <v>18</v>
      </c>
      <c r="C81" s="9">
        <v>0</v>
      </c>
      <c r="D81" s="9">
        <v>0</v>
      </c>
      <c r="F81" s="119" t="s">
        <v>211</v>
      </c>
      <c r="H81" s="74">
        <v>0</v>
      </c>
      <c r="I81" s="74">
        <v>0</v>
      </c>
      <c r="J81" s="74">
        <v>0</v>
      </c>
      <c r="K81" s="99">
        <v>0</v>
      </c>
      <c r="L81" s="99">
        <v>0</v>
      </c>
      <c r="M81" s="74">
        <v>0</v>
      </c>
      <c r="N81" s="74">
        <v>0</v>
      </c>
      <c r="O81" s="74">
        <v>0</v>
      </c>
      <c r="P81" s="74">
        <v>0</v>
      </c>
      <c r="Q81" s="74">
        <v>0</v>
      </c>
      <c r="R81" s="74">
        <v>0</v>
      </c>
      <c r="S81" s="74">
        <v>0</v>
      </c>
      <c r="T81" s="74">
        <v>0</v>
      </c>
      <c r="U81" s="74">
        <v>0</v>
      </c>
      <c r="V81" s="74">
        <v>0</v>
      </c>
      <c r="W81" s="74">
        <v>0</v>
      </c>
      <c r="X81" s="74">
        <v>0</v>
      </c>
      <c r="Y81" s="74">
        <v>0</v>
      </c>
      <c r="AA81" s="74">
        <v>0</v>
      </c>
      <c r="AB81" s="73">
        <v>0</v>
      </c>
      <c r="AD81" s="74">
        <v>0</v>
      </c>
      <c r="AE81" s="73">
        <v>0</v>
      </c>
    </row>
    <row r="82" spans="1:31" ht="18" hidden="1" customHeight="1" outlineLevel="1" x14ac:dyDescent="0.2">
      <c r="A82" s="43" t="s">
        <v>207</v>
      </c>
      <c r="B82" s="43" t="s">
        <v>206</v>
      </c>
      <c r="C82" s="9">
        <v>0.24156185298843777</v>
      </c>
      <c r="D82" s="9">
        <v>4.2876774718114841E-3</v>
      </c>
      <c r="F82" s="119" t="s">
        <v>209</v>
      </c>
      <c r="H82" s="74">
        <v>-2862.4270000000001</v>
      </c>
      <c r="I82" s="74">
        <v>-2538.4989999999998</v>
      </c>
      <c r="J82" s="74">
        <v>-2538.4989999999998</v>
      </c>
      <c r="K82" s="99">
        <v>-3986.598</v>
      </c>
      <c r="L82" s="99">
        <v>-3036.6089999999999</v>
      </c>
      <c r="M82" s="74">
        <v>-302.68099999999998</v>
      </c>
      <c r="N82" s="74">
        <v>-272.10600000000005</v>
      </c>
      <c r="O82" s="74">
        <v>-272.75299999999993</v>
      </c>
      <c r="P82" s="74">
        <v>-253.54099999999994</v>
      </c>
      <c r="Q82" s="74">
        <v>-288.96600000000012</v>
      </c>
      <c r="R82" s="74">
        <v>-243.5619999999999</v>
      </c>
      <c r="S82" s="74">
        <v>-174.90499999999997</v>
      </c>
      <c r="T82" s="74">
        <v>-142.14900000000011</v>
      </c>
      <c r="U82" s="74">
        <v>-270.625</v>
      </c>
      <c r="V82" s="74">
        <v>-297.95100000000002</v>
      </c>
      <c r="W82" s="74">
        <v>-279.91199999999981</v>
      </c>
      <c r="X82" s="74">
        <v>-224.43700000000035</v>
      </c>
      <c r="Y82" s="74">
        <v>-3023.5880000000002</v>
      </c>
      <c r="AA82" s="74">
        <v>-3986.598</v>
      </c>
      <c r="AB82" s="73">
        <v>963.01</v>
      </c>
      <c r="AD82" s="74">
        <v>-3036.6089999999999</v>
      </c>
      <c r="AE82" s="73">
        <v>13.02</v>
      </c>
    </row>
    <row r="83" spans="1:31" ht="18" customHeight="1" collapsed="1" x14ac:dyDescent="0.2">
      <c r="A83" s="48"/>
      <c r="B83" s="48"/>
      <c r="C83" s="9">
        <v>0.24156185298843777</v>
      </c>
      <c r="D83" s="9">
        <v>4.2876774718114841E-3</v>
      </c>
      <c r="F83" s="58" t="s">
        <v>313</v>
      </c>
      <c r="H83" s="75">
        <v>-2862.4270000000001</v>
      </c>
      <c r="I83" s="75">
        <v>-2538.4989999999998</v>
      </c>
      <c r="J83" s="75">
        <v>-2538.4989999999998</v>
      </c>
      <c r="K83" s="121">
        <v>-3986.598</v>
      </c>
      <c r="L83" s="121">
        <v>-3036.6089999999999</v>
      </c>
      <c r="M83" s="75">
        <v>-302.68099999999998</v>
      </c>
      <c r="N83" s="75">
        <v>-272.10600000000005</v>
      </c>
      <c r="O83" s="75">
        <v>-272.75299999999993</v>
      </c>
      <c r="P83" s="75">
        <v>-253.54099999999994</v>
      </c>
      <c r="Q83" s="75">
        <v>-288.96600000000012</v>
      </c>
      <c r="R83" s="75">
        <v>-243.5619999999999</v>
      </c>
      <c r="S83" s="75">
        <v>-174.90499999999997</v>
      </c>
      <c r="T83" s="75">
        <v>-142.14900000000011</v>
      </c>
      <c r="U83" s="75">
        <v>-270.625</v>
      </c>
      <c r="V83" s="75">
        <v>-297.95100000000002</v>
      </c>
      <c r="W83" s="75">
        <v>-279.91199999999981</v>
      </c>
      <c r="X83" s="75">
        <v>-224.43700000000035</v>
      </c>
      <c r="Y83" s="75">
        <v>-3023.5880000000002</v>
      </c>
      <c r="AA83" s="75">
        <v>-3986.598</v>
      </c>
      <c r="AB83" s="73">
        <v>963.01</v>
      </c>
      <c r="AD83" s="75">
        <v>-3036.6089999999999</v>
      </c>
      <c r="AE83" s="73">
        <v>13.02</v>
      </c>
    </row>
    <row r="84" spans="1:31" ht="12.95" customHeight="1" x14ac:dyDescent="0.2">
      <c r="A84" s="48"/>
      <c r="B84" s="48"/>
      <c r="C84" s="9"/>
      <c r="D84" s="9"/>
      <c r="F84" s="52" t="s">
        <v>223</v>
      </c>
      <c r="H84" s="69">
        <v>0.43569867300684656</v>
      </c>
      <c r="I84" s="69">
        <v>0.44152661649071684</v>
      </c>
      <c r="J84" s="69">
        <v>0.44152661649071684</v>
      </c>
      <c r="K84" s="122">
        <v>0.46582610092748117</v>
      </c>
      <c r="L84" s="122">
        <v>0.45663210833303758</v>
      </c>
      <c r="M84" s="69">
        <v>0.44950242734667023</v>
      </c>
      <c r="N84" s="69">
        <v>0.49485334768818939</v>
      </c>
      <c r="O84" s="69">
        <v>0.42090018409840385</v>
      </c>
      <c r="P84" s="69">
        <v>0.46591299585983303</v>
      </c>
      <c r="Q84" s="69">
        <v>0.53169965187055235</v>
      </c>
      <c r="R84" s="69">
        <v>0.47837546941533199</v>
      </c>
      <c r="S84" s="69">
        <v>0.49057170023532187</v>
      </c>
      <c r="T84" s="69">
        <v>0.35800112324744454</v>
      </c>
      <c r="U84" s="69">
        <v>0.60065342214310868</v>
      </c>
      <c r="V84" s="69">
        <v>0.46945444518848289</v>
      </c>
      <c r="W84" s="69">
        <v>0.44147999072600524</v>
      </c>
      <c r="X84" s="69">
        <v>0.39430183713661843</v>
      </c>
      <c r="Y84" s="69">
        <v>0.46444435193888167</v>
      </c>
      <c r="AA84" s="69">
        <v>0.46582610092748117</v>
      </c>
      <c r="AB84" s="70"/>
      <c r="AD84" s="69">
        <v>0.45663210833303758</v>
      </c>
      <c r="AE84" s="70"/>
    </row>
    <row r="85" spans="1:31" ht="18" hidden="1" customHeight="1" outlineLevel="2" x14ac:dyDescent="0.2">
      <c r="A85" s="46" t="s">
        <v>44</v>
      </c>
      <c r="B85" s="46" t="s">
        <v>18</v>
      </c>
      <c r="C85" s="9"/>
      <c r="D85" s="9"/>
      <c r="F85" s="51" t="s">
        <v>45</v>
      </c>
      <c r="H85" s="79">
        <v>0</v>
      </c>
      <c r="I85" s="79">
        <v>0</v>
      </c>
      <c r="J85" s="79">
        <v>0</v>
      </c>
      <c r="K85" s="99"/>
      <c r="L85" s="99"/>
      <c r="M85" s="79">
        <v>0</v>
      </c>
      <c r="N85" s="79">
        <v>0</v>
      </c>
      <c r="O85" s="79">
        <v>0</v>
      </c>
      <c r="P85" s="79">
        <v>0</v>
      </c>
      <c r="Q85" s="79">
        <v>0</v>
      </c>
      <c r="R85" s="79">
        <v>0</v>
      </c>
      <c r="S85" s="79">
        <v>0</v>
      </c>
      <c r="T85" s="79">
        <v>0</v>
      </c>
      <c r="U85" s="79">
        <v>0</v>
      </c>
      <c r="V85" s="79">
        <v>0</v>
      </c>
      <c r="W85" s="79">
        <v>0</v>
      </c>
      <c r="X85" s="79">
        <v>0</v>
      </c>
      <c r="Y85" s="79">
        <v>0</v>
      </c>
      <c r="AA85" s="83"/>
      <c r="AB85" s="84"/>
      <c r="AD85" s="83"/>
      <c r="AE85" s="84"/>
    </row>
    <row r="86" spans="1:31" ht="18" hidden="1" customHeight="1" outlineLevel="2" x14ac:dyDescent="0.2">
      <c r="A86" s="46" t="s">
        <v>44</v>
      </c>
      <c r="B86" s="46" t="s">
        <v>18</v>
      </c>
      <c r="C86" s="9"/>
      <c r="D86" s="9"/>
      <c r="F86" s="51" t="s">
        <v>46</v>
      </c>
      <c r="H86" s="79">
        <v>0</v>
      </c>
      <c r="I86" s="79">
        <v>0</v>
      </c>
      <c r="J86" s="79">
        <v>0</v>
      </c>
      <c r="K86" s="99"/>
      <c r="L86" s="99"/>
      <c r="M86" s="79">
        <v>0</v>
      </c>
      <c r="N86" s="79">
        <v>0</v>
      </c>
      <c r="O86" s="79">
        <v>0</v>
      </c>
      <c r="P86" s="79">
        <v>0</v>
      </c>
      <c r="Q86" s="79">
        <v>0</v>
      </c>
      <c r="R86" s="79">
        <v>0</v>
      </c>
      <c r="S86" s="79">
        <v>0</v>
      </c>
      <c r="T86" s="79">
        <v>0</v>
      </c>
      <c r="U86" s="79">
        <v>0</v>
      </c>
      <c r="V86" s="79">
        <v>0</v>
      </c>
      <c r="W86" s="79">
        <v>0</v>
      </c>
      <c r="X86" s="79">
        <v>0</v>
      </c>
      <c r="Y86" s="79">
        <v>0</v>
      </c>
      <c r="AA86" s="83"/>
      <c r="AB86" s="84"/>
      <c r="AD86" s="83"/>
      <c r="AE86" s="84"/>
    </row>
    <row r="87" spans="1:31" ht="18" hidden="1" customHeight="1" outlineLevel="2" x14ac:dyDescent="0.2">
      <c r="A87" s="46" t="s">
        <v>47</v>
      </c>
      <c r="B87" s="46" t="s">
        <v>18</v>
      </c>
      <c r="C87" s="9">
        <v>1.0003588731383455</v>
      </c>
      <c r="D87" s="9">
        <v>1.0003588731383455</v>
      </c>
      <c r="F87" s="51" t="s">
        <v>48</v>
      </c>
      <c r="H87" s="79">
        <v>-6.6630000000000003</v>
      </c>
      <c r="I87" s="79">
        <v>0.93600000000000005</v>
      </c>
      <c r="J87" s="79">
        <v>0.93600000000000005</v>
      </c>
      <c r="K87" s="99">
        <v>0</v>
      </c>
      <c r="L87" s="99">
        <v>0</v>
      </c>
      <c r="M87" s="79">
        <v>0</v>
      </c>
      <c r="N87" s="79">
        <v>0</v>
      </c>
      <c r="O87" s="79">
        <v>0</v>
      </c>
      <c r="P87" s="79">
        <v>-18.486000000000001</v>
      </c>
      <c r="Q87" s="79">
        <v>40.486000000000004</v>
      </c>
      <c r="R87" s="79">
        <v>-3.5527136788005009E-15</v>
      </c>
      <c r="S87" s="79">
        <v>-52.984999999999999</v>
      </c>
      <c r="T87" s="79">
        <v>52.984999999999999</v>
      </c>
      <c r="U87" s="79">
        <v>-5.9999999999998721E-2</v>
      </c>
      <c r="V87" s="79">
        <v>-10.794</v>
      </c>
      <c r="W87" s="79">
        <v>0</v>
      </c>
      <c r="X87" s="79">
        <v>0</v>
      </c>
      <c r="Y87" s="79">
        <v>11.146000000000001</v>
      </c>
      <c r="AA87" s="79">
        <v>0</v>
      </c>
      <c r="AB87" s="78">
        <v>11.15</v>
      </c>
      <c r="AD87" s="79">
        <v>0</v>
      </c>
      <c r="AE87" s="78">
        <v>11.15</v>
      </c>
    </row>
    <row r="88" spans="1:31" ht="18" hidden="1" customHeight="1" outlineLevel="1" x14ac:dyDescent="0.2">
      <c r="A88" s="48"/>
      <c r="B88" s="48"/>
      <c r="C88" s="9">
        <v>1.0003588731383455</v>
      </c>
      <c r="D88" s="9">
        <v>1.0003588731383455</v>
      </c>
      <c r="F88" s="119" t="s">
        <v>49</v>
      </c>
      <c r="H88" s="74">
        <v>-6.6630000000000003</v>
      </c>
      <c r="I88" s="74">
        <v>0.93600000000000005</v>
      </c>
      <c r="J88" s="74">
        <v>0.93600000000000005</v>
      </c>
      <c r="K88" s="99">
        <v>0</v>
      </c>
      <c r="L88" s="99">
        <v>0</v>
      </c>
      <c r="M88" s="74">
        <v>0</v>
      </c>
      <c r="N88" s="74">
        <v>0</v>
      </c>
      <c r="O88" s="74">
        <v>0</v>
      </c>
      <c r="P88" s="74">
        <v>-18.486000000000001</v>
      </c>
      <c r="Q88" s="74">
        <v>40.486000000000004</v>
      </c>
      <c r="R88" s="74">
        <v>-3.5527136788005009E-15</v>
      </c>
      <c r="S88" s="74">
        <v>-52.984999999999999</v>
      </c>
      <c r="T88" s="74">
        <v>52.984999999999999</v>
      </c>
      <c r="U88" s="74">
        <v>-5.9999999999998721E-2</v>
      </c>
      <c r="V88" s="74">
        <v>-10.794</v>
      </c>
      <c r="W88" s="74">
        <v>0</v>
      </c>
      <c r="X88" s="74">
        <v>0</v>
      </c>
      <c r="Y88" s="74">
        <v>11.146000000000001</v>
      </c>
      <c r="AA88" s="74">
        <v>0</v>
      </c>
      <c r="AB88" s="73">
        <v>11.15</v>
      </c>
      <c r="AD88" s="74">
        <v>0</v>
      </c>
      <c r="AE88" s="73">
        <v>11.15</v>
      </c>
    </row>
    <row r="89" spans="1:31" ht="18" hidden="1" customHeight="1" outlineLevel="1" x14ac:dyDescent="0.2">
      <c r="A89" s="43" t="s">
        <v>51</v>
      </c>
      <c r="B89" s="43" t="s">
        <v>18</v>
      </c>
      <c r="C89" s="9">
        <v>-1.0014461315979755</v>
      </c>
      <c r="D89" s="9">
        <v>-0.45789473684210535</v>
      </c>
      <c r="F89" s="119" t="s">
        <v>53</v>
      </c>
      <c r="H89" s="74">
        <v>-4.1710000000000003</v>
      </c>
      <c r="I89" s="74">
        <v>3.1459999999999999</v>
      </c>
      <c r="J89" s="74">
        <v>3.1459999999999999</v>
      </c>
      <c r="K89" s="99">
        <v>0</v>
      </c>
      <c r="L89" s="99">
        <v>-1.9</v>
      </c>
      <c r="M89" s="74">
        <v>0</v>
      </c>
      <c r="N89" s="74">
        <v>0</v>
      </c>
      <c r="O89" s="74">
        <v>0</v>
      </c>
      <c r="P89" s="74">
        <v>0</v>
      </c>
      <c r="Q89" s="74">
        <v>0</v>
      </c>
      <c r="R89" s="74">
        <v>0</v>
      </c>
      <c r="S89" s="74">
        <v>-0.77100000000000002</v>
      </c>
      <c r="T89" s="74">
        <v>-0.14600000000000002</v>
      </c>
      <c r="U89" s="74">
        <v>-0.84799999999999986</v>
      </c>
      <c r="V89" s="74">
        <v>-0.35200000000000009</v>
      </c>
      <c r="W89" s="74">
        <v>-9.1000000000000192E-2</v>
      </c>
      <c r="X89" s="74">
        <v>-0.55799999999999983</v>
      </c>
      <c r="Y89" s="74">
        <v>-2.766</v>
      </c>
      <c r="AA89" s="74">
        <v>0</v>
      </c>
      <c r="AB89" s="73">
        <v>-2.77</v>
      </c>
      <c r="AD89" s="74">
        <v>-1.8999999999999997</v>
      </c>
      <c r="AE89" s="73">
        <v>-0.87</v>
      </c>
    </row>
    <row r="90" spans="1:31" ht="18" hidden="1" customHeight="1" outlineLevel="1" x14ac:dyDescent="0.2">
      <c r="A90" s="43" t="s">
        <v>50</v>
      </c>
      <c r="B90" s="43" t="s">
        <v>18</v>
      </c>
      <c r="C90" s="9">
        <v>0</v>
      </c>
      <c r="D90" s="9">
        <v>0</v>
      </c>
      <c r="F90" s="119" t="s">
        <v>52</v>
      </c>
      <c r="H90" s="74">
        <v>0</v>
      </c>
      <c r="I90" s="74">
        <v>0</v>
      </c>
      <c r="J90" s="74">
        <v>0</v>
      </c>
      <c r="K90" s="99">
        <v>0</v>
      </c>
      <c r="L90" s="99">
        <v>0</v>
      </c>
      <c r="M90" s="74">
        <v>0</v>
      </c>
      <c r="N90" s="74">
        <v>0</v>
      </c>
      <c r="O90" s="74">
        <v>0</v>
      </c>
      <c r="P90" s="74">
        <v>0</v>
      </c>
      <c r="Q90" s="74">
        <v>0</v>
      </c>
      <c r="R90" s="74">
        <v>0</v>
      </c>
      <c r="S90" s="74">
        <v>0</v>
      </c>
      <c r="T90" s="74">
        <v>0</v>
      </c>
      <c r="U90" s="74">
        <v>0</v>
      </c>
      <c r="V90" s="74">
        <v>0</v>
      </c>
      <c r="W90" s="74">
        <v>0</v>
      </c>
      <c r="X90" s="74">
        <v>0</v>
      </c>
      <c r="Y90" s="74">
        <v>0</v>
      </c>
      <c r="AA90" s="74">
        <v>0</v>
      </c>
      <c r="AB90" s="73">
        <v>0</v>
      </c>
      <c r="AD90" s="74">
        <v>0</v>
      </c>
      <c r="AE90" s="73">
        <v>0</v>
      </c>
    </row>
    <row r="91" spans="1:31" ht="18" hidden="1" customHeight="1" outlineLevel="1" x14ac:dyDescent="0.2">
      <c r="A91" s="43" t="s">
        <v>214</v>
      </c>
      <c r="B91" s="43" t="s">
        <v>18</v>
      </c>
      <c r="C91" s="9">
        <v>-0.9971509971509972</v>
      </c>
      <c r="D91" s="9">
        <v>0.3</v>
      </c>
      <c r="F91" s="119" t="s">
        <v>216</v>
      </c>
      <c r="H91" s="74">
        <v>-1.3380000000000001</v>
      </c>
      <c r="I91" s="74">
        <v>-1.085</v>
      </c>
      <c r="J91" s="74">
        <v>-1.085</v>
      </c>
      <c r="K91" s="99">
        <v>0</v>
      </c>
      <c r="L91" s="99">
        <v>-2</v>
      </c>
      <c r="M91" s="74">
        <v>-0.17699999999999999</v>
      </c>
      <c r="N91" s="74">
        <v>-4.4000000000000011E-2</v>
      </c>
      <c r="O91" s="74">
        <v>-0.12100000000000002</v>
      </c>
      <c r="P91" s="74">
        <v>-0.06</v>
      </c>
      <c r="Q91" s="74">
        <v>-3.7999999999999978E-2</v>
      </c>
      <c r="R91" s="74">
        <v>-0.22400000000000003</v>
      </c>
      <c r="S91" s="74">
        <v>-5.2999999999999936E-2</v>
      </c>
      <c r="T91" s="74">
        <v>-0.22499999999999998</v>
      </c>
      <c r="U91" s="74">
        <v>-8.0999999999999961E-2</v>
      </c>
      <c r="V91" s="74">
        <v>-0.16800000000000015</v>
      </c>
      <c r="W91" s="74">
        <v>-0.20799999999999996</v>
      </c>
      <c r="X91" s="74">
        <v>-4.9999999999998934E-3</v>
      </c>
      <c r="Y91" s="74">
        <v>-1.4039999999999999</v>
      </c>
      <c r="AA91" s="74">
        <v>0</v>
      </c>
      <c r="AB91" s="73">
        <v>-1.4</v>
      </c>
      <c r="AD91" s="74">
        <v>-2</v>
      </c>
      <c r="AE91" s="73">
        <v>0.6</v>
      </c>
    </row>
    <row r="92" spans="1:31" ht="18" hidden="1" customHeight="1" outlineLevel="1" x14ac:dyDescent="0.2">
      <c r="A92" s="43" t="s">
        <v>215</v>
      </c>
      <c r="B92" s="43" t="s">
        <v>18</v>
      </c>
      <c r="C92" s="9">
        <v>0</v>
      </c>
      <c r="D92" s="9">
        <v>0</v>
      </c>
      <c r="F92" s="119" t="s">
        <v>217</v>
      </c>
      <c r="H92" s="74">
        <v>0</v>
      </c>
      <c r="I92" s="74">
        <v>0</v>
      </c>
      <c r="J92" s="74">
        <v>0</v>
      </c>
      <c r="K92" s="99">
        <v>0</v>
      </c>
      <c r="L92" s="99">
        <v>0</v>
      </c>
      <c r="M92" s="74">
        <v>0</v>
      </c>
      <c r="N92" s="74">
        <v>0</v>
      </c>
      <c r="O92" s="74">
        <v>0</v>
      </c>
      <c r="P92" s="74">
        <v>0</v>
      </c>
      <c r="Q92" s="74">
        <v>0</v>
      </c>
      <c r="R92" s="74">
        <v>0</v>
      </c>
      <c r="S92" s="74">
        <v>0</v>
      </c>
      <c r="T92" s="74">
        <v>0</v>
      </c>
      <c r="U92" s="74">
        <v>0</v>
      </c>
      <c r="V92" s="74">
        <v>0</v>
      </c>
      <c r="W92" s="74">
        <v>0</v>
      </c>
      <c r="X92" s="74">
        <v>0</v>
      </c>
      <c r="Y92" s="74">
        <v>0</v>
      </c>
      <c r="AA92" s="74">
        <v>0</v>
      </c>
      <c r="AB92" s="73">
        <v>0</v>
      </c>
      <c r="AD92" s="74">
        <v>0</v>
      </c>
      <c r="AE92" s="73">
        <v>0</v>
      </c>
    </row>
    <row r="93" spans="1:31" ht="18" hidden="1" customHeight="1" outlineLevel="2" x14ac:dyDescent="0.2">
      <c r="A93" s="46" t="s">
        <v>54</v>
      </c>
      <c r="B93" s="46" t="s">
        <v>18</v>
      </c>
      <c r="C93" s="9">
        <v>-0.99999833923182835</v>
      </c>
      <c r="D93" s="9">
        <v>-0.99999833923182835</v>
      </c>
      <c r="F93" s="51" t="s">
        <v>56</v>
      </c>
      <c r="H93" s="79">
        <v>-1651.8869999999999</v>
      </c>
      <c r="I93" s="79">
        <v>-1790.193</v>
      </c>
      <c r="J93" s="79">
        <v>-1790.193</v>
      </c>
      <c r="K93" s="99">
        <v>0</v>
      </c>
      <c r="L93" s="99">
        <v>0</v>
      </c>
      <c r="M93" s="79">
        <v>-234.97399999999999</v>
      </c>
      <c r="N93" s="79">
        <v>-216.76300000000003</v>
      </c>
      <c r="O93" s="79">
        <v>-190.70400000000001</v>
      </c>
      <c r="P93" s="79">
        <v>-192.78099999999995</v>
      </c>
      <c r="Q93" s="79">
        <v>-236.0440000000001</v>
      </c>
      <c r="R93" s="79">
        <v>-179.16599999999994</v>
      </c>
      <c r="S93" s="79">
        <v>-77.523999999999887</v>
      </c>
      <c r="T93" s="79">
        <v>-151.42200000000003</v>
      </c>
      <c r="U93" s="79">
        <v>-230.68900000000008</v>
      </c>
      <c r="V93" s="79">
        <v>-302.50399999999991</v>
      </c>
      <c r="W93" s="79">
        <v>-215.07000000000016</v>
      </c>
      <c r="X93" s="79">
        <v>-180.88299999999981</v>
      </c>
      <c r="Y93" s="79">
        <v>-2408.5239999999999</v>
      </c>
      <c r="AA93" s="79">
        <v>0</v>
      </c>
      <c r="AB93" s="73">
        <v>-2408.52</v>
      </c>
      <c r="AD93" s="79">
        <v>0</v>
      </c>
      <c r="AE93" s="73">
        <v>-2408.52</v>
      </c>
    </row>
    <row r="94" spans="1:31" ht="18" hidden="1" customHeight="1" outlineLevel="2" x14ac:dyDescent="0.2">
      <c r="A94" s="46" t="s">
        <v>55</v>
      </c>
      <c r="B94" s="46" t="s">
        <v>18</v>
      </c>
      <c r="C94" s="9">
        <v>0</v>
      </c>
      <c r="D94" s="9">
        <v>0</v>
      </c>
      <c r="F94" s="51" t="s">
        <v>57</v>
      </c>
      <c r="H94" s="79">
        <v>0</v>
      </c>
      <c r="I94" s="79">
        <v>0</v>
      </c>
      <c r="J94" s="79">
        <v>0</v>
      </c>
      <c r="K94" s="99">
        <v>0</v>
      </c>
      <c r="L94" s="99">
        <v>0</v>
      </c>
      <c r="M94" s="79">
        <v>0</v>
      </c>
      <c r="N94" s="79">
        <v>0</v>
      </c>
      <c r="O94" s="79">
        <v>0</v>
      </c>
      <c r="P94" s="79">
        <v>0</v>
      </c>
      <c r="Q94" s="79">
        <v>0</v>
      </c>
      <c r="R94" s="79">
        <v>0</v>
      </c>
      <c r="S94" s="79">
        <v>0</v>
      </c>
      <c r="T94" s="79">
        <v>0</v>
      </c>
      <c r="U94" s="79">
        <v>0</v>
      </c>
      <c r="V94" s="79">
        <v>0</v>
      </c>
      <c r="W94" s="79">
        <v>0</v>
      </c>
      <c r="X94" s="79">
        <v>0</v>
      </c>
      <c r="Y94" s="79">
        <v>0</v>
      </c>
      <c r="AA94" s="79">
        <v>0</v>
      </c>
      <c r="AB94" s="73">
        <v>0</v>
      </c>
      <c r="AD94" s="79">
        <v>0</v>
      </c>
      <c r="AE94" s="73">
        <v>0</v>
      </c>
    </row>
    <row r="95" spans="1:31" ht="18" hidden="1" customHeight="1" outlineLevel="1" x14ac:dyDescent="0.2">
      <c r="A95" s="48"/>
      <c r="B95" s="48"/>
      <c r="C95" s="9">
        <v>-1.0000299859066362</v>
      </c>
      <c r="D95" s="9">
        <v>-7.3374999999998343</v>
      </c>
      <c r="F95" s="119" t="s">
        <v>59</v>
      </c>
      <c r="H95" s="74">
        <v>47.340999999999866</v>
      </c>
      <c r="I95" s="74">
        <v>-47.308000000000149</v>
      </c>
      <c r="J95" s="74">
        <v>-47.308000000000149</v>
      </c>
      <c r="K95" s="99">
        <v>0</v>
      </c>
      <c r="L95" s="99">
        <v>-4.0000000000000906</v>
      </c>
      <c r="M95" s="74">
        <v>0.88999999999996549</v>
      </c>
      <c r="N95" s="74">
        <v>-2.7659999999999454</v>
      </c>
      <c r="O95" s="74">
        <v>-4.9700000000000077</v>
      </c>
      <c r="P95" s="74">
        <v>-2.2840000000000402</v>
      </c>
      <c r="Q95" s="74">
        <v>4.9400000000001434</v>
      </c>
      <c r="R95" s="74">
        <v>1.6099999999997434</v>
      </c>
      <c r="S95" s="74">
        <v>80.54800000000003</v>
      </c>
      <c r="T95" s="74">
        <v>-90.411999999999779</v>
      </c>
      <c r="U95" s="74">
        <v>-8.5309999999999846</v>
      </c>
      <c r="V95" s="74">
        <v>9.0479999999999237</v>
      </c>
      <c r="W95" s="74">
        <v>-5.9160000000001451</v>
      </c>
      <c r="X95" s="74">
        <v>-15.505999999999506</v>
      </c>
      <c r="Y95" s="74">
        <v>-33.348999999999592</v>
      </c>
      <c r="AA95" s="74">
        <v>0</v>
      </c>
      <c r="AB95" s="73">
        <v>-33.35</v>
      </c>
      <c r="AD95" s="74">
        <v>-4.0000000000000906</v>
      </c>
      <c r="AE95" s="73">
        <v>-29.35</v>
      </c>
    </row>
    <row r="96" spans="1:31" ht="18" customHeight="1" collapsed="1" x14ac:dyDescent="0.2">
      <c r="A96" s="48"/>
      <c r="B96" s="48"/>
      <c r="C96" s="9">
        <v>-0.99988624729838882</v>
      </c>
      <c r="D96" s="9">
        <v>-2.3379746835442767</v>
      </c>
      <c r="F96" s="58" t="s">
        <v>27</v>
      </c>
      <c r="H96" s="75">
        <v>35.168999999999869</v>
      </c>
      <c r="I96" s="75">
        <v>-44.311000000000149</v>
      </c>
      <c r="J96" s="75">
        <v>-44.311000000000149</v>
      </c>
      <c r="K96" s="121">
        <v>0</v>
      </c>
      <c r="L96" s="121">
        <v>-7.9000000000000909</v>
      </c>
      <c r="M96" s="75">
        <v>0.71299999999996544</v>
      </c>
      <c r="N96" s="75">
        <v>-2.8099999999999454</v>
      </c>
      <c r="O96" s="75">
        <v>-5.0910000000000082</v>
      </c>
      <c r="P96" s="75">
        <v>-20.830000000000041</v>
      </c>
      <c r="Q96" s="75">
        <v>45.388000000000147</v>
      </c>
      <c r="R96" s="75">
        <v>1.3859999999997399</v>
      </c>
      <c r="S96" s="75">
        <v>26.739000000000033</v>
      </c>
      <c r="T96" s="75">
        <v>-37.797999999999774</v>
      </c>
      <c r="U96" s="75">
        <v>-9.5199999999999818</v>
      </c>
      <c r="V96" s="75">
        <v>-2.2660000000000764</v>
      </c>
      <c r="W96" s="75">
        <v>-6.2150000000001455</v>
      </c>
      <c r="X96" s="75">
        <v>-16.068999999999505</v>
      </c>
      <c r="Y96" s="75">
        <v>-26.372999999999593</v>
      </c>
      <c r="AA96" s="75">
        <v>0</v>
      </c>
      <c r="AB96" s="73">
        <v>-26.37</v>
      </c>
      <c r="AD96" s="75">
        <v>-7.9000000000000909</v>
      </c>
      <c r="AE96" s="73">
        <v>-18.47</v>
      </c>
    </row>
    <row r="97" spans="1:33" ht="18" customHeight="1" x14ac:dyDescent="0.2">
      <c r="A97" s="43" t="s">
        <v>17</v>
      </c>
      <c r="B97" s="43" t="s">
        <v>18</v>
      </c>
      <c r="C97" s="9">
        <v>0.23680034271889996</v>
      </c>
      <c r="D97" s="9">
        <v>-1.7901080272713925E-3</v>
      </c>
      <c r="F97" s="108" t="s">
        <v>119</v>
      </c>
      <c r="H97" s="281">
        <v>-2828.3290000000002</v>
      </c>
      <c r="I97" s="281">
        <v>-2582.81</v>
      </c>
      <c r="J97" s="281">
        <v>-2582.81</v>
      </c>
      <c r="K97" s="102">
        <v>-3996.2779999999998</v>
      </c>
      <c r="L97" s="102">
        <v>-3044.509</v>
      </c>
      <c r="M97" s="281">
        <v>-301.96800000000002</v>
      </c>
      <c r="N97" s="281">
        <v>-274.916</v>
      </c>
      <c r="O97" s="281">
        <v>-277.84399999999994</v>
      </c>
      <c r="P97" s="281">
        <v>-274.37099999999998</v>
      </c>
      <c r="Q97" s="281">
        <v>-243.57799999999997</v>
      </c>
      <c r="R97" s="281">
        <v>-242.17600000000016</v>
      </c>
      <c r="S97" s="281">
        <v>-148.16599999999994</v>
      </c>
      <c r="T97" s="281">
        <v>-179.94699999999989</v>
      </c>
      <c r="U97" s="281">
        <v>-280.14499999999998</v>
      </c>
      <c r="V97" s="281">
        <v>-300.2170000000001</v>
      </c>
      <c r="W97" s="281">
        <v>-286.12699999999995</v>
      </c>
      <c r="X97" s="281">
        <v>-240.50599999999986</v>
      </c>
      <c r="Y97" s="281">
        <v>-3049.9609999999998</v>
      </c>
      <c r="AA97" s="281">
        <v>-3996.2779999999998</v>
      </c>
      <c r="AB97" s="73">
        <v>946.32</v>
      </c>
      <c r="AD97" s="281">
        <v>-3044.509</v>
      </c>
      <c r="AE97" s="73">
        <v>-5.45</v>
      </c>
      <c r="AF97" s="284"/>
      <c r="AG97" s="285"/>
    </row>
    <row r="98" spans="1:33" ht="12.95" customHeight="1" x14ac:dyDescent="0.2">
      <c r="A98" s="48"/>
      <c r="B98" s="48"/>
      <c r="C98" s="9"/>
      <c r="D98" s="9"/>
      <c r="F98" s="52" t="s">
        <v>224</v>
      </c>
      <c r="H98" s="69">
        <v>0.29873100564312011</v>
      </c>
      <c r="I98" s="69">
        <v>0.28476198519393353</v>
      </c>
      <c r="J98" s="69">
        <v>0.28476198519393353</v>
      </c>
      <c r="K98" s="122">
        <v>0.32907397728806403</v>
      </c>
      <c r="L98" s="122">
        <v>0.30633445868612341</v>
      </c>
      <c r="M98" s="69">
        <v>0.11249681473611113</v>
      </c>
      <c r="N98" s="69">
        <v>0.42799007382360194</v>
      </c>
      <c r="O98" s="69">
        <v>0.37443214054209939</v>
      </c>
      <c r="P98" s="69">
        <v>0.38396765598235549</v>
      </c>
      <c r="Q98" s="69">
        <v>0.38582335424190617</v>
      </c>
      <c r="R98" s="69">
        <v>0.38439658675335237</v>
      </c>
      <c r="S98" s="69">
        <v>0.36260982354812654</v>
      </c>
      <c r="T98" s="69">
        <v>0.35935712046202922</v>
      </c>
      <c r="U98" s="69">
        <v>0.48991044525548694</v>
      </c>
      <c r="V98" s="69">
        <v>0.36614419068665871</v>
      </c>
      <c r="W98" s="69">
        <v>0.38996862554823525</v>
      </c>
      <c r="X98" s="69">
        <v>0.33453745265474211</v>
      </c>
      <c r="Y98" s="69">
        <v>0.31127482448468052</v>
      </c>
      <c r="AA98" s="69">
        <v>0.32907397728806403</v>
      </c>
      <c r="AB98" s="70"/>
      <c r="AD98" s="69">
        <v>0.30633445868612341</v>
      </c>
      <c r="AE98" s="70"/>
    </row>
    <row r="99" spans="1:33" ht="6.95" customHeight="1" x14ac:dyDescent="0.2">
      <c r="C99" s="9"/>
      <c r="D99" s="9"/>
      <c r="F99" s="109"/>
      <c r="K99" s="123"/>
      <c r="L99" s="123"/>
      <c r="AB99" s="16"/>
      <c r="AE99" s="16"/>
    </row>
    <row r="100" spans="1:33" ht="18" hidden="1" customHeight="1" outlineLevel="1" x14ac:dyDescent="0.2">
      <c r="A100" s="43" t="s">
        <v>37</v>
      </c>
      <c r="B100" s="43" t="s">
        <v>60</v>
      </c>
      <c r="C100" s="9"/>
      <c r="D100" s="9"/>
      <c r="F100" s="64" t="s">
        <v>236</v>
      </c>
      <c r="G100" s="47"/>
      <c r="H100" s="85">
        <v>2.68</v>
      </c>
      <c r="I100" s="85">
        <v>2.9120000000000004</v>
      </c>
      <c r="J100" s="85">
        <v>2.9119999999999999</v>
      </c>
      <c r="K100" s="124">
        <v>4</v>
      </c>
      <c r="L100" s="124">
        <v>3.972</v>
      </c>
      <c r="M100" s="85">
        <v>2.988</v>
      </c>
      <c r="N100" s="85">
        <v>2.8559999999999994</v>
      </c>
      <c r="O100" s="85">
        <v>2.9399999999999995</v>
      </c>
      <c r="P100" s="85">
        <v>2.9880000000000013</v>
      </c>
      <c r="Q100" s="85">
        <v>2.9879999999999995</v>
      </c>
      <c r="R100" s="85">
        <v>2.9880000000000013</v>
      </c>
      <c r="S100" s="85">
        <v>2.9879999999999995</v>
      </c>
      <c r="T100" s="85">
        <v>2.9879999999999995</v>
      </c>
      <c r="U100" s="85">
        <v>2.9879999999999995</v>
      </c>
      <c r="V100" s="85">
        <v>2.9880000000000031</v>
      </c>
      <c r="W100" s="85">
        <v>1.9919999999999973</v>
      </c>
      <c r="X100" s="85">
        <v>2.7119999999999962</v>
      </c>
      <c r="Y100" s="85">
        <v>2.8669999999999995</v>
      </c>
      <c r="Z100" s="47"/>
      <c r="AA100" s="85">
        <v>4</v>
      </c>
      <c r="AB100" s="86">
        <v>-1.1299999999999999</v>
      </c>
      <c r="AC100" s="47"/>
      <c r="AD100" s="85">
        <v>3.972</v>
      </c>
      <c r="AE100" s="86">
        <v>-1.1100000000000001</v>
      </c>
    </row>
    <row r="101" spans="1:33" ht="18" hidden="1" customHeight="1" outlineLevel="1" x14ac:dyDescent="0.2">
      <c r="A101" s="43" t="s">
        <v>37</v>
      </c>
      <c r="B101" s="43" t="s">
        <v>61</v>
      </c>
      <c r="C101" s="9"/>
      <c r="D101" s="9"/>
      <c r="F101" s="64" t="s">
        <v>237</v>
      </c>
      <c r="G101" s="47"/>
      <c r="H101" s="85">
        <v>2.92</v>
      </c>
      <c r="I101" s="85">
        <v>2.4260000000000002</v>
      </c>
      <c r="J101" s="85">
        <v>2.4260000000000002</v>
      </c>
      <c r="K101" s="124">
        <v>2.2999999999999998</v>
      </c>
      <c r="L101" s="124">
        <v>2.5230000000000001</v>
      </c>
      <c r="M101" s="85">
        <v>3.2640000000000002</v>
      </c>
      <c r="N101" s="85">
        <v>2.2919999999999998</v>
      </c>
      <c r="O101" s="85">
        <v>2.4360000000000008</v>
      </c>
      <c r="P101" s="85">
        <v>2.291999999999998</v>
      </c>
      <c r="Q101" s="85">
        <v>2.2920000000000016</v>
      </c>
      <c r="R101" s="85">
        <v>2.2799999999999994</v>
      </c>
      <c r="S101" s="85">
        <v>2.2919999999999998</v>
      </c>
      <c r="T101" s="85">
        <v>2.2920000000000016</v>
      </c>
      <c r="U101" s="85">
        <v>2.291999999999998</v>
      </c>
      <c r="V101" s="85">
        <v>2.291999999999998</v>
      </c>
      <c r="W101" s="85">
        <v>2.2920000000000051</v>
      </c>
      <c r="X101" s="85">
        <v>2.2919999999999945</v>
      </c>
      <c r="Y101" s="85">
        <v>2.3839999999999999</v>
      </c>
      <c r="Z101" s="47"/>
      <c r="AA101" s="85">
        <v>2.2999999999999998</v>
      </c>
      <c r="AB101" s="86">
        <v>0.08</v>
      </c>
      <c r="AC101" s="47"/>
      <c r="AD101" s="85">
        <v>2.5230000000000001</v>
      </c>
      <c r="AE101" s="86">
        <v>-0.14000000000000001</v>
      </c>
    </row>
    <row r="102" spans="1:33" ht="18" hidden="1" customHeight="1" outlineLevel="1" x14ac:dyDescent="0.2">
      <c r="A102" s="43" t="s">
        <v>37</v>
      </c>
      <c r="B102" s="43" t="s">
        <v>62</v>
      </c>
      <c r="C102" s="9"/>
      <c r="D102" s="9"/>
      <c r="F102" s="64" t="s">
        <v>238</v>
      </c>
      <c r="G102" s="47"/>
      <c r="H102" s="85">
        <v>34.299999999999997</v>
      </c>
      <c r="I102" s="85">
        <v>29.983000000000001</v>
      </c>
      <c r="J102" s="85">
        <v>29.983000000000001</v>
      </c>
      <c r="K102" s="124">
        <v>38.83</v>
      </c>
      <c r="L102" s="124">
        <v>31.582999999999998</v>
      </c>
      <c r="M102" s="85">
        <v>32.207999999999998</v>
      </c>
      <c r="N102" s="85">
        <v>31.440000000000005</v>
      </c>
      <c r="O102" s="85">
        <v>31.704000000000001</v>
      </c>
      <c r="P102" s="85">
        <v>30.912000000000006</v>
      </c>
      <c r="Q102" s="85">
        <v>30.527999999999992</v>
      </c>
      <c r="R102" s="85">
        <v>30.515999999999991</v>
      </c>
      <c r="S102" s="85">
        <v>31.356000000000023</v>
      </c>
      <c r="T102" s="85">
        <v>31.379999999999967</v>
      </c>
      <c r="U102" s="85">
        <v>34.368000000000052</v>
      </c>
      <c r="V102" s="85">
        <v>36.131999999999948</v>
      </c>
      <c r="W102" s="85">
        <v>37.331999999999994</v>
      </c>
      <c r="X102" s="85">
        <v>37.248000000000047</v>
      </c>
      <c r="Y102" s="85">
        <v>32.927</v>
      </c>
      <c r="Z102" s="47"/>
      <c r="AA102" s="85">
        <v>38.83</v>
      </c>
      <c r="AB102" s="86">
        <v>-5.9</v>
      </c>
      <c r="AC102" s="47"/>
      <c r="AD102" s="85">
        <v>31.582999999999998</v>
      </c>
      <c r="AE102" s="86">
        <v>1.34</v>
      </c>
    </row>
    <row r="103" spans="1:33" ht="18" hidden="1" customHeight="1" outlineLevel="1" x14ac:dyDescent="0.2">
      <c r="A103" s="43" t="s">
        <v>37</v>
      </c>
      <c r="B103" s="43" t="s">
        <v>63</v>
      </c>
      <c r="C103" s="9"/>
      <c r="D103" s="9"/>
      <c r="F103" s="64" t="s">
        <v>239</v>
      </c>
      <c r="G103" s="47"/>
      <c r="H103" s="85">
        <v>7.08</v>
      </c>
      <c r="I103" s="85">
        <v>7.6500000000000012</v>
      </c>
      <c r="J103" s="85">
        <v>7.65</v>
      </c>
      <c r="K103" s="124">
        <v>5</v>
      </c>
      <c r="L103" s="124">
        <v>6.9569999999999999</v>
      </c>
      <c r="M103" s="85">
        <v>6.468</v>
      </c>
      <c r="N103" s="85">
        <v>5.927999999999999</v>
      </c>
      <c r="O103" s="85">
        <v>5.7960000000000012</v>
      </c>
      <c r="P103" s="85">
        <v>5.7959999999999994</v>
      </c>
      <c r="Q103" s="85">
        <v>5.8680000000000021</v>
      </c>
      <c r="R103" s="85">
        <v>5.171999999999997</v>
      </c>
      <c r="S103" s="85">
        <v>4.4279999999999973</v>
      </c>
      <c r="T103" s="85">
        <v>3.9840000000000018</v>
      </c>
      <c r="U103" s="85">
        <v>3.8999999999999986</v>
      </c>
      <c r="V103" s="85">
        <v>3.9840000000000018</v>
      </c>
      <c r="W103" s="85">
        <v>3.9840000000000018</v>
      </c>
      <c r="X103" s="85">
        <v>3.9840000000000018</v>
      </c>
      <c r="Y103" s="85">
        <v>4.9409999999999998</v>
      </c>
      <c r="Z103" s="47"/>
      <c r="AA103" s="85">
        <v>5</v>
      </c>
      <c r="AB103" s="86">
        <v>-0.06</v>
      </c>
      <c r="AC103" s="47"/>
      <c r="AD103" s="85">
        <v>6.9569999999999999</v>
      </c>
      <c r="AE103" s="86">
        <v>-2.02</v>
      </c>
    </row>
    <row r="104" spans="1:33" ht="18" customHeight="1" collapsed="1" x14ac:dyDescent="0.2">
      <c r="A104" s="43" t="s">
        <v>37</v>
      </c>
      <c r="B104" s="43" t="s">
        <v>19</v>
      </c>
      <c r="C104" s="9"/>
      <c r="D104" s="9"/>
      <c r="F104" s="110" t="s">
        <v>240</v>
      </c>
      <c r="H104" s="87">
        <v>46.98</v>
      </c>
      <c r="I104" s="87">
        <v>42.970999999999997</v>
      </c>
      <c r="J104" s="87">
        <v>42.970999999999997</v>
      </c>
      <c r="K104" s="125">
        <v>50.13</v>
      </c>
      <c r="L104" s="125">
        <v>45.034999999999997</v>
      </c>
      <c r="M104" s="87">
        <v>44.928000000000004</v>
      </c>
      <c r="N104" s="87">
        <v>42.515999999999998</v>
      </c>
      <c r="O104" s="87">
        <v>42.875999999999991</v>
      </c>
      <c r="P104" s="87">
        <v>41.988</v>
      </c>
      <c r="Q104" s="87">
        <v>41.676000000000016</v>
      </c>
      <c r="R104" s="87">
        <v>40.955999999999989</v>
      </c>
      <c r="S104" s="87">
        <v>41.064000000000021</v>
      </c>
      <c r="T104" s="87">
        <v>40.643999999999949</v>
      </c>
      <c r="U104" s="87">
        <v>43.548000000000059</v>
      </c>
      <c r="V104" s="87">
        <v>45.395999999999958</v>
      </c>
      <c r="W104" s="87">
        <v>45.600000000000023</v>
      </c>
      <c r="X104" s="87">
        <v>46.23599999999999</v>
      </c>
      <c r="Y104" s="87">
        <v>43.119</v>
      </c>
      <c r="AA104" s="87">
        <v>50.13</v>
      </c>
      <c r="AB104" s="86">
        <v>-7.01</v>
      </c>
      <c r="AD104" s="87">
        <v>45.034999999999997</v>
      </c>
      <c r="AE104" s="86">
        <v>-1.92</v>
      </c>
    </row>
    <row r="105" spans="1:33" ht="18" hidden="1" customHeight="1" outlineLevel="1" collapsed="1" x14ac:dyDescent="0.2">
      <c r="A105" s="46" t="s">
        <v>212</v>
      </c>
      <c r="B105" s="46" t="s">
        <v>19</v>
      </c>
      <c r="C105" s="9"/>
      <c r="D105" s="9"/>
      <c r="F105" s="111" t="s">
        <v>213</v>
      </c>
      <c r="G105" s="47"/>
      <c r="H105" s="88">
        <v>51.055999999999997</v>
      </c>
      <c r="I105" s="88">
        <v>48.933999999999997</v>
      </c>
      <c r="J105" s="88">
        <v>48.933999999999997</v>
      </c>
      <c r="K105" s="125">
        <v>50.13</v>
      </c>
      <c r="L105" s="125">
        <v>45.034999999999997</v>
      </c>
      <c r="M105" s="88">
        <v>49.992000000000004</v>
      </c>
      <c r="N105" s="88">
        <v>48.407999999999987</v>
      </c>
      <c r="O105" s="88">
        <v>46.751999999999995</v>
      </c>
      <c r="P105" s="88">
        <v>46.5</v>
      </c>
      <c r="Q105" s="88">
        <v>44.843999999999994</v>
      </c>
      <c r="R105" s="88">
        <v>45.060000000000059</v>
      </c>
      <c r="S105" s="88">
        <v>44.135999999999967</v>
      </c>
      <c r="T105" s="88">
        <v>44.303999999999974</v>
      </c>
      <c r="U105" s="88">
        <v>45.972000000000037</v>
      </c>
      <c r="V105" s="88">
        <v>48.911999999999978</v>
      </c>
      <c r="W105" s="88">
        <v>49.271999999999935</v>
      </c>
      <c r="X105" s="88">
        <v>49.596000000000117</v>
      </c>
      <c r="Y105" s="88">
        <v>46.979000000000006</v>
      </c>
      <c r="Z105" s="47"/>
      <c r="AA105" s="88">
        <v>50.13</v>
      </c>
      <c r="AB105" s="89">
        <v>-3.15</v>
      </c>
      <c r="AC105" s="47"/>
      <c r="AD105" s="88">
        <v>45.034999999999997</v>
      </c>
      <c r="AE105" s="89">
        <v>1.94</v>
      </c>
    </row>
    <row r="106" spans="1:33" ht="18" hidden="1" customHeight="1" outlineLevel="1" collapsed="1" x14ac:dyDescent="0.2">
      <c r="A106" s="48"/>
      <c r="B106" s="48"/>
      <c r="C106" s="9"/>
      <c r="D106" s="9"/>
      <c r="F106" s="110" t="s">
        <v>241</v>
      </c>
      <c r="H106" s="87">
        <v>4.0760000000000005</v>
      </c>
      <c r="I106" s="87">
        <v>5.963000000000001</v>
      </c>
      <c r="J106" s="87">
        <v>5.963000000000001</v>
      </c>
      <c r="K106" s="125">
        <v>0</v>
      </c>
      <c r="L106" s="125">
        <v>0</v>
      </c>
      <c r="M106" s="87">
        <v>5.0640000000000001</v>
      </c>
      <c r="N106" s="87">
        <v>5.8919999999999888</v>
      </c>
      <c r="O106" s="87">
        <v>3.8760000000000048</v>
      </c>
      <c r="P106" s="87">
        <v>4.5120000000000005</v>
      </c>
      <c r="Q106" s="87">
        <v>3.1679999999999779</v>
      </c>
      <c r="R106" s="87">
        <v>4.1040000000000703</v>
      </c>
      <c r="S106" s="87">
        <v>3.0719999999999459</v>
      </c>
      <c r="T106" s="87">
        <v>3.660000000000025</v>
      </c>
      <c r="U106" s="87">
        <v>2.4239999999999782</v>
      </c>
      <c r="V106" s="87">
        <v>3.5160000000000196</v>
      </c>
      <c r="W106" s="87">
        <v>3.6719999999999118</v>
      </c>
      <c r="X106" s="87">
        <v>3.3600000000001273</v>
      </c>
      <c r="Y106" s="87">
        <v>3.8600000000000065</v>
      </c>
      <c r="AA106" s="87">
        <v>0</v>
      </c>
      <c r="AB106" s="86">
        <v>3.86</v>
      </c>
      <c r="AD106" s="87">
        <v>0</v>
      </c>
      <c r="AE106" s="86">
        <v>3.86</v>
      </c>
    </row>
    <row r="107" spans="1:33" ht="12.95" hidden="1" customHeight="1" outlineLevel="1" x14ac:dyDescent="0.2">
      <c r="A107" s="48"/>
      <c r="B107" s="48"/>
      <c r="C107" s="9"/>
      <c r="D107" s="9"/>
      <c r="F107" s="52" t="s">
        <v>38</v>
      </c>
      <c r="H107" s="81">
        <v>7.9833907865872786E-2</v>
      </c>
      <c r="I107" s="81">
        <v>0.12185801283361265</v>
      </c>
      <c r="J107" s="81">
        <v>0.12185801283361265</v>
      </c>
      <c r="K107" s="126">
        <v>0</v>
      </c>
      <c r="L107" s="126">
        <v>0</v>
      </c>
      <c r="M107" s="81">
        <v>0.1012962073931829</v>
      </c>
      <c r="N107" s="81">
        <v>0.12171541893901815</v>
      </c>
      <c r="O107" s="81">
        <v>8.2905544147844054E-2</v>
      </c>
      <c r="P107" s="81">
        <v>9.7032258064516139E-2</v>
      </c>
      <c r="Q107" s="81">
        <v>7.0644902328070164E-2</v>
      </c>
      <c r="R107" s="81">
        <v>9.1078561917444845E-2</v>
      </c>
      <c r="S107" s="81">
        <v>6.9603045133223407E-2</v>
      </c>
      <c r="T107" s="81">
        <v>8.2611050920910686E-2</v>
      </c>
      <c r="U107" s="81">
        <v>5.2727747324457848E-2</v>
      </c>
      <c r="V107" s="81">
        <v>7.1884200196271286E-2</v>
      </c>
      <c r="W107" s="81">
        <v>7.4525085241108874E-2</v>
      </c>
      <c r="X107" s="81">
        <v>6.7747398983791424E-2</v>
      </c>
      <c r="Y107" s="81">
        <v>8.2164371314842929E-2</v>
      </c>
      <c r="AA107" s="81">
        <v>0</v>
      </c>
      <c r="AB107" s="82"/>
      <c r="AD107" s="81">
        <v>0</v>
      </c>
      <c r="AE107" s="82"/>
    </row>
    <row r="108" spans="1:33" ht="18" customHeight="1" collapsed="1" x14ac:dyDescent="0.2">
      <c r="A108" s="43" t="s">
        <v>221</v>
      </c>
      <c r="B108" s="43" t="s">
        <v>19</v>
      </c>
      <c r="C108" s="9">
        <v>0.11480703777252653</v>
      </c>
      <c r="D108" s="9">
        <v>9.233299968959515E-4</v>
      </c>
      <c r="F108" s="119" t="s">
        <v>67</v>
      </c>
      <c r="H108" s="74">
        <v>-2759.578</v>
      </c>
      <c r="I108" s="74">
        <v>-2753.6979999999999</v>
      </c>
      <c r="J108" s="74">
        <v>-2753.6979999999999</v>
      </c>
      <c r="K108" s="99">
        <v>-3263.7372</v>
      </c>
      <c r="L108" s="99">
        <v>-2891.7071999999998</v>
      </c>
      <c r="M108" s="74">
        <v>-252.256</v>
      </c>
      <c r="N108" s="74">
        <v>-244.62100000000001</v>
      </c>
      <c r="O108" s="74">
        <v>-231.94699999999995</v>
      </c>
      <c r="P108" s="74">
        <v>-240.79700000000003</v>
      </c>
      <c r="Q108" s="74">
        <v>-282.96300000000008</v>
      </c>
      <c r="R108" s="74">
        <v>-265.26900000000001</v>
      </c>
      <c r="S108" s="74">
        <v>-206.30899999999997</v>
      </c>
      <c r="T108" s="74">
        <v>-181.22399999999993</v>
      </c>
      <c r="U108" s="74">
        <v>-244.56100000000015</v>
      </c>
      <c r="V108" s="74">
        <v>-256.85099999999966</v>
      </c>
      <c r="W108" s="74">
        <v>-215.40100000000029</v>
      </c>
      <c r="X108" s="74">
        <v>-266.84299999999985</v>
      </c>
      <c r="Y108" s="74">
        <v>-2889.0419999999999</v>
      </c>
      <c r="AA108" s="74">
        <v>-3263.7372</v>
      </c>
      <c r="AB108" s="73">
        <v>374.7</v>
      </c>
      <c r="AD108" s="74">
        <v>-2891.7071999999994</v>
      </c>
      <c r="AE108" s="73">
        <v>2.67</v>
      </c>
    </row>
    <row r="109" spans="1:33" ht="18" customHeight="1" x14ac:dyDescent="0.2">
      <c r="A109" s="43" t="s">
        <v>219</v>
      </c>
      <c r="B109" s="43" t="s">
        <v>19</v>
      </c>
      <c r="C109" s="9">
        <v>-0.99996509720428606</v>
      </c>
      <c r="D109" s="9">
        <v>-0.99996509720428606</v>
      </c>
      <c r="F109" s="117" t="s">
        <v>220</v>
      </c>
      <c r="G109" s="49"/>
      <c r="H109" s="78">
        <v>-5.7670000000000003</v>
      </c>
      <c r="I109" s="78">
        <v>13.535</v>
      </c>
      <c r="J109" s="78">
        <v>13.535</v>
      </c>
      <c r="K109" s="78">
        <v>0</v>
      </c>
      <c r="L109" s="78">
        <v>0</v>
      </c>
      <c r="M109" s="78">
        <v>-19.062000000000001</v>
      </c>
      <c r="N109" s="78">
        <v>-5.3189999999999991</v>
      </c>
      <c r="O109" s="78">
        <v>-10.139000000000003</v>
      </c>
      <c r="P109" s="78">
        <v>-11.349999999999994</v>
      </c>
      <c r="Q109" s="78">
        <v>2.5259999999999962</v>
      </c>
      <c r="R109" s="78">
        <v>25.845000000000002</v>
      </c>
      <c r="S109" s="78">
        <v>24.323</v>
      </c>
      <c r="T109" s="78">
        <v>25.042999999999999</v>
      </c>
      <c r="U109" s="78">
        <v>-19.951000000000001</v>
      </c>
      <c r="V109" s="78">
        <v>-10.041</v>
      </c>
      <c r="W109" s="78">
        <v>-17.638999999999999</v>
      </c>
      <c r="X109" s="78">
        <v>-12.887</v>
      </c>
      <c r="Y109" s="78">
        <v>-28.651</v>
      </c>
      <c r="Z109" s="49"/>
      <c r="AA109" s="78">
        <v>0</v>
      </c>
      <c r="AB109" s="73">
        <v>-28.65</v>
      </c>
      <c r="AC109" s="49"/>
      <c r="AD109" s="78">
        <v>0</v>
      </c>
      <c r="AE109" s="73">
        <v>-28.65</v>
      </c>
    </row>
    <row r="110" spans="1:33" ht="18" customHeight="1" x14ac:dyDescent="0.2">
      <c r="A110" s="43" t="s">
        <v>35</v>
      </c>
      <c r="B110" s="43" t="s">
        <v>19</v>
      </c>
      <c r="C110" s="9">
        <v>0</v>
      </c>
      <c r="D110" s="9">
        <v>0</v>
      </c>
      <c r="F110" s="119" t="s">
        <v>58</v>
      </c>
      <c r="H110" s="74">
        <v>-42.390999999999998</v>
      </c>
      <c r="I110" s="74">
        <v>0</v>
      </c>
      <c r="J110" s="74">
        <v>0</v>
      </c>
      <c r="K110" s="99">
        <v>0</v>
      </c>
      <c r="L110" s="99">
        <v>0</v>
      </c>
      <c r="M110" s="74">
        <v>0</v>
      </c>
      <c r="N110" s="74">
        <v>0</v>
      </c>
      <c r="O110" s="74">
        <v>0</v>
      </c>
      <c r="P110" s="74">
        <v>0</v>
      </c>
      <c r="Q110" s="74">
        <v>0</v>
      </c>
      <c r="R110" s="74">
        <v>0</v>
      </c>
      <c r="S110" s="74">
        <v>0</v>
      </c>
      <c r="T110" s="74">
        <v>0</v>
      </c>
      <c r="U110" s="74">
        <v>0</v>
      </c>
      <c r="V110" s="74">
        <v>0</v>
      </c>
      <c r="W110" s="74">
        <v>0</v>
      </c>
      <c r="X110" s="74">
        <v>0</v>
      </c>
      <c r="Y110" s="74">
        <v>0</v>
      </c>
      <c r="AA110" s="74">
        <v>0</v>
      </c>
      <c r="AB110" s="73">
        <v>0</v>
      </c>
      <c r="AD110" s="74">
        <v>0</v>
      </c>
      <c r="AE110" s="73">
        <v>0</v>
      </c>
    </row>
    <row r="111" spans="1:33" ht="18" customHeight="1" x14ac:dyDescent="0.2">
      <c r="A111" s="43" t="s">
        <v>222</v>
      </c>
      <c r="B111" s="43" t="s">
        <v>19</v>
      </c>
      <c r="C111" s="9">
        <v>0.9996952148735142</v>
      </c>
      <c r="D111" s="9">
        <v>0.35724137931034483</v>
      </c>
      <c r="F111" s="119" t="s">
        <v>414</v>
      </c>
      <c r="H111" s="74">
        <v>4.3310000000000004</v>
      </c>
      <c r="I111" s="74">
        <v>13.204000000000001</v>
      </c>
      <c r="J111" s="74">
        <v>13.204000000000001</v>
      </c>
      <c r="K111" s="99">
        <v>0</v>
      </c>
      <c r="L111" s="99">
        <v>7.25</v>
      </c>
      <c r="M111" s="74">
        <v>0.36399999999999999</v>
      </c>
      <c r="N111" s="74">
        <v>1.2639999999999998</v>
      </c>
      <c r="O111" s="74">
        <v>2.0330000000000004</v>
      </c>
      <c r="P111" s="74">
        <v>0.54899999999999993</v>
      </c>
      <c r="Q111" s="74">
        <v>0.54900000000000038</v>
      </c>
      <c r="R111" s="74">
        <v>4.0000000000000036E-2</v>
      </c>
      <c r="S111" s="74">
        <v>0</v>
      </c>
      <c r="T111" s="74">
        <v>1.6549999999999994</v>
      </c>
      <c r="U111" s="74">
        <v>1.1619999999999999</v>
      </c>
      <c r="V111" s="74">
        <v>1.1219999999999999</v>
      </c>
      <c r="W111" s="74">
        <v>0</v>
      </c>
      <c r="X111" s="74">
        <v>1.1050000000000004</v>
      </c>
      <c r="Y111" s="74">
        <v>9.843</v>
      </c>
      <c r="AA111" s="74">
        <v>0</v>
      </c>
      <c r="AB111" s="73">
        <v>9.84</v>
      </c>
      <c r="AD111" s="74">
        <v>7.25</v>
      </c>
      <c r="AE111" s="73">
        <v>2.59</v>
      </c>
    </row>
    <row r="112" spans="1:33" ht="18" customHeight="1" x14ac:dyDescent="0.2">
      <c r="A112" s="43" t="s">
        <v>597</v>
      </c>
      <c r="B112" s="43" t="s">
        <v>19</v>
      </c>
      <c r="C112" s="9">
        <v>0</v>
      </c>
      <c r="D112" s="9">
        <v>0</v>
      </c>
      <c r="F112" s="119" t="s">
        <v>598</v>
      </c>
      <c r="H112" s="74">
        <v>0</v>
      </c>
      <c r="I112" s="74">
        <v>0</v>
      </c>
      <c r="J112" s="74">
        <v>0</v>
      </c>
      <c r="K112" s="99">
        <v>0</v>
      </c>
      <c r="L112" s="99">
        <v>0</v>
      </c>
      <c r="M112" s="74">
        <v>0</v>
      </c>
      <c r="N112" s="74">
        <v>0</v>
      </c>
      <c r="O112" s="74">
        <v>0</v>
      </c>
      <c r="P112" s="74">
        <v>0</v>
      </c>
      <c r="Q112" s="74">
        <v>0</v>
      </c>
      <c r="R112" s="74">
        <v>0</v>
      </c>
      <c r="S112" s="74">
        <v>0</v>
      </c>
      <c r="T112" s="74">
        <v>0</v>
      </c>
      <c r="U112" s="74">
        <v>0</v>
      </c>
      <c r="V112" s="74">
        <v>0</v>
      </c>
      <c r="W112" s="74">
        <v>0</v>
      </c>
      <c r="X112" s="74">
        <v>0</v>
      </c>
      <c r="Y112" s="74">
        <v>0</v>
      </c>
      <c r="AA112" s="74">
        <v>0</v>
      </c>
      <c r="AB112" s="73">
        <v>0</v>
      </c>
      <c r="AD112" s="74">
        <v>0</v>
      </c>
      <c r="AE112" s="73">
        <v>0</v>
      </c>
    </row>
    <row r="113" spans="1:33" ht="18" customHeight="1" x14ac:dyDescent="0.2">
      <c r="A113" s="43" t="s">
        <v>36</v>
      </c>
      <c r="B113" s="43" t="s">
        <v>19</v>
      </c>
      <c r="C113" s="9">
        <v>-1.1054054054054052</v>
      </c>
      <c r="D113" s="9">
        <v>-5.135135135135134E-2</v>
      </c>
      <c r="F113" s="119" t="s">
        <v>68</v>
      </c>
      <c r="H113" s="74">
        <v>2.0369999999999999</v>
      </c>
      <c r="I113" s="74">
        <v>-5.2510000000000003</v>
      </c>
      <c r="J113" s="74">
        <v>-5.2510000000000003</v>
      </c>
      <c r="K113" s="99">
        <v>-3.7</v>
      </c>
      <c r="L113" s="99">
        <v>-7.4</v>
      </c>
      <c r="M113" s="74">
        <v>-0.63600000000000001</v>
      </c>
      <c r="N113" s="74">
        <v>-0.70400000000000007</v>
      </c>
      <c r="O113" s="74">
        <v>-0.88000000000000012</v>
      </c>
      <c r="P113" s="74">
        <v>-0.35299999999999976</v>
      </c>
      <c r="Q113" s="74">
        <v>-0.38700000000000001</v>
      </c>
      <c r="R113" s="74">
        <v>-1.0390000000000001</v>
      </c>
      <c r="S113" s="74">
        <v>-0.41999999999999948</v>
      </c>
      <c r="T113" s="74">
        <v>-0.60500000000000043</v>
      </c>
      <c r="U113" s="74">
        <v>-0.66000000000000014</v>
      </c>
      <c r="V113" s="74">
        <v>-0.61899999999999977</v>
      </c>
      <c r="W113" s="74">
        <v>-0.68100000000000005</v>
      </c>
      <c r="X113" s="74">
        <v>-0.80100000000000016</v>
      </c>
      <c r="Y113" s="74">
        <v>-7.7850000000000001</v>
      </c>
      <c r="AA113" s="74">
        <v>-3.7000000000000006</v>
      </c>
      <c r="AB113" s="73">
        <v>-4.09</v>
      </c>
      <c r="AD113" s="74">
        <v>-7.4000000000000012</v>
      </c>
      <c r="AE113" s="73">
        <v>-0.38</v>
      </c>
    </row>
    <row r="114" spans="1:33" ht="18" hidden="1" customHeight="1" outlineLevel="1" collapsed="1" x14ac:dyDescent="0.2">
      <c r="A114" s="48"/>
      <c r="B114" s="48"/>
      <c r="C114" s="9"/>
      <c r="D114" s="9"/>
      <c r="F114" s="110" t="s">
        <v>633</v>
      </c>
      <c r="H114" s="87">
        <v>1.4745454545454544</v>
      </c>
      <c r="I114" s="87">
        <v>1.4191818181818183</v>
      </c>
      <c r="J114" s="87">
        <v>1.4191818181818183</v>
      </c>
      <c r="K114" s="125">
        <v>0</v>
      </c>
      <c r="L114" s="125">
        <v>0.88749999999999996</v>
      </c>
      <c r="M114" s="87">
        <v>0</v>
      </c>
      <c r="N114" s="87">
        <v>0</v>
      </c>
      <c r="O114" s="87">
        <v>0.54</v>
      </c>
      <c r="P114" s="87">
        <v>1.0562727272727273</v>
      </c>
      <c r="Q114" s="87">
        <v>-0.9818181818181817</v>
      </c>
      <c r="R114" s="87">
        <v>0.57299999999999995</v>
      </c>
      <c r="S114" s="87">
        <v>2.7845454545454547</v>
      </c>
      <c r="T114" s="87">
        <v>-0.10036363636363646</v>
      </c>
      <c r="U114" s="87">
        <v>0.76363636363636345</v>
      </c>
      <c r="V114" s="87">
        <v>1.1959090909090913</v>
      </c>
      <c r="W114" s="87">
        <v>3.5544545454545462</v>
      </c>
      <c r="X114" s="87">
        <v>0</v>
      </c>
      <c r="Y114" s="87">
        <v>0.78213636363636363</v>
      </c>
      <c r="AA114" s="87">
        <v>0</v>
      </c>
      <c r="AB114" s="86">
        <v>0.78</v>
      </c>
      <c r="AD114" s="87">
        <v>0.88749999999999996</v>
      </c>
      <c r="AE114" s="86">
        <v>-0.11</v>
      </c>
    </row>
    <row r="115" spans="1:33" ht="18" customHeight="1" collapsed="1" x14ac:dyDescent="0.2">
      <c r="A115" s="43" t="s">
        <v>21</v>
      </c>
      <c r="B115" s="43" t="s">
        <v>19</v>
      </c>
      <c r="C115" s="9">
        <v>-0.99988376823385816</v>
      </c>
      <c r="D115" s="9">
        <v>0.11882202304737516</v>
      </c>
      <c r="F115" s="119" t="s">
        <v>69</v>
      </c>
      <c r="H115" s="74">
        <v>-64.88</v>
      </c>
      <c r="I115" s="74">
        <v>-62.444000000000003</v>
      </c>
      <c r="J115" s="74">
        <v>-62.444000000000003</v>
      </c>
      <c r="K115" s="99">
        <v>0</v>
      </c>
      <c r="L115" s="99">
        <v>-39.049999999999997</v>
      </c>
      <c r="M115" s="74">
        <v>0</v>
      </c>
      <c r="N115" s="74">
        <v>0</v>
      </c>
      <c r="O115" s="74">
        <v>-1.98</v>
      </c>
      <c r="P115" s="74">
        <v>-3.8729999999999998</v>
      </c>
      <c r="Q115" s="74">
        <v>3.5999999999999996</v>
      </c>
      <c r="R115" s="74">
        <v>-2.101</v>
      </c>
      <c r="S115" s="74">
        <v>-10.210000000000001</v>
      </c>
      <c r="T115" s="74">
        <v>0.36800000000000033</v>
      </c>
      <c r="U115" s="74">
        <v>-2.7999999999999989</v>
      </c>
      <c r="V115" s="74">
        <v>-4.3850000000000016</v>
      </c>
      <c r="W115" s="74">
        <v>-13.033000000000001</v>
      </c>
      <c r="X115" s="74">
        <v>0</v>
      </c>
      <c r="Y115" s="74">
        <v>-34.414000000000001</v>
      </c>
      <c r="AA115" s="74">
        <v>0</v>
      </c>
      <c r="AB115" s="73">
        <v>-34.409999999999997</v>
      </c>
      <c r="AD115" s="74">
        <v>-39.049999999999997</v>
      </c>
      <c r="AE115" s="73">
        <v>4.6399999999999997</v>
      </c>
    </row>
    <row r="116" spans="1:33" ht="18" customHeight="1" x14ac:dyDescent="0.2">
      <c r="A116" s="48"/>
      <c r="B116" s="48"/>
      <c r="C116" s="9">
        <v>9.7137291575183138E-2</v>
      </c>
      <c r="D116" s="9">
        <v>-6.5304012354945934E-3</v>
      </c>
      <c r="F116" s="108" t="s">
        <v>274</v>
      </c>
      <c r="H116" s="281">
        <v>-2866.248</v>
      </c>
      <c r="I116" s="281">
        <v>-2794.654</v>
      </c>
      <c r="J116" s="281">
        <v>-2794.654</v>
      </c>
      <c r="K116" s="102">
        <v>-3267.4371999999998</v>
      </c>
      <c r="L116" s="102">
        <v>-2930.9072000000001</v>
      </c>
      <c r="M116" s="281">
        <v>-271.59000000000003</v>
      </c>
      <c r="N116" s="281">
        <v>-249.38</v>
      </c>
      <c r="O116" s="281">
        <v>-242.91299999999995</v>
      </c>
      <c r="P116" s="281">
        <v>-255.82400000000001</v>
      </c>
      <c r="Q116" s="281">
        <v>-276.67500000000007</v>
      </c>
      <c r="R116" s="281">
        <v>-242.524</v>
      </c>
      <c r="S116" s="281">
        <v>-192.61599999999996</v>
      </c>
      <c r="T116" s="281">
        <v>-154.76299999999992</v>
      </c>
      <c r="U116" s="281">
        <v>-266.81000000000023</v>
      </c>
      <c r="V116" s="281">
        <v>-270.77399999999966</v>
      </c>
      <c r="W116" s="281">
        <v>-246.7540000000003</v>
      </c>
      <c r="X116" s="281">
        <v>-279.42599999999982</v>
      </c>
      <c r="Y116" s="281">
        <v>-2950.049</v>
      </c>
      <c r="AA116" s="281">
        <v>-3267.4371999999998</v>
      </c>
      <c r="AB116" s="73">
        <v>317.39</v>
      </c>
      <c r="AD116" s="281">
        <v>-2930.9072000000001</v>
      </c>
      <c r="AE116" s="73">
        <v>-19.14</v>
      </c>
      <c r="AG116" s="285"/>
    </row>
    <row r="117" spans="1:33" ht="12.95" customHeight="1" x14ac:dyDescent="0.2">
      <c r="A117" s="48"/>
      <c r="B117" s="48"/>
      <c r="C117" s="9"/>
      <c r="D117" s="9"/>
      <c r="F117" s="52" t="s">
        <v>224</v>
      </c>
      <c r="H117" s="69">
        <v>0.3027360492582658</v>
      </c>
      <c r="I117" s="69">
        <v>0.30811837532383995</v>
      </c>
      <c r="J117" s="69">
        <v>0.30811837532383995</v>
      </c>
      <c r="K117" s="122">
        <v>0.26905749673645712</v>
      </c>
      <c r="L117" s="122">
        <v>0.29490399620144386</v>
      </c>
      <c r="M117" s="69">
        <v>0.10117962802078506</v>
      </c>
      <c r="N117" s="69">
        <v>0.3882355505322711</v>
      </c>
      <c r="O117" s="69">
        <v>0.3273579222711413</v>
      </c>
      <c r="P117" s="69">
        <v>0.35801211361270008</v>
      </c>
      <c r="Q117" s="69">
        <v>0.43824843185706192</v>
      </c>
      <c r="R117" s="69">
        <v>0.38494895367736676</v>
      </c>
      <c r="S117" s="69">
        <v>0.47139326007684595</v>
      </c>
      <c r="T117" s="69">
        <v>0.30906425799854975</v>
      </c>
      <c r="U117" s="69">
        <v>0.46659053668142064</v>
      </c>
      <c r="V117" s="69">
        <v>0.33023555324644893</v>
      </c>
      <c r="W117" s="69">
        <v>0.33630631932159277</v>
      </c>
      <c r="X117" s="69">
        <v>0.38867413804854745</v>
      </c>
      <c r="Y117" s="69">
        <v>0.30107794319212844</v>
      </c>
      <c r="AA117" s="69">
        <v>0.26905749673645712</v>
      </c>
      <c r="AB117" s="70"/>
      <c r="AD117" s="69">
        <v>0.29490399620144386</v>
      </c>
      <c r="AE117" s="70"/>
    </row>
    <row r="118" spans="1:33" ht="6.95" customHeight="1" x14ac:dyDescent="0.2">
      <c r="C118" s="9"/>
      <c r="D118" s="9"/>
      <c r="F118" s="112"/>
      <c r="H118" s="29"/>
      <c r="I118" s="29"/>
      <c r="J118" s="29"/>
      <c r="K118" s="98"/>
      <c r="L118" s="98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AA118" s="29"/>
      <c r="AB118" s="33"/>
      <c r="AD118" s="29"/>
      <c r="AE118" s="33"/>
    </row>
    <row r="119" spans="1:33" ht="18" customHeight="1" x14ac:dyDescent="0.2">
      <c r="A119" s="43" t="s">
        <v>71</v>
      </c>
      <c r="B119" s="43" t="s">
        <v>19</v>
      </c>
      <c r="C119" s="9"/>
      <c r="D119" s="9"/>
      <c r="F119" s="110" t="s">
        <v>226</v>
      </c>
      <c r="H119" s="87">
        <v>43.93</v>
      </c>
      <c r="I119" s="87">
        <v>38.518999999999998</v>
      </c>
      <c r="J119" s="87">
        <v>38.518999999999998</v>
      </c>
      <c r="K119" s="125">
        <v>43</v>
      </c>
      <c r="L119" s="125">
        <v>41.8</v>
      </c>
      <c r="M119" s="87">
        <v>39.048000000000002</v>
      </c>
      <c r="N119" s="87">
        <v>37.091999999999999</v>
      </c>
      <c r="O119" s="87">
        <v>38.327999999999989</v>
      </c>
      <c r="P119" s="87">
        <v>38.868000000000023</v>
      </c>
      <c r="Q119" s="87">
        <v>37.99199999999999</v>
      </c>
      <c r="R119" s="87">
        <v>40.631999999999977</v>
      </c>
      <c r="S119" s="87">
        <v>40.008000000000038</v>
      </c>
      <c r="T119" s="87">
        <v>39</v>
      </c>
      <c r="U119" s="87">
        <v>38.027999999999963</v>
      </c>
      <c r="V119" s="87">
        <v>40.391999999999996</v>
      </c>
      <c r="W119" s="87">
        <v>42.576000000000022</v>
      </c>
      <c r="X119" s="87">
        <v>41.627999999999986</v>
      </c>
      <c r="Y119" s="87">
        <v>39.466000000000001</v>
      </c>
      <c r="AA119" s="87">
        <v>43</v>
      </c>
      <c r="AB119" s="86">
        <v>-3.53</v>
      </c>
      <c r="AD119" s="87">
        <v>41.8</v>
      </c>
      <c r="AE119" s="86">
        <v>-2.33</v>
      </c>
    </row>
    <row r="120" spans="1:33" ht="12.95" customHeight="1" x14ac:dyDescent="0.2">
      <c r="A120" s="48"/>
      <c r="B120" s="48"/>
      <c r="C120" s="9"/>
      <c r="D120" s="9"/>
      <c r="F120" s="52" t="s">
        <v>72</v>
      </c>
      <c r="H120" s="149">
        <v>-6897.1773275665846</v>
      </c>
      <c r="I120" s="149">
        <v>-7009.7614164438346</v>
      </c>
      <c r="J120" s="149">
        <v>-7009.7614164438346</v>
      </c>
      <c r="K120" s="150">
        <v>-7381.3953488372108</v>
      </c>
      <c r="L120" s="150">
        <v>-7613.636363636364</v>
      </c>
      <c r="M120" s="149">
        <v>-655.34726490473258</v>
      </c>
      <c r="N120" s="149">
        <v>-805.51062223660108</v>
      </c>
      <c r="O120" s="149">
        <v>-691.81799206846188</v>
      </c>
      <c r="P120" s="149">
        <v>-649.55747658742371</v>
      </c>
      <c r="Q120" s="149">
        <v>-668.98294377763762</v>
      </c>
      <c r="R120" s="149">
        <v>-874.3354991139995</v>
      </c>
      <c r="S120" s="149">
        <v>-534.26814637072539</v>
      </c>
      <c r="T120" s="149">
        <v>-552.48717948717945</v>
      </c>
      <c r="U120" s="149">
        <v>-598.1645103607874</v>
      </c>
      <c r="V120" s="149">
        <v>-748.11843929490988</v>
      </c>
      <c r="W120" s="149">
        <v>-782.71796317173937</v>
      </c>
      <c r="X120" s="149">
        <v>-597.41039684827547</v>
      </c>
      <c r="Y120" s="149">
        <v>-8165.3575229311291</v>
      </c>
      <c r="AA120" s="149">
        <v>-7381.3953488372108</v>
      </c>
      <c r="AB120" s="151">
        <v>-783.96</v>
      </c>
      <c r="AD120" s="149">
        <v>-7613.636363636364</v>
      </c>
      <c r="AE120" s="151">
        <v>-551.72</v>
      </c>
    </row>
    <row r="121" spans="1:33" ht="18" customHeight="1" x14ac:dyDescent="0.2">
      <c r="A121" s="43" t="s">
        <v>64</v>
      </c>
      <c r="B121" s="43" t="s">
        <v>19</v>
      </c>
      <c r="C121" s="9">
        <v>0.12278123670675586</v>
      </c>
      <c r="D121" s="9">
        <v>1.775237600398346E-2</v>
      </c>
      <c r="F121" s="119" t="s">
        <v>488</v>
      </c>
      <c r="H121" s="74">
        <v>-89.355000000000004</v>
      </c>
      <c r="I121" s="74">
        <v>-66.542000000000002</v>
      </c>
      <c r="J121" s="74">
        <v>-66.542000000000002</v>
      </c>
      <c r="K121" s="99">
        <v>-103.43600000000001</v>
      </c>
      <c r="L121" s="99">
        <v>-92.382000000000005</v>
      </c>
      <c r="M121" s="74">
        <v>-8.8659999999999997</v>
      </c>
      <c r="N121" s="74">
        <v>-7.0910000000000011</v>
      </c>
      <c r="O121" s="74">
        <v>-4.6509999999999998</v>
      </c>
      <c r="P121" s="74">
        <v>-6.0359999999999978</v>
      </c>
      <c r="Q121" s="74">
        <v>-7.4430000000000049</v>
      </c>
      <c r="R121" s="74">
        <v>-13.829999999999998</v>
      </c>
      <c r="S121" s="74">
        <v>-7.0589999999999975</v>
      </c>
      <c r="T121" s="74">
        <v>-7.169000000000004</v>
      </c>
      <c r="U121" s="74">
        <v>-7.9949999999999974</v>
      </c>
      <c r="V121" s="74">
        <v>-7.1640000000000015</v>
      </c>
      <c r="W121" s="74">
        <v>-3.5960000000000036</v>
      </c>
      <c r="X121" s="74">
        <v>-9.8379999999999939</v>
      </c>
      <c r="Y121" s="74">
        <v>-90.738</v>
      </c>
      <c r="AA121" s="74">
        <v>-103.43599999999999</v>
      </c>
      <c r="AB121" s="73">
        <v>12.7</v>
      </c>
      <c r="AD121" s="74">
        <v>-92.382000000000005</v>
      </c>
      <c r="AE121" s="73">
        <v>1.64</v>
      </c>
    </row>
    <row r="122" spans="1:33" ht="18" customHeight="1" x14ac:dyDescent="0.2">
      <c r="A122" s="43" t="s">
        <v>149</v>
      </c>
      <c r="B122" s="43" t="s">
        <v>19</v>
      </c>
      <c r="C122" s="9">
        <v>-0.99922540666150272</v>
      </c>
      <c r="D122" s="9">
        <v>-2.87</v>
      </c>
      <c r="F122" s="119" t="s">
        <v>150</v>
      </c>
      <c r="H122" s="74">
        <v>-2.9289999999999998</v>
      </c>
      <c r="I122" s="74">
        <v>-1.9930000000000001</v>
      </c>
      <c r="J122" s="74">
        <v>-1.9930000000000001</v>
      </c>
      <c r="K122" s="99">
        <v>0</v>
      </c>
      <c r="L122" s="99">
        <v>-1</v>
      </c>
      <c r="M122" s="74">
        <v>0</v>
      </c>
      <c r="N122" s="74">
        <v>0</v>
      </c>
      <c r="O122" s="74">
        <v>0</v>
      </c>
      <c r="P122" s="74">
        <v>0</v>
      </c>
      <c r="Q122" s="74">
        <v>0</v>
      </c>
      <c r="R122" s="74">
        <v>0</v>
      </c>
      <c r="S122" s="74">
        <v>0</v>
      </c>
      <c r="T122" s="74">
        <v>0</v>
      </c>
      <c r="U122" s="74">
        <v>0</v>
      </c>
      <c r="V122" s="74">
        <v>-1.298</v>
      </c>
      <c r="W122" s="74">
        <v>-1.9140000000000001</v>
      </c>
      <c r="X122" s="74">
        <v>-0.66100000000000003</v>
      </c>
      <c r="Y122" s="74">
        <v>-3.8730000000000002</v>
      </c>
      <c r="AA122" s="74">
        <v>0</v>
      </c>
      <c r="AB122" s="73">
        <v>-3.87</v>
      </c>
      <c r="AD122" s="74">
        <v>-1</v>
      </c>
      <c r="AE122" s="73">
        <v>-2.87</v>
      </c>
    </row>
    <row r="123" spans="1:33" ht="18" customHeight="1" x14ac:dyDescent="0.2">
      <c r="A123" s="43" t="s">
        <v>65</v>
      </c>
      <c r="B123" s="43" t="s">
        <v>19</v>
      </c>
      <c r="C123" s="9">
        <v>4.3021074993555723E-2</v>
      </c>
      <c r="D123" s="9">
        <v>-7.015180851362348E-3</v>
      </c>
      <c r="F123" s="119" t="s">
        <v>203</v>
      </c>
      <c r="H123" s="74">
        <v>-92.947000000000003</v>
      </c>
      <c r="I123" s="74">
        <v>-104.239</v>
      </c>
      <c r="J123" s="74">
        <v>-104.239</v>
      </c>
      <c r="K123" s="99">
        <v>-112.503</v>
      </c>
      <c r="L123" s="99">
        <v>-106.911</v>
      </c>
      <c r="M123" s="74">
        <v>-10.997999999999999</v>
      </c>
      <c r="N123" s="74">
        <v>-9.3370000000000015</v>
      </c>
      <c r="O123" s="74">
        <v>-8.9570000000000007</v>
      </c>
      <c r="P123" s="74">
        <v>-9.1030000000000015</v>
      </c>
      <c r="Q123" s="74">
        <v>-6.4849999999999994</v>
      </c>
      <c r="R123" s="74">
        <v>-7.9029999999999987</v>
      </c>
      <c r="S123" s="74">
        <v>-8.4140000000000015</v>
      </c>
      <c r="T123" s="74">
        <v>-2.1239999999999952</v>
      </c>
      <c r="U123" s="74">
        <v>-12.039000000000001</v>
      </c>
      <c r="V123" s="74">
        <v>-11.727999999999994</v>
      </c>
      <c r="W123" s="74">
        <v>-10.481999999999999</v>
      </c>
      <c r="X123" s="74">
        <v>-10.093000000000004</v>
      </c>
      <c r="Y123" s="74">
        <v>-107.663</v>
      </c>
      <c r="AA123" s="74">
        <v>-112.503</v>
      </c>
      <c r="AB123" s="73">
        <v>4.84</v>
      </c>
      <c r="AD123" s="74">
        <v>-106.911</v>
      </c>
      <c r="AE123" s="73">
        <v>-0.75</v>
      </c>
    </row>
    <row r="124" spans="1:33" ht="18" hidden="1" customHeight="1" outlineLevel="1" x14ac:dyDescent="0.2">
      <c r="A124" s="43" t="s">
        <v>151</v>
      </c>
      <c r="B124" s="43" t="s">
        <v>19</v>
      </c>
      <c r="C124" s="9">
        <v>-1.9996572995202189</v>
      </c>
      <c r="D124" s="9">
        <v>-0.694928377855207</v>
      </c>
      <c r="F124" s="51" t="s">
        <v>152</v>
      </c>
      <c r="G124" s="47"/>
      <c r="H124" s="79">
        <v>-23.401</v>
      </c>
      <c r="I124" s="79">
        <v>-31.018999999999998</v>
      </c>
      <c r="J124" s="79">
        <v>-31.018999999999998</v>
      </c>
      <c r="K124" s="99">
        <v>-5.8360000000000003</v>
      </c>
      <c r="L124" s="99">
        <v>-10.332000000000001</v>
      </c>
      <c r="M124" s="79">
        <v>-0.59899999999999998</v>
      </c>
      <c r="N124" s="79">
        <v>-0.81899999999999995</v>
      </c>
      <c r="O124" s="79">
        <v>-2.0019999999999998</v>
      </c>
      <c r="P124" s="79">
        <v>-0.80799999999999983</v>
      </c>
      <c r="Q124" s="79">
        <v>-0.70800000000000018</v>
      </c>
      <c r="R124" s="79">
        <v>-2.202</v>
      </c>
      <c r="S124" s="79">
        <v>-0.14700000000000024</v>
      </c>
      <c r="T124" s="79">
        <v>-0.53699999999999992</v>
      </c>
      <c r="U124" s="79">
        <v>-0.4319999999999995</v>
      </c>
      <c r="V124" s="79">
        <v>-0.43299999999999983</v>
      </c>
      <c r="W124" s="79">
        <v>-7.7039999999999988</v>
      </c>
      <c r="X124" s="79">
        <v>-1.1160000000000032</v>
      </c>
      <c r="Y124" s="79">
        <v>-17.507000000000001</v>
      </c>
      <c r="Z124" s="47"/>
      <c r="AA124" s="79">
        <v>-5.8360000000000012</v>
      </c>
      <c r="AB124" s="73">
        <v>-11.67</v>
      </c>
      <c r="AC124" s="47"/>
      <c r="AD124" s="79">
        <v>-10.332000000000001</v>
      </c>
      <c r="AE124" s="73">
        <v>-7.18</v>
      </c>
    </row>
    <row r="125" spans="1:33" ht="18" hidden="1" customHeight="1" outlineLevel="1" x14ac:dyDescent="0.2">
      <c r="A125" s="43" t="s">
        <v>169</v>
      </c>
      <c r="B125" s="43" t="s">
        <v>19</v>
      </c>
      <c r="C125" s="9">
        <v>1.4378145219266714E-2</v>
      </c>
      <c r="D125" s="9">
        <v>0.10618809575558108</v>
      </c>
      <c r="F125" s="51" t="s">
        <v>170</v>
      </c>
      <c r="G125" s="47"/>
      <c r="H125" s="79">
        <v>-29.164000000000001</v>
      </c>
      <c r="I125" s="79">
        <v>-22.599</v>
      </c>
      <c r="J125" s="79">
        <v>-22.599</v>
      </c>
      <c r="K125" s="99">
        <v>-29.210999999999999</v>
      </c>
      <c r="L125" s="99">
        <v>-32.207000000000001</v>
      </c>
      <c r="M125" s="79">
        <v>-2.5190000000000001</v>
      </c>
      <c r="N125" s="79">
        <v>-2.4340000000000002</v>
      </c>
      <c r="O125" s="79">
        <v>-0.59499999999999975</v>
      </c>
      <c r="P125" s="79">
        <v>-1.2459999999999996</v>
      </c>
      <c r="Q125" s="79">
        <v>-1.9500000000000002</v>
      </c>
      <c r="R125" s="79">
        <v>-7.3760000000000012</v>
      </c>
      <c r="S125" s="79">
        <v>-1.8299999999999983</v>
      </c>
      <c r="T125" s="79">
        <v>-1.8640000000000008</v>
      </c>
      <c r="U125" s="79">
        <v>-1.7809999999999988</v>
      </c>
      <c r="V125" s="79">
        <v>-1.9649999999999999</v>
      </c>
      <c r="W125" s="79">
        <v>-2.0940000000000012</v>
      </c>
      <c r="X125" s="79">
        <v>-3.1370000000000005</v>
      </c>
      <c r="Y125" s="79">
        <v>-28.791</v>
      </c>
      <c r="Z125" s="47"/>
      <c r="AA125" s="79">
        <v>-29.210999999999999</v>
      </c>
      <c r="AB125" s="73">
        <v>0.42</v>
      </c>
      <c r="AC125" s="47"/>
      <c r="AD125" s="79">
        <v>-32.207000000000001</v>
      </c>
      <c r="AE125" s="73">
        <v>3.42</v>
      </c>
    </row>
    <row r="126" spans="1:33" ht="18" hidden="1" customHeight="1" outlineLevel="1" x14ac:dyDescent="0.2">
      <c r="A126" s="43" t="s">
        <v>171</v>
      </c>
      <c r="B126" s="43" t="s">
        <v>19</v>
      </c>
      <c r="C126" s="9">
        <v>0.20091556459816889</v>
      </c>
      <c r="D126" s="9">
        <v>-0.12931034482758619</v>
      </c>
      <c r="F126" s="51" t="s">
        <v>172</v>
      </c>
      <c r="G126" s="47"/>
      <c r="H126" s="79">
        <v>-7.734</v>
      </c>
      <c r="I126" s="79">
        <v>-6.069</v>
      </c>
      <c r="J126" s="79">
        <v>-6.069</v>
      </c>
      <c r="K126" s="99">
        <v>-7.8639999999999999</v>
      </c>
      <c r="L126" s="99">
        <v>-5.5679999999999996</v>
      </c>
      <c r="M126" s="79">
        <v>-0.90500000000000003</v>
      </c>
      <c r="N126" s="79">
        <v>-1.115</v>
      </c>
      <c r="O126" s="79">
        <v>-0.2759999999999998</v>
      </c>
      <c r="P126" s="79">
        <v>-0.46300000000000008</v>
      </c>
      <c r="Q126" s="79">
        <v>-6.2000000000000277E-2</v>
      </c>
      <c r="R126" s="79">
        <v>-1.3749999999999996</v>
      </c>
      <c r="S126" s="79">
        <v>-1.2940000000000005</v>
      </c>
      <c r="T126" s="79">
        <v>0</v>
      </c>
      <c r="U126" s="79">
        <v>0.2370000000000001</v>
      </c>
      <c r="V126" s="79">
        <v>-0.125</v>
      </c>
      <c r="W126" s="79">
        <v>-0.90799999999999947</v>
      </c>
      <c r="X126" s="79">
        <v>0</v>
      </c>
      <c r="Y126" s="79">
        <v>-6.2859999999999996</v>
      </c>
      <c r="Z126" s="47"/>
      <c r="AA126" s="79">
        <v>-7.8639999999999999</v>
      </c>
      <c r="AB126" s="73">
        <v>1.58</v>
      </c>
      <c r="AC126" s="47"/>
      <c r="AD126" s="79">
        <v>-5.5680000000000005</v>
      </c>
      <c r="AE126" s="73">
        <v>-0.72</v>
      </c>
    </row>
    <row r="127" spans="1:33" ht="18" customHeight="1" collapsed="1" x14ac:dyDescent="0.2">
      <c r="A127" s="48"/>
      <c r="B127" s="48"/>
      <c r="C127" s="9">
        <v>-0.2253501433198947</v>
      </c>
      <c r="D127" s="9">
        <v>-9.3125740536720236E-2</v>
      </c>
      <c r="F127" s="119" t="s">
        <v>152</v>
      </c>
      <c r="H127" s="74">
        <v>-60.298999999999999</v>
      </c>
      <c r="I127" s="74">
        <v>-59.686999999999998</v>
      </c>
      <c r="J127" s="74">
        <v>-59.686999999999998</v>
      </c>
      <c r="K127" s="99">
        <v>-42.910999999999994</v>
      </c>
      <c r="L127" s="99">
        <v>-48.106999999999999</v>
      </c>
      <c r="M127" s="74">
        <v>-4.0230000000000006</v>
      </c>
      <c r="N127" s="74">
        <v>-4.3680000000000003</v>
      </c>
      <c r="O127" s="74">
        <v>-2.8729999999999993</v>
      </c>
      <c r="P127" s="74">
        <v>-2.5169999999999995</v>
      </c>
      <c r="Q127" s="74">
        <v>-2.7200000000000006</v>
      </c>
      <c r="R127" s="74">
        <v>-10.953000000000001</v>
      </c>
      <c r="S127" s="74">
        <v>-3.270999999999999</v>
      </c>
      <c r="T127" s="74">
        <v>-2.4010000000000007</v>
      </c>
      <c r="U127" s="74">
        <v>-1.9759999999999982</v>
      </c>
      <c r="V127" s="74">
        <v>-2.5229999999999997</v>
      </c>
      <c r="W127" s="74">
        <v>-10.706</v>
      </c>
      <c r="X127" s="74">
        <v>-4.2530000000000037</v>
      </c>
      <c r="Y127" s="74">
        <v>-52.584000000000003</v>
      </c>
      <c r="AA127" s="74">
        <v>-42.910999999999994</v>
      </c>
      <c r="AB127" s="73">
        <v>-9.67</v>
      </c>
      <c r="AD127" s="74">
        <v>-48.106999999999999</v>
      </c>
      <c r="AE127" s="73">
        <v>-4.4800000000000004</v>
      </c>
    </row>
    <row r="128" spans="1:33" ht="18" customHeight="1" collapsed="1" x14ac:dyDescent="0.2">
      <c r="A128" s="43" t="s">
        <v>147</v>
      </c>
      <c r="B128" s="43" t="s">
        <v>19</v>
      </c>
      <c r="C128" s="9">
        <v>0.3124429015165357</v>
      </c>
      <c r="D128" s="9">
        <v>6.6925555647360163E-2</v>
      </c>
      <c r="F128" s="119" t="s">
        <v>148</v>
      </c>
      <c r="H128" s="74">
        <v>-17.63</v>
      </c>
      <c r="I128" s="74">
        <v>-12.651</v>
      </c>
      <c r="J128" s="74">
        <v>-12.651</v>
      </c>
      <c r="K128" s="99">
        <v>-16.419</v>
      </c>
      <c r="L128" s="99">
        <v>-12.103</v>
      </c>
      <c r="M128" s="74">
        <v>-0.60299999999999998</v>
      </c>
      <c r="N128" s="74">
        <v>-4.6020000000000003</v>
      </c>
      <c r="O128" s="74">
        <v>-0.60299999999999976</v>
      </c>
      <c r="P128" s="74">
        <v>1.3979999999999997</v>
      </c>
      <c r="Q128" s="74">
        <v>-2.6040000000000001</v>
      </c>
      <c r="R128" s="74">
        <v>-0.20000000000000018</v>
      </c>
      <c r="S128" s="74">
        <v>-0.53599999999999959</v>
      </c>
      <c r="T128" s="74">
        <v>-0.53599999999999959</v>
      </c>
      <c r="U128" s="74">
        <v>-0.53500000000000014</v>
      </c>
      <c r="V128" s="74">
        <v>-0.88100000000000023</v>
      </c>
      <c r="W128" s="74">
        <v>-2.3889999999999993</v>
      </c>
      <c r="X128" s="74">
        <v>0.8019999999999996</v>
      </c>
      <c r="Y128" s="74">
        <v>-11.289</v>
      </c>
      <c r="AA128" s="74">
        <v>-16.419</v>
      </c>
      <c r="AB128" s="73">
        <v>5.13</v>
      </c>
      <c r="AD128" s="74">
        <v>-12.103</v>
      </c>
      <c r="AE128" s="73">
        <v>0.81</v>
      </c>
    </row>
    <row r="129" spans="1:33" ht="18" hidden="1" customHeight="1" outlineLevel="1" x14ac:dyDescent="0.2">
      <c r="A129" s="43" t="s">
        <v>155</v>
      </c>
      <c r="B129" s="43" t="s">
        <v>19</v>
      </c>
      <c r="C129" s="9">
        <v>0.30385440092045396</v>
      </c>
      <c r="D129" s="9">
        <v>0.31274191051246325</v>
      </c>
      <c r="F129" s="51" t="s">
        <v>156</v>
      </c>
      <c r="G129" s="47"/>
      <c r="H129" s="79">
        <v>-12.218</v>
      </c>
      <c r="I129" s="79">
        <v>-12.904</v>
      </c>
      <c r="J129" s="79">
        <v>-12.904</v>
      </c>
      <c r="K129" s="99">
        <v>-19.120999999999999</v>
      </c>
      <c r="L129" s="99">
        <v>-19.376999999999999</v>
      </c>
      <c r="M129" s="79">
        <v>0</v>
      </c>
      <c r="N129" s="79">
        <v>-1.556</v>
      </c>
      <c r="O129" s="79">
        <v>-2.0510000000000002</v>
      </c>
      <c r="P129" s="79">
        <v>-2.0499999999999998</v>
      </c>
      <c r="Q129" s="79">
        <v>-0.19099999999999984</v>
      </c>
      <c r="R129" s="79">
        <v>-0.43200000000000038</v>
      </c>
      <c r="S129" s="79">
        <v>-3.1829999999999989</v>
      </c>
      <c r="T129" s="79">
        <v>-0.52200000000000024</v>
      </c>
      <c r="U129" s="79">
        <v>1.9999999999999991</v>
      </c>
      <c r="V129" s="79">
        <v>-7.1309999999999993</v>
      </c>
      <c r="W129" s="79">
        <v>2</v>
      </c>
      <c r="X129" s="79">
        <v>-0.20000000000000107</v>
      </c>
      <c r="Y129" s="79">
        <v>-13.316000000000001</v>
      </c>
      <c r="Z129" s="47"/>
      <c r="AA129" s="79">
        <v>-19.120999999999999</v>
      </c>
      <c r="AB129" s="73">
        <v>5.81</v>
      </c>
      <c r="AC129" s="47"/>
      <c r="AD129" s="79">
        <v>-19.376999999999999</v>
      </c>
      <c r="AE129" s="73">
        <v>6.06</v>
      </c>
    </row>
    <row r="130" spans="1:33" ht="18" hidden="1" customHeight="1" outlineLevel="1" x14ac:dyDescent="0.2">
      <c r="A130" s="43" t="s">
        <v>157</v>
      </c>
      <c r="B130" s="43" t="s">
        <v>19</v>
      </c>
      <c r="C130" s="9">
        <v>-1.6525863346672596</v>
      </c>
      <c r="D130" s="9">
        <v>2.9556917403329899E-2</v>
      </c>
      <c r="F130" s="51" t="s">
        <v>158</v>
      </c>
      <c r="G130" s="47"/>
      <c r="H130" s="79">
        <v>-30.065000000000001</v>
      </c>
      <c r="I130" s="79">
        <v>-9.1029999999999998</v>
      </c>
      <c r="J130" s="79">
        <v>-9.1029999999999998</v>
      </c>
      <c r="K130" s="99">
        <v>-13.494</v>
      </c>
      <c r="L130" s="99">
        <v>-36.878</v>
      </c>
      <c r="M130" s="79">
        <v>-1.1000000000000001</v>
      </c>
      <c r="N130" s="79">
        <v>-2.1999999999999997</v>
      </c>
      <c r="O130" s="79">
        <v>-7.37</v>
      </c>
      <c r="P130" s="79">
        <v>-6.8250000000000011</v>
      </c>
      <c r="Q130" s="79">
        <v>-4.3819999999999979</v>
      </c>
      <c r="R130" s="79">
        <v>-2.2000000000000028</v>
      </c>
      <c r="S130" s="79">
        <v>1.1000000000000014</v>
      </c>
      <c r="T130" s="79">
        <v>-8.0350000000000001</v>
      </c>
      <c r="U130" s="79">
        <v>-2.2000000000000028</v>
      </c>
      <c r="V130" s="79">
        <v>0</v>
      </c>
      <c r="W130" s="79">
        <v>-2.1999999999999957</v>
      </c>
      <c r="X130" s="79">
        <v>-0.37800000000000011</v>
      </c>
      <c r="Y130" s="79">
        <v>-35.79</v>
      </c>
      <c r="Z130" s="47"/>
      <c r="AA130" s="79">
        <v>-13.494</v>
      </c>
      <c r="AB130" s="73">
        <v>-22.3</v>
      </c>
      <c r="AC130" s="47"/>
      <c r="AD130" s="79">
        <v>-36.878</v>
      </c>
      <c r="AE130" s="73">
        <v>1.0900000000000001</v>
      </c>
    </row>
    <row r="131" spans="1:33" ht="18" hidden="1" customHeight="1" outlineLevel="1" x14ac:dyDescent="0.2">
      <c r="A131" s="43" t="s">
        <v>161</v>
      </c>
      <c r="B131" s="43" t="s">
        <v>19</v>
      </c>
      <c r="C131" s="9">
        <v>0.99616858237547889</v>
      </c>
      <c r="D131" s="9">
        <v>0.99616858237547889</v>
      </c>
      <c r="F131" s="51" t="s">
        <v>162</v>
      </c>
      <c r="G131" s="47"/>
      <c r="H131" s="79">
        <v>6.5819999999999999</v>
      </c>
      <c r="I131" s="79">
        <v>0</v>
      </c>
      <c r="J131" s="79">
        <v>0</v>
      </c>
      <c r="K131" s="99">
        <v>0</v>
      </c>
      <c r="L131" s="99">
        <v>0</v>
      </c>
      <c r="M131" s="79">
        <v>0</v>
      </c>
      <c r="N131" s="79">
        <v>0</v>
      </c>
      <c r="O131" s="79">
        <v>0</v>
      </c>
      <c r="P131" s="79">
        <v>0</v>
      </c>
      <c r="Q131" s="79">
        <v>0</v>
      </c>
      <c r="R131" s="79">
        <v>0</v>
      </c>
      <c r="S131" s="79">
        <v>0</v>
      </c>
      <c r="T131" s="79">
        <v>0</v>
      </c>
      <c r="U131" s="79">
        <v>0</v>
      </c>
      <c r="V131" s="79">
        <v>0.52200000000000002</v>
      </c>
      <c r="W131" s="79">
        <v>0</v>
      </c>
      <c r="X131" s="79">
        <v>0</v>
      </c>
      <c r="Y131" s="79">
        <v>0.52200000000000002</v>
      </c>
      <c r="Z131" s="47"/>
      <c r="AA131" s="79">
        <v>0</v>
      </c>
      <c r="AB131" s="73">
        <v>0.52</v>
      </c>
      <c r="AC131" s="47"/>
      <c r="AD131" s="79">
        <v>0</v>
      </c>
      <c r="AE131" s="73">
        <v>0.52</v>
      </c>
    </row>
    <row r="132" spans="1:33" ht="18" customHeight="1" collapsed="1" x14ac:dyDescent="0.2">
      <c r="A132" s="48"/>
      <c r="B132" s="48"/>
      <c r="C132" s="9">
        <v>-0.4896520006132149</v>
      </c>
      <c r="D132" s="9">
        <v>0.13634343613900987</v>
      </c>
      <c r="F132" s="119" t="s">
        <v>413</v>
      </c>
      <c r="H132" s="74">
        <v>-35.701000000000001</v>
      </c>
      <c r="I132" s="74">
        <v>-22.006999999999998</v>
      </c>
      <c r="J132" s="74">
        <v>-22.006999999999998</v>
      </c>
      <c r="K132" s="99">
        <v>-32.614999999999995</v>
      </c>
      <c r="L132" s="99">
        <v>-56.254999999999995</v>
      </c>
      <c r="M132" s="74">
        <v>-1.1000000000000001</v>
      </c>
      <c r="N132" s="74">
        <v>-3.7559999999999998</v>
      </c>
      <c r="O132" s="74">
        <v>-9.4209999999999994</v>
      </c>
      <c r="P132" s="74">
        <v>-8.875</v>
      </c>
      <c r="Q132" s="74">
        <v>-4.5729999999999977</v>
      </c>
      <c r="R132" s="74">
        <v>-2.6320000000000032</v>
      </c>
      <c r="S132" s="74">
        <v>-2.0829999999999975</v>
      </c>
      <c r="T132" s="74">
        <v>-8.5570000000000004</v>
      </c>
      <c r="U132" s="74">
        <v>-0.20000000000000373</v>
      </c>
      <c r="V132" s="74">
        <v>-6.6089999999999991</v>
      </c>
      <c r="W132" s="74">
        <v>-0.19999999999999574</v>
      </c>
      <c r="X132" s="74">
        <v>-0.57800000000000118</v>
      </c>
      <c r="Y132" s="74">
        <v>-48.584000000000003</v>
      </c>
      <c r="AA132" s="74">
        <v>-32.614999999999995</v>
      </c>
      <c r="AB132" s="73">
        <v>-15.97</v>
      </c>
      <c r="AD132" s="74">
        <v>-56.254999999999995</v>
      </c>
      <c r="AE132" s="73">
        <v>7.67</v>
      </c>
    </row>
    <row r="133" spans="1:33" ht="18" hidden="1" customHeight="1" outlineLevel="1" x14ac:dyDescent="0.2">
      <c r="A133" s="43" t="s">
        <v>159</v>
      </c>
      <c r="B133" s="43" t="s">
        <v>19</v>
      </c>
      <c r="C133" s="9">
        <v>0.98991172761664559</v>
      </c>
      <c r="D133" s="9">
        <v>0.96308186195826639</v>
      </c>
      <c r="F133" s="51" t="s">
        <v>160</v>
      </c>
      <c r="G133" s="47"/>
      <c r="H133" s="79">
        <v>4.4999999999999901E-2</v>
      </c>
      <c r="I133" s="79">
        <v>0</v>
      </c>
      <c r="J133" s="79">
        <v>0</v>
      </c>
      <c r="K133" s="99">
        <v>-9.516</v>
      </c>
      <c r="L133" s="99">
        <v>-2.492</v>
      </c>
      <c r="M133" s="79">
        <v>0</v>
      </c>
      <c r="N133" s="79">
        <v>0</v>
      </c>
      <c r="O133" s="79">
        <v>-1.2E-2</v>
      </c>
      <c r="P133" s="79">
        <v>-1.3999999999999999E-2</v>
      </c>
      <c r="Q133" s="79">
        <v>1.9999999999999983E-3</v>
      </c>
      <c r="R133" s="79">
        <v>-8.0000000000000002E-3</v>
      </c>
      <c r="S133" s="79">
        <v>-1.1999999999999997E-2</v>
      </c>
      <c r="T133" s="79">
        <v>-2.0000000000000018E-3</v>
      </c>
      <c r="U133" s="79">
        <v>-2.0000000000000018E-3</v>
      </c>
      <c r="V133" s="79">
        <v>-1.4999999999999999E-2</v>
      </c>
      <c r="W133" s="79">
        <v>-2.3999999999999994E-2</v>
      </c>
      <c r="X133" s="79">
        <v>-6.0000000000000053E-3</v>
      </c>
      <c r="Y133" s="79">
        <v>-9.2999999999999999E-2</v>
      </c>
      <c r="Z133" s="47"/>
      <c r="AA133" s="79">
        <v>-9.516</v>
      </c>
      <c r="AB133" s="73">
        <v>9.42</v>
      </c>
      <c r="AC133" s="47"/>
      <c r="AD133" s="79">
        <v>-2.492</v>
      </c>
      <c r="AE133" s="73">
        <v>2.4</v>
      </c>
    </row>
    <row r="134" spans="1:33" ht="18" hidden="1" customHeight="1" outlineLevel="1" x14ac:dyDescent="0.2">
      <c r="A134" s="43" t="s">
        <v>153</v>
      </c>
      <c r="B134" s="43" t="s">
        <v>19</v>
      </c>
      <c r="C134" s="9">
        <v>-1.0028382213812679</v>
      </c>
      <c r="D134" s="9">
        <v>-1.0028382213812679</v>
      </c>
      <c r="F134" s="51" t="s">
        <v>154</v>
      </c>
      <c r="G134" s="47"/>
      <c r="H134" s="79">
        <v>-2.5950000000000002</v>
      </c>
      <c r="I134" s="79">
        <v>-0.16</v>
      </c>
      <c r="J134" s="79">
        <v>-0.16</v>
      </c>
      <c r="K134" s="99">
        <v>0</v>
      </c>
      <c r="L134" s="99">
        <v>0</v>
      </c>
      <c r="M134" s="79">
        <v>0</v>
      </c>
      <c r="N134" s="79">
        <v>0</v>
      </c>
      <c r="O134" s="79">
        <v>1E-3</v>
      </c>
      <c r="P134" s="79">
        <v>-0.1</v>
      </c>
      <c r="Q134" s="79">
        <v>-0.84899999999999998</v>
      </c>
      <c r="R134" s="79">
        <v>0</v>
      </c>
      <c r="S134" s="79">
        <v>0</v>
      </c>
      <c r="T134" s="79">
        <v>-0.10000000000000009</v>
      </c>
      <c r="U134" s="79">
        <v>0</v>
      </c>
      <c r="V134" s="79">
        <v>0</v>
      </c>
      <c r="W134" s="79">
        <v>-6.0000000000000053E-3</v>
      </c>
      <c r="X134" s="79">
        <v>-2.9999999999998916E-3</v>
      </c>
      <c r="Y134" s="79">
        <v>-1.0569999999999999</v>
      </c>
      <c r="Z134" s="47"/>
      <c r="AA134" s="79">
        <v>0</v>
      </c>
      <c r="AB134" s="73">
        <v>-1.06</v>
      </c>
      <c r="AC134" s="47"/>
      <c r="AD134" s="79">
        <v>0</v>
      </c>
      <c r="AE134" s="73">
        <v>-1.06</v>
      </c>
    </row>
    <row r="135" spans="1:33" ht="18" hidden="1" customHeight="1" outlineLevel="1" x14ac:dyDescent="0.2">
      <c r="A135" s="43" t="s">
        <v>268</v>
      </c>
      <c r="B135" s="43" t="s">
        <v>19</v>
      </c>
      <c r="C135" s="9">
        <v>0</v>
      </c>
      <c r="D135" s="9">
        <v>0</v>
      </c>
      <c r="F135" s="51" t="s">
        <v>270</v>
      </c>
      <c r="G135" s="47"/>
      <c r="H135" s="79">
        <v>0</v>
      </c>
      <c r="I135" s="79">
        <v>0</v>
      </c>
      <c r="J135" s="79">
        <v>0</v>
      </c>
      <c r="K135" s="99">
        <v>0</v>
      </c>
      <c r="L135" s="99">
        <v>0</v>
      </c>
      <c r="M135" s="79">
        <v>0</v>
      </c>
      <c r="N135" s="79">
        <v>0</v>
      </c>
      <c r="O135" s="79">
        <v>0</v>
      </c>
      <c r="P135" s="79">
        <v>0</v>
      </c>
      <c r="Q135" s="79">
        <v>0</v>
      </c>
      <c r="R135" s="79">
        <v>0</v>
      </c>
      <c r="S135" s="79">
        <v>0</v>
      </c>
      <c r="T135" s="79">
        <v>0</v>
      </c>
      <c r="U135" s="79">
        <v>0</v>
      </c>
      <c r="V135" s="79">
        <v>0</v>
      </c>
      <c r="W135" s="79">
        <v>0</v>
      </c>
      <c r="X135" s="79">
        <v>0</v>
      </c>
      <c r="Y135" s="79">
        <v>0</v>
      </c>
      <c r="Z135" s="47"/>
      <c r="AA135" s="79">
        <v>0</v>
      </c>
      <c r="AB135" s="73">
        <v>0</v>
      </c>
      <c r="AC135" s="47"/>
      <c r="AD135" s="79">
        <v>0</v>
      </c>
      <c r="AE135" s="73">
        <v>0</v>
      </c>
    </row>
    <row r="136" spans="1:33" ht="18" hidden="1" customHeight="1" outlineLevel="1" x14ac:dyDescent="0.2">
      <c r="A136" s="43" t="s">
        <v>269</v>
      </c>
      <c r="B136" s="43" t="s">
        <v>19</v>
      </c>
      <c r="C136" s="9">
        <v>0</v>
      </c>
      <c r="D136" s="9">
        <v>0</v>
      </c>
      <c r="F136" s="51" t="s">
        <v>271</v>
      </c>
      <c r="G136" s="47"/>
      <c r="H136" s="79">
        <v>0</v>
      </c>
      <c r="I136" s="79">
        <v>0</v>
      </c>
      <c r="J136" s="79">
        <v>0</v>
      </c>
      <c r="K136" s="99">
        <v>0</v>
      </c>
      <c r="L136" s="99">
        <v>0</v>
      </c>
      <c r="M136" s="79">
        <v>0</v>
      </c>
      <c r="N136" s="79">
        <v>0</v>
      </c>
      <c r="O136" s="79">
        <v>0</v>
      </c>
      <c r="P136" s="79">
        <v>0</v>
      </c>
      <c r="Q136" s="79">
        <v>0</v>
      </c>
      <c r="R136" s="79">
        <v>0</v>
      </c>
      <c r="S136" s="79">
        <v>0</v>
      </c>
      <c r="T136" s="79">
        <v>0</v>
      </c>
      <c r="U136" s="79">
        <v>0</v>
      </c>
      <c r="V136" s="79">
        <v>0</v>
      </c>
      <c r="W136" s="79">
        <v>0</v>
      </c>
      <c r="X136" s="79">
        <v>0</v>
      </c>
      <c r="Y136" s="79">
        <v>0</v>
      </c>
      <c r="Z136" s="47"/>
      <c r="AA136" s="79">
        <v>0</v>
      </c>
      <c r="AB136" s="73">
        <v>0</v>
      </c>
      <c r="AC136" s="47"/>
      <c r="AD136" s="79">
        <v>0</v>
      </c>
      <c r="AE136" s="73">
        <v>0</v>
      </c>
    </row>
    <row r="137" spans="1:33" ht="18" hidden="1" customHeight="1" outlineLevel="1" x14ac:dyDescent="0.2">
      <c r="A137" s="43" t="s">
        <v>163</v>
      </c>
      <c r="B137" s="43" t="s">
        <v>19</v>
      </c>
      <c r="C137" s="9">
        <v>-1.00418410041841</v>
      </c>
      <c r="D137" s="9">
        <v>-1.00418410041841</v>
      </c>
      <c r="F137" s="51" t="s">
        <v>164</v>
      </c>
      <c r="G137" s="47"/>
      <c r="H137" s="79">
        <v>0</v>
      </c>
      <c r="I137" s="79">
        <v>0</v>
      </c>
      <c r="J137" s="79">
        <v>0</v>
      </c>
      <c r="K137" s="99">
        <v>0</v>
      </c>
      <c r="L137" s="99">
        <v>0</v>
      </c>
      <c r="M137" s="79">
        <v>0</v>
      </c>
      <c r="N137" s="79">
        <v>0</v>
      </c>
      <c r="O137" s="79">
        <v>0</v>
      </c>
      <c r="P137" s="79">
        <v>0</v>
      </c>
      <c r="Q137" s="79">
        <v>0</v>
      </c>
      <c r="R137" s="79">
        <v>0</v>
      </c>
      <c r="S137" s="79">
        <v>0</v>
      </c>
      <c r="T137" s="79">
        <v>0</v>
      </c>
      <c r="U137" s="79">
        <v>0</v>
      </c>
      <c r="V137" s="79">
        <v>0</v>
      </c>
      <c r="W137" s="79">
        <v>0</v>
      </c>
      <c r="X137" s="79">
        <v>-0.23899999999999999</v>
      </c>
      <c r="Y137" s="79">
        <v>-0.23899999999999999</v>
      </c>
      <c r="Z137" s="47"/>
      <c r="AA137" s="79">
        <v>0</v>
      </c>
      <c r="AB137" s="73">
        <v>-0.24</v>
      </c>
      <c r="AC137" s="47"/>
      <c r="AD137" s="79">
        <v>0</v>
      </c>
      <c r="AE137" s="73">
        <v>-0.24</v>
      </c>
    </row>
    <row r="138" spans="1:33" ht="18" hidden="1" customHeight="1" outlineLevel="1" x14ac:dyDescent="0.2">
      <c r="A138" s="43" t="s">
        <v>165</v>
      </c>
      <c r="B138" s="43" t="s">
        <v>19</v>
      </c>
      <c r="C138" s="9">
        <v>-1.0014992503748126</v>
      </c>
      <c r="D138" s="9">
        <v>-4.34</v>
      </c>
      <c r="F138" s="51" t="s">
        <v>166</v>
      </c>
      <c r="G138" s="47"/>
      <c r="H138" s="79">
        <v>0</v>
      </c>
      <c r="I138" s="79">
        <v>0</v>
      </c>
      <c r="J138" s="79">
        <v>0</v>
      </c>
      <c r="K138" s="99">
        <v>0</v>
      </c>
      <c r="L138" s="99">
        <v>1</v>
      </c>
      <c r="M138" s="79">
        <v>0</v>
      </c>
      <c r="N138" s="79">
        <v>0</v>
      </c>
      <c r="O138" s="79">
        <v>0</v>
      </c>
      <c r="P138" s="79">
        <v>0</v>
      </c>
      <c r="Q138" s="79">
        <v>0</v>
      </c>
      <c r="R138" s="79">
        <v>0</v>
      </c>
      <c r="S138" s="79">
        <v>0</v>
      </c>
      <c r="T138" s="79">
        <v>0</v>
      </c>
      <c r="U138" s="79">
        <v>0</v>
      </c>
      <c r="V138" s="79">
        <v>0</v>
      </c>
      <c r="W138" s="79">
        <v>-3.335</v>
      </c>
      <c r="X138" s="79">
        <v>0</v>
      </c>
      <c r="Y138" s="79">
        <v>-3.335</v>
      </c>
      <c r="Z138" s="47"/>
      <c r="AA138" s="79">
        <v>0</v>
      </c>
      <c r="AB138" s="73">
        <v>-3.34</v>
      </c>
      <c r="AC138" s="47"/>
      <c r="AD138" s="79">
        <v>1</v>
      </c>
      <c r="AE138" s="73">
        <v>-4.34</v>
      </c>
    </row>
    <row r="139" spans="1:33" ht="18" hidden="1" customHeight="1" outlineLevel="1" x14ac:dyDescent="0.2">
      <c r="A139" s="43" t="s">
        <v>167</v>
      </c>
      <c r="B139" s="43" t="s">
        <v>19</v>
      </c>
      <c r="C139" s="9">
        <v>0</v>
      </c>
      <c r="D139" s="9">
        <v>0</v>
      </c>
      <c r="F139" s="51" t="s">
        <v>168</v>
      </c>
      <c r="G139" s="47"/>
      <c r="H139" s="79">
        <v>1.4870000000000001</v>
      </c>
      <c r="I139" s="79">
        <v>0</v>
      </c>
      <c r="J139" s="79">
        <v>0</v>
      </c>
      <c r="K139" s="99">
        <v>0</v>
      </c>
      <c r="L139" s="99">
        <v>0</v>
      </c>
      <c r="M139" s="79">
        <v>0</v>
      </c>
      <c r="N139" s="79">
        <v>0</v>
      </c>
      <c r="O139" s="79">
        <v>0</v>
      </c>
      <c r="P139" s="79">
        <v>0</v>
      </c>
      <c r="Q139" s="79">
        <v>0</v>
      </c>
      <c r="R139" s="79">
        <v>0</v>
      </c>
      <c r="S139" s="79">
        <v>0</v>
      </c>
      <c r="T139" s="79">
        <v>0</v>
      </c>
      <c r="U139" s="79">
        <v>0</v>
      </c>
      <c r="V139" s="79">
        <v>0</v>
      </c>
      <c r="W139" s="79">
        <v>0</v>
      </c>
      <c r="X139" s="79">
        <v>0</v>
      </c>
      <c r="Y139" s="79">
        <v>0</v>
      </c>
      <c r="Z139" s="47"/>
      <c r="AA139" s="79">
        <v>0</v>
      </c>
      <c r="AB139" s="73">
        <v>0</v>
      </c>
      <c r="AC139" s="47"/>
      <c r="AD139" s="79">
        <v>0</v>
      </c>
      <c r="AE139" s="73">
        <v>0</v>
      </c>
    </row>
    <row r="140" spans="1:33" ht="18" customHeight="1" collapsed="1" x14ac:dyDescent="0.2">
      <c r="A140" s="43" t="s">
        <v>521</v>
      </c>
      <c r="B140" s="43" t="s">
        <v>19</v>
      </c>
      <c r="C140" s="9"/>
      <c r="D140" s="9"/>
      <c r="F140" s="119" t="s">
        <v>522</v>
      </c>
      <c r="G140" s="47"/>
      <c r="H140" s="74">
        <v>-3.069</v>
      </c>
      <c r="I140" s="74">
        <v>-2.73</v>
      </c>
      <c r="J140" s="74">
        <v>-2.73</v>
      </c>
      <c r="K140" s="99">
        <v>0</v>
      </c>
      <c r="L140" s="99">
        <v>0</v>
      </c>
      <c r="M140" s="74">
        <v>0</v>
      </c>
      <c r="N140" s="74">
        <v>-0.72399999999999998</v>
      </c>
      <c r="O140" s="74">
        <v>0</v>
      </c>
      <c r="P140" s="74">
        <v>0</v>
      </c>
      <c r="Q140" s="74">
        <v>-0.74399999999999999</v>
      </c>
      <c r="R140" s="74">
        <v>0</v>
      </c>
      <c r="S140" s="74">
        <v>0</v>
      </c>
      <c r="T140" s="74">
        <v>-0.65799999999999992</v>
      </c>
      <c r="U140" s="74">
        <v>0</v>
      </c>
      <c r="V140" s="74">
        <v>0</v>
      </c>
      <c r="W140" s="74">
        <v>-0.67300000000000004</v>
      </c>
      <c r="X140" s="74">
        <v>0</v>
      </c>
      <c r="Y140" s="74">
        <v>-2.7989999999999999</v>
      </c>
      <c r="AA140" s="74">
        <v>0</v>
      </c>
      <c r="AB140" s="73">
        <v>-2.8</v>
      </c>
      <c r="AD140" s="74">
        <v>0</v>
      </c>
      <c r="AE140" s="73">
        <v>-2.8</v>
      </c>
    </row>
    <row r="141" spans="1:33" ht="18" customHeight="1" x14ac:dyDescent="0.2">
      <c r="A141" s="48"/>
      <c r="B141" s="48"/>
      <c r="C141" s="9">
        <v>0.50336275746111814</v>
      </c>
      <c r="D141" s="9">
        <v>-2.1648793565683646</v>
      </c>
      <c r="F141" s="119" t="s">
        <v>190</v>
      </c>
      <c r="H141" s="74">
        <v>-1.0630000000000002</v>
      </c>
      <c r="I141" s="74">
        <v>-0.16</v>
      </c>
      <c r="J141" s="74">
        <v>-0.16</v>
      </c>
      <c r="K141" s="99">
        <v>-9.516</v>
      </c>
      <c r="L141" s="99">
        <v>-1.492</v>
      </c>
      <c r="M141" s="74">
        <v>0</v>
      </c>
      <c r="N141" s="74">
        <v>0</v>
      </c>
      <c r="O141" s="74">
        <v>-1.0999999999999999E-2</v>
      </c>
      <c r="P141" s="74">
        <v>-0.114</v>
      </c>
      <c r="Q141" s="74">
        <v>-0.84699999999999998</v>
      </c>
      <c r="R141" s="74">
        <v>-8.0000000000000002E-3</v>
      </c>
      <c r="S141" s="74">
        <v>-1.1999999999999997E-2</v>
      </c>
      <c r="T141" s="74">
        <v>-0.10200000000000009</v>
      </c>
      <c r="U141" s="74">
        <v>-2.0000000000000018E-3</v>
      </c>
      <c r="V141" s="74">
        <v>-1.4999999999999999E-2</v>
      </c>
      <c r="W141" s="74">
        <v>-3.3649999999999998</v>
      </c>
      <c r="X141" s="74">
        <v>-0.24799999999999989</v>
      </c>
      <c r="Y141" s="74">
        <v>-4.7240000000000002</v>
      </c>
      <c r="AA141" s="74">
        <v>-9.516</v>
      </c>
      <c r="AB141" s="73">
        <v>4.79</v>
      </c>
      <c r="AD141" s="74">
        <v>-1.492</v>
      </c>
      <c r="AE141" s="73">
        <v>-3.23</v>
      </c>
    </row>
    <row r="142" spans="1:33" ht="18" customHeight="1" x14ac:dyDescent="0.2">
      <c r="A142" s="48"/>
      <c r="B142" s="48"/>
      <c r="C142" s="9">
        <v>-1.5280403276622556E-2</v>
      </c>
      <c r="D142" s="9">
        <v>-1.2568735271013355E-2</v>
      </c>
      <c r="F142" s="108" t="s">
        <v>66</v>
      </c>
      <c r="H142" s="281">
        <v>-302.99300000000005</v>
      </c>
      <c r="I142" s="281">
        <v>-270.00900000000007</v>
      </c>
      <c r="J142" s="281">
        <v>-270.00900000000007</v>
      </c>
      <c r="K142" s="102">
        <v>-317.40000000000003</v>
      </c>
      <c r="L142" s="102">
        <v>-318.25</v>
      </c>
      <c r="M142" s="281">
        <v>-25.59</v>
      </c>
      <c r="N142" s="281">
        <v>-29.878000000000007</v>
      </c>
      <c r="O142" s="281">
        <v>-26.516000000000002</v>
      </c>
      <c r="P142" s="281">
        <v>-25.247</v>
      </c>
      <c r="Q142" s="281">
        <v>-25.416</v>
      </c>
      <c r="R142" s="281">
        <v>-35.52600000000001</v>
      </c>
      <c r="S142" s="281">
        <v>-21.375</v>
      </c>
      <c r="T142" s="281">
        <v>-21.547000000000001</v>
      </c>
      <c r="U142" s="281">
        <v>-22.747</v>
      </c>
      <c r="V142" s="281">
        <v>-30.217999999999996</v>
      </c>
      <c r="W142" s="281">
        <v>-33.324999999999996</v>
      </c>
      <c r="X142" s="281">
        <v>-24.869000000000003</v>
      </c>
      <c r="Y142" s="281">
        <v>-322.25399999999996</v>
      </c>
      <c r="AA142" s="281">
        <v>-317.40000000000003</v>
      </c>
      <c r="AB142" s="73">
        <v>-4.8499999999999996</v>
      </c>
      <c r="AD142" s="281">
        <v>-318.25</v>
      </c>
      <c r="AE142" s="73">
        <v>-4</v>
      </c>
      <c r="AG142" s="285"/>
    </row>
    <row r="143" spans="1:33" ht="12.95" customHeight="1" x14ac:dyDescent="0.2">
      <c r="A143" s="48"/>
      <c r="B143" s="48"/>
      <c r="C143" s="9"/>
      <c r="D143" s="9"/>
      <c r="F143" s="52" t="s">
        <v>224</v>
      </c>
      <c r="H143" s="69">
        <v>3.2002430973492084E-2</v>
      </c>
      <c r="I143" s="69">
        <v>2.9769243134504207E-2</v>
      </c>
      <c r="J143" s="69">
        <v>2.9769243134504207E-2</v>
      </c>
      <c r="K143" s="122">
        <v>2.6136339962142659E-2</v>
      </c>
      <c r="L143" s="122">
        <v>3.2021893013572555E-2</v>
      </c>
      <c r="M143" s="69">
        <v>9.5334389375598856E-3</v>
      </c>
      <c r="N143" s="69">
        <v>4.6514162237561954E-2</v>
      </c>
      <c r="O143" s="69">
        <v>3.5733874543320387E-2</v>
      </c>
      <c r="P143" s="69">
        <v>3.5331836858073666E-2</v>
      </c>
      <c r="Q143" s="69">
        <v>4.0258505987454896E-2</v>
      </c>
      <c r="R143" s="69">
        <v>5.6389044087769187E-2</v>
      </c>
      <c r="S143" s="69">
        <v>5.2311495068647386E-2</v>
      </c>
      <c r="T143" s="69">
        <v>4.3029713607869807E-2</v>
      </c>
      <c r="U143" s="69">
        <v>3.9779374603246757E-2</v>
      </c>
      <c r="V143" s="69">
        <v>3.685382624624671E-2</v>
      </c>
      <c r="W143" s="69">
        <v>4.541935730076134E-2</v>
      </c>
      <c r="X143" s="69">
        <v>3.4592117910034623E-2</v>
      </c>
      <c r="Y143" s="69">
        <v>3.2888799984487085E-2</v>
      </c>
      <c r="AA143" s="69">
        <v>2.6136339962142659E-2</v>
      </c>
      <c r="AB143" s="70"/>
      <c r="AD143" s="69">
        <v>3.2021893013572555E-2</v>
      </c>
      <c r="AE143" s="70"/>
    </row>
    <row r="144" spans="1:33" ht="6.95" customHeight="1" x14ac:dyDescent="0.2">
      <c r="C144" s="9"/>
      <c r="D144" s="9"/>
      <c r="F144" s="109"/>
      <c r="H144" s="29"/>
      <c r="I144" s="29"/>
      <c r="J144" s="29"/>
      <c r="K144" s="98"/>
      <c r="L144" s="98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AA144" s="29"/>
      <c r="AB144" s="33"/>
      <c r="AD144" s="29"/>
      <c r="AE144" s="33"/>
    </row>
    <row r="145" spans="1:33" ht="18" hidden="1" customHeight="1" outlineLevel="1" collapsed="1" x14ac:dyDescent="0.2">
      <c r="A145" s="48"/>
      <c r="B145" s="48"/>
      <c r="C145" s="9"/>
      <c r="D145" s="9"/>
      <c r="F145" s="110" t="s">
        <v>242</v>
      </c>
      <c r="H145" s="87">
        <v>4.5672600000000001</v>
      </c>
      <c r="I145" s="87">
        <v>5.2414999999999994</v>
      </c>
      <c r="J145" s="87">
        <v>5.2414999999999994</v>
      </c>
      <c r="K145" s="125">
        <v>2.84</v>
      </c>
      <c r="L145" s="125">
        <v>8.31</v>
      </c>
      <c r="M145" s="87">
        <v>6.9091200000000006</v>
      </c>
      <c r="N145" s="87">
        <v>8.9498399999999982</v>
      </c>
      <c r="O145" s="87">
        <v>9.2289600000000025</v>
      </c>
      <c r="P145" s="87">
        <v>9.2184000000000026</v>
      </c>
      <c r="Q145" s="87">
        <v>6.9741599999999995</v>
      </c>
      <c r="R145" s="87">
        <v>7.9372800000000003</v>
      </c>
      <c r="S145" s="87">
        <v>12.52943999999999</v>
      </c>
      <c r="T145" s="87">
        <v>7.5067200000000049</v>
      </c>
      <c r="U145" s="87">
        <v>12.885840000000009</v>
      </c>
      <c r="V145" s="87">
        <v>5.1808799999999975</v>
      </c>
      <c r="W145" s="87">
        <v>10.942799999999993</v>
      </c>
      <c r="X145" s="87">
        <v>15.603840000000005</v>
      </c>
      <c r="Y145" s="87">
        <v>9.4889399999999995</v>
      </c>
      <c r="AA145" s="87">
        <v>2.84</v>
      </c>
      <c r="AB145" s="86">
        <v>6.65</v>
      </c>
      <c r="AD145" s="87">
        <v>8.31</v>
      </c>
      <c r="AE145" s="86">
        <v>1.18</v>
      </c>
    </row>
    <row r="146" spans="1:33" ht="18" customHeight="1" collapsed="1" x14ac:dyDescent="0.2">
      <c r="A146" s="43" t="s">
        <v>80</v>
      </c>
      <c r="B146" s="43" t="s">
        <v>19</v>
      </c>
      <c r="C146" s="9">
        <v>-2.3411971830985916</v>
      </c>
      <c r="D146" s="9">
        <v>-0.14187725631768955</v>
      </c>
      <c r="F146" s="119" t="s">
        <v>84</v>
      </c>
      <c r="H146" s="74">
        <v>-228.363</v>
      </c>
      <c r="I146" s="74">
        <v>-262.07499999999999</v>
      </c>
      <c r="J146" s="74">
        <v>-262.07499999999999</v>
      </c>
      <c r="K146" s="99">
        <v>-142</v>
      </c>
      <c r="L146" s="99">
        <v>-415.5</v>
      </c>
      <c r="M146" s="74">
        <v>-28.788</v>
      </c>
      <c r="N146" s="74">
        <v>-37.290999999999997</v>
      </c>
      <c r="O146" s="74">
        <v>-38.454000000000008</v>
      </c>
      <c r="P146" s="74">
        <v>-38.410000000000011</v>
      </c>
      <c r="Q146" s="74">
        <v>-29.058999999999997</v>
      </c>
      <c r="R146" s="74">
        <v>-33.072000000000003</v>
      </c>
      <c r="S146" s="74">
        <v>-52.20599999999996</v>
      </c>
      <c r="T146" s="74">
        <v>-31.27800000000002</v>
      </c>
      <c r="U146" s="74">
        <v>-53.691000000000031</v>
      </c>
      <c r="V146" s="74">
        <v>-21.586999999999989</v>
      </c>
      <c r="W146" s="74">
        <v>-45.59499999999997</v>
      </c>
      <c r="X146" s="74">
        <v>-65.01600000000002</v>
      </c>
      <c r="Y146" s="74">
        <v>-474.447</v>
      </c>
      <c r="AA146" s="74">
        <v>-142</v>
      </c>
      <c r="AB146" s="73">
        <v>-332.45</v>
      </c>
      <c r="AD146" s="74">
        <v>-415.5</v>
      </c>
      <c r="AE146" s="73">
        <v>-58.95</v>
      </c>
    </row>
    <row r="147" spans="1:33" ht="18" customHeight="1" x14ac:dyDescent="0.2">
      <c r="A147" s="43" t="s">
        <v>81</v>
      </c>
      <c r="B147" s="43" t="s">
        <v>19</v>
      </c>
      <c r="C147" s="9">
        <v>0.15</v>
      </c>
      <c r="D147" s="9">
        <v>0.2608695652173913</v>
      </c>
      <c r="F147" s="119" t="s">
        <v>85</v>
      </c>
      <c r="H147" s="74">
        <v>-0.36599999999999999</v>
      </c>
      <c r="I147" s="74">
        <v>-2.5609999999999999</v>
      </c>
      <c r="J147" s="74">
        <v>-2.5609999999999999</v>
      </c>
      <c r="K147" s="99">
        <v>-2</v>
      </c>
      <c r="L147" s="99">
        <v>-2.2999999999999998</v>
      </c>
      <c r="M147" s="74">
        <v>0</v>
      </c>
      <c r="N147" s="74">
        <v>-0.22800000000000001</v>
      </c>
      <c r="O147" s="74">
        <v>0</v>
      </c>
      <c r="P147" s="74">
        <v>0</v>
      </c>
      <c r="Q147" s="74">
        <v>-0.44400000000000006</v>
      </c>
      <c r="R147" s="74">
        <v>-0.48199999999999987</v>
      </c>
      <c r="S147" s="74">
        <v>0</v>
      </c>
      <c r="T147" s="74">
        <v>-0.21300000000000008</v>
      </c>
      <c r="U147" s="74">
        <v>0</v>
      </c>
      <c r="V147" s="74">
        <v>0</v>
      </c>
      <c r="W147" s="74">
        <v>0</v>
      </c>
      <c r="X147" s="74">
        <v>-0.33299999999999996</v>
      </c>
      <c r="Y147" s="74">
        <v>-1.7</v>
      </c>
      <c r="AA147" s="74">
        <v>-2</v>
      </c>
      <c r="AB147" s="73">
        <v>0.3</v>
      </c>
      <c r="AD147" s="74">
        <v>-2.2999999999999998</v>
      </c>
      <c r="AE147" s="73">
        <v>0.6</v>
      </c>
    </row>
    <row r="148" spans="1:33" ht="18" customHeight="1" x14ac:dyDescent="0.2">
      <c r="A148" s="43" t="s">
        <v>82</v>
      </c>
      <c r="B148" s="43" t="s">
        <v>19</v>
      </c>
      <c r="C148" s="9">
        <v>0.26857142857142857</v>
      </c>
      <c r="D148" s="9">
        <v>-2.4E-2</v>
      </c>
      <c r="F148" s="119" t="s">
        <v>86</v>
      </c>
      <c r="H148" s="74">
        <v>-11.686999999999999</v>
      </c>
      <c r="I148" s="74">
        <v>-16.553000000000001</v>
      </c>
      <c r="J148" s="74">
        <v>-16.553000000000001</v>
      </c>
      <c r="K148" s="99">
        <v>-17.5</v>
      </c>
      <c r="L148" s="99">
        <v>-12.5</v>
      </c>
      <c r="M148" s="74">
        <v>-0.46300000000000002</v>
      </c>
      <c r="N148" s="74">
        <v>-0.85199999999999987</v>
      </c>
      <c r="O148" s="74">
        <v>-0.77</v>
      </c>
      <c r="P148" s="74">
        <v>-0.36699999999999999</v>
      </c>
      <c r="Q148" s="74">
        <v>-1.0670000000000002</v>
      </c>
      <c r="R148" s="74">
        <v>-1.0209999999999999</v>
      </c>
      <c r="S148" s="74">
        <v>-9.1999999999999638E-2</v>
      </c>
      <c r="T148" s="74">
        <v>-0.54900000000000038</v>
      </c>
      <c r="U148" s="74">
        <v>-0.91899999999999959</v>
      </c>
      <c r="V148" s="74">
        <v>-0.91600000000000037</v>
      </c>
      <c r="W148" s="74">
        <v>-4.6400000000000006</v>
      </c>
      <c r="X148" s="74">
        <v>-1.1449999999999996</v>
      </c>
      <c r="Y148" s="74">
        <v>-12.801</v>
      </c>
      <c r="AA148" s="74">
        <v>-17.5</v>
      </c>
      <c r="AB148" s="73">
        <v>4.7</v>
      </c>
      <c r="AD148" s="74">
        <v>-12.5</v>
      </c>
      <c r="AE148" s="73">
        <v>-0.3</v>
      </c>
    </row>
    <row r="149" spans="1:33" ht="18" customHeight="1" x14ac:dyDescent="0.2">
      <c r="A149" s="43" t="s">
        <v>205</v>
      </c>
      <c r="B149" s="43" t="s">
        <v>19</v>
      </c>
      <c r="C149" s="9">
        <v>-0.95</v>
      </c>
      <c r="D149" s="9">
        <v>0.33808553971486766</v>
      </c>
      <c r="F149" s="117" t="s">
        <v>140</v>
      </c>
      <c r="G149" s="49"/>
      <c r="H149" s="78">
        <v>-3.4340000000000002</v>
      </c>
      <c r="I149" s="78">
        <v>17.283999999999999</v>
      </c>
      <c r="J149" s="78">
        <v>17.283999999999999</v>
      </c>
      <c r="K149" s="78">
        <v>-5</v>
      </c>
      <c r="L149" s="78">
        <v>-14.73</v>
      </c>
      <c r="M149" s="78">
        <v>0</v>
      </c>
      <c r="N149" s="78">
        <v>1.1539999999999999</v>
      </c>
      <c r="O149" s="78">
        <v>0.39000000000000012</v>
      </c>
      <c r="P149" s="78">
        <v>-2.5739999999999998</v>
      </c>
      <c r="Q149" s="78">
        <v>-1.06</v>
      </c>
      <c r="R149" s="78">
        <v>3.1589999999999998</v>
      </c>
      <c r="S149" s="78">
        <v>-2.2469999999999999</v>
      </c>
      <c r="T149" s="78">
        <v>-11.077000000000002</v>
      </c>
      <c r="U149" s="78">
        <v>-0.49299999999999677</v>
      </c>
      <c r="V149" s="78">
        <v>0</v>
      </c>
      <c r="W149" s="78">
        <v>0</v>
      </c>
      <c r="X149" s="78">
        <v>3</v>
      </c>
      <c r="Y149" s="78">
        <v>-9.7479999999999993</v>
      </c>
      <c r="Z149" s="49"/>
      <c r="AA149" s="78">
        <v>-5</v>
      </c>
      <c r="AB149" s="73">
        <v>-4.75</v>
      </c>
      <c r="AC149" s="49"/>
      <c r="AD149" s="78">
        <v>-14.729999999999999</v>
      </c>
      <c r="AE149" s="73">
        <v>4.9800000000000004</v>
      </c>
    </row>
    <row r="150" spans="1:33" ht="18" customHeight="1" x14ac:dyDescent="0.2">
      <c r="A150" s="43" t="s">
        <v>83</v>
      </c>
      <c r="B150" s="43" t="s">
        <v>19</v>
      </c>
      <c r="C150" s="9">
        <v>0.70470588235294118</v>
      </c>
      <c r="D150" s="9">
        <v>0.14915254237288134</v>
      </c>
      <c r="F150" s="119" t="s">
        <v>87</v>
      </c>
      <c r="H150" s="74">
        <v>-4.28</v>
      </c>
      <c r="I150" s="74">
        <v>-1.7609999999999999</v>
      </c>
      <c r="J150" s="74">
        <v>-1.7609999999999999</v>
      </c>
      <c r="K150" s="99">
        <v>-17</v>
      </c>
      <c r="L150" s="99">
        <v>-5.9</v>
      </c>
      <c r="M150" s="74">
        <v>-1.7030000000000001</v>
      </c>
      <c r="N150" s="74">
        <v>-2.1390000000000002</v>
      </c>
      <c r="O150" s="74">
        <v>-0.14499999999999957</v>
      </c>
      <c r="P150" s="74">
        <v>0</v>
      </c>
      <c r="Q150" s="74">
        <v>0</v>
      </c>
      <c r="R150" s="74">
        <v>0</v>
      </c>
      <c r="S150" s="74">
        <v>-7.299999999999951E-2</v>
      </c>
      <c r="T150" s="74">
        <v>0</v>
      </c>
      <c r="U150" s="74">
        <v>0</v>
      </c>
      <c r="V150" s="74">
        <v>-0.83800000000000008</v>
      </c>
      <c r="W150" s="74">
        <v>-0.12000000000000011</v>
      </c>
      <c r="X150" s="74">
        <v>0</v>
      </c>
      <c r="Y150" s="74">
        <v>-5.0179999999999998</v>
      </c>
      <c r="AA150" s="74">
        <v>-17</v>
      </c>
      <c r="AB150" s="73">
        <v>11.98</v>
      </c>
      <c r="AD150" s="74">
        <v>-5.9000000000000012</v>
      </c>
      <c r="AE150" s="73">
        <v>0.88</v>
      </c>
    </row>
    <row r="151" spans="1:33" ht="18" hidden="1" customHeight="1" outlineLevel="1" x14ac:dyDescent="0.2">
      <c r="A151" s="43" t="s">
        <v>141</v>
      </c>
      <c r="B151" s="43" t="s">
        <v>19</v>
      </c>
      <c r="C151" s="9">
        <v>0</v>
      </c>
      <c r="D151" s="9">
        <v>0</v>
      </c>
      <c r="F151" s="51" t="s">
        <v>142</v>
      </c>
      <c r="G151" s="47"/>
      <c r="H151" s="79">
        <v>0</v>
      </c>
      <c r="I151" s="79">
        <v>0</v>
      </c>
      <c r="J151" s="79">
        <v>0</v>
      </c>
      <c r="K151" s="99">
        <v>0</v>
      </c>
      <c r="L151" s="99">
        <v>0</v>
      </c>
      <c r="M151" s="79">
        <v>0</v>
      </c>
      <c r="N151" s="79">
        <v>0</v>
      </c>
      <c r="O151" s="79">
        <v>0</v>
      </c>
      <c r="P151" s="79">
        <v>0</v>
      </c>
      <c r="Q151" s="79">
        <v>0</v>
      </c>
      <c r="R151" s="79">
        <v>0</v>
      </c>
      <c r="S151" s="79">
        <v>0</v>
      </c>
      <c r="T151" s="79">
        <v>0</v>
      </c>
      <c r="U151" s="79">
        <v>0</v>
      </c>
      <c r="V151" s="79">
        <v>0</v>
      </c>
      <c r="W151" s="79">
        <v>0</v>
      </c>
      <c r="X151" s="79">
        <v>0</v>
      </c>
      <c r="Y151" s="79">
        <v>0</v>
      </c>
      <c r="Z151" s="47"/>
      <c r="AA151" s="79">
        <v>0</v>
      </c>
      <c r="AB151" s="73">
        <v>0</v>
      </c>
      <c r="AC151" s="47"/>
      <c r="AD151" s="79">
        <v>0</v>
      </c>
      <c r="AE151" s="73">
        <v>0</v>
      </c>
    </row>
    <row r="152" spans="1:33" ht="18" hidden="1" customHeight="1" outlineLevel="1" x14ac:dyDescent="0.2">
      <c r="A152" s="43" t="s">
        <v>124</v>
      </c>
      <c r="B152" s="43" t="s">
        <v>19</v>
      </c>
      <c r="C152" s="9">
        <v>0</v>
      </c>
      <c r="D152" s="9">
        <v>0</v>
      </c>
      <c r="F152" s="51" t="s">
        <v>143</v>
      </c>
      <c r="G152" s="47"/>
      <c r="H152" s="79">
        <v>0</v>
      </c>
      <c r="I152" s="79">
        <v>0</v>
      </c>
      <c r="J152" s="79">
        <v>0</v>
      </c>
      <c r="K152" s="99">
        <v>0</v>
      </c>
      <c r="L152" s="99">
        <v>0</v>
      </c>
      <c r="M152" s="79">
        <v>0</v>
      </c>
      <c r="N152" s="79">
        <v>0</v>
      </c>
      <c r="O152" s="79">
        <v>0</v>
      </c>
      <c r="P152" s="79">
        <v>0</v>
      </c>
      <c r="Q152" s="79">
        <v>0</v>
      </c>
      <c r="R152" s="79">
        <v>0</v>
      </c>
      <c r="S152" s="79">
        <v>0</v>
      </c>
      <c r="T152" s="79">
        <v>0</v>
      </c>
      <c r="U152" s="79">
        <v>0</v>
      </c>
      <c r="V152" s="79">
        <v>0</v>
      </c>
      <c r="W152" s="79">
        <v>0</v>
      </c>
      <c r="X152" s="79">
        <v>0</v>
      </c>
      <c r="Y152" s="79">
        <v>0</v>
      </c>
      <c r="Z152" s="47"/>
      <c r="AA152" s="79">
        <v>0</v>
      </c>
      <c r="AB152" s="73">
        <v>0</v>
      </c>
      <c r="AC152" s="47"/>
      <c r="AD152" s="79">
        <v>0</v>
      </c>
      <c r="AE152" s="73">
        <v>0</v>
      </c>
    </row>
    <row r="153" spans="1:33" ht="18" hidden="1" customHeight="1" outlineLevel="1" x14ac:dyDescent="0.2">
      <c r="A153" s="43" t="s">
        <v>125</v>
      </c>
      <c r="B153" s="43" t="s">
        <v>19</v>
      </c>
      <c r="C153" s="9">
        <v>0</v>
      </c>
      <c r="D153" s="9">
        <v>0</v>
      </c>
      <c r="F153" s="51" t="s">
        <v>144</v>
      </c>
      <c r="G153" s="47"/>
      <c r="H153" s="79">
        <v>0</v>
      </c>
      <c r="I153" s="79">
        <v>0</v>
      </c>
      <c r="J153" s="79">
        <v>0</v>
      </c>
      <c r="K153" s="99">
        <v>0</v>
      </c>
      <c r="L153" s="99">
        <v>0</v>
      </c>
      <c r="M153" s="79">
        <v>0</v>
      </c>
      <c r="N153" s="79">
        <v>0</v>
      </c>
      <c r="O153" s="79">
        <v>0</v>
      </c>
      <c r="P153" s="79">
        <v>0</v>
      </c>
      <c r="Q153" s="79">
        <v>0</v>
      </c>
      <c r="R153" s="79">
        <v>0</v>
      </c>
      <c r="S153" s="79">
        <v>0</v>
      </c>
      <c r="T153" s="79">
        <v>0</v>
      </c>
      <c r="U153" s="79">
        <v>0</v>
      </c>
      <c r="V153" s="79">
        <v>0</v>
      </c>
      <c r="W153" s="79">
        <v>0</v>
      </c>
      <c r="X153" s="79">
        <v>0</v>
      </c>
      <c r="Y153" s="79">
        <v>0</v>
      </c>
      <c r="Z153" s="47"/>
      <c r="AA153" s="79">
        <v>0</v>
      </c>
      <c r="AB153" s="73">
        <v>0</v>
      </c>
      <c r="AC153" s="47"/>
      <c r="AD153" s="79">
        <v>0</v>
      </c>
      <c r="AE153" s="73">
        <v>0</v>
      </c>
    </row>
    <row r="154" spans="1:33" ht="18" hidden="1" customHeight="1" outlineLevel="1" x14ac:dyDescent="0.2">
      <c r="A154" s="43" t="s">
        <v>264</v>
      </c>
      <c r="B154" s="43" t="s">
        <v>19</v>
      </c>
      <c r="C154" s="9">
        <v>0</v>
      </c>
      <c r="D154" s="9">
        <v>0</v>
      </c>
      <c r="F154" s="51" t="s">
        <v>265</v>
      </c>
      <c r="G154" s="47"/>
      <c r="H154" s="79">
        <v>0</v>
      </c>
      <c r="I154" s="79">
        <v>0</v>
      </c>
      <c r="J154" s="79">
        <v>0</v>
      </c>
      <c r="K154" s="99">
        <v>0</v>
      </c>
      <c r="L154" s="99">
        <v>0</v>
      </c>
      <c r="M154" s="79">
        <v>0</v>
      </c>
      <c r="N154" s="79">
        <v>0</v>
      </c>
      <c r="O154" s="79">
        <v>0</v>
      </c>
      <c r="P154" s="79">
        <v>0</v>
      </c>
      <c r="Q154" s="79">
        <v>0</v>
      </c>
      <c r="R154" s="79">
        <v>0</v>
      </c>
      <c r="S154" s="79">
        <v>0</v>
      </c>
      <c r="T154" s="79">
        <v>0</v>
      </c>
      <c r="U154" s="79">
        <v>0</v>
      </c>
      <c r="V154" s="79">
        <v>0</v>
      </c>
      <c r="W154" s="79">
        <v>0</v>
      </c>
      <c r="X154" s="79">
        <v>0</v>
      </c>
      <c r="Y154" s="79">
        <v>0</v>
      </c>
      <c r="Z154" s="47"/>
      <c r="AA154" s="79">
        <v>0</v>
      </c>
      <c r="AB154" s="73">
        <v>0</v>
      </c>
      <c r="AC154" s="47"/>
      <c r="AD154" s="79">
        <v>0</v>
      </c>
      <c r="AE154" s="73">
        <v>0</v>
      </c>
    </row>
    <row r="155" spans="1:33" ht="18" hidden="1" customHeight="1" outlineLevel="1" x14ac:dyDescent="0.2">
      <c r="A155" s="43" t="s">
        <v>145</v>
      </c>
      <c r="B155" s="43" t="s">
        <v>19</v>
      </c>
      <c r="C155" s="9">
        <v>0</v>
      </c>
      <c r="D155" s="9">
        <v>0</v>
      </c>
      <c r="F155" s="51" t="s">
        <v>146</v>
      </c>
      <c r="G155" s="47"/>
      <c r="H155" s="79">
        <v>0</v>
      </c>
      <c r="I155" s="79">
        <v>0</v>
      </c>
      <c r="J155" s="79">
        <v>0</v>
      </c>
      <c r="K155" s="99">
        <v>0</v>
      </c>
      <c r="L155" s="99">
        <v>0</v>
      </c>
      <c r="M155" s="79">
        <v>0</v>
      </c>
      <c r="N155" s="79">
        <v>0</v>
      </c>
      <c r="O155" s="79">
        <v>0</v>
      </c>
      <c r="P155" s="79">
        <v>0</v>
      </c>
      <c r="Q155" s="79">
        <v>0</v>
      </c>
      <c r="R155" s="79">
        <v>0</v>
      </c>
      <c r="S155" s="79">
        <v>0</v>
      </c>
      <c r="T155" s="79">
        <v>0</v>
      </c>
      <c r="U155" s="79">
        <v>0</v>
      </c>
      <c r="V155" s="79">
        <v>0</v>
      </c>
      <c r="W155" s="79">
        <v>0</v>
      </c>
      <c r="X155" s="79">
        <v>0</v>
      </c>
      <c r="Y155" s="79">
        <v>0</v>
      </c>
      <c r="Z155" s="47"/>
      <c r="AA155" s="79">
        <v>0</v>
      </c>
      <c r="AB155" s="73">
        <v>0</v>
      </c>
      <c r="AC155" s="47"/>
      <c r="AD155" s="79">
        <v>0</v>
      </c>
      <c r="AE155" s="73">
        <v>0</v>
      </c>
    </row>
    <row r="156" spans="1:33" ht="18" customHeight="1" collapsed="1" x14ac:dyDescent="0.2">
      <c r="A156" s="48"/>
      <c r="B156" s="48"/>
      <c r="C156" s="9">
        <v>0</v>
      </c>
      <c r="D156" s="9">
        <v>0</v>
      </c>
      <c r="F156" s="119" t="s">
        <v>70</v>
      </c>
      <c r="H156" s="74">
        <v>0</v>
      </c>
      <c r="I156" s="74">
        <v>0</v>
      </c>
      <c r="J156" s="74">
        <v>0</v>
      </c>
      <c r="K156" s="99">
        <v>0</v>
      </c>
      <c r="L156" s="99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AA156" s="74">
        <v>0</v>
      </c>
      <c r="AB156" s="73">
        <v>0</v>
      </c>
      <c r="AD156" s="74">
        <v>0</v>
      </c>
      <c r="AE156" s="73">
        <v>0</v>
      </c>
    </row>
    <row r="157" spans="1:33" ht="18" customHeight="1" x14ac:dyDescent="0.2">
      <c r="A157" s="48"/>
      <c r="B157" s="48"/>
      <c r="C157" s="9">
        <v>-1.7450136239782015</v>
      </c>
      <c r="D157" s="9">
        <v>-0.11704699177255894</v>
      </c>
      <c r="F157" s="108" t="s">
        <v>275</v>
      </c>
      <c r="H157" s="281">
        <v>-248.13000000000002</v>
      </c>
      <c r="I157" s="281">
        <v>-265.666</v>
      </c>
      <c r="J157" s="281">
        <v>-265.666</v>
      </c>
      <c r="K157" s="102">
        <v>-183.5</v>
      </c>
      <c r="L157" s="102">
        <v>-450.93</v>
      </c>
      <c r="M157" s="281">
        <v>-30.954000000000001</v>
      </c>
      <c r="N157" s="281">
        <v>-39.356000000000002</v>
      </c>
      <c r="O157" s="281">
        <v>-38.979000000000013</v>
      </c>
      <c r="P157" s="281">
        <v>-41.351000000000006</v>
      </c>
      <c r="Q157" s="281">
        <v>-31.629999999999995</v>
      </c>
      <c r="R157" s="281">
        <v>-31.416000000000004</v>
      </c>
      <c r="S157" s="281">
        <v>-54.617999999999959</v>
      </c>
      <c r="T157" s="281">
        <v>-43.117000000000019</v>
      </c>
      <c r="U157" s="281">
        <v>-55.103000000000023</v>
      </c>
      <c r="V157" s="281">
        <v>-23.34099999999999</v>
      </c>
      <c r="W157" s="281">
        <v>-50.354999999999968</v>
      </c>
      <c r="X157" s="281">
        <v>-63.494000000000014</v>
      </c>
      <c r="Y157" s="281">
        <v>-503.71399999999994</v>
      </c>
      <c r="AA157" s="281">
        <v>-183.5</v>
      </c>
      <c r="AB157" s="73">
        <v>-320.20999999999998</v>
      </c>
      <c r="AD157" s="281">
        <v>-450.93</v>
      </c>
      <c r="AE157" s="73">
        <v>-52.78</v>
      </c>
      <c r="AG157" s="285"/>
    </row>
    <row r="158" spans="1:33" ht="12.95" customHeight="1" x14ac:dyDescent="0.2">
      <c r="A158" s="48"/>
      <c r="B158" s="48"/>
      <c r="C158" s="9"/>
      <c r="D158" s="9"/>
      <c r="F158" s="52" t="s">
        <v>224</v>
      </c>
      <c r="H158" s="69">
        <v>2.6207744724969194E-2</v>
      </c>
      <c r="I158" s="69">
        <v>2.9290415306790489E-2</v>
      </c>
      <c r="J158" s="69">
        <v>2.9290415306790489E-2</v>
      </c>
      <c r="K158" s="122">
        <v>1.5110328869102638E-2</v>
      </c>
      <c r="L158" s="122">
        <v>4.5371978685342568E-2</v>
      </c>
      <c r="M158" s="69">
        <v>1.1531772914155088E-2</v>
      </c>
      <c r="N158" s="69">
        <v>6.1269541770583295E-2</v>
      </c>
      <c r="O158" s="69">
        <v>5.2529442443207341E-2</v>
      </c>
      <c r="P158" s="69">
        <v>5.7868530356802964E-2</v>
      </c>
      <c r="Q158" s="69">
        <v>5.0101374897041161E-2</v>
      </c>
      <c r="R158" s="69">
        <v>4.9865400243803315E-2</v>
      </c>
      <c r="S158" s="69">
        <v>0.13366780059225172</v>
      </c>
      <c r="T158" s="69">
        <v>8.6105358594260148E-2</v>
      </c>
      <c r="U158" s="69">
        <v>9.6362723821282234E-2</v>
      </c>
      <c r="V158" s="69">
        <v>2.8466647640930709E-2</v>
      </c>
      <c r="W158" s="69">
        <v>6.8629909583791032E-2</v>
      </c>
      <c r="X158" s="69">
        <v>8.8318466145793501E-2</v>
      </c>
      <c r="Y158" s="69">
        <v>5.140835798899604E-2</v>
      </c>
      <c r="AA158" s="69">
        <v>1.5110328869102638E-2</v>
      </c>
      <c r="AB158" s="70"/>
      <c r="AD158" s="69">
        <v>4.5371978685342568E-2</v>
      </c>
      <c r="AE158" s="70"/>
    </row>
    <row r="159" spans="1:33" ht="6.95" customHeight="1" x14ac:dyDescent="0.2">
      <c r="C159" s="9"/>
      <c r="D159" s="9"/>
      <c r="F159" s="109"/>
      <c r="H159" s="29"/>
      <c r="I159" s="29"/>
      <c r="J159" s="29"/>
      <c r="K159" s="98"/>
      <c r="L159" s="98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AA159" s="29"/>
      <c r="AB159" s="33"/>
      <c r="AD159" s="29"/>
      <c r="AE159" s="33"/>
    </row>
    <row r="160" spans="1:33" ht="18" customHeight="1" x14ac:dyDescent="0.2">
      <c r="A160" s="43" t="s">
        <v>90</v>
      </c>
      <c r="B160" s="43" t="s">
        <v>19</v>
      </c>
      <c r="C160" s="9">
        <v>0.13095238095238096</v>
      </c>
      <c r="D160" s="9">
        <v>-4.2857142857142858E-2</v>
      </c>
      <c r="F160" s="119" t="s">
        <v>188</v>
      </c>
      <c r="H160" s="74">
        <v>-4.6029999999999998</v>
      </c>
      <c r="I160" s="74">
        <v>-4.1239999999999997</v>
      </c>
      <c r="J160" s="74">
        <v>-4.1239999999999997</v>
      </c>
      <c r="K160" s="99">
        <v>-4.2</v>
      </c>
      <c r="L160" s="99">
        <v>-3.5</v>
      </c>
      <c r="M160" s="74">
        <v>-0.17899999999999999</v>
      </c>
      <c r="N160" s="74">
        <v>-0.19500000000000001</v>
      </c>
      <c r="O160" s="74">
        <v>-0.15200000000000002</v>
      </c>
      <c r="P160" s="74">
        <v>-6.899999999999995E-2</v>
      </c>
      <c r="Q160" s="74">
        <v>-0.82800000000000007</v>
      </c>
      <c r="R160" s="74">
        <v>-0.28400000000000003</v>
      </c>
      <c r="S160" s="74">
        <v>-0.15599999999999992</v>
      </c>
      <c r="T160" s="74">
        <v>-0.56999999999999984</v>
      </c>
      <c r="U160" s="74">
        <v>-0.69500000000000028</v>
      </c>
      <c r="V160" s="74">
        <v>-0.26200000000000001</v>
      </c>
      <c r="W160" s="74">
        <v>-0.17799999999999994</v>
      </c>
      <c r="X160" s="74">
        <v>-7.7999999999999847E-2</v>
      </c>
      <c r="Y160" s="74">
        <v>-3.6459999999999999</v>
      </c>
      <c r="AA160" s="74">
        <v>-4.2</v>
      </c>
      <c r="AB160" s="73">
        <v>0.55000000000000004</v>
      </c>
      <c r="AD160" s="74">
        <v>-3.5</v>
      </c>
      <c r="AE160" s="73">
        <v>-0.15</v>
      </c>
    </row>
    <row r="161" spans="1:31" ht="18" customHeight="1" x14ac:dyDescent="0.2">
      <c r="A161" s="43" t="s">
        <v>76</v>
      </c>
      <c r="B161" s="43" t="s">
        <v>19</v>
      </c>
      <c r="C161" s="9">
        <v>0.21208333333333332</v>
      </c>
      <c r="D161" s="9">
        <v>6.8472906403940881E-2</v>
      </c>
      <c r="F161" s="119" t="s">
        <v>95</v>
      </c>
      <c r="H161" s="74">
        <v>-25.122</v>
      </c>
      <c r="I161" s="74">
        <v>-22.72</v>
      </c>
      <c r="J161" s="74">
        <v>-22.72</v>
      </c>
      <c r="K161" s="99">
        <v>-24</v>
      </c>
      <c r="L161" s="99">
        <v>-20.3</v>
      </c>
      <c r="M161" s="74">
        <v>-1.7390000000000001</v>
      </c>
      <c r="N161" s="74">
        <v>-0.98299999999999987</v>
      </c>
      <c r="O161" s="74">
        <v>-1.3039999999999998</v>
      </c>
      <c r="P161" s="74">
        <v>-1.7789999999999999</v>
      </c>
      <c r="Q161" s="74">
        <v>-1.5700000000000003</v>
      </c>
      <c r="R161" s="74">
        <v>-1.4420000000000002</v>
      </c>
      <c r="S161" s="74">
        <v>-1.4179999999999993</v>
      </c>
      <c r="T161" s="74">
        <v>-1.8810000000000002</v>
      </c>
      <c r="U161" s="74">
        <v>-2.1479999999999997</v>
      </c>
      <c r="V161" s="74">
        <v>-1.2730000000000015</v>
      </c>
      <c r="W161" s="74">
        <v>-1.8549999999999986</v>
      </c>
      <c r="X161" s="74">
        <v>-1.5210000000000008</v>
      </c>
      <c r="Y161" s="74">
        <v>-18.913</v>
      </c>
      <c r="AA161" s="74">
        <v>-24</v>
      </c>
      <c r="AB161" s="73">
        <v>5.09</v>
      </c>
      <c r="AD161" s="74">
        <v>-20.3</v>
      </c>
      <c r="AE161" s="73">
        <v>1.39</v>
      </c>
    </row>
    <row r="162" spans="1:31" ht="18" customHeight="1" x14ac:dyDescent="0.2">
      <c r="A162" s="43" t="s">
        <v>92</v>
      </c>
      <c r="B162" s="43" t="s">
        <v>19</v>
      </c>
      <c r="C162" s="9">
        <v>-2.1333333333333333E-2</v>
      </c>
      <c r="D162" s="9">
        <v>4.5482866043613707E-2</v>
      </c>
      <c r="F162" s="119" t="s">
        <v>97</v>
      </c>
      <c r="H162" s="74">
        <v>-7.1029999999999998</v>
      </c>
      <c r="I162" s="74">
        <v>-13.087999999999999</v>
      </c>
      <c r="J162" s="74">
        <v>-13.087999999999999</v>
      </c>
      <c r="K162" s="99">
        <v>-15</v>
      </c>
      <c r="L162" s="99">
        <v>-16.05</v>
      </c>
      <c r="M162" s="74">
        <v>-0.82399999999999995</v>
      </c>
      <c r="N162" s="74">
        <v>-1.0920000000000001</v>
      </c>
      <c r="O162" s="74">
        <v>-1.6160000000000001</v>
      </c>
      <c r="P162" s="74">
        <v>2.6000000000000245E-2</v>
      </c>
      <c r="Q162" s="74">
        <v>-1.3110000000000004</v>
      </c>
      <c r="R162" s="74">
        <v>-1.2249999999999996</v>
      </c>
      <c r="S162" s="74">
        <v>-1.0979999999999999</v>
      </c>
      <c r="T162" s="74">
        <v>-0.86000000000000032</v>
      </c>
      <c r="U162" s="74">
        <v>-1.718</v>
      </c>
      <c r="V162" s="74">
        <v>-2.0120000000000005</v>
      </c>
      <c r="W162" s="74">
        <v>-2.0039999999999996</v>
      </c>
      <c r="X162" s="74">
        <v>-1.5869999999999997</v>
      </c>
      <c r="Y162" s="74">
        <v>-15.321</v>
      </c>
      <c r="AA162" s="74">
        <v>-15</v>
      </c>
      <c r="AB162" s="73">
        <v>-0.32</v>
      </c>
      <c r="AD162" s="74">
        <v>-16.05</v>
      </c>
      <c r="AE162" s="73">
        <v>0.73</v>
      </c>
    </row>
    <row r="163" spans="1:31" ht="18" customHeight="1" x14ac:dyDescent="0.2">
      <c r="A163" s="43" t="s">
        <v>75</v>
      </c>
      <c r="B163" s="43" t="s">
        <v>19</v>
      </c>
      <c r="C163" s="9">
        <v>0.28476190476190477</v>
      </c>
      <c r="D163" s="9">
        <v>0.10595238095238095</v>
      </c>
      <c r="F163" s="119" t="s">
        <v>98</v>
      </c>
      <c r="H163" s="74">
        <v>-7.3789999999999996</v>
      </c>
      <c r="I163" s="74">
        <v>-8.0510000000000002</v>
      </c>
      <c r="J163" s="74">
        <v>-8.0510000000000002</v>
      </c>
      <c r="K163" s="99">
        <v>-10.5</v>
      </c>
      <c r="L163" s="99">
        <v>-8.4</v>
      </c>
      <c r="M163" s="74">
        <v>-0.215</v>
      </c>
      <c r="N163" s="74">
        <v>-0.65700000000000003</v>
      </c>
      <c r="O163" s="74">
        <v>-0.66099999999999992</v>
      </c>
      <c r="P163" s="74">
        <v>-0.64100000000000001</v>
      </c>
      <c r="Q163" s="74">
        <v>-0.61399999999999988</v>
      </c>
      <c r="R163" s="74">
        <v>-0.62700000000000022</v>
      </c>
      <c r="S163" s="74">
        <v>-0.68100000000000005</v>
      </c>
      <c r="T163" s="74">
        <v>-0.67999999999999972</v>
      </c>
      <c r="U163" s="74">
        <v>-0.71900000000000031</v>
      </c>
      <c r="V163" s="74">
        <v>-0.69599999999999973</v>
      </c>
      <c r="W163" s="74">
        <v>-0.67400000000000038</v>
      </c>
      <c r="X163" s="74">
        <v>-0.64799999999999969</v>
      </c>
      <c r="Y163" s="74">
        <v>-7.5129999999999999</v>
      </c>
      <c r="AA163" s="74">
        <v>-10.5</v>
      </c>
      <c r="AB163" s="73">
        <v>2.99</v>
      </c>
      <c r="AD163" s="74">
        <v>-8.4</v>
      </c>
      <c r="AE163" s="73">
        <v>0.89</v>
      </c>
    </row>
    <row r="164" spans="1:31" ht="18" customHeight="1" x14ac:dyDescent="0.2">
      <c r="A164" s="43" t="s">
        <v>93</v>
      </c>
      <c r="B164" s="43" t="s">
        <v>19</v>
      </c>
      <c r="C164" s="9">
        <v>0.78617157490396927</v>
      </c>
      <c r="D164" s="9">
        <v>0.71256454388984514</v>
      </c>
      <c r="F164" s="119" t="s">
        <v>99</v>
      </c>
      <c r="H164" s="74">
        <v>-3.3239999999999998</v>
      </c>
      <c r="I164" s="74">
        <v>-2.8119999999999998</v>
      </c>
      <c r="J164" s="74">
        <v>-2.8119999999999998</v>
      </c>
      <c r="K164" s="99">
        <v>-7.81</v>
      </c>
      <c r="L164" s="99">
        <v>-5.81</v>
      </c>
      <c r="M164" s="74">
        <v>-0.187</v>
      </c>
      <c r="N164" s="74">
        <v>-0.22299999999999998</v>
      </c>
      <c r="O164" s="74">
        <v>-0.22400000000000003</v>
      </c>
      <c r="P164" s="74">
        <v>-0.127</v>
      </c>
      <c r="Q164" s="74">
        <v>-0.11799999999999999</v>
      </c>
      <c r="R164" s="74">
        <v>-0.11899999999999999</v>
      </c>
      <c r="S164" s="74">
        <v>-0.11699999999999999</v>
      </c>
      <c r="T164" s="74">
        <v>-0.1180000000000001</v>
      </c>
      <c r="U164" s="74">
        <v>-0.11599999999999988</v>
      </c>
      <c r="V164" s="74">
        <v>-0.10899999999999999</v>
      </c>
      <c r="W164" s="74">
        <v>-0.10699999999999998</v>
      </c>
      <c r="X164" s="74">
        <v>-0.10499999999999998</v>
      </c>
      <c r="Y164" s="74">
        <v>-1.67</v>
      </c>
      <c r="AA164" s="74">
        <v>-7.81</v>
      </c>
      <c r="AB164" s="73">
        <v>6.14</v>
      </c>
      <c r="AD164" s="74">
        <v>-5.81</v>
      </c>
      <c r="AE164" s="73">
        <v>4.1399999999999997</v>
      </c>
    </row>
    <row r="165" spans="1:31" ht="18" customHeight="1" x14ac:dyDescent="0.2">
      <c r="A165" s="43" t="s">
        <v>126</v>
      </c>
      <c r="B165" s="43" t="s">
        <v>19</v>
      </c>
      <c r="C165" s="9">
        <v>1</v>
      </c>
      <c r="D165" s="9">
        <v>0</v>
      </c>
      <c r="F165" s="119" t="s">
        <v>127</v>
      </c>
      <c r="H165" s="74">
        <v>-1.4770000000000001</v>
      </c>
      <c r="I165" s="74">
        <v>-0.6</v>
      </c>
      <c r="J165" s="74">
        <v>-0.6</v>
      </c>
      <c r="K165" s="99">
        <v>-2.5</v>
      </c>
      <c r="L165" s="99">
        <v>0</v>
      </c>
      <c r="M165" s="74">
        <v>0</v>
      </c>
      <c r="N165" s="74">
        <v>0</v>
      </c>
      <c r="O165" s="74">
        <v>0</v>
      </c>
      <c r="P165" s="74">
        <v>0</v>
      </c>
      <c r="Q165" s="74">
        <v>0</v>
      </c>
      <c r="R165" s="74">
        <v>0</v>
      </c>
      <c r="S165" s="74">
        <v>0</v>
      </c>
      <c r="T165" s="74">
        <v>0</v>
      </c>
      <c r="U165" s="74">
        <v>0</v>
      </c>
      <c r="V165" s="74">
        <v>0</v>
      </c>
      <c r="W165" s="74">
        <v>0</v>
      </c>
      <c r="X165" s="74">
        <v>0</v>
      </c>
      <c r="Y165" s="74">
        <v>0</v>
      </c>
      <c r="AA165" s="74">
        <v>-2.5</v>
      </c>
      <c r="AB165" s="73">
        <v>2.5</v>
      </c>
      <c r="AD165" s="74">
        <v>0</v>
      </c>
      <c r="AE165" s="73">
        <v>0</v>
      </c>
    </row>
    <row r="166" spans="1:31" ht="18" hidden="1" customHeight="1" outlineLevel="1" x14ac:dyDescent="0.2">
      <c r="A166" s="43" t="s">
        <v>74</v>
      </c>
      <c r="B166" s="43" t="s">
        <v>19</v>
      </c>
      <c r="C166" s="9">
        <v>0</v>
      </c>
      <c r="D166" s="9">
        <v>0</v>
      </c>
      <c r="F166" s="51" t="s">
        <v>73</v>
      </c>
      <c r="G166" s="47"/>
      <c r="H166" s="79">
        <v>0</v>
      </c>
      <c r="I166" s="79">
        <v>0</v>
      </c>
      <c r="J166" s="79">
        <v>0</v>
      </c>
      <c r="K166" s="99">
        <v>0</v>
      </c>
      <c r="L166" s="99">
        <v>0</v>
      </c>
      <c r="M166" s="79">
        <v>0</v>
      </c>
      <c r="N166" s="79">
        <v>0</v>
      </c>
      <c r="O166" s="79">
        <v>0</v>
      </c>
      <c r="P166" s="79">
        <v>0</v>
      </c>
      <c r="Q166" s="79">
        <v>0</v>
      </c>
      <c r="R166" s="79">
        <v>0</v>
      </c>
      <c r="S166" s="79">
        <v>0</v>
      </c>
      <c r="T166" s="79">
        <v>0</v>
      </c>
      <c r="U166" s="79">
        <v>0</v>
      </c>
      <c r="V166" s="79">
        <v>0</v>
      </c>
      <c r="W166" s="79">
        <v>0</v>
      </c>
      <c r="X166" s="79">
        <v>0</v>
      </c>
      <c r="Y166" s="79">
        <v>0</v>
      </c>
      <c r="Z166" s="47"/>
      <c r="AA166" s="79">
        <v>0</v>
      </c>
      <c r="AB166" s="73">
        <v>0</v>
      </c>
      <c r="AC166" s="47"/>
      <c r="AD166" s="79">
        <v>0</v>
      </c>
      <c r="AE166" s="73">
        <v>0</v>
      </c>
    </row>
    <row r="167" spans="1:31" ht="18" hidden="1" customHeight="1" outlineLevel="1" x14ac:dyDescent="0.2">
      <c r="A167" s="43" t="s">
        <v>130</v>
      </c>
      <c r="B167" s="43" t="s">
        <v>19</v>
      </c>
      <c r="C167" s="9">
        <v>0</v>
      </c>
      <c r="D167" s="9">
        <v>0</v>
      </c>
      <c r="F167" s="51" t="s">
        <v>191</v>
      </c>
      <c r="G167" s="47"/>
      <c r="H167" s="79">
        <v>0</v>
      </c>
      <c r="I167" s="79">
        <v>0</v>
      </c>
      <c r="J167" s="79">
        <v>0</v>
      </c>
      <c r="K167" s="99">
        <v>0</v>
      </c>
      <c r="L167" s="99">
        <v>0</v>
      </c>
      <c r="M167" s="79">
        <v>0</v>
      </c>
      <c r="N167" s="79">
        <v>0</v>
      </c>
      <c r="O167" s="79">
        <v>0</v>
      </c>
      <c r="P167" s="79">
        <v>0</v>
      </c>
      <c r="Q167" s="79">
        <v>0</v>
      </c>
      <c r="R167" s="79">
        <v>0</v>
      </c>
      <c r="S167" s="79">
        <v>0</v>
      </c>
      <c r="T167" s="79">
        <v>0</v>
      </c>
      <c r="U167" s="79">
        <v>0</v>
      </c>
      <c r="V167" s="79">
        <v>0</v>
      </c>
      <c r="W167" s="79">
        <v>0</v>
      </c>
      <c r="X167" s="79">
        <v>0</v>
      </c>
      <c r="Y167" s="79">
        <v>0</v>
      </c>
      <c r="Z167" s="47"/>
      <c r="AA167" s="79">
        <v>0</v>
      </c>
      <c r="AB167" s="73">
        <v>0</v>
      </c>
      <c r="AC167" s="47"/>
      <c r="AD167" s="79">
        <v>0</v>
      </c>
      <c r="AE167" s="73">
        <v>0</v>
      </c>
    </row>
    <row r="168" spans="1:31" ht="18" hidden="1" customHeight="1" outlineLevel="1" x14ac:dyDescent="0.2">
      <c r="A168" s="43" t="s">
        <v>173</v>
      </c>
      <c r="B168" s="43" t="s">
        <v>19</v>
      </c>
      <c r="C168" s="9">
        <v>0</v>
      </c>
      <c r="D168" s="9">
        <v>0</v>
      </c>
      <c r="F168" s="51" t="s">
        <v>174</v>
      </c>
      <c r="G168" s="47"/>
      <c r="H168" s="79">
        <v>0</v>
      </c>
      <c r="I168" s="79">
        <v>0</v>
      </c>
      <c r="J168" s="79">
        <v>0</v>
      </c>
      <c r="K168" s="99">
        <v>0</v>
      </c>
      <c r="L168" s="99">
        <v>0</v>
      </c>
      <c r="M168" s="79">
        <v>0</v>
      </c>
      <c r="N168" s="79">
        <v>0</v>
      </c>
      <c r="O168" s="79">
        <v>0</v>
      </c>
      <c r="P168" s="79">
        <v>0</v>
      </c>
      <c r="Q168" s="79">
        <v>0</v>
      </c>
      <c r="R168" s="79">
        <v>0</v>
      </c>
      <c r="S168" s="79">
        <v>0</v>
      </c>
      <c r="T168" s="79">
        <v>0</v>
      </c>
      <c r="U168" s="79">
        <v>0</v>
      </c>
      <c r="V168" s="79">
        <v>0</v>
      </c>
      <c r="W168" s="79">
        <v>0</v>
      </c>
      <c r="X168" s="79">
        <v>0</v>
      </c>
      <c r="Y168" s="79">
        <v>0</v>
      </c>
      <c r="Z168" s="47"/>
      <c r="AA168" s="79">
        <v>0</v>
      </c>
      <c r="AB168" s="73">
        <v>0</v>
      </c>
      <c r="AC168" s="47"/>
      <c r="AD168" s="79">
        <v>0</v>
      </c>
      <c r="AE168" s="73">
        <v>0</v>
      </c>
    </row>
    <row r="169" spans="1:31" ht="18" hidden="1" customHeight="1" outlineLevel="1" x14ac:dyDescent="0.2">
      <c r="A169" s="43" t="s">
        <v>89</v>
      </c>
      <c r="B169" s="43" t="s">
        <v>19</v>
      </c>
      <c r="C169" s="9">
        <v>-2.7857142857142856</v>
      </c>
      <c r="D169" s="9">
        <v>0.43816254416961131</v>
      </c>
      <c r="F169" s="51" t="s">
        <v>94</v>
      </c>
      <c r="G169" s="47"/>
      <c r="H169" s="79">
        <v>-1.032</v>
      </c>
      <c r="I169" s="79">
        <v>-4.1840000000000002</v>
      </c>
      <c r="J169" s="79">
        <v>-4.1840000000000002</v>
      </c>
      <c r="K169" s="99">
        <v>-4.2</v>
      </c>
      <c r="L169" s="99">
        <v>-28.3</v>
      </c>
      <c r="M169" s="79">
        <v>0</v>
      </c>
      <c r="N169" s="79">
        <v>0</v>
      </c>
      <c r="O169" s="79">
        <v>0</v>
      </c>
      <c r="P169" s="79">
        <v>-1.0109999999999999</v>
      </c>
      <c r="Q169" s="79">
        <v>-2.7759999999999998</v>
      </c>
      <c r="R169" s="79">
        <v>-0.44000000000000039</v>
      </c>
      <c r="S169" s="79">
        <v>-1.3199999999999994</v>
      </c>
      <c r="T169" s="79">
        <v>-0.22000000000000064</v>
      </c>
      <c r="U169" s="79">
        <v>-3.3090000000000002</v>
      </c>
      <c r="V169" s="79">
        <v>-3.2999999999999989</v>
      </c>
      <c r="W169" s="79">
        <v>-1.9800000000000004</v>
      </c>
      <c r="X169" s="79">
        <v>-1.5400000000000009</v>
      </c>
      <c r="Y169" s="79">
        <v>-15.896000000000001</v>
      </c>
      <c r="Z169" s="47"/>
      <c r="AA169" s="79">
        <v>-4.2</v>
      </c>
      <c r="AB169" s="73">
        <v>-11.7</v>
      </c>
      <c r="AC169" s="47"/>
      <c r="AD169" s="79">
        <v>-28.3</v>
      </c>
      <c r="AE169" s="73">
        <v>12.4</v>
      </c>
    </row>
    <row r="170" spans="1:31" ht="18" hidden="1" customHeight="1" outlineLevel="1" x14ac:dyDescent="0.2">
      <c r="A170" s="43" t="s">
        <v>175</v>
      </c>
      <c r="B170" s="43" t="s">
        <v>19</v>
      </c>
      <c r="C170" s="9">
        <v>1.03</v>
      </c>
      <c r="D170" s="9">
        <v>0.95238095238095233</v>
      </c>
      <c r="F170" s="51" t="s">
        <v>176</v>
      </c>
      <c r="G170" s="47"/>
      <c r="H170" s="79">
        <v>-0.125</v>
      </c>
      <c r="I170" s="79">
        <v>6.3E-2</v>
      </c>
      <c r="J170" s="79">
        <v>6.3E-2</v>
      </c>
      <c r="K170" s="99">
        <v>-2</v>
      </c>
      <c r="L170" s="99">
        <v>0</v>
      </c>
      <c r="M170" s="79">
        <v>-0.25</v>
      </c>
      <c r="N170" s="79">
        <v>0.13700000000000001</v>
      </c>
      <c r="O170" s="79">
        <v>4.9999999999999989E-2</v>
      </c>
      <c r="P170" s="79">
        <v>-0.25</v>
      </c>
      <c r="Q170" s="79">
        <v>-0.125</v>
      </c>
      <c r="R170" s="79">
        <v>0.188</v>
      </c>
      <c r="S170" s="79">
        <v>6.2E-2</v>
      </c>
      <c r="T170" s="79">
        <v>0</v>
      </c>
      <c r="U170" s="79">
        <v>0.251</v>
      </c>
      <c r="V170" s="79">
        <v>0</v>
      </c>
      <c r="W170" s="79">
        <v>0</v>
      </c>
      <c r="X170" s="79">
        <v>0</v>
      </c>
      <c r="Y170" s="79">
        <v>6.3E-2</v>
      </c>
      <c r="Z170" s="47"/>
      <c r="AA170" s="79">
        <v>-2</v>
      </c>
      <c r="AB170" s="73">
        <v>2.06</v>
      </c>
      <c r="AC170" s="47"/>
      <c r="AD170" s="79">
        <v>0</v>
      </c>
      <c r="AE170" s="73">
        <v>0.06</v>
      </c>
    </row>
    <row r="171" spans="1:31" ht="18" hidden="1" customHeight="1" outlineLevel="1" x14ac:dyDescent="0.2">
      <c r="A171" s="43" t="s">
        <v>131</v>
      </c>
      <c r="B171" s="43" t="s">
        <v>19</v>
      </c>
      <c r="C171" s="9">
        <v>0</v>
      </c>
      <c r="D171" s="9">
        <v>0</v>
      </c>
      <c r="F171" s="51" t="s">
        <v>177</v>
      </c>
      <c r="G171" s="47"/>
      <c r="H171" s="79">
        <v>0</v>
      </c>
      <c r="I171" s="79">
        <v>0</v>
      </c>
      <c r="J171" s="79">
        <v>0</v>
      </c>
      <c r="K171" s="99">
        <v>0</v>
      </c>
      <c r="L171" s="99">
        <v>0</v>
      </c>
      <c r="M171" s="79">
        <v>0</v>
      </c>
      <c r="N171" s="79">
        <v>0</v>
      </c>
      <c r="O171" s="79">
        <v>0</v>
      </c>
      <c r="P171" s="79">
        <v>0</v>
      </c>
      <c r="Q171" s="79">
        <v>0</v>
      </c>
      <c r="R171" s="79">
        <v>0</v>
      </c>
      <c r="S171" s="79">
        <v>0</v>
      </c>
      <c r="T171" s="79">
        <v>0</v>
      </c>
      <c r="U171" s="79">
        <v>0</v>
      </c>
      <c r="V171" s="79">
        <v>0</v>
      </c>
      <c r="W171" s="79">
        <v>0</v>
      </c>
      <c r="X171" s="79">
        <v>0</v>
      </c>
      <c r="Y171" s="79">
        <v>0</v>
      </c>
      <c r="Z171" s="47"/>
      <c r="AA171" s="79">
        <v>0</v>
      </c>
      <c r="AB171" s="73">
        <v>0</v>
      </c>
      <c r="AC171" s="47"/>
      <c r="AD171" s="79">
        <v>0</v>
      </c>
      <c r="AE171" s="73">
        <v>0</v>
      </c>
    </row>
    <row r="172" spans="1:31" ht="18" hidden="1" customHeight="1" outlineLevel="1" x14ac:dyDescent="0.2">
      <c r="A172" s="43" t="s">
        <v>178</v>
      </c>
      <c r="B172" s="43" t="s">
        <v>19</v>
      </c>
      <c r="C172" s="9">
        <v>0</v>
      </c>
      <c r="D172" s="9">
        <v>0</v>
      </c>
      <c r="F172" s="51" t="s">
        <v>179</v>
      </c>
      <c r="G172" s="47"/>
      <c r="H172" s="79">
        <v>0</v>
      </c>
      <c r="I172" s="79">
        <v>0</v>
      </c>
      <c r="J172" s="79">
        <v>0</v>
      </c>
      <c r="K172" s="99">
        <v>0</v>
      </c>
      <c r="L172" s="99">
        <v>0</v>
      </c>
      <c r="M172" s="79">
        <v>0</v>
      </c>
      <c r="N172" s="79">
        <v>0</v>
      </c>
      <c r="O172" s="79">
        <v>0</v>
      </c>
      <c r="P172" s="79">
        <v>0</v>
      </c>
      <c r="Q172" s="79">
        <v>0</v>
      </c>
      <c r="R172" s="79">
        <v>-14</v>
      </c>
      <c r="S172" s="79">
        <v>14</v>
      </c>
      <c r="T172" s="79">
        <v>0</v>
      </c>
      <c r="U172" s="79">
        <v>0</v>
      </c>
      <c r="V172" s="79">
        <v>0</v>
      </c>
      <c r="W172" s="79">
        <v>0</v>
      </c>
      <c r="X172" s="79">
        <v>0</v>
      </c>
      <c r="Y172" s="79">
        <v>0</v>
      </c>
      <c r="Z172" s="47"/>
      <c r="AA172" s="79">
        <v>0</v>
      </c>
      <c r="AB172" s="73">
        <v>0</v>
      </c>
      <c r="AC172" s="47"/>
      <c r="AD172" s="79">
        <v>0</v>
      </c>
      <c r="AE172" s="73">
        <v>0</v>
      </c>
    </row>
    <row r="173" spans="1:31" ht="18" hidden="1" customHeight="1" outlineLevel="1" x14ac:dyDescent="0.2">
      <c r="A173" s="43" t="s">
        <v>180</v>
      </c>
      <c r="B173" s="43" t="s">
        <v>19</v>
      </c>
      <c r="C173" s="9">
        <v>0</v>
      </c>
      <c r="D173" s="9">
        <v>0</v>
      </c>
      <c r="F173" s="51" t="s">
        <v>181</v>
      </c>
      <c r="G173" s="47"/>
      <c r="H173" s="79">
        <v>0</v>
      </c>
      <c r="I173" s="79">
        <v>0</v>
      </c>
      <c r="J173" s="79">
        <v>0</v>
      </c>
      <c r="K173" s="99">
        <v>0</v>
      </c>
      <c r="L173" s="99">
        <v>0</v>
      </c>
      <c r="M173" s="79">
        <v>0</v>
      </c>
      <c r="N173" s="79">
        <v>0</v>
      </c>
      <c r="O173" s="79">
        <v>0</v>
      </c>
      <c r="P173" s="79">
        <v>0</v>
      </c>
      <c r="Q173" s="79">
        <v>0</v>
      </c>
      <c r="R173" s="79">
        <v>0</v>
      </c>
      <c r="S173" s="79">
        <v>0</v>
      </c>
      <c r="T173" s="79">
        <v>0</v>
      </c>
      <c r="U173" s="79">
        <v>0</v>
      </c>
      <c r="V173" s="79">
        <v>0</v>
      </c>
      <c r="W173" s="79">
        <v>0</v>
      </c>
      <c r="X173" s="79">
        <v>0</v>
      </c>
      <c r="Y173" s="79">
        <v>0</v>
      </c>
      <c r="Z173" s="47"/>
      <c r="AA173" s="79">
        <v>0</v>
      </c>
      <c r="AB173" s="73">
        <v>0</v>
      </c>
      <c r="AC173" s="47"/>
      <c r="AD173" s="79">
        <v>0</v>
      </c>
      <c r="AE173" s="73">
        <v>0</v>
      </c>
    </row>
    <row r="174" spans="1:31" ht="18" hidden="1" customHeight="1" outlineLevel="1" x14ac:dyDescent="0.2">
      <c r="A174" s="43" t="s">
        <v>79</v>
      </c>
      <c r="B174" s="43" t="s">
        <v>19</v>
      </c>
      <c r="C174" s="9">
        <v>0</v>
      </c>
      <c r="D174" s="9">
        <v>0</v>
      </c>
      <c r="F174" s="51" t="s">
        <v>78</v>
      </c>
      <c r="G174" s="47"/>
      <c r="H174" s="79">
        <v>0</v>
      </c>
      <c r="I174" s="79">
        <v>0</v>
      </c>
      <c r="J174" s="79">
        <v>0</v>
      </c>
      <c r="K174" s="99">
        <v>0</v>
      </c>
      <c r="L174" s="99">
        <v>0</v>
      </c>
      <c r="M174" s="79">
        <v>0</v>
      </c>
      <c r="N174" s="79">
        <v>0</v>
      </c>
      <c r="O174" s="79">
        <v>0</v>
      </c>
      <c r="P174" s="79">
        <v>0</v>
      </c>
      <c r="Q174" s="79">
        <v>0</v>
      </c>
      <c r="R174" s="79">
        <v>0</v>
      </c>
      <c r="S174" s="79">
        <v>0</v>
      </c>
      <c r="T174" s="79">
        <v>0</v>
      </c>
      <c r="U174" s="79">
        <v>0</v>
      </c>
      <c r="V174" s="79">
        <v>0</v>
      </c>
      <c r="W174" s="79">
        <v>0</v>
      </c>
      <c r="X174" s="79">
        <v>0</v>
      </c>
      <c r="Y174" s="79">
        <v>0</v>
      </c>
      <c r="Z174" s="47"/>
      <c r="AA174" s="79">
        <v>0</v>
      </c>
      <c r="AB174" s="73">
        <v>0</v>
      </c>
      <c r="AC174" s="47"/>
      <c r="AD174" s="79">
        <v>0</v>
      </c>
      <c r="AE174" s="73">
        <v>0</v>
      </c>
    </row>
    <row r="175" spans="1:31" ht="18" hidden="1" customHeight="1" outlineLevel="1" x14ac:dyDescent="0.2">
      <c r="A175" s="43" t="s">
        <v>194</v>
      </c>
      <c r="B175" s="43" t="s">
        <v>19</v>
      </c>
      <c r="C175" s="9">
        <v>0</v>
      </c>
      <c r="D175" s="9">
        <v>0</v>
      </c>
      <c r="F175" s="51" t="s">
        <v>267</v>
      </c>
      <c r="G175" s="47"/>
      <c r="H175" s="79">
        <v>0</v>
      </c>
      <c r="I175" s="79">
        <v>0</v>
      </c>
      <c r="J175" s="79">
        <v>0</v>
      </c>
      <c r="K175" s="99">
        <v>0</v>
      </c>
      <c r="L175" s="99">
        <v>0</v>
      </c>
      <c r="M175" s="79">
        <v>0</v>
      </c>
      <c r="N175" s="79">
        <v>0</v>
      </c>
      <c r="O175" s="79">
        <v>0</v>
      </c>
      <c r="P175" s="79">
        <v>0</v>
      </c>
      <c r="Q175" s="79">
        <v>0</v>
      </c>
      <c r="R175" s="79">
        <v>0</v>
      </c>
      <c r="S175" s="79">
        <v>0</v>
      </c>
      <c r="T175" s="79">
        <v>0</v>
      </c>
      <c r="U175" s="79">
        <v>0</v>
      </c>
      <c r="V175" s="79">
        <v>0</v>
      </c>
      <c r="W175" s="79">
        <v>0</v>
      </c>
      <c r="X175" s="79">
        <v>0</v>
      </c>
      <c r="Y175" s="79">
        <v>0</v>
      </c>
      <c r="Z175" s="47"/>
      <c r="AA175" s="79">
        <v>0</v>
      </c>
      <c r="AB175" s="73">
        <v>0</v>
      </c>
      <c r="AC175" s="47"/>
      <c r="AD175" s="79">
        <v>0</v>
      </c>
      <c r="AE175" s="73">
        <v>0</v>
      </c>
    </row>
    <row r="176" spans="1:31" ht="18" hidden="1" customHeight="1" outlineLevel="1" x14ac:dyDescent="0.2">
      <c r="A176" s="43" t="s">
        <v>182</v>
      </c>
      <c r="B176" s="43" t="s">
        <v>19</v>
      </c>
      <c r="C176" s="9">
        <v>0</v>
      </c>
      <c r="D176" s="9">
        <v>0</v>
      </c>
      <c r="F176" s="51" t="s">
        <v>183</v>
      </c>
      <c r="G176" s="47"/>
      <c r="H176" s="79">
        <v>0</v>
      </c>
      <c r="I176" s="79">
        <v>0</v>
      </c>
      <c r="J176" s="79">
        <v>0</v>
      </c>
      <c r="K176" s="99">
        <v>0</v>
      </c>
      <c r="L176" s="99">
        <v>0</v>
      </c>
      <c r="M176" s="79">
        <v>0</v>
      </c>
      <c r="N176" s="79">
        <v>0</v>
      </c>
      <c r="O176" s="79">
        <v>0</v>
      </c>
      <c r="P176" s="79">
        <v>0</v>
      </c>
      <c r="Q176" s="79">
        <v>0</v>
      </c>
      <c r="R176" s="79">
        <v>0</v>
      </c>
      <c r="S176" s="79">
        <v>0</v>
      </c>
      <c r="T176" s="79">
        <v>0</v>
      </c>
      <c r="U176" s="79">
        <v>0</v>
      </c>
      <c r="V176" s="79">
        <v>0</v>
      </c>
      <c r="W176" s="79">
        <v>0</v>
      </c>
      <c r="X176" s="79">
        <v>0</v>
      </c>
      <c r="Y176" s="79">
        <v>0</v>
      </c>
      <c r="Z176" s="47"/>
      <c r="AA176" s="79">
        <v>0</v>
      </c>
      <c r="AB176" s="73">
        <v>0</v>
      </c>
      <c r="AC176" s="47"/>
      <c r="AD176" s="79">
        <v>0</v>
      </c>
      <c r="AE176" s="73">
        <v>0</v>
      </c>
    </row>
    <row r="177" spans="1:33" ht="18" hidden="1" customHeight="1" outlineLevel="1" x14ac:dyDescent="0.2">
      <c r="A177" s="43" t="s">
        <v>91</v>
      </c>
      <c r="B177" s="43" t="s">
        <v>19</v>
      </c>
      <c r="C177" s="9">
        <v>0.91612903225806441</v>
      </c>
      <c r="D177" s="9">
        <v>0.13333333333333333</v>
      </c>
      <c r="F177" s="51" t="s">
        <v>96</v>
      </c>
      <c r="G177" s="47"/>
      <c r="H177" s="79">
        <v>-5.1539999999999999</v>
      </c>
      <c r="I177" s="79">
        <v>-1.302</v>
      </c>
      <c r="J177" s="79">
        <v>-1.302</v>
      </c>
      <c r="K177" s="99">
        <v>-1.55</v>
      </c>
      <c r="L177" s="99">
        <v>-0.15</v>
      </c>
      <c r="M177" s="79">
        <v>0</v>
      </c>
      <c r="N177" s="79">
        <v>0</v>
      </c>
      <c r="O177" s="79">
        <v>0</v>
      </c>
      <c r="P177" s="79">
        <v>0</v>
      </c>
      <c r="Q177" s="79">
        <v>0</v>
      </c>
      <c r="R177" s="79">
        <v>-4.4320000000000004</v>
      </c>
      <c r="S177" s="79">
        <v>4.4320000000000004</v>
      </c>
      <c r="T177" s="79">
        <v>-0.13200000000000001</v>
      </c>
      <c r="U177" s="79">
        <v>0</v>
      </c>
      <c r="V177" s="79">
        <v>0</v>
      </c>
      <c r="W177" s="79">
        <v>0</v>
      </c>
      <c r="X177" s="79">
        <v>0</v>
      </c>
      <c r="Y177" s="79">
        <v>-0.13200000000000001</v>
      </c>
      <c r="Z177" s="47"/>
      <c r="AA177" s="79">
        <v>-1.55</v>
      </c>
      <c r="AB177" s="73">
        <v>1.42</v>
      </c>
      <c r="AC177" s="47"/>
      <c r="AD177" s="79">
        <v>-0.15</v>
      </c>
      <c r="AE177" s="73">
        <v>0.02</v>
      </c>
    </row>
    <row r="178" spans="1:33" ht="18" hidden="1" customHeight="1" outlineLevel="1" x14ac:dyDescent="0.2">
      <c r="A178" s="43" t="s">
        <v>128</v>
      </c>
      <c r="B178" s="43" t="s">
        <v>19</v>
      </c>
      <c r="C178" s="9">
        <v>0.38</v>
      </c>
      <c r="D178" s="9">
        <v>0.38</v>
      </c>
      <c r="F178" s="51" t="s">
        <v>129</v>
      </c>
      <c r="G178" s="47"/>
      <c r="H178" s="79">
        <v>-0.14899999999999999</v>
      </c>
      <c r="I178" s="79">
        <v>-0.57299999999999995</v>
      </c>
      <c r="J178" s="79">
        <v>-0.57299999999999995</v>
      </c>
      <c r="K178" s="99">
        <v>-0.5</v>
      </c>
      <c r="L178" s="99">
        <v>-0.5</v>
      </c>
      <c r="M178" s="79">
        <v>0</v>
      </c>
      <c r="N178" s="79">
        <v>0</v>
      </c>
      <c r="O178" s="79">
        <v>-0.308</v>
      </c>
      <c r="P178" s="79">
        <v>0</v>
      </c>
      <c r="Q178" s="79">
        <v>0</v>
      </c>
      <c r="R178" s="79">
        <v>0</v>
      </c>
      <c r="S178" s="79">
        <v>0</v>
      </c>
      <c r="T178" s="79">
        <v>0</v>
      </c>
      <c r="U178" s="79">
        <v>0</v>
      </c>
      <c r="V178" s="79">
        <v>0</v>
      </c>
      <c r="W178" s="79">
        <v>0</v>
      </c>
      <c r="X178" s="79">
        <v>0</v>
      </c>
      <c r="Y178" s="79">
        <v>-0.308</v>
      </c>
      <c r="Z178" s="47"/>
      <c r="AA178" s="79">
        <v>-0.5</v>
      </c>
      <c r="AB178" s="73">
        <v>0.19</v>
      </c>
      <c r="AC178" s="47"/>
      <c r="AD178" s="79">
        <v>-0.5</v>
      </c>
      <c r="AE178" s="73">
        <v>0.19</v>
      </c>
    </row>
    <row r="179" spans="1:33" ht="18" hidden="1" customHeight="1" outlineLevel="1" x14ac:dyDescent="0.2">
      <c r="A179" s="43" t="s">
        <v>260</v>
      </c>
      <c r="B179" s="43" t="s">
        <v>19</v>
      </c>
      <c r="C179" s="9">
        <v>-52.499999999999993</v>
      </c>
      <c r="D179" s="9">
        <v>-0.35443037974683539</v>
      </c>
      <c r="F179" s="51" t="s">
        <v>261</v>
      </c>
      <c r="G179" s="47"/>
      <c r="H179" s="79">
        <v>-0.14299999999999999</v>
      </c>
      <c r="I179" s="79">
        <v>-0.33500000000000002</v>
      </c>
      <c r="J179" s="79">
        <v>-0.33500000000000002</v>
      </c>
      <c r="K179" s="99">
        <v>-0.2</v>
      </c>
      <c r="L179" s="99">
        <v>-7.9</v>
      </c>
      <c r="M179" s="79">
        <v>-0.72599999999999998</v>
      </c>
      <c r="N179" s="79">
        <v>-0.36699999999999999</v>
      </c>
      <c r="O179" s="79">
        <v>-1.8319999999999999</v>
      </c>
      <c r="P179" s="79">
        <v>0</v>
      </c>
      <c r="Q179" s="79">
        <v>0</v>
      </c>
      <c r="R179" s="79">
        <v>-0.879</v>
      </c>
      <c r="S179" s="79">
        <v>-0.92399999999999993</v>
      </c>
      <c r="T179" s="79">
        <v>-0.82900000000000063</v>
      </c>
      <c r="U179" s="79">
        <v>-0.45499999999999918</v>
      </c>
      <c r="V179" s="79">
        <v>-0.61800000000000033</v>
      </c>
      <c r="W179" s="79">
        <v>-0.72200000000000042</v>
      </c>
      <c r="X179" s="79">
        <v>-3.3469999999999995</v>
      </c>
      <c r="Y179" s="79">
        <v>-10.699</v>
      </c>
      <c r="Z179" s="47"/>
      <c r="AA179" s="79">
        <v>-0.20000000000000004</v>
      </c>
      <c r="AB179" s="73">
        <v>-10.5</v>
      </c>
      <c r="AC179" s="47"/>
      <c r="AD179" s="79">
        <v>-7.9000000000000012</v>
      </c>
      <c r="AE179" s="73">
        <v>-2.8</v>
      </c>
    </row>
    <row r="180" spans="1:33" ht="18" hidden="1" customHeight="1" outlineLevel="1" x14ac:dyDescent="0.2">
      <c r="A180" s="43" t="s">
        <v>200</v>
      </c>
      <c r="B180" s="43" t="s">
        <v>19</v>
      </c>
      <c r="C180" s="9">
        <v>0</v>
      </c>
      <c r="D180" s="9">
        <v>0</v>
      </c>
      <c r="F180" s="51" t="s">
        <v>185</v>
      </c>
      <c r="G180" s="47"/>
      <c r="H180" s="79">
        <v>1.7</v>
      </c>
      <c r="I180" s="79">
        <v>1.2949999999999999</v>
      </c>
      <c r="J180" s="79">
        <v>1.2949999999999999</v>
      </c>
      <c r="K180" s="99">
        <v>0</v>
      </c>
      <c r="L180" s="99">
        <v>0</v>
      </c>
      <c r="M180" s="79">
        <v>0</v>
      </c>
      <c r="N180" s="79">
        <v>0</v>
      </c>
      <c r="O180" s="79">
        <v>0</v>
      </c>
      <c r="P180" s="79">
        <v>0</v>
      </c>
      <c r="Q180" s="79">
        <v>0</v>
      </c>
      <c r="R180" s="79">
        <v>0</v>
      </c>
      <c r="S180" s="79">
        <v>0</v>
      </c>
      <c r="T180" s="79">
        <v>0</v>
      </c>
      <c r="U180" s="79">
        <v>0</v>
      </c>
      <c r="V180" s="79">
        <v>0</v>
      </c>
      <c r="W180" s="79">
        <v>0</v>
      </c>
      <c r="X180" s="79">
        <v>0</v>
      </c>
      <c r="Y180" s="79">
        <v>0</v>
      </c>
      <c r="Z180" s="47"/>
      <c r="AA180" s="79">
        <v>0</v>
      </c>
      <c r="AB180" s="73">
        <v>0</v>
      </c>
      <c r="AC180" s="47"/>
      <c r="AD180" s="79">
        <v>0</v>
      </c>
      <c r="AE180" s="73">
        <v>0</v>
      </c>
    </row>
    <row r="181" spans="1:33" ht="18" hidden="1" customHeight="1" outlineLevel="1" x14ac:dyDescent="0.2">
      <c r="A181" s="43" t="s">
        <v>262</v>
      </c>
      <c r="B181" s="43" t="s">
        <v>19</v>
      </c>
      <c r="C181" s="9">
        <v>0</v>
      </c>
      <c r="D181" s="9">
        <v>0</v>
      </c>
      <c r="F181" s="51" t="s">
        <v>272</v>
      </c>
      <c r="G181" s="47"/>
      <c r="H181" s="79">
        <v>0</v>
      </c>
      <c r="I181" s="79">
        <v>0</v>
      </c>
      <c r="J181" s="79">
        <v>0</v>
      </c>
      <c r="K181" s="99">
        <v>0</v>
      </c>
      <c r="L181" s="99">
        <v>0</v>
      </c>
      <c r="M181" s="79">
        <v>0</v>
      </c>
      <c r="N181" s="79">
        <v>0</v>
      </c>
      <c r="O181" s="79">
        <v>0</v>
      </c>
      <c r="P181" s="79">
        <v>0</v>
      </c>
      <c r="Q181" s="79">
        <v>0</v>
      </c>
      <c r="R181" s="79">
        <v>0</v>
      </c>
      <c r="S181" s="79">
        <v>0</v>
      </c>
      <c r="T181" s="79">
        <v>0</v>
      </c>
      <c r="U181" s="79">
        <v>0</v>
      </c>
      <c r="V181" s="79">
        <v>0</v>
      </c>
      <c r="W181" s="79">
        <v>0</v>
      </c>
      <c r="X181" s="79">
        <v>0</v>
      </c>
      <c r="Y181" s="79">
        <v>0</v>
      </c>
      <c r="Z181" s="47"/>
      <c r="AA181" s="79">
        <v>0</v>
      </c>
      <c r="AB181" s="73">
        <v>0</v>
      </c>
      <c r="AC181" s="47"/>
      <c r="AD181" s="79">
        <v>0</v>
      </c>
      <c r="AE181" s="73">
        <v>0</v>
      </c>
    </row>
    <row r="182" spans="1:33" ht="18" hidden="1" customHeight="1" outlineLevel="1" x14ac:dyDescent="0.2">
      <c r="A182" s="43" t="s">
        <v>196</v>
      </c>
      <c r="B182" s="43" t="s">
        <v>19</v>
      </c>
      <c r="C182" s="9">
        <v>0</v>
      </c>
      <c r="D182" s="9">
        <v>0</v>
      </c>
      <c r="F182" s="51" t="s">
        <v>197</v>
      </c>
      <c r="G182" s="47"/>
      <c r="H182" s="79">
        <v>0</v>
      </c>
      <c r="I182" s="79">
        <v>0</v>
      </c>
      <c r="J182" s="79">
        <v>0</v>
      </c>
      <c r="K182" s="99">
        <v>0</v>
      </c>
      <c r="L182" s="99">
        <v>0</v>
      </c>
      <c r="M182" s="79">
        <v>0</v>
      </c>
      <c r="N182" s="79">
        <v>0</v>
      </c>
      <c r="O182" s="79">
        <v>0</v>
      </c>
      <c r="P182" s="79">
        <v>0</v>
      </c>
      <c r="Q182" s="79">
        <v>0</v>
      </c>
      <c r="R182" s="79">
        <v>0</v>
      </c>
      <c r="S182" s="79">
        <v>0</v>
      </c>
      <c r="T182" s="79">
        <v>0</v>
      </c>
      <c r="U182" s="79">
        <v>0</v>
      </c>
      <c r="V182" s="79">
        <v>0</v>
      </c>
      <c r="W182" s="79">
        <v>0</v>
      </c>
      <c r="X182" s="79">
        <v>0</v>
      </c>
      <c r="Y182" s="79">
        <v>0</v>
      </c>
      <c r="Z182" s="47"/>
      <c r="AA182" s="79">
        <v>0</v>
      </c>
      <c r="AB182" s="73">
        <v>0</v>
      </c>
      <c r="AC182" s="47"/>
      <c r="AD182" s="79">
        <v>0</v>
      </c>
      <c r="AE182" s="73">
        <v>0</v>
      </c>
    </row>
    <row r="183" spans="1:33" ht="18" hidden="1" customHeight="1" outlineLevel="1" x14ac:dyDescent="0.2">
      <c r="A183" s="43" t="s">
        <v>198</v>
      </c>
      <c r="B183" s="43" t="s">
        <v>19</v>
      </c>
      <c r="C183" s="9">
        <v>0</v>
      </c>
      <c r="D183" s="9">
        <v>0</v>
      </c>
      <c r="F183" s="51" t="s">
        <v>266</v>
      </c>
      <c r="G183" s="47"/>
      <c r="H183" s="79">
        <v>0</v>
      </c>
      <c r="I183" s="79">
        <v>0</v>
      </c>
      <c r="J183" s="79">
        <v>0</v>
      </c>
      <c r="K183" s="99">
        <v>0</v>
      </c>
      <c r="L183" s="99">
        <v>0</v>
      </c>
      <c r="M183" s="79">
        <v>0</v>
      </c>
      <c r="N183" s="79">
        <v>0</v>
      </c>
      <c r="O183" s="79">
        <v>0</v>
      </c>
      <c r="P183" s="79">
        <v>0</v>
      </c>
      <c r="Q183" s="79">
        <v>0</v>
      </c>
      <c r="R183" s="79">
        <v>0</v>
      </c>
      <c r="S183" s="79">
        <v>0</v>
      </c>
      <c r="T183" s="79">
        <v>0</v>
      </c>
      <c r="U183" s="79">
        <v>0</v>
      </c>
      <c r="V183" s="79">
        <v>0</v>
      </c>
      <c r="W183" s="79">
        <v>0</v>
      </c>
      <c r="X183" s="79">
        <v>0</v>
      </c>
      <c r="Y183" s="79">
        <v>0</v>
      </c>
      <c r="Z183" s="47"/>
      <c r="AA183" s="79">
        <v>0</v>
      </c>
      <c r="AB183" s="73">
        <v>0</v>
      </c>
      <c r="AC183" s="47"/>
      <c r="AD183" s="79">
        <v>0</v>
      </c>
      <c r="AE183" s="73">
        <v>0</v>
      </c>
    </row>
    <row r="184" spans="1:33" ht="18" hidden="1" customHeight="1" outlineLevel="1" x14ac:dyDescent="0.2">
      <c r="A184" s="43" t="s">
        <v>524</v>
      </c>
      <c r="B184" s="43" t="s">
        <v>19</v>
      </c>
      <c r="C184" s="9">
        <v>-9.2999999999999989</v>
      </c>
      <c r="D184" s="9">
        <v>0.25090909090909091</v>
      </c>
      <c r="F184" s="51" t="s">
        <v>605</v>
      </c>
      <c r="G184" s="47"/>
      <c r="H184" s="79">
        <v>0</v>
      </c>
      <c r="I184" s="79">
        <v>-0.29599999999999999</v>
      </c>
      <c r="J184" s="79">
        <v>-0.29599999999999999</v>
      </c>
      <c r="K184" s="99">
        <v>-0.2</v>
      </c>
      <c r="L184" s="99">
        <v>-2.75</v>
      </c>
      <c r="M184" s="79">
        <v>0</v>
      </c>
      <c r="N184" s="79">
        <v>0</v>
      </c>
      <c r="O184" s="79">
        <v>0</v>
      </c>
      <c r="P184" s="79">
        <v>-0.17399999999999999</v>
      </c>
      <c r="Q184" s="79">
        <v>-0.185</v>
      </c>
      <c r="R184" s="79">
        <v>-0.18300000000000005</v>
      </c>
      <c r="S184" s="79">
        <v>-0.123</v>
      </c>
      <c r="T184" s="79">
        <v>-0.66300000000000003</v>
      </c>
      <c r="U184" s="79">
        <v>-0.18399999999999994</v>
      </c>
      <c r="V184" s="79">
        <v>-0.18300000000000005</v>
      </c>
      <c r="W184" s="79">
        <v>-0.18399999999999994</v>
      </c>
      <c r="X184" s="79">
        <v>-0.18400000000000016</v>
      </c>
      <c r="Y184" s="79">
        <v>-2.0630000000000002</v>
      </c>
      <c r="Z184" s="47"/>
      <c r="AA184" s="79">
        <v>-0.20000000000000004</v>
      </c>
      <c r="AB184" s="73">
        <v>-1.86</v>
      </c>
      <c r="AC184" s="47"/>
      <c r="AD184" s="79">
        <v>-2.75</v>
      </c>
      <c r="AE184" s="73">
        <v>0.69</v>
      </c>
    </row>
    <row r="185" spans="1:33" ht="18" hidden="1" customHeight="1" outlineLevel="1" x14ac:dyDescent="0.2">
      <c r="A185" s="43" t="s">
        <v>256</v>
      </c>
      <c r="B185" s="43" t="s">
        <v>19</v>
      </c>
      <c r="C185" s="9">
        <v>0</v>
      </c>
      <c r="D185" s="9">
        <v>0</v>
      </c>
      <c r="F185" s="117" t="s">
        <v>259</v>
      </c>
      <c r="G185" s="49"/>
      <c r="H185" s="78">
        <v>0</v>
      </c>
      <c r="I185" s="78">
        <v>0</v>
      </c>
      <c r="J185" s="78">
        <v>0</v>
      </c>
      <c r="K185" s="103">
        <v>0</v>
      </c>
      <c r="L185" s="103">
        <v>0</v>
      </c>
      <c r="M185" s="78">
        <v>0</v>
      </c>
      <c r="N185" s="78">
        <v>0</v>
      </c>
      <c r="O185" s="78">
        <v>0</v>
      </c>
      <c r="P185" s="78">
        <v>0</v>
      </c>
      <c r="Q185" s="78">
        <v>0</v>
      </c>
      <c r="R185" s="78">
        <v>0</v>
      </c>
      <c r="S185" s="78">
        <v>0</v>
      </c>
      <c r="T185" s="78">
        <v>0</v>
      </c>
      <c r="U185" s="78">
        <v>0</v>
      </c>
      <c r="V185" s="78">
        <v>0</v>
      </c>
      <c r="W185" s="78">
        <v>0</v>
      </c>
      <c r="X185" s="78">
        <v>0</v>
      </c>
      <c r="Y185" s="78">
        <v>0</v>
      </c>
      <c r="Z185" s="49"/>
      <c r="AA185" s="78">
        <v>0</v>
      </c>
      <c r="AB185" s="73">
        <v>0</v>
      </c>
      <c r="AC185" s="49"/>
      <c r="AD185" s="78">
        <v>0</v>
      </c>
      <c r="AE185" s="73">
        <v>0</v>
      </c>
    </row>
    <row r="186" spans="1:33" ht="18" hidden="1" customHeight="1" outlineLevel="1" x14ac:dyDescent="0.2">
      <c r="A186" s="43" t="s">
        <v>201</v>
      </c>
      <c r="B186" s="43" t="s">
        <v>19</v>
      </c>
      <c r="C186" s="9">
        <v>0.99940155595451818</v>
      </c>
      <c r="D186" s="9">
        <v>0.99940155595451818</v>
      </c>
      <c r="F186" s="117" t="s">
        <v>184</v>
      </c>
      <c r="G186" s="49"/>
      <c r="H186" s="78">
        <v>10.696999999999999</v>
      </c>
      <c r="I186" s="78">
        <v>8.0190000000000001</v>
      </c>
      <c r="J186" s="78">
        <v>8.0190000000000001</v>
      </c>
      <c r="K186" s="103">
        <v>0</v>
      </c>
      <c r="L186" s="103">
        <v>0</v>
      </c>
      <c r="M186" s="78">
        <v>0</v>
      </c>
      <c r="N186" s="78">
        <v>0</v>
      </c>
      <c r="O186" s="78">
        <v>0</v>
      </c>
      <c r="P186" s="78">
        <v>0</v>
      </c>
      <c r="Q186" s="78">
        <v>0</v>
      </c>
      <c r="R186" s="78">
        <v>0</v>
      </c>
      <c r="S186" s="78">
        <v>0</v>
      </c>
      <c r="T186" s="78">
        <v>0</v>
      </c>
      <c r="U186" s="78">
        <v>0</v>
      </c>
      <c r="V186" s="78">
        <v>0</v>
      </c>
      <c r="W186" s="78">
        <v>0</v>
      </c>
      <c r="X186" s="78">
        <v>1.671</v>
      </c>
      <c r="Y186" s="78">
        <v>1.671</v>
      </c>
      <c r="Z186" s="49"/>
      <c r="AA186" s="78">
        <v>0</v>
      </c>
      <c r="AB186" s="73">
        <v>1.67</v>
      </c>
      <c r="AC186" s="49"/>
      <c r="AD186" s="78">
        <v>0</v>
      </c>
      <c r="AE186" s="73">
        <v>1.67</v>
      </c>
    </row>
    <row r="187" spans="1:33" ht="18" hidden="1" customHeight="1" outlineLevel="1" x14ac:dyDescent="0.2">
      <c r="A187" s="43" t="s">
        <v>255</v>
      </c>
      <c r="B187" s="43" t="s">
        <v>19</v>
      </c>
      <c r="C187" s="9">
        <v>0</v>
      </c>
      <c r="D187" s="9">
        <v>0</v>
      </c>
      <c r="F187" s="117" t="s">
        <v>258</v>
      </c>
      <c r="G187" s="49"/>
      <c r="H187" s="78">
        <v>-5.4240000000000004</v>
      </c>
      <c r="I187" s="78">
        <v>-2.3370000000000002</v>
      </c>
      <c r="J187" s="78">
        <v>-2.3370000000000002</v>
      </c>
      <c r="K187" s="103">
        <v>0</v>
      </c>
      <c r="L187" s="103">
        <v>0</v>
      </c>
      <c r="M187" s="78">
        <v>0</v>
      </c>
      <c r="N187" s="78">
        <v>0</v>
      </c>
      <c r="O187" s="78">
        <v>0</v>
      </c>
      <c r="P187" s="78">
        <v>0</v>
      </c>
      <c r="Q187" s="78">
        <v>0</v>
      </c>
      <c r="R187" s="78">
        <v>0</v>
      </c>
      <c r="S187" s="78">
        <v>0</v>
      </c>
      <c r="T187" s="78">
        <v>0</v>
      </c>
      <c r="U187" s="78">
        <v>0</v>
      </c>
      <c r="V187" s="78">
        <v>0</v>
      </c>
      <c r="W187" s="78">
        <v>0</v>
      </c>
      <c r="X187" s="78">
        <v>0</v>
      </c>
      <c r="Y187" s="78">
        <v>0</v>
      </c>
      <c r="Z187" s="49"/>
      <c r="AA187" s="78">
        <v>0</v>
      </c>
      <c r="AB187" s="73">
        <v>0</v>
      </c>
      <c r="AC187" s="49"/>
      <c r="AD187" s="78">
        <v>0</v>
      </c>
      <c r="AE187" s="73">
        <v>0</v>
      </c>
    </row>
    <row r="188" spans="1:33" ht="18" hidden="1" customHeight="1" outlineLevel="1" x14ac:dyDescent="0.2">
      <c r="A188" s="43" t="s">
        <v>186</v>
      </c>
      <c r="B188" s="43" t="s">
        <v>19</v>
      </c>
      <c r="C188" s="9">
        <v>0</v>
      </c>
      <c r="D188" s="9">
        <v>0</v>
      </c>
      <c r="F188" s="51" t="s">
        <v>187</v>
      </c>
      <c r="G188" s="47"/>
      <c r="H188" s="79">
        <v>0</v>
      </c>
      <c r="I188" s="79">
        <v>0</v>
      </c>
      <c r="J188" s="79">
        <v>0</v>
      </c>
      <c r="K188" s="99">
        <v>0</v>
      </c>
      <c r="L188" s="99">
        <v>0</v>
      </c>
      <c r="M188" s="79">
        <v>0</v>
      </c>
      <c r="N188" s="79">
        <v>0</v>
      </c>
      <c r="O188" s="79">
        <v>0</v>
      </c>
      <c r="P188" s="79">
        <v>0</v>
      </c>
      <c r="Q188" s="79">
        <v>0</v>
      </c>
      <c r="R188" s="79">
        <v>0</v>
      </c>
      <c r="S188" s="79">
        <v>0</v>
      </c>
      <c r="T188" s="79">
        <v>0</v>
      </c>
      <c r="U188" s="79">
        <v>0</v>
      </c>
      <c r="V188" s="79">
        <v>0</v>
      </c>
      <c r="W188" s="79">
        <v>0</v>
      </c>
      <c r="X188" s="79">
        <v>0</v>
      </c>
      <c r="Y188" s="79">
        <v>0</v>
      </c>
      <c r="Z188" s="47"/>
      <c r="AA188" s="79">
        <v>0</v>
      </c>
      <c r="AB188" s="73">
        <v>0</v>
      </c>
      <c r="AC188" s="47"/>
      <c r="AD188" s="79">
        <v>0</v>
      </c>
      <c r="AE188" s="73">
        <v>0</v>
      </c>
    </row>
    <row r="189" spans="1:33" ht="18" customHeight="1" collapsed="1" x14ac:dyDescent="0.2">
      <c r="A189" s="48"/>
      <c r="B189" s="48"/>
      <c r="C189" s="9">
        <v>-2.1630057803468214</v>
      </c>
      <c r="D189" s="9">
        <v>0.30909090909090908</v>
      </c>
      <c r="F189" s="119" t="s">
        <v>189</v>
      </c>
      <c r="H189" s="74">
        <v>0.36999999999999922</v>
      </c>
      <c r="I189" s="74">
        <v>0.3499999999999992</v>
      </c>
      <c r="J189" s="74">
        <v>0.3499999999999992</v>
      </c>
      <c r="K189" s="99">
        <v>-8.6499999999999986</v>
      </c>
      <c r="L189" s="99">
        <v>-39.6</v>
      </c>
      <c r="M189" s="74">
        <v>-0.97599999999999998</v>
      </c>
      <c r="N189" s="74">
        <v>-0.22999999999999998</v>
      </c>
      <c r="O189" s="74">
        <v>-2.09</v>
      </c>
      <c r="P189" s="74">
        <v>-1.4349999999999998</v>
      </c>
      <c r="Q189" s="74">
        <v>-3.0859999999999999</v>
      </c>
      <c r="R189" s="74">
        <v>-19.746000000000002</v>
      </c>
      <c r="S189" s="74">
        <v>16.126999999999999</v>
      </c>
      <c r="T189" s="74">
        <v>-1.8440000000000014</v>
      </c>
      <c r="U189" s="74">
        <v>-3.6969999999999992</v>
      </c>
      <c r="V189" s="74">
        <v>-4.1009999999999991</v>
      </c>
      <c r="W189" s="74">
        <v>-2.886000000000001</v>
      </c>
      <c r="X189" s="74">
        <v>-3.4000000000000004</v>
      </c>
      <c r="Y189" s="74">
        <v>-27.364000000000001</v>
      </c>
      <c r="AA189" s="74">
        <v>-8.6499999999999986</v>
      </c>
      <c r="AB189" s="73">
        <v>-18.71</v>
      </c>
      <c r="AD189" s="74">
        <v>-39.6</v>
      </c>
      <c r="AE189" s="73">
        <v>12.24</v>
      </c>
    </row>
    <row r="190" spans="1:33" ht="18" customHeight="1" x14ac:dyDescent="0.2">
      <c r="A190" s="48"/>
      <c r="B190" s="48"/>
      <c r="C190" s="9">
        <v>-2.4360033030553264E-2</v>
      </c>
      <c r="D190" s="9">
        <v>0.20531710442024342</v>
      </c>
      <c r="F190" s="108" t="s">
        <v>88</v>
      </c>
      <c r="H190" s="281">
        <v>-48.637999999999998</v>
      </c>
      <c r="I190" s="281">
        <v>-51.044999999999995</v>
      </c>
      <c r="J190" s="281">
        <v>-51.044999999999995</v>
      </c>
      <c r="K190" s="102">
        <v>-72.66</v>
      </c>
      <c r="L190" s="102">
        <v>-93.66</v>
      </c>
      <c r="M190" s="281">
        <v>-4.1199999999999992</v>
      </c>
      <c r="N190" s="281">
        <v>-3.38</v>
      </c>
      <c r="O190" s="281">
        <v>-6.0470000000000006</v>
      </c>
      <c r="P190" s="281">
        <v>-4.0249999999999995</v>
      </c>
      <c r="Q190" s="281">
        <v>-7.527000000000001</v>
      </c>
      <c r="R190" s="281">
        <v>-23.443000000000001</v>
      </c>
      <c r="S190" s="281">
        <v>12.657</v>
      </c>
      <c r="T190" s="281">
        <v>-5.9530000000000012</v>
      </c>
      <c r="U190" s="281">
        <v>-9.093</v>
      </c>
      <c r="V190" s="281">
        <v>-8.4530000000000012</v>
      </c>
      <c r="W190" s="281">
        <v>-7.7039999999999997</v>
      </c>
      <c r="X190" s="281">
        <v>-7.3390000000000004</v>
      </c>
      <c r="Y190" s="281">
        <v>-74.427000000000007</v>
      </c>
      <c r="AA190" s="281">
        <v>-72.66</v>
      </c>
      <c r="AB190" s="73">
        <v>-1.77</v>
      </c>
      <c r="AD190" s="281">
        <v>-93.660000000000011</v>
      </c>
      <c r="AE190" s="73">
        <v>19.23</v>
      </c>
      <c r="AG190" s="285"/>
    </row>
    <row r="191" spans="1:33" ht="12.95" customHeight="1" x14ac:dyDescent="0.2">
      <c r="A191" s="48"/>
      <c r="B191" s="48"/>
      <c r="C191" s="9"/>
      <c r="D191" s="9"/>
      <c r="F191" s="52" t="s">
        <v>224</v>
      </c>
      <c r="H191" s="69">
        <v>5.1371953731231667E-3</v>
      </c>
      <c r="I191" s="69">
        <v>5.6278532041552937E-3</v>
      </c>
      <c r="J191" s="69">
        <v>5.6278532041552937E-3</v>
      </c>
      <c r="K191" s="122">
        <v>5.9831961614659271E-3</v>
      </c>
      <c r="L191" s="122">
        <v>9.4239450106872128E-3</v>
      </c>
      <c r="M191" s="69">
        <v>1.534887394401982E-3</v>
      </c>
      <c r="N191" s="69">
        <v>5.2619943892817239E-3</v>
      </c>
      <c r="O191" s="69">
        <v>8.1491453976262774E-3</v>
      </c>
      <c r="P191" s="69">
        <v>5.6327739277437514E-3</v>
      </c>
      <c r="Q191" s="69">
        <v>1.1922638281695508E-2</v>
      </c>
      <c r="R191" s="69">
        <v>3.7210166091019896E-2</v>
      </c>
      <c r="S191" s="69">
        <v>-3.0975747044859413E-2</v>
      </c>
      <c r="T191" s="69">
        <v>1.1888238970977353E-2</v>
      </c>
      <c r="U191" s="69">
        <v>1.590160694893053E-2</v>
      </c>
      <c r="V191" s="69">
        <v>1.0309265777335479E-2</v>
      </c>
      <c r="W191" s="69">
        <v>1.0499946846063478E-2</v>
      </c>
      <c r="X191" s="69">
        <v>1.0208353908148461E-2</v>
      </c>
      <c r="Y191" s="69">
        <v>7.5959172467848996E-3</v>
      </c>
      <c r="AA191" s="69">
        <v>5.9831961614659271E-3</v>
      </c>
      <c r="AB191" s="70"/>
      <c r="AD191" s="69">
        <v>9.4239450106872145E-3</v>
      </c>
      <c r="AE191" s="70"/>
    </row>
    <row r="192" spans="1:33" ht="6.95" customHeight="1" x14ac:dyDescent="0.2">
      <c r="C192" s="9"/>
      <c r="D192" s="9"/>
      <c r="F192" s="109"/>
      <c r="H192" s="29"/>
      <c r="I192" s="29"/>
      <c r="J192" s="29"/>
      <c r="K192" s="98"/>
      <c r="L192" s="98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AA192" s="29"/>
      <c r="AB192" s="33"/>
      <c r="AD192" s="29"/>
      <c r="AE192" s="33"/>
    </row>
    <row r="193" spans="1:37" s="53" customFormat="1" ht="18" customHeight="1" x14ac:dyDescent="0.2">
      <c r="A193" s="48"/>
      <c r="B193" s="48"/>
      <c r="C193" s="9">
        <v>0.11954027083290378</v>
      </c>
      <c r="D193" s="9">
        <v>-9.0885743649089957E-3</v>
      </c>
      <c r="E193" s="17"/>
      <c r="F193" s="113" t="s">
        <v>276</v>
      </c>
      <c r="G193" s="17"/>
      <c r="H193" s="75">
        <v>-6294.3380000000006</v>
      </c>
      <c r="I193" s="75">
        <v>-5964.1840000000002</v>
      </c>
      <c r="J193" s="75">
        <v>-5964.1840000000002</v>
      </c>
      <c r="K193" s="121">
        <v>-7837.2751999999991</v>
      </c>
      <c r="L193" s="121">
        <v>-6838.2561999999998</v>
      </c>
      <c r="M193" s="75">
        <v>-634.22199999999998</v>
      </c>
      <c r="N193" s="75">
        <v>-596.91000000000008</v>
      </c>
      <c r="O193" s="75">
        <v>-592.29899999999986</v>
      </c>
      <c r="P193" s="75">
        <v>-600.81799999999987</v>
      </c>
      <c r="Q193" s="75">
        <v>-584.82600000000014</v>
      </c>
      <c r="R193" s="75">
        <v>-575.08500000000015</v>
      </c>
      <c r="S193" s="75">
        <v>-404.11799999999988</v>
      </c>
      <c r="T193" s="75">
        <v>-405.32699999999983</v>
      </c>
      <c r="U193" s="75">
        <v>-633.89800000000014</v>
      </c>
      <c r="V193" s="75">
        <v>-633.0029999999997</v>
      </c>
      <c r="W193" s="75">
        <v>-624.26500000000033</v>
      </c>
      <c r="X193" s="75">
        <v>-615.63399999999979</v>
      </c>
      <c r="Y193" s="75">
        <v>-6900.4049999999997</v>
      </c>
      <c r="Z193" s="17"/>
      <c r="AA193" s="75">
        <v>-7837.2751999999991</v>
      </c>
      <c r="AB193" s="73">
        <v>936.87</v>
      </c>
      <c r="AC193" s="17"/>
      <c r="AD193" s="75">
        <v>-6838.2561999999998</v>
      </c>
      <c r="AE193" s="73">
        <v>-62.15</v>
      </c>
    </row>
    <row r="194" spans="1:37" ht="12.95" customHeight="1" x14ac:dyDescent="0.2">
      <c r="A194" s="48"/>
      <c r="B194" s="48"/>
      <c r="C194" s="9"/>
      <c r="D194" s="9"/>
      <c r="F194" s="52" t="s">
        <v>224</v>
      </c>
      <c r="H194" s="69">
        <v>0.66481442597297036</v>
      </c>
      <c r="I194" s="69">
        <v>0.65756787216322343</v>
      </c>
      <c r="J194" s="69">
        <v>0.65756787216322343</v>
      </c>
      <c r="K194" s="122">
        <v>0.64536133901723236</v>
      </c>
      <c r="L194" s="122">
        <v>0.68805627159716953</v>
      </c>
      <c r="M194" s="69">
        <v>0.23627654200301312</v>
      </c>
      <c r="N194" s="69">
        <v>0.92927132275330016</v>
      </c>
      <c r="O194" s="69">
        <v>0.79820252519739465</v>
      </c>
      <c r="P194" s="69">
        <v>0.84081291073767572</v>
      </c>
      <c r="Q194" s="69">
        <v>0.92635430526515983</v>
      </c>
      <c r="R194" s="69">
        <v>0.91281015085331141</v>
      </c>
      <c r="S194" s="69">
        <v>0.98900663224101226</v>
      </c>
      <c r="T194" s="69">
        <v>0.80944468963368621</v>
      </c>
      <c r="U194" s="69">
        <v>1.108544687310367</v>
      </c>
      <c r="V194" s="69">
        <v>0.77200948359762045</v>
      </c>
      <c r="W194" s="69">
        <v>0.85082415860044402</v>
      </c>
      <c r="X194" s="69">
        <v>0.85633052866726633</v>
      </c>
      <c r="Y194" s="69">
        <v>0.70424584289707703</v>
      </c>
      <c r="AA194" s="69">
        <v>0.64536133901723236</v>
      </c>
      <c r="AB194" s="70"/>
      <c r="AD194" s="69">
        <v>0.68805627159716953</v>
      </c>
      <c r="AE194" s="70"/>
    </row>
    <row r="195" spans="1:37" ht="6.95" customHeight="1" x14ac:dyDescent="0.2">
      <c r="C195" s="9"/>
      <c r="D195" s="9"/>
      <c r="F195" s="109"/>
      <c r="H195" s="29"/>
      <c r="I195" s="29"/>
      <c r="J195" s="29"/>
      <c r="K195" s="98"/>
      <c r="L195" s="98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AA195" s="29"/>
      <c r="AB195" s="33"/>
      <c r="AD195" s="29"/>
      <c r="AE195" s="33"/>
    </row>
    <row r="196" spans="1:37" ht="18" customHeight="1" x14ac:dyDescent="0.2">
      <c r="A196" s="48"/>
      <c r="B196" s="48"/>
      <c r="C196" s="9">
        <v>-0.32361480862101272</v>
      </c>
      <c r="D196" s="9">
        <v>-5.5462517643217413E-2</v>
      </c>
      <c r="F196" s="114" t="s">
        <v>277</v>
      </c>
      <c r="H196" s="90">
        <v>3267.6719999999996</v>
      </c>
      <c r="I196" s="298">
        <v>3151.3580000000011</v>
      </c>
      <c r="J196" s="298">
        <v>3151.3580000000011</v>
      </c>
      <c r="K196" s="127">
        <v>4341.7358000000013</v>
      </c>
      <c r="L196" s="127">
        <v>3109.1267999999982</v>
      </c>
      <c r="M196" s="90">
        <v>817.84200000000033</v>
      </c>
      <c r="N196" s="90">
        <v>267.00699999999961</v>
      </c>
      <c r="O196" s="90">
        <v>170.47000000000014</v>
      </c>
      <c r="P196" s="90">
        <v>282.74800000000039</v>
      </c>
      <c r="Q196" s="90">
        <v>124.07099999999923</v>
      </c>
      <c r="R196" s="90">
        <v>179.06400000000019</v>
      </c>
      <c r="S196" s="90">
        <v>49.57999999999987</v>
      </c>
      <c r="T196" s="90">
        <v>191.25300000000055</v>
      </c>
      <c r="U196" s="90">
        <v>33.973000000000184</v>
      </c>
      <c r="V196" s="90">
        <v>294.62399999999968</v>
      </c>
      <c r="W196" s="90">
        <v>172.29699999999946</v>
      </c>
      <c r="X196" s="90">
        <v>353.75400000000025</v>
      </c>
      <c r="Y196" s="90">
        <v>2936.6829999999982</v>
      </c>
      <c r="AA196" s="90">
        <v>4341.7358000000013</v>
      </c>
      <c r="AB196" s="73">
        <v>-1405.05</v>
      </c>
      <c r="AD196" s="90">
        <v>3109.1267999999982</v>
      </c>
      <c r="AE196" s="73">
        <v>-172.44</v>
      </c>
      <c r="AG196" s="61"/>
      <c r="AK196" s="61"/>
    </row>
    <row r="197" spans="1:37" ht="12.95" customHeight="1" x14ac:dyDescent="0.2">
      <c r="A197" s="48"/>
      <c r="B197" s="48"/>
      <c r="C197" s="9"/>
      <c r="D197" s="9"/>
      <c r="F197" s="52" t="s">
        <v>224</v>
      </c>
      <c r="H197" s="69">
        <v>0.34513486326090964</v>
      </c>
      <c r="I197" s="69">
        <v>0.34744598330375998</v>
      </c>
      <c r="J197" s="69">
        <v>0.34744598330375998</v>
      </c>
      <c r="K197" s="122">
        <v>0.35752074005861828</v>
      </c>
      <c r="L197" s="122">
        <v>0.31283621604157469</v>
      </c>
      <c r="M197" s="69">
        <v>0.30468334378944334</v>
      </c>
      <c r="N197" s="69">
        <v>0.41567731831329685</v>
      </c>
      <c r="O197" s="69">
        <v>0.22973124126564456</v>
      </c>
      <c r="P197" s="69">
        <v>0.39569082298675595</v>
      </c>
      <c r="Q197" s="69">
        <v>0.19652632579357435</v>
      </c>
      <c r="R197" s="69">
        <v>0.28422135310849267</v>
      </c>
      <c r="S197" s="69">
        <v>0.12133819534519441</v>
      </c>
      <c r="T197" s="69">
        <v>0.38193538852953768</v>
      </c>
      <c r="U197" s="69">
        <v>5.9411117659300537E-2</v>
      </c>
      <c r="V197" s="69">
        <v>0.35932297650321593</v>
      </c>
      <c r="W197" s="69">
        <v>0.23482727696471875</v>
      </c>
      <c r="X197" s="69">
        <v>0.49206241019527908</v>
      </c>
      <c r="Y197" s="69">
        <v>0.2997138276168595</v>
      </c>
      <c r="AA197" s="69">
        <v>0.35752074005861828</v>
      </c>
      <c r="AB197" s="70"/>
      <c r="AD197" s="69">
        <v>0.31283621604157469</v>
      </c>
      <c r="AE197" s="70"/>
    </row>
    <row r="198" spans="1:37" ht="6.95" customHeight="1" x14ac:dyDescent="0.2">
      <c r="C198" s="9"/>
      <c r="D198" s="9"/>
      <c r="F198" s="109"/>
      <c r="H198" s="29"/>
      <c r="I198" s="29"/>
      <c r="J198" s="29"/>
      <c r="K198" s="98"/>
      <c r="L198" s="98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AA198" s="29"/>
      <c r="AB198" s="33"/>
      <c r="AD198" s="29"/>
      <c r="AE198" s="33"/>
    </row>
    <row r="199" spans="1:37" ht="18" hidden="1" customHeight="1" outlineLevel="1" x14ac:dyDescent="0.2">
      <c r="A199" s="43" t="s">
        <v>37</v>
      </c>
      <c r="B199" s="43" t="s">
        <v>243</v>
      </c>
      <c r="C199" s="9"/>
      <c r="D199" s="9"/>
      <c r="F199" s="64" t="s">
        <v>246</v>
      </c>
      <c r="G199" s="47"/>
      <c r="H199" s="85">
        <v>2.34</v>
      </c>
      <c r="I199" s="85">
        <v>2.2189999999999999</v>
      </c>
      <c r="J199" s="85">
        <v>2.2189999999999999</v>
      </c>
      <c r="K199" s="124">
        <v>4.38</v>
      </c>
      <c r="L199" s="124">
        <v>3.3969999999999998</v>
      </c>
      <c r="M199" s="85">
        <v>1.44</v>
      </c>
      <c r="N199" s="85">
        <v>1.4279999999999999</v>
      </c>
      <c r="O199" s="85">
        <v>1.44</v>
      </c>
      <c r="P199" s="85">
        <v>1.968</v>
      </c>
      <c r="Q199" s="85">
        <v>1.4400000000000004</v>
      </c>
      <c r="R199" s="85">
        <v>1.3440000000000003</v>
      </c>
      <c r="S199" s="85">
        <v>0.48000000000000043</v>
      </c>
      <c r="T199" s="85">
        <v>0.43199999999999861</v>
      </c>
      <c r="U199" s="85">
        <v>1.4399999999999995</v>
      </c>
      <c r="V199" s="85">
        <v>1.4280000000000008</v>
      </c>
      <c r="W199" s="85">
        <v>1.4399999999999995</v>
      </c>
      <c r="X199" s="85">
        <v>1.427999999999999</v>
      </c>
      <c r="Y199" s="85">
        <v>1.3089999999999999</v>
      </c>
      <c r="Z199" s="47"/>
      <c r="AA199" s="85">
        <v>4.38</v>
      </c>
      <c r="AB199" s="86">
        <v>-3.07</v>
      </c>
      <c r="AC199" s="47"/>
      <c r="AD199" s="85">
        <v>3.3969999999999998</v>
      </c>
      <c r="AE199" s="86">
        <v>-2.09</v>
      </c>
    </row>
    <row r="200" spans="1:37" ht="18" hidden="1" customHeight="1" outlineLevel="1" x14ac:dyDescent="0.2">
      <c r="A200" s="43" t="s">
        <v>37</v>
      </c>
      <c r="B200" s="43" t="s">
        <v>244</v>
      </c>
      <c r="C200" s="9"/>
      <c r="D200" s="9"/>
      <c r="F200" s="64" t="s">
        <v>247</v>
      </c>
      <c r="G200" s="47"/>
      <c r="H200" s="85">
        <v>1</v>
      </c>
      <c r="I200" s="85">
        <v>0.97699999999999998</v>
      </c>
      <c r="J200" s="85">
        <v>0.97699999999999998</v>
      </c>
      <c r="K200" s="124">
        <v>0</v>
      </c>
      <c r="L200" s="124">
        <v>0.08</v>
      </c>
      <c r="M200" s="85">
        <v>0</v>
      </c>
      <c r="N200" s="85">
        <v>0</v>
      </c>
      <c r="O200" s="85">
        <v>0</v>
      </c>
      <c r="P200" s="85">
        <v>0</v>
      </c>
      <c r="Q200" s="85">
        <v>0</v>
      </c>
      <c r="R200" s="85">
        <v>0</v>
      </c>
      <c r="S200" s="85">
        <v>0</v>
      </c>
      <c r="T200" s="85">
        <v>0</v>
      </c>
      <c r="U200" s="85">
        <v>0</v>
      </c>
      <c r="V200" s="85">
        <v>0</v>
      </c>
      <c r="W200" s="85">
        <v>0</v>
      </c>
      <c r="X200" s="85">
        <v>0</v>
      </c>
      <c r="Y200" s="85">
        <v>0</v>
      </c>
      <c r="Z200" s="47"/>
      <c r="AA200" s="85">
        <v>0</v>
      </c>
      <c r="AB200" s="86">
        <v>0</v>
      </c>
      <c r="AC200" s="47"/>
      <c r="AD200" s="85">
        <v>0.08</v>
      </c>
      <c r="AE200" s="86">
        <v>-0.08</v>
      </c>
    </row>
    <row r="201" spans="1:37" ht="18" hidden="1" customHeight="1" outlineLevel="1" x14ac:dyDescent="0.2">
      <c r="A201" s="43" t="s">
        <v>37</v>
      </c>
      <c r="B201" s="43" t="s">
        <v>245</v>
      </c>
      <c r="C201" s="9"/>
      <c r="D201" s="9"/>
      <c r="F201" s="64" t="s">
        <v>248</v>
      </c>
      <c r="G201" s="47"/>
      <c r="H201" s="85">
        <v>10.72</v>
      </c>
      <c r="I201" s="85">
        <v>9.1820000000000004</v>
      </c>
      <c r="J201" s="85">
        <v>9.1820000000000004</v>
      </c>
      <c r="K201" s="124">
        <v>12</v>
      </c>
      <c r="L201" s="124">
        <v>11.753</v>
      </c>
      <c r="M201" s="85">
        <v>10.824</v>
      </c>
      <c r="N201" s="85">
        <v>10.824</v>
      </c>
      <c r="O201" s="85">
        <v>10.596</v>
      </c>
      <c r="P201" s="85">
        <v>10.956000000000003</v>
      </c>
      <c r="Q201" s="85">
        <v>10.955999999999996</v>
      </c>
      <c r="R201" s="85">
        <v>10.644000000000013</v>
      </c>
      <c r="S201" s="85">
        <v>10.955999999999989</v>
      </c>
      <c r="T201" s="85">
        <v>10.956000000000003</v>
      </c>
      <c r="U201" s="85">
        <v>10.775999999999996</v>
      </c>
      <c r="V201" s="85">
        <v>11.50800000000001</v>
      </c>
      <c r="W201" s="85">
        <v>11.903999999999982</v>
      </c>
      <c r="X201" s="85">
        <v>11.772000000000006</v>
      </c>
      <c r="Y201" s="85">
        <v>11.055999999999999</v>
      </c>
      <c r="Z201" s="47"/>
      <c r="AA201" s="85">
        <v>12</v>
      </c>
      <c r="AB201" s="86">
        <v>-0.94</v>
      </c>
      <c r="AC201" s="47"/>
      <c r="AD201" s="85">
        <v>11.753</v>
      </c>
      <c r="AE201" s="86">
        <v>-0.7</v>
      </c>
    </row>
    <row r="202" spans="1:37" ht="18" customHeight="1" collapsed="1" x14ac:dyDescent="0.2">
      <c r="A202" s="43" t="s">
        <v>37</v>
      </c>
      <c r="B202" s="43" t="s">
        <v>23</v>
      </c>
      <c r="C202" s="9"/>
      <c r="D202" s="9"/>
      <c r="F202" s="110" t="s">
        <v>250</v>
      </c>
      <c r="H202" s="87">
        <v>15.56</v>
      </c>
      <c r="I202" s="87">
        <v>13.688000000000001</v>
      </c>
      <c r="J202" s="87">
        <v>13.688000000000001</v>
      </c>
      <c r="K202" s="125">
        <v>17.38</v>
      </c>
      <c r="L202" s="125">
        <v>15.23</v>
      </c>
      <c r="M202" s="87">
        <v>12.263999999999999</v>
      </c>
      <c r="N202" s="87">
        <v>12.252000000000002</v>
      </c>
      <c r="O202" s="87">
        <v>12.035999999999998</v>
      </c>
      <c r="P202" s="87">
        <v>12.923999999999999</v>
      </c>
      <c r="Q202" s="87">
        <v>12.396000000000001</v>
      </c>
      <c r="R202" s="87">
        <v>11.988</v>
      </c>
      <c r="S202" s="87">
        <v>11.435999999999993</v>
      </c>
      <c r="T202" s="87">
        <v>11.388000000000005</v>
      </c>
      <c r="U202" s="87">
        <v>12.215999999999994</v>
      </c>
      <c r="V202" s="87">
        <v>12.936000000000021</v>
      </c>
      <c r="W202" s="87">
        <v>13.343999999999994</v>
      </c>
      <c r="X202" s="87">
        <v>13.199999999999989</v>
      </c>
      <c r="Y202" s="87">
        <v>12.365</v>
      </c>
      <c r="AA202" s="87">
        <v>17.38</v>
      </c>
      <c r="AB202" s="86">
        <v>-5.0199999999999996</v>
      </c>
      <c r="AD202" s="87">
        <v>15.23</v>
      </c>
      <c r="AE202" s="86">
        <v>-2.87</v>
      </c>
    </row>
    <row r="203" spans="1:37" ht="18" hidden="1" customHeight="1" outlineLevel="1" collapsed="1" x14ac:dyDescent="0.2">
      <c r="A203" s="46" t="s">
        <v>212</v>
      </c>
      <c r="B203" s="46" t="s">
        <v>23</v>
      </c>
      <c r="C203" s="9"/>
      <c r="D203" s="9"/>
      <c r="F203" s="111" t="s">
        <v>213</v>
      </c>
      <c r="G203" s="47"/>
      <c r="H203" s="88">
        <v>16.254999999999999</v>
      </c>
      <c r="I203" s="88">
        <v>14.345999999999998</v>
      </c>
      <c r="J203" s="88">
        <v>14.346</v>
      </c>
      <c r="K203" s="125">
        <v>17.38</v>
      </c>
      <c r="L203" s="125">
        <v>15.23</v>
      </c>
      <c r="M203" s="88">
        <v>12.395999999999999</v>
      </c>
      <c r="N203" s="88">
        <v>12.528</v>
      </c>
      <c r="O203" s="88">
        <v>12.396000000000001</v>
      </c>
      <c r="P203" s="88">
        <v>12.936</v>
      </c>
      <c r="Q203" s="88">
        <v>12.528000000000006</v>
      </c>
      <c r="R203" s="88">
        <v>12.395999999999987</v>
      </c>
      <c r="S203" s="88">
        <v>11.796000000000006</v>
      </c>
      <c r="T203" s="88">
        <v>11.52000000000001</v>
      </c>
      <c r="U203" s="88">
        <v>12.395999999999987</v>
      </c>
      <c r="V203" s="88">
        <v>12.960000000000008</v>
      </c>
      <c r="W203" s="88">
        <v>13.511999999999972</v>
      </c>
      <c r="X203" s="88">
        <v>13.404000000000025</v>
      </c>
      <c r="Y203" s="88">
        <v>12.564</v>
      </c>
      <c r="Z203" s="47"/>
      <c r="AA203" s="88">
        <v>17.38</v>
      </c>
      <c r="AB203" s="89">
        <v>-4.82</v>
      </c>
      <c r="AC203" s="47"/>
      <c r="AD203" s="88">
        <v>15.23</v>
      </c>
      <c r="AE203" s="89">
        <v>-2.67</v>
      </c>
    </row>
    <row r="204" spans="1:37" ht="18" hidden="1" customHeight="1" outlineLevel="1" collapsed="1" x14ac:dyDescent="0.2">
      <c r="A204" s="48"/>
      <c r="B204" s="48"/>
      <c r="C204" s="9"/>
      <c r="D204" s="9"/>
      <c r="F204" s="110" t="s">
        <v>251</v>
      </c>
      <c r="H204" s="87">
        <v>0.69499999999999851</v>
      </c>
      <c r="I204" s="87">
        <v>0.6579999999999977</v>
      </c>
      <c r="J204" s="87">
        <v>0.65799999999999947</v>
      </c>
      <c r="K204" s="125">
        <v>0</v>
      </c>
      <c r="L204" s="125">
        <v>0</v>
      </c>
      <c r="M204" s="87">
        <v>0.13199999999999967</v>
      </c>
      <c r="N204" s="87">
        <v>0.27599999999999802</v>
      </c>
      <c r="O204" s="87">
        <v>0.36000000000000298</v>
      </c>
      <c r="P204" s="87">
        <v>1.2000000000000455E-2</v>
      </c>
      <c r="Q204" s="87">
        <v>0.132000000000005</v>
      </c>
      <c r="R204" s="87">
        <v>0.40799999999998704</v>
      </c>
      <c r="S204" s="87">
        <v>0.36000000000001364</v>
      </c>
      <c r="T204" s="87">
        <v>0.132000000000005</v>
      </c>
      <c r="U204" s="87">
        <v>0.17999999999999261</v>
      </c>
      <c r="V204" s="87">
        <v>2.3999999999986699E-2</v>
      </c>
      <c r="W204" s="87">
        <v>0.16799999999997794</v>
      </c>
      <c r="X204" s="87">
        <v>0.20400000000003615</v>
      </c>
      <c r="Y204" s="87">
        <v>0.19899999999999984</v>
      </c>
      <c r="AA204" s="87">
        <v>0</v>
      </c>
      <c r="AB204" s="86">
        <v>0.2</v>
      </c>
      <c r="AD204" s="87">
        <v>0</v>
      </c>
      <c r="AE204" s="86">
        <v>0.2</v>
      </c>
    </row>
    <row r="205" spans="1:37" ht="12.95" hidden="1" customHeight="1" outlineLevel="1" x14ac:dyDescent="0.2">
      <c r="A205" s="48"/>
      <c r="B205" s="48"/>
      <c r="C205" s="9"/>
      <c r="D205" s="9"/>
      <c r="F205" s="52" t="s">
        <v>38</v>
      </c>
      <c r="H205" s="81">
        <v>4.2756075053829501E-2</v>
      </c>
      <c r="I205" s="81">
        <v>4.5866443607974192E-2</v>
      </c>
      <c r="J205" s="81">
        <v>4.586644360797431E-2</v>
      </c>
      <c r="K205" s="126">
        <v>0</v>
      </c>
      <c r="L205" s="126">
        <v>0</v>
      </c>
      <c r="M205" s="81">
        <v>1.0648596321393972E-2</v>
      </c>
      <c r="N205" s="81">
        <v>2.2030651340996011E-2</v>
      </c>
      <c r="O205" s="81">
        <v>2.904162633107478E-2</v>
      </c>
      <c r="P205" s="81">
        <v>9.2764378478667707E-4</v>
      </c>
      <c r="Q205" s="81">
        <v>1.0536398467433344E-2</v>
      </c>
      <c r="R205" s="81">
        <v>3.2913843175216805E-2</v>
      </c>
      <c r="S205" s="81">
        <v>3.05188199389635E-2</v>
      </c>
      <c r="T205" s="81">
        <v>1.1458333333333758E-2</v>
      </c>
      <c r="U205" s="81">
        <v>1.4520813165536689E-2</v>
      </c>
      <c r="V205" s="81">
        <v>1.8518518518508243E-3</v>
      </c>
      <c r="W205" s="81">
        <v>1.2433392539962869E-2</v>
      </c>
      <c r="X205" s="81">
        <v>1.5219337511193358E-2</v>
      </c>
      <c r="Y205" s="81">
        <v>1.5838904807386169E-2</v>
      </c>
      <c r="AA205" s="81">
        <v>0</v>
      </c>
      <c r="AB205" s="82"/>
      <c r="AD205" s="81">
        <v>0</v>
      </c>
      <c r="AE205" s="82"/>
    </row>
    <row r="206" spans="1:37" ht="18" customHeight="1" collapsed="1" x14ac:dyDescent="0.2">
      <c r="A206" s="43" t="s">
        <v>221</v>
      </c>
      <c r="B206" s="43" t="s">
        <v>23</v>
      </c>
      <c r="C206" s="9">
        <v>0.21908711025700631</v>
      </c>
      <c r="D206" s="9">
        <v>-1.8436880783559758E-2</v>
      </c>
      <c r="F206" s="119" t="s">
        <v>67</v>
      </c>
      <c r="H206" s="74">
        <v>-1131.1089999999999</v>
      </c>
      <c r="I206" s="74">
        <v>-1108.971</v>
      </c>
      <c r="J206" s="74">
        <v>-1108.971</v>
      </c>
      <c r="K206" s="99">
        <v>-1256.9885999999999</v>
      </c>
      <c r="L206" s="99">
        <v>-963.82898</v>
      </c>
      <c r="M206" s="74">
        <v>-85.698999999999998</v>
      </c>
      <c r="N206" s="74">
        <v>-80.137999999999991</v>
      </c>
      <c r="O206" s="74">
        <v>-76.224000000000018</v>
      </c>
      <c r="P206" s="74">
        <v>-87.071999999999974</v>
      </c>
      <c r="Q206" s="74">
        <v>-82.275000000000034</v>
      </c>
      <c r="R206" s="74">
        <v>-88.757999999999981</v>
      </c>
      <c r="S206" s="74">
        <v>-73.21999999999997</v>
      </c>
      <c r="T206" s="74">
        <v>-64.663000000000011</v>
      </c>
      <c r="U206" s="74">
        <v>-86.226999999999975</v>
      </c>
      <c r="V206" s="74">
        <v>-82.398000000000025</v>
      </c>
      <c r="W206" s="74">
        <v>-83.611999999999966</v>
      </c>
      <c r="X206" s="74">
        <v>-91.311000000000035</v>
      </c>
      <c r="Y206" s="74">
        <v>-981.59699999999998</v>
      </c>
      <c r="AA206" s="74">
        <v>-1256.9885999999999</v>
      </c>
      <c r="AB206" s="73">
        <v>275.39</v>
      </c>
      <c r="AD206" s="74">
        <v>-963.82897999999989</v>
      </c>
      <c r="AE206" s="73">
        <v>-17.77</v>
      </c>
    </row>
    <row r="207" spans="1:37" ht="18" customHeight="1" x14ac:dyDescent="0.2">
      <c r="A207" s="43" t="s">
        <v>219</v>
      </c>
      <c r="B207" s="43" t="s">
        <v>23</v>
      </c>
      <c r="C207" s="9">
        <v>-0.99960411718131437</v>
      </c>
      <c r="D207" s="9">
        <v>-0.99960411718131437</v>
      </c>
      <c r="F207" s="117" t="s">
        <v>220</v>
      </c>
      <c r="G207" s="49"/>
      <c r="H207" s="78">
        <v>-7.3049999999999997</v>
      </c>
      <c r="I207" s="78">
        <v>16.989999999999998</v>
      </c>
      <c r="J207" s="78">
        <v>16.989999999999998</v>
      </c>
      <c r="K207" s="78">
        <v>0</v>
      </c>
      <c r="L207" s="78">
        <v>0</v>
      </c>
      <c r="M207" s="78">
        <v>-1.4079999999999999</v>
      </c>
      <c r="N207" s="78">
        <v>-2.3380000000000001</v>
      </c>
      <c r="O207" s="78">
        <v>-2.7760000000000002</v>
      </c>
      <c r="P207" s="78">
        <v>2.3319999999999999</v>
      </c>
      <c r="Q207" s="78">
        <v>0.17800000000000082</v>
      </c>
      <c r="R207" s="78">
        <v>0.75399999999999956</v>
      </c>
      <c r="S207" s="78">
        <v>8.8940000000000001</v>
      </c>
      <c r="T207" s="78">
        <v>14.315000000000001</v>
      </c>
      <c r="U207" s="78">
        <v>-8.697000000000001</v>
      </c>
      <c r="V207" s="78">
        <v>-4.0669999999999993</v>
      </c>
      <c r="W207" s="78">
        <v>-6.8620000000000001</v>
      </c>
      <c r="X207" s="78">
        <v>-5.3769999999999998</v>
      </c>
      <c r="Y207" s="78">
        <v>-5.0519999999999996</v>
      </c>
      <c r="Z207" s="49"/>
      <c r="AA207" s="78">
        <v>0</v>
      </c>
      <c r="AB207" s="73">
        <v>-5.05</v>
      </c>
      <c r="AC207" s="49"/>
      <c r="AD207" s="78">
        <v>0</v>
      </c>
      <c r="AE207" s="73">
        <v>-5.05</v>
      </c>
    </row>
    <row r="208" spans="1:37" ht="18" customHeight="1" x14ac:dyDescent="0.2">
      <c r="A208" s="43" t="s">
        <v>35</v>
      </c>
      <c r="B208" s="43" t="s">
        <v>23</v>
      </c>
      <c r="C208" s="9">
        <v>0</v>
      </c>
      <c r="D208" s="9">
        <v>0</v>
      </c>
      <c r="F208" s="119" t="s">
        <v>58</v>
      </c>
      <c r="H208" s="74">
        <v>0</v>
      </c>
      <c r="I208" s="74">
        <v>0</v>
      </c>
      <c r="J208" s="74">
        <v>0</v>
      </c>
      <c r="K208" s="99">
        <v>0</v>
      </c>
      <c r="L208" s="99">
        <v>0</v>
      </c>
      <c r="M208" s="74">
        <v>0</v>
      </c>
      <c r="N208" s="74">
        <v>0</v>
      </c>
      <c r="O208" s="74">
        <v>0</v>
      </c>
      <c r="P208" s="74">
        <v>0</v>
      </c>
      <c r="Q208" s="74">
        <v>0</v>
      </c>
      <c r="R208" s="74">
        <v>0</v>
      </c>
      <c r="S208" s="74">
        <v>0</v>
      </c>
      <c r="T208" s="74">
        <v>0</v>
      </c>
      <c r="U208" s="74">
        <v>0</v>
      </c>
      <c r="V208" s="74">
        <v>0</v>
      </c>
      <c r="W208" s="74">
        <v>0</v>
      </c>
      <c r="X208" s="74">
        <v>0</v>
      </c>
      <c r="Y208" s="74">
        <v>0</v>
      </c>
      <c r="AA208" s="74">
        <v>0</v>
      </c>
      <c r="AB208" s="73">
        <v>0</v>
      </c>
      <c r="AD208" s="74">
        <v>0</v>
      </c>
      <c r="AE208" s="73">
        <v>0</v>
      </c>
    </row>
    <row r="209" spans="1:31" ht="18" customHeight="1" x14ac:dyDescent="0.2">
      <c r="A209" s="43" t="s">
        <v>222</v>
      </c>
      <c r="B209" s="43" t="s">
        <v>23</v>
      </c>
      <c r="C209" s="9">
        <v>0</v>
      </c>
      <c r="D209" s="9">
        <v>0</v>
      </c>
      <c r="F209" s="119" t="s">
        <v>414</v>
      </c>
      <c r="H209" s="74">
        <v>0</v>
      </c>
      <c r="I209" s="74">
        <v>0.159</v>
      </c>
      <c r="J209" s="74">
        <v>0.159</v>
      </c>
      <c r="K209" s="99">
        <v>0</v>
      </c>
      <c r="L209" s="99">
        <v>0</v>
      </c>
      <c r="M209" s="74">
        <v>0</v>
      </c>
      <c r="N209" s="74">
        <v>0</v>
      </c>
      <c r="O209" s="74">
        <v>0</v>
      </c>
      <c r="P209" s="74">
        <v>0</v>
      </c>
      <c r="Q209" s="74">
        <v>0</v>
      </c>
      <c r="R209" s="74">
        <v>0</v>
      </c>
      <c r="S209" s="74">
        <v>0</v>
      </c>
      <c r="T209" s="74">
        <v>0</v>
      </c>
      <c r="U209" s="74">
        <v>0</v>
      </c>
      <c r="V209" s="74">
        <v>0</v>
      </c>
      <c r="W209" s="74">
        <v>0</v>
      </c>
      <c r="X209" s="74">
        <v>0</v>
      </c>
      <c r="Y209" s="74">
        <v>0</v>
      </c>
      <c r="AA209" s="74">
        <v>0</v>
      </c>
      <c r="AB209" s="73">
        <v>0</v>
      </c>
      <c r="AD209" s="74">
        <v>0</v>
      </c>
      <c r="AE209" s="73">
        <v>0</v>
      </c>
    </row>
    <row r="210" spans="1:31" ht="18" customHeight="1" x14ac:dyDescent="0.2">
      <c r="A210" s="43" t="s">
        <v>597</v>
      </c>
      <c r="B210" s="43" t="s">
        <v>23</v>
      </c>
      <c r="C210" s="9">
        <v>0</v>
      </c>
      <c r="D210" s="9">
        <v>0</v>
      </c>
      <c r="F210" s="119" t="s">
        <v>598</v>
      </c>
      <c r="H210" s="74">
        <v>0</v>
      </c>
      <c r="I210" s="74">
        <v>0</v>
      </c>
      <c r="J210" s="74">
        <v>0</v>
      </c>
      <c r="K210" s="99">
        <v>0</v>
      </c>
      <c r="L210" s="99">
        <v>0</v>
      </c>
      <c r="M210" s="74">
        <v>0</v>
      </c>
      <c r="N210" s="74">
        <v>0</v>
      </c>
      <c r="O210" s="74">
        <v>0</v>
      </c>
      <c r="P210" s="74">
        <v>0</v>
      </c>
      <c r="Q210" s="74">
        <v>0</v>
      </c>
      <c r="R210" s="74">
        <v>0</v>
      </c>
      <c r="S210" s="74">
        <v>0</v>
      </c>
      <c r="T210" s="74">
        <v>0</v>
      </c>
      <c r="U210" s="74">
        <v>0</v>
      </c>
      <c r="V210" s="74">
        <v>0</v>
      </c>
      <c r="W210" s="74">
        <v>0</v>
      </c>
      <c r="X210" s="74">
        <v>0</v>
      </c>
      <c r="Y210" s="74">
        <v>0</v>
      </c>
      <c r="AA210" s="74">
        <v>0</v>
      </c>
      <c r="AB210" s="73">
        <v>0</v>
      </c>
      <c r="AD210" s="74">
        <v>0</v>
      </c>
      <c r="AE210" s="73">
        <v>0</v>
      </c>
    </row>
    <row r="211" spans="1:31" ht="18" customHeight="1" x14ac:dyDescent="0.2">
      <c r="A211" s="43" t="s">
        <v>36</v>
      </c>
      <c r="B211" s="43" t="s">
        <v>23</v>
      </c>
      <c r="C211" s="9">
        <v>1.0006101281269066</v>
      </c>
      <c r="D211" s="9">
        <v>7.8843626806833114E-2</v>
      </c>
      <c r="F211" s="119" t="s">
        <v>68</v>
      </c>
      <c r="H211" s="74">
        <v>-5.6050000000000004</v>
      </c>
      <c r="I211" s="74">
        <v>-6.758</v>
      </c>
      <c r="J211" s="74">
        <v>-6.758</v>
      </c>
      <c r="K211" s="99">
        <v>0</v>
      </c>
      <c r="L211" s="99">
        <v>1.522</v>
      </c>
      <c r="M211" s="74">
        <v>4.407</v>
      </c>
      <c r="N211" s="74">
        <v>-0.28599999999999959</v>
      </c>
      <c r="O211" s="74">
        <v>-0.38100000000000023</v>
      </c>
      <c r="P211" s="74">
        <v>-0.11900000000000022</v>
      </c>
      <c r="Q211" s="74">
        <v>-0.26600000000000001</v>
      </c>
      <c r="R211" s="74">
        <v>-0.43599999999999994</v>
      </c>
      <c r="S211" s="74">
        <v>-0.15300000000000002</v>
      </c>
      <c r="T211" s="74">
        <v>-0.24800000000000022</v>
      </c>
      <c r="U211" s="74">
        <v>-0.17799999999999994</v>
      </c>
      <c r="V211" s="74">
        <v>-0.23999999999999977</v>
      </c>
      <c r="W211" s="74">
        <v>-0.22500000000000009</v>
      </c>
      <c r="X211" s="74">
        <v>-0.23599999999999999</v>
      </c>
      <c r="Y211" s="74">
        <v>1.639</v>
      </c>
      <c r="AA211" s="74">
        <v>0</v>
      </c>
      <c r="AB211" s="73">
        <v>1.64</v>
      </c>
      <c r="AD211" s="74">
        <v>1.522</v>
      </c>
      <c r="AE211" s="73">
        <v>0.12</v>
      </c>
    </row>
    <row r="212" spans="1:31" ht="18" hidden="1" customHeight="1" outlineLevel="1" collapsed="1" x14ac:dyDescent="0.2">
      <c r="A212" s="48"/>
      <c r="B212" s="48"/>
      <c r="C212" s="9"/>
      <c r="D212" s="9"/>
      <c r="F212" s="110" t="s">
        <v>634</v>
      </c>
      <c r="H212" s="87">
        <v>0</v>
      </c>
      <c r="I212" s="87">
        <v>0</v>
      </c>
      <c r="J212" s="87">
        <v>0</v>
      </c>
      <c r="K212" s="125">
        <v>0</v>
      </c>
      <c r="L212" s="125">
        <v>0</v>
      </c>
      <c r="M212" s="87">
        <v>0</v>
      </c>
      <c r="N212" s="87">
        <v>0</v>
      </c>
      <c r="O212" s="87">
        <v>0</v>
      </c>
      <c r="P212" s="87">
        <v>0</v>
      </c>
      <c r="Q212" s="87">
        <v>3.3313636363636361</v>
      </c>
      <c r="R212" s="87">
        <v>0.1873636363636362</v>
      </c>
      <c r="S212" s="87">
        <v>0</v>
      </c>
      <c r="T212" s="87">
        <v>2.0454545454545459</v>
      </c>
      <c r="U212" s="87">
        <v>-2.0454545454545459</v>
      </c>
      <c r="V212" s="87">
        <v>0</v>
      </c>
      <c r="W212" s="87">
        <v>-3.5187272727272729</v>
      </c>
      <c r="X212" s="87">
        <v>0</v>
      </c>
      <c r="Y212" s="87">
        <v>0</v>
      </c>
      <c r="AA212" s="87">
        <v>0</v>
      </c>
      <c r="AB212" s="86">
        <v>0</v>
      </c>
      <c r="AD212" s="87">
        <v>0</v>
      </c>
      <c r="AE212" s="86">
        <v>0</v>
      </c>
    </row>
    <row r="213" spans="1:31" ht="18" customHeight="1" collapsed="1" x14ac:dyDescent="0.2">
      <c r="A213" s="43" t="s">
        <v>21</v>
      </c>
      <c r="B213" s="43" t="s">
        <v>23</v>
      </c>
      <c r="C213" s="9">
        <v>0</v>
      </c>
      <c r="D213" s="9">
        <v>0</v>
      </c>
      <c r="F213" s="119" t="s">
        <v>69</v>
      </c>
      <c r="H213" s="74">
        <v>0</v>
      </c>
      <c r="I213" s="74">
        <v>0</v>
      </c>
      <c r="J213" s="74">
        <v>0</v>
      </c>
      <c r="K213" s="99">
        <v>0</v>
      </c>
      <c r="L213" s="99">
        <v>0</v>
      </c>
      <c r="M213" s="74">
        <v>0</v>
      </c>
      <c r="N213" s="74">
        <v>0</v>
      </c>
      <c r="O213" s="74">
        <v>0</v>
      </c>
      <c r="P213" s="74">
        <v>0</v>
      </c>
      <c r="Q213" s="74">
        <v>-12.215</v>
      </c>
      <c r="R213" s="74">
        <v>-0.68699999999999939</v>
      </c>
      <c r="S213" s="74">
        <v>0</v>
      </c>
      <c r="T213" s="74">
        <v>-7.5000000000000018</v>
      </c>
      <c r="U213" s="74">
        <v>7.5000000000000018</v>
      </c>
      <c r="V213" s="74">
        <v>0</v>
      </c>
      <c r="W213" s="74">
        <v>12.901999999999999</v>
      </c>
      <c r="X213" s="74">
        <v>0</v>
      </c>
      <c r="Y213" s="74">
        <v>0</v>
      </c>
      <c r="AA213" s="74">
        <v>0</v>
      </c>
      <c r="AB213" s="73">
        <v>0</v>
      </c>
      <c r="AD213" s="74">
        <v>0</v>
      </c>
      <c r="AE213" s="73">
        <v>0</v>
      </c>
    </row>
    <row r="214" spans="1:31" ht="18" customHeight="1" x14ac:dyDescent="0.2">
      <c r="A214" s="48"/>
      <c r="B214" s="48"/>
      <c r="C214" s="9">
        <v>0.21637427738008128</v>
      </c>
      <c r="D214" s="9">
        <v>-2.3589146157913143E-2</v>
      </c>
      <c r="F214" s="108" t="s">
        <v>274</v>
      </c>
      <c r="H214" s="281">
        <v>-1144.019</v>
      </c>
      <c r="I214" s="281">
        <v>-1098.58</v>
      </c>
      <c r="J214" s="281">
        <v>-1098.58</v>
      </c>
      <c r="K214" s="102">
        <v>-1256.9885999999999</v>
      </c>
      <c r="L214" s="102">
        <v>-962.30697999999995</v>
      </c>
      <c r="M214" s="281">
        <v>-82.7</v>
      </c>
      <c r="N214" s="281">
        <v>-82.761999999999986</v>
      </c>
      <c r="O214" s="281">
        <v>-79.381000000000014</v>
      </c>
      <c r="P214" s="281">
        <v>-84.85899999999998</v>
      </c>
      <c r="Q214" s="281">
        <v>-94.578000000000046</v>
      </c>
      <c r="R214" s="281">
        <v>-89.126999999999967</v>
      </c>
      <c r="S214" s="281">
        <v>-64.478999999999971</v>
      </c>
      <c r="T214" s="281">
        <v>-58.096000000000011</v>
      </c>
      <c r="U214" s="281">
        <v>-87.601999999999975</v>
      </c>
      <c r="V214" s="281">
        <v>-86.705000000000013</v>
      </c>
      <c r="W214" s="281">
        <v>-77.796999999999954</v>
      </c>
      <c r="X214" s="281">
        <v>-96.924000000000035</v>
      </c>
      <c r="Y214" s="281">
        <v>-985.01</v>
      </c>
      <c r="AA214" s="281">
        <v>-1256.9885999999999</v>
      </c>
      <c r="AB214" s="73">
        <v>271.98</v>
      </c>
      <c r="AD214" s="281">
        <v>-962.30697999999995</v>
      </c>
      <c r="AE214" s="73">
        <v>-22.7</v>
      </c>
    </row>
    <row r="215" spans="1:31" ht="12.95" customHeight="1" x14ac:dyDescent="0.2">
      <c r="A215" s="48"/>
      <c r="B215" s="48"/>
      <c r="C215" s="9"/>
      <c r="D215" s="9"/>
      <c r="F215" s="52" t="s">
        <v>224</v>
      </c>
      <c r="H215" s="69">
        <v>0.12083245843918321</v>
      </c>
      <c r="I215" s="69">
        <v>0.12112150010815796</v>
      </c>
      <c r="J215" s="69">
        <v>0.12112150010815796</v>
      </c>
      <c r="K215" s="122">
        <v>0.10350687264693682</v>
      </c>
      <c r="L215" s="122">
        <v>9.6826052348072594E-2</v>
      </c>
      <c r="M215" s="69">
        <v>3.0809511533263095E-2</v>
      </c>
      <c r="N215" s="69">
        <v>0.12884413598986214</v>
      </c>
      <c r="O215" s="69">
        <v>0.10697656868016729</v>
      </c>
      <c r="P215" s="69">
        <v>0.1187556677601011</v>
      </c>
      <c r="Q215" s="69">
        <v>0.14980992206804813</v>
      </c>
      <c r="R215" s="69">
        <v>0.14146783573750496</v>
      </c>
      <c r="S215" s="69">
        <v>0.15780083698392108</v>
      </c>
      <c r="T215" s="69">
        <v>0.11601866810984382</v>
      </c>
      <c r="U215" s="69">
        <v>0.15319614779942942</v>
      </c>
      <c r="V215" s="69">
        <v>0.1057452844225568</v>
      </c>
      <c r="W215" s="69">
        <v>0.10603119999781931</v>
      </c>
      <c r="X215" s="69">
        <v>0.13481870747968139</v>
      </c>
      <c r="Y215" s="69">
        <v>0.1005287657336127</v>
      </c>
      <c r="AA215" s="69">
        <v>0.10350687264693682</v>
      </c>
      <c r="AB215" s="70"/>
      <c r="AD215" s="69">
        <v>9.6826052348072594E-2</v>
      </c>
      <c r="AE215" s="70"/>
    </row>
    <row r="216" spans="1:31" ht="6.95" customHeight="1" x14ac:dyDescent="0.2">
      <c r="C216" s="9"/>
      <c r="D216" s="9"/>
      <c r="F216" s="109"/>
      <c r="H216" s="29"/>
      <c r="I216" s="29"/>
      <c r="J216" s="29"/>
      <c r="K216" s="98"/>
      <c r="L216" s="98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AA216" s="29"/>
      <c r="AB216" s="33"/>
      <c r="AD216" s="29"/>
      <c r="AE216" s="33"/>
    </row>
    <row r="217" spans="1:31" ht="18" customHeight="1" x14ac:dyDescent="0.2">
      <c r="A217" s="43" t="s">
        <v>71</v>
      </c>
      <c r="B217" s="43" t="s">
        <v>23</v>
      </c>
      <c r="C217" s="9"/>
      <c r="D217" s="9"/>
      <c r="F217" s="110" t="s">
        <v>227</v>
      </c>
      <c r="H217" s="87">
        <v>5.75</v>
      </c>
      <c r="I217" s="87">
        <v>4.4710000000000001</v>
      </c>
      <c r="J217" s="87">
        <v>4.4710000000000001</v>
      </c>
      <c r="K217" s="125">
        <v>5</v>
      </c>
      <c r="L217" s="125">
        <v>4.03</v>
      </c>
      <c r="M217" s="87">
        <v>3.9960000000000004</v>
      </c>
      <c r="N217" s="87">
        <v>2.9999999999999991</v>
      </c>
      <c r="O217" s="87">
        <v>4.0080000000000018</v>
      </c>
      <c r="P217" s="87">
        <v>3.984</v>
      </c>
      <c r="Q217" s="87">
        <v>3.0239999999999991</v>
      </c>
      <c r="R217" s="87">
        <v>2.9879999999999995</v>
      </c>
      <c r="S217" s="87">
        <v>3.9960000000000022</v>
      </c>
      <c r="T217" s="87">
        <v>3.9959999999999951</v>
      </c>
      <c r="U217" s="87">
        <v>3.0120000000000005</v>
      </c>
      <c r="V217" s="87">
        <v>1.9920000000000044</v>
      </c>
      <c r="W217" s="87">
        <v>3</v>
      </c>
      <c r="X217" s="87">
        <v>3.0120000000000005</v>
      </c>
      <c r="Y217" s="87">
        <v>3.3340000000000001</v>
      </c>
      <c r="AA217" s="87">
        <v>5</v>
      </c>
      <c r="AB217" s="86">
        <v>-1.67</v>
      </c>
      <c r="AD217" s="87">
        <v>4.03</v>
      </c>
      <c r="AE217" s="86">
        <v>-0.7</v>
      </c>
    </row>
    <row r="218" spans="1:31" ht="12.95" customHeight="1" x14ac:dyDescent="0.2">
      <c r="A218" s="48"/>
      <c r="B218" s="48"/>
      <c r="C218" s="9"/>
      <c r="D218" s="9"/>
      <c r="F218" s="52" t="s">
        <v>72</v>
      </c>
      <c r="H218" s="149">
        <v>-5998.7826086956511</v>
      </c>
      <c r="I218" s="149">
        <v>-7915.4551554462087</v>
      </c>
      <c r="J218" s="149">
        <v>-7915.4551554462087</v>
      </c>
      <c r="K218" s="150">
        <v>-6051.9999999999991</v>
      </c>
      <c r="L218" s="150">
        <v>-6369.7270471464017</v>
      </c>
      <c r="M218" s="149">
        <v>-939.18918918918905</v>
      </c>
      <c r="N218" s="149">
        <v>-625.33333333333348</v>
      </c>
      <c r="O218" s="149">
        <v>-364.02195608782421</v>
      </c>
      <c r="P218" s="149">
        <v>-390.56224899598402</v>
      </c>
      <c r="Q218" s="149">
        <v>-593.25396825396842</v>
      </c>
      <c r="R218" s="149">
        <v>-1757.3627844712182</v>
      </c>
      <c r="S218" s="149">
        <v>-397.39739739739707</v>
      </c>
      <c r="T218" s="149">
        <v>-460.46046046046098</v>
      </c>
      <c r="U218" s="149">
        <v>-584.99335989375868</v>
      </c>
      <c r="V218" s="149">
        <v>-282.63052208835222</v>
      </c>
      <c r="W218" s="149">
        <v>-1113.6666666666663</v>
      </c>
      <c r="X218" s="149">
        <v>-680.61088977423685</v>
      </c>
      <c r="Y218" s="149">
        <v>-8048.2903419316144</v>
      </c>
      <c r="AA218" s="149">
        <v>-6051.9999999999991</v>
      </c>
      <c r="AB218" s="151">
        <v>-1996.29</v>
      </c>
      <c r="AD218" s="149">
        <v>-6369.7270471464026</v>
      </c>
      <c r="AE218" s="151">
        <v>-1678.56</v>
      </c>
    </row>
    <row r="219" spans="1:31" ht="18" customHeight="1" x14ac:dyDescent="0.2">
      <c r="A219" s="43" t="s">
        <v>64</v>
      </c>
      <c r="B219" s="43" t="s">
        <v>23</v>
      </c>
      <c r="C219" s="9">
        <v>0.13186813186813187</v>
      </c>
      <c r="D219" s="9">
        <v>6.3241106719367599E-2</v>
      </c>
      <c r="F219" s="119" t="s">
        <v>488</v>
      </c>
      <c r="H219" s="74">
        <v>-13.363</v>
      </c>
      <c r="I219" s="74">
        <v>-15.29</v>
      </c>
      <c r="J219" s="74">
        <v>-15.29</v>
      </c>
      <c r="K219" s="99">
        <v>-10.92</v>
      </c>
      <c r="L219" s="99">
        <v>-10.119999999999999</v>
      </c>
      <c r="M219" s="74">
        <v>-0.91400000000000003</v>
      </c>
      <c r="N219" s="74">
        <v>-0.62499999999999989</v>
      </c>
      <c r="O219" s="74">
        <v>-0.34299999999999997</v>
      </c>
      <c r="P219" s="74">
        <v>-0.3420000000000003</v>
      </c>
      <c r="Q219" s="74">
        <v>-0.57799999999999985</v>
      </c>
      <c r="R219" s="74">
        <v>-2.6140000000000003</v>
      </c>
      <c r="S219" s="74">
        <v>-0.45899999999999963</v>
      </c>
      <c r="T219" s="74">
        <v>-0.49099999999999966</v>
      </c>
      <c r="U219" s="74">
        <v>-0.48900000000000077</v>
      </c>
      <c r="V219" s="74">
        <v>-0.49099999999999966</v>
      </c>
      <c r="W219" s="74">
        <v>-1.6199999999999992</v>
      </c>
      <c r="X219" s="74">
        <v>-0.51700000000000124</v>
      </c>
      <c r="Y219" s="74">
        <v>-9.4830000000000005</v>
      </c>
      <c r="AA219" s="74">
        <v>-10.92</v>
      </c>
      <c r="AB219" s="73">
        <v>1.44</v>
      </c>
      <c r="AD219" s="74">
        <v>-10.119999999999999</v>
      </c>
      <c r="AE219" s="73">
        <v>0.64</v>
      </c>
    </row>
    <row r="220" spans="1:31" ht="18" customHeight="1" x14ac:dyDescent="0.2">
      <c r="A220" s="43" t="s">
        <v>65</v>
      </c>
      <c r="B220" s="43" t="s">
        <v>23</v>
      </c>
      <c r="C220" s="9">
        <v>0.21225071225071226</v>
      </c>
      <c r="D220" s="9">
        <v>-9.940357852882703E-2</v>
      </c>
      <c r="F220" s="119" t="s">
        <v>203</v>
      </c>
      <c r="H220" s="74">
        <v>-11.555999999999999</v>
      </c>
      <c r="I220" s="74">
        <v>-9.1590000000000007</v>
      </c>
      <c r="J220" s="74">
        <v>-9.1590000000000007</v>
      </c>
      <c r="K220" s="99">
        <v>-7.02</v>
      </c>
      <c r="L220" s="99">
        <v>-5.03</v>
      </c>
      <c r="M220" s="74">
        <v>-1.343</v>
      </c>
      <c r="N220" s="74">
        <v>-0.26600000000000001</v>
      </c>
      <c r="O220" s="74">
        <v>-0.31200000000000006</v>
      </c>
      <c r="P220" s="74">
        <v>-0.28700000000000014</v>
      </c>
      <c r="Q220" s="74">
        <v>-0.375</v>
      </c>
      <c r="R220" s="74">
        <v>-0.48699999999999966</v>
      </c>
      <c r="S220" s="74">
        <v>-0.27200000000000024</v>
      </c>
      <c r="T220" s="74">
        <v>-0.42499999999999982</v>
      </c>
      <c r="U220" s="74">
        <v>-0.3400000000000003</v>
      </c>
      <c r="V220" s="74">
        <v>-0.57299999999999951</v>
      </c>
      <c r="W220" s="74">
        <v>-0.28000000000000025</v>
      </c>
      <c r="X220" s="74">
        <v>-0.56899999999999995</v>
      </c>
      <c r="Y220" s="74">
        <v>-5.5289999999999999</v>
      </c>
      <c r="AA220" s="74">
        <v>-7.02</v>
      </c>
      <c r="AB220" s="73">
        <v>1.49</v>
      </c>
      <c r="AD220" s="74">
        <v>-5.03</v>
      </c>
      <c r="AE220" s="73">
        <v>-0.5</v>
      </c>
    </row>
    <row r="221" spans="1:31" ht="18" hidden="1" customHeight="1" outlineLevel="1" x14ac:dyDescent="0.2">
      <c r="A221" s="43" t="s">
        <v>151</v>
      </c>
      <c r="B221" s="43" t="s">
        <v>23</v>
      </c>
      <c r="C221" s="9">
        <v>0.78846153846153844</v>
      </c>
      <c r="D221" s="9">
        <v>0.78846153846153844</v>
      </c>
      <c r="F221" s="51" t="s">
        <v>152</v>
      </c>
      <c r="G221" s="47"/>
      <c r="H221" s="79">
        <v>-3.29</v>
      </c>
      <c r="I221" s="79">
        <v>-2.145</v>
      </c>
      <c r="J221" s="79">
        <v>-2.145</v>
      </c>
      <c r="K221" s="99">
        <v>-0.52</v>
      </c>
      <c r="L221" s="99">
        <v>-0.52</v>
      </c>
      <c r="M221" s="79">
        <v>0.04</v>
      </c>
      <c r="N221" s="79">
        <v>0</v>
      </c>
      <c r="O221" s="79">
        <v>0</v>
      </c>
      <c r="P221" s="79">
        <v>-0.12</v>
      </c>
      <c r="Q221" s="79">
        <v>3.4999999999999989E-2</v>
      </c>
      <c r="R221" s="79">
        <v>0</v>
      </c>
      <c r="S221" s="79">
        <v>0</v>
      </c>
      <c r="T221" s="79">
        <v>0</v>
      </c>
      <c r="U221" s="79">
        <v>-0.06</v>
      </c>
      <c r="V221" s="79">
        <v>0.03</v>
      </c>
      <c r="W221" s="79">
        <v>0</v>
      </c>
      <c r="X221" s="79">
        <v>-3.1E-2</v>
      </c>
      <c r="Y221" s="79">
        <v>-0.106</v>
      </c>
      <c r="Z221" s="47"/>
      <c r="AA221" s="79">
        <v>-0.52</v>
      </c>
      <c r="AB221" s="73">
        <v>0.41</v>
      </c>
      <c r="AC221" s="47"/>
      <c r="AD221" s="79">
        <v>-0.52</v>
      </c>
      <c r="AE221" s="73">
        <v>0.41</v>
      </c>
    </row>
    <row r="222" spans="1:31" ht="18" hidden="1" customHeight="1" outlineLevel="1" x14ac:dyDescent="0.2">
      <c r="A222" s="43" t="s">
        <v>169</v>
      </c>
      <c r="B222" s="43" t="s">
        <v>23</v>
      </c>
      <c r="C222" s="9">
        <v>9.4117647058823514E-2</v>
      </c>
      <c r="D222" s="9">
        <v>9.4117647058823514E-2</v>
      </c>
      <c r="F222" s="51" t="s">
        <v>170</v>
      </c>
      <c r="G222" s="47"/>
      <c r="H222" s="79">
        <v>-3.1240000000000001</v>
      </c>
      <c r="I222" s="79">
        <v>-3.222</v>
      </c>
      <c r="J222" s="79">
        <v>-3.222</v>
      </c>
      <c r="K222" s="99">
        <v>-3.8250000000000002</v>
      </c>
      <c r="L222" s="99">
        <v>-3.8250000000000002</v>
      </c>
      <c r="M222" s="79">
        <v>-0.28799999999999998</v>
      </c>
      <c r="N222" s="79">
        <v>-0.16600000000000004</v>
      </c>
      <c r="O222" s="79">
        <v>-8.3000000000000018E-2</v>
      </c>
      <c r="P222" s="79">
        <v>-8.1999999999999962E-2</v>
      </c>
      <c r="Q222" s="79">
        <v>-0.10199999999999998</v>
      </c>
      <c r="R222" s="79">
        <v>-1.347</v>
      </c>
      <c r="S222" s="79">
        <v>-0.11899999999999977</v>
      </c>
      <c r="T222" s="79">
        <v>-0.13600000000000012</v>
      </c>
      <c r="U222" s="79">
        <v>-0.13600000000000012</v>
      </c>
      <c r="V222" s="79">
        <v>-0.13499999999999979</v>
      </c>
      <c r="W222" s="79">
        <v>-0.10000000000000009</v>
      </c>
      <c r="X222" s="79">
        <v>-0.77400000000000002</v>
      </c>
      <c r="Y222" s="79">
        <v>-3.468</v>
      </c>
      <c r="Z222" s="47"/>
      <c r="AA222" s="79">
        <v>-3.8250000000000006</v>
      </c>
      <c r="AB222" s="73">
        <v>0.36</v>
      </c>
      <c r="AC222" s="47"/>
      <c r="AD222" s="79">
        <v>-3.8250000000000006</v>
      </c>
      <c r="AE222" s="73">
        <v>0.36</v>
      </c>
    </row>
    <row r="223" spans="1:31" ht="18" hidden="1" customHeight="1" outlineLevel="1" x14ac:dyDescent="0.2">
      <c r="A223" s="43" t="s">
        <v>171</v>
      </c>
      <c r="B223" s="43" t="s">
        <v>23</v>
      </c>
      <c r="C223" s="9">
        <v>6.7796610169491511E-2</v>
      </c>
      <c r="D223" s="9">
        <v>6.7796610169491511E-2</v>
      </c>
      <c r="F223" s="51" t="s">
        <v>172</v>
      </c>
      <c r="G223" s="47"/>
      <c r="H223" s="79">
        <v>-0.66400000000000003</v>
      </c>
      <c r="I223" s="79">
        <v>-1.369</v>
      </c>
      <c r="J223" s="79">
        <v>-1.369</v>
      </c>
      <c r="K223" s="99">
        <v>-0.88500000000000001</v>
      </c>
      <c r="L223" s="99">
        <v>-0.88500000000000001</v>
      </c>
      <c r="M223" s="79">
        <v>-0.52200000000000002</v>
      </c>
      <c r="N223" s="79">
        <v>0</v>
      </c>
      <c r="O223" s="79">
        <v>0</v>
      </c>
      <c r="P223" s="79">
        <v>0</v>
      </c>
      <c r="Q223" s="79">
        <v>0</v>
      </c>
      <c r="R223" s="79">
        <v>0</v>
      </c>
      <c r="S223" s="79">
        <v>0</v>
      </c>
      <c r="T223" s="79">
        <v>0</v>
      </c>
      <c r="U223" s="79">
        <v>0</v>
      </c>
      <c r="V223" s="79">
        <v>0</v>
      </c>
      <c r="W223" s="79">
        <v>-0.30599999999999994</v>
      </c>
      <c r="X223" s="79">
        <v>0</v>
      </c>
      <c r="Y223" s="79">
        <v>-0.82799999999999996</v>
      </c>
      <c r="Z223" s="47"/>
      <c r="AA223" s="79">
        <v>-0.88500000000000012</v>
      </c>
      <c r="AB223" s="73">
        <v>0.06</v>
      </c>
      <c r="AC223" s="47"/>
      <c r="AD223" s="79">
        <v>-0.88500000000000012</v>
      </c>
      <c r="AE223" s="73">
        <v>0.06</v>
      </c>
    </row>
    <row r="224" spans="1:31" ht="18" customHeight="1" collapsed="1" x14ac:dyDescent="0.2">
      <c r="A224" s="48"/>
      <c r="B224" s="48"/>
      <c r="C224" s="9">
        <v>0.15869980879541107</v>
      </c>
      <c r="D224" s="9">
        <v>0.15869980879541107</v>
      </c>
      <c r="F224" s="119" t="s">
        <v>152</v>
      </c>
      <c r="H224" s="74">
        <v>-7.0779999999999994</v>
      </c>
      <c r="I224" s="74">
        <v>-6.7359999999999998</v>
      </c>
      <c r="J224" s="74">
        <v>-6.7359999999999998</v>
      </c>
      <c r="K224" s="99">
        <v>-5.23</v>
      </c>
      <c r="L224" s="99">
        <v>-5.23</v>
      </c>
      <c r="M224" s="74">
        <v>-0.77</v>
      </c>
      <c r="N224" s="74">
        <v>-0.16600000000000004</v>
      </c>
      <c r="O224" s="74">
        <v>-8.3000000000000018E-2</v>
      </c>
      <c r="P224" s="74">
        <v>-0.20199999999999996</v>
      </c>
      <c r="Q224" s="74">
        <v>-6.699999999999999E-2</v>
      </c>
      <c r="R224" s="74">
        <v>-1.347</v>
      </c>
      <c r="S224" s="74">
        <v>-0.11899999999999977</v>
      </c>
      <c r="T224" s="74">
        <v>-0.13600000000000012</v>
      </c>
      <c r="U224" s="74">
        <v>-0.19600000000000012</v>
      </c>
      <c r="V224" s="74">
        <v>-0.10499999999999979</v>
      </c>
      <c r="W224" s="74">
        <v>-0.40600000000000003</v>
      </c>
      <c r="X224" s="74">
        <v>-0.80500000000000005</v>
      </c>
      <c r="Y224" s="74">
        <v>-4.4020000000000001</v>
      </c>
      <c r="AA224" s="74">
        <v>-5.23</v>
      </c>
      <c r="AB224" s="73">
        <v>0.83</v>
      </c>
      <c r="AD224" s="74">
        <v>-5.23</v>
      </c>
      <c r="AE224" s="73">
        <v>0.83</v>
      </c>
    </row>
    <row r="225" spans="1:31" ht="18" customHeight="1" collapsed="1" x14ac:dyDescent="0.2">
      <c r="A225" s="43" t="s">
        <v>147</v>
      </c>
      <c r="B225" s="43" t="s">
        <v>23</v>
      </c>
      <c r="C225" s="9">
        <v>7.5630252100840331E-2</v>
      </c>
      <c r="D225" s="9">
        <v>7.5630252100840331E-2</v>
      </c>
      <c r="F225" s="119" t="s">
        <v>148</v>
      </c>
      <c r="H225" s="74">
        <v>-0.78600000000000003</v>
      </c>
      <c r="I225" s="74">
        <v>-0.68200000000000005</v>
      </c>
      <c r="J225" s="74">
        <v>-0.68200000000000005</v>
      </c>
      <c r="K225" s="99">
        <v>-1.19</v>
      </c>
      <c r="L225" s="99">
        <v>-1.19</v>
      </c>
      <c r="M225" s="74">
        <v>-9.0999999999999998E-2</v>
      </c>
      <c r="N225" s="74">
        <v>-9.2999999999999999E-2</v>
      </c>
      <c r="O225" s="74">
        <v>-9.0000000000000024E-2</v>
      </c>
      <c r="P225" s="74">
        <v>-9.2999999999999972E-2</v>
      </c>
      <c r="Q225" s="74">
        <v>-9.1000000000000025E-2</v>
      </c>
      <c r="R225" s="74">
        <v>-0.17199999999999999</v>
      </c>
      <c r="S225" s="74">
        <v>-0.10599999999999998</v>
      </c>
      <c r="T225" s="74">
        <v>-0.10299999999999998</v>
      </c>
      <c r="U225" s="74">
        <v>-0.10599999999999998</v>
      </c>
      <c r="V225" s="74">
        <v>-2.5000000000000022E-2</v>
      </c>
      <c r="W225" s="74">
        <v>-0.19999999999999996</v>
      </c>
      <c r="X225" s="74">
        <v>6.6999999999999948E-2</v>
      </c>
      <c r="Y225" s="74">
        <v>-1.103</v>
      </c>
      <c r="AA225" s="74">
        <v>-1.19</v>
      </c>
      <c r="AB225" s="73">
        <v>0.09</v>
      </c>
      <c r="AD225" s="74">
        <v>-1.19</v>
      </c>
      <c r="AE225" s="73">
        <v>0.09</v>
      </c>
    </row>
    <row r="226" spans="1:31" ht="18" hidden="1" customHeight="1" outlineLevel="1" x14ac:dyDescent="0.2">
      <c r="A226" s="43" t="s">
        <v>155</v>
      </c>
      <c r="B226" s="43" t="s">
        <v>23</v>
      </c>
      <c r="C226" s="9">
        <v>0.40151515151515149</v>
      </c>
      <c r="D226" s="9">
        <v>0.40151515151515149</v>
      </c>
      <c r="F226" s="51" t="s">
        <v>156</v>
      </c>
      <c r="G226" s="47"/>
      <c r="H226" s="79">
        <v>0</v>
      </c>
      <c r="I226" s="79">
        <v>0</v>
      </c>
      <c r="J226" s="79">
        <v>0</v>
      </c>
      <c r="K226" s="99">
        <v>-1.32</v>
      </c>
      <c r="L226" s="99">
        <v>-1.32</v>
      </c>
      <c r="M226" s="79">
        <v>0</v>
      </c>
      <c r="N226" s="79">
        <v>0</v>
      </c>
      <c r="O226" s="79">
        <v>0</v>
      </c>
      <c r="P226" s="79">
        <v>0</v>
      </c>
      <c r="Q226" s="79">
        <v>0</v>
      </c>
      <c r="R226" s="79">
        <v>0</v>
      </c>
      <c r="S226" s="79">
        <v>0</v>
      </c>
      <c r="T226" s="79">
        <v>0</v>
      </c>
      <c r="U226" s="79">
        <v>0</v>
      </c>
      <c r="V226" s="79">
        <v>0</v>
      </c>
      <c r="W226" s="79">
        <v>-0.78900000000000003</v>
      </c>
      <c r="X226" s="79">
        <v>0</v>
      </c>
      <c r="Y226" s="79">
        <v>-0.78900000000000003</v>
      </c>
      <c r="Z226" s="47"/>
      <c r="AA226" s="79">
        <v>-1.32</v>
      </c>
      <c r="AB226" s="73">
        <v>0.53</v>
      </c>
      <c r="AC226" s="47"/>
      <c r="AD226" s="79">
        <v>-1.32</v>
      </c>
      <c r="AE226" s="73">
        <v>0.53</v>
      </c>
    </row>
    <row r="227" spans="1:31" ht="18" hidden="1" customHeight="1" outlineLevel="1" x14ac:dyDescent="0.2">
      <c r="A227" s="43" t="s">
        <v>157</v>
      </c>
      <c r="B227" s="43" t="s">
        <v>23</v>
      </c>
      <c r="C227" s="9">
        <v>1</v>
      </c>
      <c r="D227" s="9">
        <v>1</v>
      </c>
      <c r="F227" s="51" t="s">
        <v>158</v>
      </c>
      <c r="G227" s="47"/>
      <c r="H227" s="79">
        <v>0</v>
      </c>
      <c r="I227" s="79">
        <v>-1.351</v>
      </c>
      <c r="J227" s="79">
        <v>-1.351</v>
      </c>
      <c r="K227" s="99">
        <v>-0.93</v>
      </c>
      <c r="L227" s="99">
        <v>-0.93</v>
      </c>
      <c r="M227" s="79">
        <v>0</v>
      </c>
      <c r="N227" s="79">
        <v>0</v>
      </c>
      <c r="O227" s="79">
        <v>0</v>
      </c>
      <c r="P227" s="79">
        <v>0</v>
      </c>
      <c r="Q227" s="79">
        <v>0</v>
      </c>
      <c r="R227" s="79">
        <v>0</v>
      </c>
      <c r="S227" s="79">
        <v>0</v>
      </c>
      <c r="T227" s="79">
        <v>0</v>
      </c>
      <c r="U227" s="79">
        <v>0</v>
      </c>
      <c r="V227" s="79">
        <v>0</v>
      </c>
      <c r="W227" s="79">
        <v>0</v>
      </c>
      <c r="X227" s="79">
        <v>0</v>
      </c>
      <c r="Y227" s="79">
        <v>0</v>
      </c>
      <c r="Z227" s="47"/>
      <c r="AA227" s="79">
        <v>-0.93</v>
      </c>
      <c r="AB227" s="73">
        <v>0.93</v>
      </c>
      <c r="AC227" s="47"/>
      <c r="AD227" s="79">
        <v>-0.93</v>
      </c>
      <c r="AE227" s="73">
        <v>0.93</v>
      </c>
    </row>
    <row r="228" spans="1:31" ht="18" hidden="1" customHeight="1" outlineLevel="1" x14ac:dyDescent="0.2">
      <c r="A228" s="43" t="s">
        <v>161</v>
      </c>
      <c r="B228" s="43" t="s">
        <v>23</v>
      </c>
      <c r="C228" s="9">
        <v>0</v>
      </c>
      <c r="D228" s="9">
        <v>0</v>
      </c>
      <c r="F228" s="51" t="s">
        <v>162</v>
      </c>
      <c r="G228" s="47"/>
      <c r="H228" s="79">
        <v>0</v>
      </c>
      <c r="I228" s="79">
        <v>0</v>
      </c>
      <c r="J228" s="79">
        <v>0</v>
      </c>
      <c r="K228" s="99">
        <v>0</v>
      </c>
      <c r="L228" s="99">
        <v>0</v>
      </c>
      <c r="M228" s="79">
        <v>0</v>
      </c>
      <c r="N228" s="79">
        <v>0</v>
      </c>
      <c r="O228" s="79">
        <v>0</v>
      </c>
      <c r="P228" s="79">
        <v>0</v>
      </c>
      <c r="Q228" s="79">
        <v>0</v>
      </c>
      <c r="R228" s="79">
        <v>0</v>
      </c>
      <c r="S228" s="79">
        <v>0</v>
      </c>
      <c r="T228" s="79">
        <v>0</v>
      </c>
      <c r="U228" s="79">
        <v>0</v>
      </c>
      <c r="V228" s="79">
        <v>0</v>
      </c>
      <c r="W228" s="79">
        <v>0</v>
      </c>
      <c r="X228" s="79">
        <v>0</v>
      </c>
      <c r="Y228" s="79">
        <v>0</v>
      </c>
      <c r="Z228" s="47"/>
      <c r="AA228" s="79">
        <v>0</v>
      </c>
      <c r="AB228" s="73">
        <v>0</v>
      </c>
      <c r="AC228" s="47"/>
      <c r="AD228" s="79">
        <v>0</v>
      </c>
      <c r="AE228" s="73">
        <v>0</v>
      </c>
    </row>
    <row r="229" spans="1:31" ht="18" customHeight="1" collapsed="1" x14ac:dyDescent="0.2">
      <c r="A229" s="48"/>
      <c r="B229" s="48"/>
      <c r="C229" s="9">
        <v>0.64888888888888885</v>
      </c>
      <c r="D229" s="9">
        <v>0.64888888888888885</v>
      </c>
      <c r="F229" s="119" t="s">
        <v>413</v>
      </c>
      <c r="H229" s="74">
        <v>0</v>
      </c>
      <c r="I229" s="74">
        <v>-1.351</v>
      </c>
      <c r="J229" s="74">
        <v>-1.351</v>
      </c>
      <c r="K229" s="99">
        <v>-2.25</v>
      </c>
      <c r="L229" s="99">
        <v>-2.25</v>
      </c>
      <c r="M229" s="74">
        <v>0</v>
      </c>
      <c r="N229" s="74">
        <v>0</v>
      </c>
      <c r="O229" s="74">
        <v>0</v>
      </c>
      <c r="P229" s="74">
        <v>0</v>
      </c>
      <c r="Q229" s="74">
        <v>0</v>
      </c>
      <c r="R229" s="74">
        <v>0</v>
      </c>
      <c r="S229" s="74">
        <v>0</v>
      </c>
      <c r="T229" s="74">
        <v>0</v>
      </c>
      <c r="U229" s="74">
        <v>0</v>
      </c>
      <c r="V229" s="74">
        <v>0</v>
      </c>
      <c r="W229" s="74">
        <v>-0.78900000000000003</v>
      </c>
      <c r="X229" s="74">
        <v>0</v>
      </c>
      <c r="Y229" s="74">
        <v>-0.78900000000000003</v>
      </c>
      <c r="AA229" s="74">
        <v>-2.25</v>
      </c>
      <c r="AB229" s="73">
        <v>1.46</v>
      </c>
      <c r="AD229" s="74">
        <v>-2.25</v>
      </c>
      <c r="AE229" s="73">
        <v>1.46</v>
      </c>
    </row>
    <row r="230" spans="1:31" ht="18" customHeight="1" x14ac:dyDescent="0.2">
      <c r="A230" s="43" t="s">
        <v>521</v>
      </c>
      <c r="B230" s="43" t="s">
        <v>23</v>
      </c>
      <c r="C230" s="9"/>
      <c r="D230" s="9"/>
      <c r="F230" s="119" t="s">
        <v>522</v>
      </c>
      <c r="H230" s="74">
        <v>-0.36</v>
      </c>
      <c r="I230" s="74">
        <v>-0.33700000000000002</v>
      </c>
      <c r="J230" s="74">
        <v>-0.33700000000000002</v>
      </c>
      <c r="K230" s="99">
        <v>0</v>
      </c>
      <c r="L230" s="99">
        <v>0</v>
      </c>
      <c r="M230" s="74">
        <v>0</v>
      </c>
      <c r="N230" s="74">
        <v>-9.4E-2</v>
      </c>
      <c r="O230" s="74">
        <v>0</v>
      </c>
      <c r="P230" s="74">
        <v>0</v>
      </c>
      <c r="Q230" s="74">
        <v>-5.1999999999999991E-2</v>
      </c>
      <c r="R230" s="74">
        <v>0</v>
      </c>
      <c r="S230" s="74">
        <v>0</v>
      </c>
      <c r="T230" s="74">
        <v>-5.400000000000002E-2</v>
      </c>
      <c r="U230" s="74">
        <v>0</v>
      </c>
      <c r="V230" s="74">
        <v>0</v>
      </c>
      <c r="W230" s="74">
        <v>-4.5999999999999985E-2</v>
      </c>
      <c r="X230" s="74">
        <v>0</v>
      </c>
      <c r="Y230" s="74">
        <v>-0.246</v>
      </c>
      <c r="AA230" s="74">
        <v>0</v>
      </c>
      <c r="AB230" s="73">
        <v>-0.25</v>
      </c>
      <c r="AD230" s="74">
        <v>0</v>
      </c>
      <c r="AE230" s="73">
        <v>-0.25</v>
      </c>
    </row>
    <row r="231" spans="1:31" ht="18" hidden="1" customHeight="1" outlineLevel="1" x14ac:dyDescent="0.2">
      <c r="A231" s="43" t="s">
        <v>149</v>
      </c>
      <c r="B231" s="43" t="s">
        <v>23</v>
      </c>
      <c r="C231" s="9">
        <v>-0.99980201940209856</v>
      </c>
      <c r="D231" s="9">
        <v>-11.1</v>
      </c>
      <c r="F231" s="51" t="s">
        <v>150</v>
      </c>
      <c r="G231" s="47"/>
      <c r="H231" s="79">
        <v>0</v>
      </c>
      <c r="I231" s="79">
        <v>-0.96799999999999997</v>
      </c>
      <c r="J231" s="79">
        <v>-0.96799999999999997</v>
      </c>
      <c r="K231" s="99">
        <v>0</v>
      </c>
      <c r="L231" s="99">
        <v>0.5</v>
      </c>
      <c r="M231" s="79">
        <v>-0.63100000000000001</v>
      </c>
      <c r="N231" s="79">
        <v>-0.6319999999999999</v>
      </c>
      <c r="O231" s="79">
        <v>-0.63100000000000001</v>
      </c>
      <c r="P231" s="79">
        <v>-0.6319999999999999</v>
      </c>
      <c r="Q231" s="79">
        <v>-0.63100000000000023</v>
      </c>
      <c r="R231" s="79">
        <v>-0.63099999999999978</v>
      </c>
      <c r="S231" s="79">
        <v>-0.63200000000000012</v>
      </c>
      <c r="T231" s="79">
        <v>-0.63100000000000023</v>
      </c>
      <c r="U231" s="79">
        <v>-0.63100000000000023</v>
      </c>
      <c r="V231" s="79">
        <v>0.63100000000000023</v>
      </c>
      <c r="W231" s="79">
        <v>0</v>
      </c>
      <c r="X231" s="79">
        <v>0</v>
      </c>
      <c r="Y231" s="79">
        <v>-5.0510000000000002</v>
      </c>
      <c r="Z231" s="47"/>
      <c r="AA231" s="79">
        <v>0</v>
      </c>
      <c r="AB231" s="73">
        <v>-5.05</v>
      </c>
      <c r="AC231" s="47"/>
      <c r="AD231" s="79">
        <v>0.5</v>
      </c>
      <c r="AE231" s="73">
        <v>-5.55</v>
      </c>
    </row>
    <row r="232" spans="1:31" ht="18" hidden="1" customHeight="1" outlineLevel="1" x14ac:dyDescent="0.2">
      <c r="A232" s="43" t="s">
        <v>159</v>
      </c>
      <c r="B232" s="43" t="s">
        <v>23</v>
      </c>
      <c r="C232" s="9">
        <v>1</v>
      </c>
      <c r="D232" s="9">
        <v>1.0000000000000002</v>
      </c>
      <c r="F232" s="51" t="s">
        <v>160</v>
      </c>
      <c r="G232" s="47"/>
      <c r="H232" s="79">
        <v>0</v>
      </c>
      <c r="I232" s="79">
        <v>-8.3000000000000004E-2</v>
      </c>
      <c r="J232" s="79">
        <v>-8.3000000000000004E-2</v>
      </c>
      <c r="K232" s="99">
        <v>-2</v>
      </c>
      <c r="L232" s="99">
        <v>-0.7</v>
      </c>
      <c r="M232" s="79">
        <v>-4.0000000000000001E-3</v>
      </c>
      <c r="N232" s="79">
        <v>0</v>
      </c>
      <c r="O232" s="79">
        <v>0</v>
      </c>
      <c r="P232" s="79">
        <v>0</v>
      </c>
      <c r="Q232" s="79">
        <v>0</v>
      </c>
      <c r="R232" s="79">
        <v>0</v>
      </c>
      <c r="S232" s="79">
        <v>0</v>
      </c>
      <c r="T232" s="79">
        <v>0</v>
      </c>
      <c r="U232" s="79">
        <v>0</v>
      </c>
      <c r="V232" s="79">
        <v>0</v>
      </c>
      <c r="W232" s="79">
        <v>0</v>
      </c>
      <c r="X232" s="79">
        <v>0</v>
      </c>
      <c r="Y232" s="79">
        <v>-4.0000000000000001E-3</v>
      </c>
      <c r="Z232" s="47"/>
      <c r="AA232" s="79">
        <v>-2</v>
      </c>
      <c r="AB232" s="73">
        <v>2</v>
      </c>
      <c r="AC232" s="47"/>
      <c r="AD232" s="79">
        <v>-0.69999999999999984</v>
      </c>
      <c r="AE232" s="73">
        <v>0.7</v>
      </c>
    </row>
    <row r="233" spans="1:31" ht="18" hidden="1" customHeight="1" outlineLevel="1" x14ac:dyDescent="0.2">
      <c r="A233" s="43" t="s">
        <v>153</v>
      </c>
      <c r="B233" s="43" t="s">
        <v>23</v>
      </c>
      <c r="C233" s="9">
        <v>0</v>
      </c>
      <c r="D233" s="9">
        <v>0</v>
      </c>
      <c r="F233" s="51" t="s">
        <v>154</v>
      </c>
      <c r="G233" s="47"/>
      <c r="H233" s="79">
        <v>-0.35799999999999998</v>
      </c>
      <c r="I233" s="79">
        <v>0</v>
      </c>
      <c r="J233" s="79">
        <v>0</v>
      </c>
      <c r="K233" s="99">
        <v>0</v>
      </c>
      <c r="L233" s="99">
        <v>0</v>
      </c>
      <c r="M233" s="79">
        <v>0</v>
      </c>
      <c r="N233" s="79">
        <v>0</v>
      </c>
      <c r="O233" s="79">
        <v>0</v>
      </c>
      <c r="P233" s="79">
        <v>0</v>
      </c>
      <c r="Q233" s="79">
        <v>0</v>
      </c>
      <c r="R233" s="79">
        <v>0</v>
      </c>
      <c r="S233" s="79">
        <v>0</v>
      </c>
      <c r="T233" s="79">
        <v>0</v>
      </c>
      <c r="U233" s="79">
        <v>0</v>
      </c>
      <c r="V233" s="79">
        <v>0</v>
      </c>
      <c r="W233" s="79">
        <v>0</v>
      </c>
      <c r="X233" s="79">
        <v>0</v>
      </c>
      <c r="Y233" s="79">
        <v>0</v>
      </c>
      <c r="Z233" s="47"/>
      <c r="AA233" s="79">
        <v>0</v>
      </c>
      <c r="AB233" s="73">
        <v>0</v>
      </c>
      <c r="AC233" s="47"/>
      <c r="AD233" s="79">
        <v>0</v>
      </c>
      <c r="AE233" s="73">
        <v>0</v>
      </c>
    </row>
    <row r="234" spans="1:31" ht="18" hidden="1" customHeight="1" outlineLevel="1" x14ac:dyDescent="0.2">
      <c r="A234" s="43" t="s">
        <v>268</v>
      </c>
      <c r="B234" s="43" t="s">
        <v>23</v>
      </c>
      <c r="C234" s="9">
        <v>0</v>
      </c>
      <c r="D234" s="9">
        <v>0</v>
      </c>
      <c r="F234" s="51" t="s">
        <v>270</v>
      </c>
      <c r="G234" s="47"/>
      <c r="H234" s="79">
        <v>0</v>
      </c>
      <c r="I234" s="79">
        <v>0</v>
      </c>
      <c r="J234" s="79">
        <v>0</v>
      </c>
      <c r="K234" s="99">
        <v>0</v>
      </c>
      <c r="L234" s="99">
        <v>0</v>
      </c>
      <c r="M234" s="79">
        <v>0</v>
      </c>
      <c r="N234" s="79">
        <v>0</v>
      </c>
      <c r="O234" s="79">
        <v>0</v>
      </c>
      <c r="P234" s="79">
        <v>0</v>
      </c>
      <c r="Q234" s="79">
        <v>0</v>
      </c>
      <c r="R234" s="79">
        <v>0</v>
      </c>
      <c r="S234" s="79">
        <v>0</v>
      </c>
      <c r="T234" s="79">
        <v>0</v>
      </c>
      <c r="U234" s="79">
        <v>0</v>
      </c>
      <c r="V234" s="79">
        <v>0</v>
      </c>
      <c r="W234" s="79">
        <v>0</v>
      </c>
      <c r="X234" s="79">
        <v>0</v>
      </c>
      <c r="Y234" s="79">
        <v>0</v>
      </c>
      <c r="Z234" s="47"/>
      <c r="AA234" s="79">
        <v>0</v>
      </c>
      <c r="AB234" s="73">
        <v>0</v>
      </c>
      <c r="AC234" s="47"/>
      <c r="AD234" s="79">
        <v>0</v>
      </c>
      <c r="AE234" s="73">
        <v>0</v>
      </c>
    </row>
    <row r="235" spans="1:31" ht="18" hidden="1" customHeight="1" outlineLevel="1" x14ac:dyDescent="0.2">
      <c r="A235" s="43" t="s">
        <v>269</v>
      </c>
      <c r="B235" s="43" t="s">
        <v>23</v>
      </c>
      <c r="C235" s="9">
        <v>0</v>
      </c>
      <c r="D235" s="9">
        <v>0</v>
      </c>
      <c r="F235" s="51" t="s">
        <v>271</v>
      </c>
      <c r="G235" s="47"/>
      <c r="H235" s="79">
        <v>0</v>
      </c>
      <c r="I235" s="79">
        <v>0</v>
      </c>
      <c r="J235" s="79">
        <v>0</v>
      </c>
      <c r="K235" s="99">
        <v>0</v>
      </c>
      <c r="L235" s="99">
        <v>0</v>
      </c>
      <c r="M235" s="79">
        <v>0</v>
      </c>
      <c r="N235" s="79">
        <v>0</v>
      </c>
      <c r="O235" s="79">
        <v>0</v>
      </c>
      <c r="P235" s="79">
        <v>0</v>
      </c>
      <c r="Q235" s="79">
        <v>0</v>
      </c>
      <c r="R235" s="79">
        <v>0</v>
      </c>
      <c r="S235" s="79">
        <v>0</v>
      </c>
      <c r="T235" s="79">
        <v>0</v>
      </c>
      <c r="U235" s="79">
        <v>0</v>
      </c>
      <c r="V235" s="79">
        <v>0</v>
      </c>
      <c r="W235" s="79">
        <v>0</v>
      </c>
      <c r="X235" s="79">
        <v>0</v>
      </c>
      <c r="Y235" s="79">
        <v>0</v>
      </c>
      <c r="Z235" s="47"/>
      <c r="AA235" s="79">
        <v>0</v>
      </c>
      <c r="AB235" s="73">
        <v>0</v>
      </c>
      <c r="AC235" s="47"/>
      <c r="AD235" s="79">
        <v>0</v>
      </c>
      <c r="AE235" s="73">
        <v>0</v>
      </c>
    </row>
    <row r="236" spans="1:31" ht="18" hidden="1" customHeight="1" outlineLevel="1" x14ac:dyDescent="0.2">
      <c r="A236" s="43" t="s">
        <v>163</v>
      </c>
      <c r="B236" s="43" t="s">
        <v>23</v>
      </c>
      <c r="C236" s="9">
        <v>0.86060606060606071</v>
      </c>
      <c r="D236" s="9">
        <v>0.86060606060606071</v>
      </c>
      <c r="F236" s="51" t="s">
        <v>164</v>
      </c>
      <c r="G236" s="47"/>
      <c r="H236" s="79">
        <v>-0.99199999999999999</v>
      </c>
      <c r="I236" s="79">
        <v>-0.78400000000000003</v>
      </c>
      <c r="J236" s="79">
        <v>-0.78400000000000003</v>
      </c>
      <c r="K236" s="99">
        <v>-1.65</v>
      </c>
      <c r="L236" s="99">
        <v>-1.65</v>
      </c>
      <c r="M236" s="79">
        <v>0</v>
      </c>
      <c r="N236" s="79">
        <v>0</v>
      </c>
      <c r="O236" s="79">
        <v>0</v>
      </c>
      <c r="P236" s="79">
        <v>0</v>
      </c>
      <c r="Q236" s="79">
        <v>0</v>
      </c>
      <c r="R236" s="79">
        <v>0</v>
      </c>
      <c r="S236" s="79">
        <v>0</v>
      </c>
      <c r="T236" s="79">
        <v>0</v>
      </c>
      <c r="U236" s="79">
        <v>0</v>
      </c>
      <c r="V236" s="79">
        <v>0</v>
      </c>
      <c r="W236" s="79">
        <v>0</v>
      </c>
      <c r="X236" s="79">
        <v>-0.22600000000000001</v>
      </c>
      <c r="Y236" s="79">
        <v>-0.22600000000000001</v>
      </c>
      <c r="Z236" s="47"/>
      <c r="AA236" s="79">
        <v>-1.6499999999999997</v>
      </c>
      <c r="AB236" s="73">
        <v>1.42</v>
      </c>
      <c r="AC236" s="47"/>
      <c r="AD236" s="79">
        <v>-1.6499999999999997</v>
      </c>
      <c r="AE236" s="73">
        <v>1.42</v>
      </c>
    </row>
    <row r="237" spans="1:31" ht="18" hidden="1" customHeight="1" outlineLevel="1" x14ac:dyDescent="0.2">
      <c r="A237" s="43" t="s">
        <v>165</v>
      </c>
      <c r="B237" s="43" t="s">
        <v>23</v>
      </c>
      <c r="C237" s="9">
        <v>0</v>
      </c>
      <c r="D237" s="9">
        <v>0</v>
      </c>
      <c r="F237" s="51" t="s">
        <v>166</v>
      </c>
      <c r="G237" s="47"/>
      <c r="H237" s="79">
        <v>0</v>
      </c>
      <c r="I237" s="79">
        <v>0</v>
      </c>
      <c r="J237" s="79">
        <v>0</v>
      </c>
      <c r="K237" s="99">
        <v>0</v>
      </c>
      <c r="L237" s="99">
        <v>0</v>
      </c>
      <c r="M237" s="79">
        <v>0</v>
      </c>
      <c r="N237" s="79">
        <v>0</v>
      </c>
      <c r="O237" s="79">
        <v>0</v>
      </c>
      <c r="P237" s="79">
        <v>0</v>
      </c>
      <c r="Q237" s="79">
        <v>0</v>
      </c>
      <c r="R237" s="79">
        <v>0</v>
      </c>
      <c r="S237" s="79">
        <v>0</v>
      </c>
      <c r="T237" s="79">
        <v>0</v>
      </c>
      <c r="U237" s="79">
        <v>0</v>
      </c>
      <c r="V237" s="79">
        <v>0</v>
      </c>
      <c r="W237" s="79">
        <v>0</v>
      </c>
      <c r="X237" s="79">
        <v>0</v>
      </c>
      <c r="Y237" s="79">
        <v>0</v>
      </c>
      <c r="Z237" s="47"/>
      <c r="AA237" s="79">
        <v>0</v>
      </c>
      <c r="AB237" s="73">
        <v>0</v>
      </c>
      <c r="AC237" s="47"/>
      <c r="AD237" s="79">
        <v>0</v>
      </c>
      <c r="AE237" s="73">
        <v>0</v>
      </c>
    </row>
    <row r="238" spans="1:31" ht="18" hidden="1" customHeight="1" outlineLevel="1" x14ac:dyDescent="0.2">
      <c r="A238" s="43" t="s">
        <v>167</v>
      </c>
      <c r="B238" s="43" t="s">
        <v>23</v>
      </c>
      <c r="C238" s="9">
        <v>0</v>
      </c>
      <c r="D238" s="9">
        <v>0</v>
      </c>
      <c r="F238" s="51" t="s">
        <v>168</v>
      </c>
      <c r="G238" s="47"/>
      <c r="H238" s="79">
        <v>0</v>
      </c>
      <c r="I238" s="79">
        <v>0</v>
      </c>
      <c r="J238" s="79">
        <v>0</v>
      </c>
      <c r="K238" s="99">
        <v>0</v>
      </c>
      <c r="L238" s="99">
        <v>0</v>
      </c>
      <c r="M238" s="79">
        <v>0</v>
      </c>
      <c r="N238" s="79">
        <v>0</v>
      </c>
      <c r="O238" s="79">
        <v>0</v>
      </c>
      <c r="P238" s="79">
        <v>0</v>
      </c>
      <c r="Q238" s="79">
        <v>0</v>
      </c>
      <c r="R238" s="79">
        <v>0</v>
      </c>
      <c r="S238" s="79">
        <v>0</v>
      </c>
      <c r="T238" s="79">
        <v>0</v>
      </c>
      <c r="U238" s="79">
        <v>0</v>
      </c>
      <c r="V238" s="79">
        <v>0</v>
      </c>
      <c r="W238" s="79">
        <v>0</v>
      </c>
      <c r="X238" s="79">
        <v>0</v>
      </c>
      <c r="Y238" s="79">
        <v>0</v>
      </c>
      <c r="Z238" s="47"/>
      <c r="AA238" s="79">
        <v>0</v>
      </c>
      <c r="AB238" s="73">
        <v>0</v>
      </c>
      <c r="AC238" s="47"/>
      <c r="AD238" s="79">
        <v>0</v>
      </c>
      <c r="AE238" s="73">
        <v>0</v>
      </c>
    </row>
    <row r="239" spans="1:31" ht="18" customHeight="1" collapsed="1" x14ac:dyDescent="0.2">
      <c r="A239" s="48"/>
      <c r="B239" s="48"/>
      <c r="C239" s="9">
        <v>-0.44657534246575342</v>
      </c>
      <c r="D239" s="9">
        <v>-1.8540540540540542</v>
      </c>
      <c r="F239" s="119" t="s">
        <v>190</v>
      </c>
      <c r="H239" s="74">
        <v>-1.35</v>
      </c>
      <c r="I239" s="74">
        <v>-1.835</v>
      </c>
      <c r="J239" s="74">
        <v>-1.835</v>
      </c>
      <c r="K239" s="99">
        <v>-3.65</v>
      </c>
      <c r="L239" s="99">
        <v>-1.8499999999999999</v>
      </c>
      <c r="M239" s="74">
        <v>-0.63500000000000001</v>
      </c>
      <c r="N239" s="74">
        <v>-0.6319999999999999</v>
      </c>
      <c r="O239" s="74">
        <v>-0.63100000000000001</v>
      </c>
      <c r="P239" s="74">
        <v>-0.6319999999999999</v>
      </c>
      <c r="Q239" s="74">
        <v>-0.63100000000000023</v>
      </c>
      <c r="R239" s="74">
        <v>-0.63099999999999978</v>
      </c>
      <c r="S239" s="74">
        <v>-0.63200000000000012</v>
      </c>
      <c r="T239" s="74">
        <v>-0.63100000000000023</v>
      </c>
      <c r="U239" s="74">
        <v>-0.63100000000000023</v>
      </c>
      <c r="V239" s="74">
        <v>0.63100000000000023</v>
      </c>
      <c r="W239" s="74">
        <v>0</v>
      </c>
      <c r="X239" s="74">
        <v>-0.22600000000000001</v>
      </c>
      <c r="Y239" s="74">
        <v>-5.2809999999999997</v>
      </c>
      <c r="AA239" s="74">
        <v>-3.65</v>
      </c>
      <c r="AB239" s="73">
        <v>-1.63</v>
      </c>
      <c r="AD239" s="74">
        <v>-1.8499999999999999</v>
      </c>
      <c r="AE239" s="73">
        <v>-3.43</v>
      </c>
    </row>
    <row r="240" spans="1:31" ht="18" customHeight="1" x14ac:dyDescent="0.2">
      <c r="A240" s="48"/>
      <c r="B240" s="48"/>
      <c r="C240" s="9">
        <v>0.11335095836087244</v>
      </c>
      <c r="D240" s="9">
        <v>-4.5188936501753013E-2</v>
      </c>
      <c r="F240" s="108" t="s">
        <v>66</v>
      </c>
      <c r="H240" s="281">
        <v>-34.492999999999995</v>
      </c>
      <c r="I240" s="281">
        <v>-35.39</v>
      </c>
      <c r="J240" s="281">
        <v>-35.39</v>
      </c>
      <c r="K240" s="102">
        <v>-30.259999999999998</v>
      </c>
      <c r="L240" s="102">
        <v>-25.67</v>
      </c>
      <c r="M240" s="281">
        <v>-3.7530000000000001</v>
      </c>
      <c r="N240" s="281">
        <v>-1.8759999999999999</v>
      </c>
      <c r="O240" s="281">
        <v>-1.4590000000000001</v>
      </c>
      <c r="P240" s="281">
        <v>-1.5560000000000003</v>
      </c>
      <c r="Q240" s="281">
        <v>-1.794</v>
      </c>
      <c r="R240" s="281">
        <v>-5.2509999999999994</v>
      </c>
      <c r="S240" s="281">
        <v>-1.5879999999999996</v>
      </c>
      <c r="T240" s="281">
        <v>-1.8399999999999999</v>
      </c>
      <c r="U240" s="281">
        <v>-1.7620000000000013</v>
      </c>
      <c r="V240" s="281">
        <v>-0.56299999999999883</v>
      </c>
      <c r="W240" s="281">
        <v>-3.3409999999999993</v>
      </c>
      <c r="X240" s="281">
        <v>-2.0500000000000016</v>
      </c>
      <c r="Y240" s="281">
        <v>-26.833000000000002</v>
      </c>
      <c r="AA240" s="281">
        <v>-30.26</v>
      </c>
      <c r="AB240" s="73">
        <v>3.43</v>
      </c>
      <c r="AD240" s="281">
        <v>-25.67</v>
      </c>
      <c r="AE240" s="73">
        <v>-1.1599999999999999</v>
      </c>
    </row>
    <row r="241" spans="1:31" ht="12.95" customHeight="1" x14ac:dyDescent="0.2">
      <c r="A241" s="48"/>
      <c r="B241" s="48"/>
      <c r="C241" s="9"/>
      <c r="D241" s="9"/>
      <c r="F241" s="52" t="s">
        <v>224</v>
      </c>
      <c r="H241" s="69">
        <v>3.6431859863715076E-3</v>
      </c>
      <c r="I241" s="69">
        <v>3.9018459182105177E-3</v>
      </c>
      <c r="J241" s="69">
        <v>3.9018459182105177E-3</v>
      </c>
      <c r="K241" s="122">
        <v>2.4917632238640099E-3</v>
      </c>
      <c r="L241" s="122">
        <v>2.5828813626344307E-3</v>
      </c>
      <c r="M241" s="69">
        <v>1.398163201745301E-3</v>
      </c>
      <c r="N241" s="69">
        <v>2.9205625663587319E-3</v>
      </c>
      <c r="O241" s="69">
        <v>1.9661986332291615E-3</v>
      </c>
      <c r="P241" s="69">
        <v>2.1775394364147277E-3</v>
      </c>
      <c r="Q241" s="69">
        <v>2.8416650826839033E-3</v>
      </c>
      <c r="R241" s="69">
        <v>8.3347089597724452E-3</v>
      </c>
      <c r="S241" s="69">
        <v>3.8863463938719079E-3</v>
      </c>
      <c r="T241" s="69">
        <v>3.6745102816392278E-3</v>
      </c>
      <c r="U241" s="69">
        <v>3.0813407504691097E-3</v>
      </c>
      <c r="V241" s="69">
        <v>6.8663393264401537E-4</v>
      </c>
      <c r="W241" s="69">
        <v>4.5535205623959078E-3</v>
      </c>
      <c r="X241" s="69">
        <v>2.8514955050694046E-3</v>
      </c>
      <c r="Y241" s="69">
        <v>2.7385390716135167E-3</v>
      </c>
      <c r="AA241" s="69">
        <v>2.4917632238640099E-3</v>
      </c>
      <c r="AB241" s="70"/>
      <c r="AD241" s="69">
        <v>2.5828813626344307E-3</v>
      </c>
      <c r="AE241" s="70"/>
    </row>
    <row r="242" spans="1:31" ht="6.95" customHeight="1" x14ac:dyDescent="0.2">
      <c r="C242" s="9"/>
      <c r="D242" s="9"/>
      <c r="F242" s="109"/>
      <c r="H242" s="29"/>
      <c r="I242" s="29"/>
      <c r="J242" s="29"/>
      <c r="K242" s="98"/>
      <c r="L242" s="98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AA242" s="29"/>
      <c r="AB242" s="33"/>
      <c r="AD242" s="29"/>
      <c r="AE242" s="33"/>
    </row>
    <row r="243" spans="1:31" ht="18" hidden="1" customHeight="1" outlineLevel="1" collapsed="1" x14ac:dyDescent="0.2">
      <c r="A243" s="48"/>
      <c r="B243" s="48"/>
      <c r="C243" s="9"/>
      <c r="D243" s="9"/>
      <c r="F243" s="110" t="s">
        <v>249</v>
      </c>
      <c r="H243" s="87">
        <v>1.7992000000000001</v>
      </c>
      <c r="I243" s="87">
        <v>1.5660857142857143</v>
      </c>
      <c r="J243" s="87">
        <v>1.5660857142857143</v>
      </c>
      <c r="K243" s="125">
        <v>2.1714285714285713</v>
      </c>
      <c r="L243" s="125">
        <v>0.99428571428571422</v>
      </c>
      <c r="M243" s="87">
        <v>2.2186285714285714</v>
      </c>
      <c r="N243" s="87">
        <v>-0.64971428571428591</v>
      </c>
      <c r="O243" s="87">
        <v>1.0601142857142858</v>
      </c>
      <c r="P243" s="87">
        <v>0.67131428571428542</v>
      </c>
      <c r="Q243" s="87">
        <v>-0.10697142857142837</v>
      </c>
      <c r="R243" s="87">
        <v>0.86022857142857156</v>
      </c>
      <c r="S243" s="87">
        <v>-0.26880000000000026</v>
      </c>
      <c r="T243" s="87">
        <v>1.160914285714286</v>
      </c>
      <c r="U243" s="87">
        <v>0.3037714285714283</v>
      </c>
      <c r="V243" s="87">
        <v>1.5953142857142852</v>
      </c>
      <c r="W243" s="87">
        <v>1.5987428571428572</v>
      </c>
      <c r="X243" s="87">
        <v>2.9379428571428567</v>
      </c>
      <c r="Y243" s="87">
        <v>0.94845714285714278</v>
      </c>
      <c r="AA243" s="87">
        <v>2.1714285714285713</v>
      </c>
      <c r="AB243" s="86">
        <v>-1.22</v>
      </c>
      <c r="AD243" s="87">
        <v>0.99428571428571422</v>
      </c>
      <c r="AE243" s="86">
        <v>-0.05</v>
      </c>
    </row>
    <row r="244" spans="1:31" ht="18" hidden="1" customHeight="1" outlineLevel="1" x14ac:dyDescent="0.2">
      <c r="A244" s="43" t="s">
        <v>80</v>
      </c>
      <c r="B244" s="43" t="s">
        <v>23</v>
      </c>
      <c r="C244" s="9">
        <v>0.56315789473684208</v>
      </c>
      <c r="D244" s="9">
        <v>4.597701149425288E-2</v>
      </c>
      <c r="F244" s="119" t="s">
        <v>84</v>
      </c>
      <c r="H244" s="74">
        <v>-62.972000000000001</v>
      </c>
      <c r="I244" s="74">
        <v>-54.813000000000002</v>
      </c>
      <c r="J244" s="74">
        <v>-54.813000000000002</v>
      </c>
      <c r="K244" s="99">
        <v>-76</v>
      </c>
      <c r="L244" s="99">
        <v>-34.799999999999997</v>
      </c>
      <c r="M244" s="74">
        <v>-6.4710000000000001</v>
      </c>
      <c r="N244" s="74">
        <v>1.8950000000000005</v>
      </c>
      <c r="O244" s="74">
        <v>-3.0920000000000005</v>
      </c>
      <c r="P244" s="74">
        <v>-1.9579999999999993</v>
      </c>
      <c r="Q244" s="74">
        <v>0.31199999999999939</v>
      </c>
      <c r="R244" s="74">
        <v>-2.5090000000000003</v>
      </c>
      <c r="S244" s="74">
        <v>0.7840000000000007</v>
      </c>
      <c r="T244" s="74">
        <v>-3.386000000000001</v>
      </c>
      <c r="U244" s="74">
        <v>-0.88599999999999923</v>
      </c>
      <c r="V244" s="74">
        <v>-4.6529999999999987</v>
      </c>
      <c r="W244" s="74">
        <v>-4.6630000000000003</v>
      </c>
      <c r="X244" s="74">
        <v>-8.5689999999999991</v>
      </c>
      <c r="Y244" s="74">
        <v>-33.195999999999998</v>
      </c>
      <c r="AA244" s="74">
        <v>-76</v>
      </c>
      <c r="AB244" s="73">
        <v>42.8</v>
      </c>
      <c r="AD244" s="74">
        <v>-34.799999999999997</v>
      </c>
      <c r="AE244" s="73">
        <v>1.6</v>
      </c>
    </row>
    <row r="245" spans="1:31" ht="18" hidden="1" customHeight="1" outlineLevel="1" x14ac:dyDescent="0.2">
      <c r="A245" s="43" t="s">
        <v>81</v>
      </c>
      <c r="B245" s="43" t="s">
        <v>23</v>
      </c>
      <c r="C245" s="9">
        <v>0.45544554455445546</v>
      </c>
      <c r="D245" s="9">
        <v>0.45544554455445546</v>
      </c>
      <c r="F245" s="119" t="s">
        <v>85</v>
      </c>
      <c r="H245" s="74">
        <v>-1.333</v>
      </c>
      <c r="I245" s="74">
        <v>-0.72299999999999998</v>
      </c>
      <c r="J245" s="74">
        <v>-0.72299999999999998</v>
      </c>
      <c r="K245" s="99">
        <v>-1.01</v>
      </c>
      <c r="L245" s="99">
        <v>-1.01</v>
      </c>
      <c r="M245" s="74">
        <v>0</v>
      </c>
      <c r="N245" s="74">
        <v>0</v>
      </c>
      <c r="O245" s="74">
        <v>0</v>
      </c>
      <c r="P245" s="74">
        <v>0</v>
      </c>
      <c r="Q245" s="74">
        <v>0</v>
      </c>
      <c r="R245" s="74">
        <v>-0.01</v>
      </c>
      <c r="S245" s="74">
        <v>0</v>
      </c>
      <c r="T245" s="74">
        <v>-0.53400000000000003</v>
      </c>
      <c r="U245" s="74">
        <v>0</v>
      </c>
      <c r="V245" s="74">
        <v>0</v>
      </c>
      <c r="W245" s="74">
        <v>0</v>
      </c>
      <c r="X245" s="74">
        <v>-1.0000000000000009E-2</v>
      </c>
      <c r="Y245" s="74">
        <v>-0.55400000000000005</v>
      </c>
      <c r="AA245" s="74">
        <v>-1.01</v>
      </c>
      <c r="AB245" s="73">
        <v>0.46</v>
      </c>
      <c r="AD245" s="74">
        <v>-1.01</v>
      </c>
      <c r="AE245" s="73">
        <v>0.46</v>
      </c>
    </row>
    <row r="246" spans="1:31" ht="18" hidden="1" customHeight="1" outlineLevel="1" x14ac:dyDescent="0.2">
      <c r="A246" s="43" t="s">
        <v>82</v>
      </c>
      <c r="B246" s="43" t="s">
        <v>23</v>
      </c>
      <c r="C246" s="9">
        <v>0</v>
      </c>
      <c r="D246" s="9">
        <v>0</v>
      </c>
      <c r="F246" s="119" t="s">
        <v>86</v>
      </c>
      <c r="H246" s="74">
        <v>-0.04</v>
      </c>
      <c r="I246" s="74">
        <v>0</v>
      </c>
      <c r="J246" s="74">
        <v>0</v>
      </c>
      <c r="K246" s="99">
        <v>0</v>
      </c>
      <c r="L246" s="99">
        <v>0</v>
      </c>
      <c r="M246" s="74">
        <v>0</v>
      </c>
      <c r="N246" s="74">
        <v>0</v>
      </c>
      <c r="O246" s="74">
        <v>0</v>
      </c>
      <c r="P246" s="74">
        <v>0</v>
      </c>
      <c r="Q246" s="74">
        <v>0</v>
      </c>
      <c r="R246" s="74">
        <v>0</v>
      </c>
      <c r="S246" s="74">
        <v>0</v>
      </c>
      <c r="T246" s="74">
        <v>0</v>
      </c>
      <c r="U246" s="74">
        <v>0</v>
      </c>
      <c r="V246" s="74">
        <v>0</v>
      </c>
      <c r="W246" s="74">
        <v>0</v>
      </c>
      <c r="X246" s="74">
        <v>0</v>
      </c>
      <c r="Y246" s="74">
        <v>0</v>
      </c>
      <c r="AA246" s="74">
        <v>0</v>
      </c>
      <c r="AB246" s="73">
        <v>0</v>
      </c>
      <c r="AD246" s="74">
        <v>0</v>
      </c>
      <c r="AE246" s="73">
        <v>0</v>
      </c>
    </row>
    <row r="247" spans="1:31" ht="18" hidden="1" customHeight="1" outlineLevel="1" x14ac:dyDescent="0.2">
      <c r="A247" s="43" t="s">
        <v>141</v>
      </c>
      <c r="B247" s="43" t="s">
        <v>23</v>
      </c>
      <c r="C247" s="9">
        <v>0</v>
      </c>
      <c r="D247" s="9">
        <v>0</v>
      </c>
      <c r="F247" s="119" t="s">
        <v>142</v>
      </c>
      <c r="H247" s="74">
        <v>0</v>
      </c>
      <c r="I247" s="74">
        <v>0</v>
      </c>
      <c r="J247" s="74">
        <v>0</v>
      </c>
      <c r="K247" s="99">
        <v>0</v>
      </c>
      <c r="L247" s="99">
        <v>0</v>
      </c>
      <c r="M247" s="74">
        <v>0</v>
      </c>
      <c r="N247" s="74">
        <v>0</v>
      </c>
      <c r="O247" s="74">
        <v>0</v>
      </c>
      <c r="P247" s="74">
        <v>0</v>
      </c>
      <c r="Q247" s="74">
        <v>0</v>
      </c>
      <c r="R247" s="74">
        <v>0</v>
      </c>
      <c r="S247" s="74">
        <v>0</v>
      </c>
      <c r="T247" s="74">
        <v>0</v>
      </c>
      <c r="U247" s="74">
        <v>0</v>
      </c>
      <c r="V247" s="74">
        <v>0</v>
      </c>
      <c r="W247" s="74">
        <v>0</v>
      </c>
      <c r="X247" s="74">
        <v>0</v>
      </c>
      <c r="Y247" s="74">
        <v>0</v>
      </c>
      <c r="AA247" s="74">
        <v>0</v>
      </c>
      <c r="AB247" s="73">
        <v>0</v>
      </c>
      <c r="AD247" s="74">
        <v>0</v>
      </c>
      <c r="AE247" s="73">
        <v>0</v>
      </c>
    </row>
    <row r="248" spans="1:31" ht="18" hidden="1" customHeight="1" outlineLevel="1" x14ac:dyDescent="0.2">
      <c r="A248" s="43" t="s">
        <v>124</v>
      </c>
      <c r="B248" s="43" t="s">
        <v>23</v>
      </c>
      <c r="C248" s="9">
        <v>0</v>
      </c>
      <c r="D248" s="9">
        <v>0</v>
      </c>
      <c r="F248" s="119" t="s">
        <v>143</v>
      </c>
      <c r="H248" s="74">
        <v>0</v>
      </c>
      <c r="I248" s="74">
        <v>0</v>
      </c>
      <c r="J248" s="74">
        <v>0</v>
      </c>
      <c r="K248" s="99">
        <v>0</v>
      </c>
      <c r="L248" s="99">
        <v>0</v>
      </c>
      <c r="M248" s="74">
        <v>0</v>
      </c>
      <c r="N248" s="74">
        <v>0</v>
      </c>
      <c r="O248" s="74">
        <v>0</v>
      </c>
      <c r="P248" s="74">
        <v>0</v>
      </c>
      <c r="Q248" s="74">
        <v>0</v>
      </c>
      <c r="R248" s="74">
        <v>0</v>
      </c>
      <c r="S248" s="74">
        <v>0</v>
      </c>
      <c r="T248" s="74">
        <v>0</v>
      </c>
      <c r="U248" s="74">
        <v>0</v>
      </c>
      <c r="V248" s="74">
        <v>0</v>
      </c>
      <c r="W248" s="74">
        <v>0</v>
      </c>
      <c r="X248" s="74">
        <v>0</v>
      </c>
      <c r="Y248" s="74">
        <v>0</v>
      </c>
      <c r="AA248" s="74">
        <v>0</v>
      </c>
      <c r="AB248" s="73">
        <v>0</v>
      </c>
      <c r="AD248" s="74">
        <v>0</v>
      </c>
      <c r="AE248" s="73">
        <v>0</v>
      </c>
    </row>
    <row r="249" spans="1:31" ht="18" hidden="1" customHeight="1" outlineLevel="1" x14ac:dyDescent="0.2">
      <c r="A249" s="43" t="s">
        <v>125</v>
      </c>
      <c r="B249" s="43" t="s">
        <v>23</v>
      </c>
      <c r="C249" s="9">
        <v>0</v>
      </c>
      <c r="D249" s="9">
        <v>0</v>
      </c>
      <c r="F249" s="119" t="s">
        <v>144</v>
      </c>
      <c r="H249" s="74">
        <v>0</v>
      </c>
      <c r="I249" s="74">
        <v>0</v>
      </c>
      <c r="J249" s="74">
        <v>0</v>
      </c>
      <c r="K249" s="99">
        <v>0</v>
      </c>
      <c r="L249" s="99">
        <v>0</v>
      </c>
      <c r="M249" s="74">
        <v>0</v>
      </c>
      <c r="N249" s="74">
        <v>0</v>
      </c>
      <c r="O249" s="74">
        <v>0</v>
      </c>
      <c r="P249" s="74">
        <v>0</v>
      </c>
      <c r="Q249" s="74">
        <v>0</v>
      </c>
      <c r="R249" s="74">
        <v>0</v>
      </c>
      <c r="S249" s="74">
        <v>0</v>
      </c>
      <c r="T249" s="74">
        <v>0</v>
      </c>
      <c r="U249" s="74">
        <v>0</v>
      </c>
      <c r="V249" s="74">
        <v>0</v>
      </c>
      <c r="W249" s="74">
        <v>0</v>
      </c>
      <c r="X249" s="74">
        <v>0</v>
      </c>
      <c r="Y249" s="74">
        <v>0</v>
      </c>
      <c r="AA249" s="74">
        <v>0</v>
      </c>
      <c r="AB249" s="73">
        <v>0</v>
      </c>
      <c r="AD249" s="74">
        <v>0</v>
      </c>
      <c r="AE249" s="73">
        <v>0</v>
      </c>
    </row>
    <row r="250" spans="1:31" ht="18" hidden="1" customHeight="1" outlineLevel="1" x14ac:dyDescent="0.2">
      <c r="A250" s="43" t="s">
        <v>205</v>
      </c>
      <c r="B250" s="43" t="s">
        <v>23</v>
      </c>
      <c r="C250" s="9">
        <v>0</v>
      </c>
      <c r="D250" s="9">
        <v>0</v>
      </c>
      <c r="F250" s="117" t="s">
        <v>140</v>
      </c>
      <c r="G250" s="49"/>
      <c r="H250" s="78">
        <v>0</v>
      </c>
      <c r="I250" s="78">
        <v>0</v>
      </c>
      <c r="J250" s="78">
        <v>0</v>
      </c>
      <c r="K250" s="103">
        <v>0</v>
      </c>
      <c r="L250" s="103">
        <v>0</v>
      </c>
      <c r="M250" s="78">
        <v>0</v>
      </c>
      <c r="N250" s="78">
        <v>0</v>
      </c>
      <c r="O250" s="78">
        <v>0</v>
      </c>
      <c r="P250" s="78">
        <v>0</v>
      </c>
      <c r="Q250" s="78">
        <v>0</v>
      </c>
      <c r="R250" s="78">
        <v>0</v>
      </c>
      <c r="S250" s="78">
        <v>0</v>
      </c>
      <c r="T250" s="78">
        <v>0</v>
      </c>
      <c r="U250" s="78">
        <v>0</v>
      </c>
      <c r="V250" s="78">
        <v>0</v>
      </c>
      <c r="W250" s="78">
        <v>0</v>
      </c>
      <c r="X250" s="78">
        <v>0</v>
      </c>
      <c r="Y250" s="78">
        <v>0</v>
      </c>
      <c r="Z250" s="49"/>
      <c r="AA250" s="78">
        <v>0</v>
      </c>
      <c r="AB250" s="73">
        <v>0</v>
      </c>
      <c r="AC250" s="49"/>
      <c r="AD250" s="78">
        <v>0</v>
      </c>
      <c r="AE250" s="73">
        <v>0</v>
      </c>
    </row>
    <row r="251" spans="1:31" ht="18" hidden="1" customHeight="1" outlineLevel="1" x14ac:dyDescent="0.2">
      <c r="A251" s="43" t="s">
        <v>83</v>
      </c>
      <c r="B251" s="43" t="s">
        <v>23</v>
      </c>
      <c r="C251" s="9">
        <v>1</v>
      </c>
      <c r="D251" s="9">
        <v>0</v>
      </c>
      <c r="F251" s="119" t="s">
        <v>87</v>
      </c>
      <c r="H251" s="74">
        <v>-3.056</v>
      </c>
      <c r="I251" s="74">
        <v>-0.58799999999999997</v>
      </c>
      <c r="J251" s="74">
        <v>-0.58799999999999997</v>
      </c>
      <c r="K251" s="99">
        <v>-2</v>
      </c>
      <c r="L251" s="99">
        <v>0</v>
      </c>
      <c r="M251" s="74">
        <v>0</v>
      </c>
      <c r="N251" s="74">
        <v>0</v>
      </c>
      <c r="O251" s="74">
        <v>0</v>
      </c>
      <c r="P251" s="74">
        <v>0</v>
      </c>
      <c r="Q251" s="74">
        <v>0</v>
      </c>
      <c r="R251" s="74">
        <v>0</v>
      </c>
      <c r="S251" s="74">
        <v>0</v>
      </c>
      <c r="T251" s="74">
        <v>0</v>
      </c>
      <c r="U251" s="74">
        <v>0</v>
      </c>
      <c r="V251" s="74">
        <v>0</v>
      </c>
      <c r="W251" s="74">
        <v>0</v>
      </c>
      <c r="X251" s="74">
        <v>0</v>
      </c>
      <c r="Y251" s="74">
        <v>0</v>
      </c>
      <c r="AA251" s="74">
        <v>-2</v>
      </c>
      <c r="AB251" s="73">
        <v>2</v>
      </c>
      <c r="AD251" s="74">
        <v>0</v>
      </c>
      <c r="AE251" s="73">
        <v>0</v>
      </c>
    </row>
    <row r="252" spans="1:31" ht="18" hidden="1" customHeight="1" outlineLevel="1" x14ac:dyDescent="0.2">
      <c r="A252" s="43" t="s">
        <v>145</v>
      </c>
      <c r="B252" s="43" t="s">
        <v>23</v>
      </c>
      <c r="C252" s="9">
        <v>0</v>
      </c>
      <c r="D252" s="9">
        <v>0</v>
      </c>
      <c r="F252" s="119" t="s">
        <v>146</v>
      </c>
      <c r="H252" s="74">
        <v>0</v>
      </c>
      <c r="I252" s="74">
        <v>0</v>
      </c>
      <c r="J252" s="74">
        <v>0</v>
      </c>
      <c r="K252" s="99">
        <v>0</v>
      </c>
      <c r="L252" s="99">
        <v>0</v>
      </c>
      <c r="M252" s="74">
        <v>0</v>
      </c>
      <c r="N252" s="74">
        <v>0</v>
      </c>
      <c r="O252" s="74">
        <v>0</v>
      </c>
      <c r="P252" s="74">
        <v>0</v>
      </c>
      <c r="Q252" s="74">
        <v>0</v>
      </c>
      <c r="R252" s="74">
        <v>0</v>
      </c>
      <c r="S252" s="74">
        <v>0</v>
      </c>
      <c r="T252" s="74">
        <v>0</v>
      </c>
      <c r="U252" s="74">
        <v>0</v>
      </c>
      <c r="V252" s="74">
        <v>0</v>
      </c>
      <c r="W252" s="74">
        <v>0</v>
      </c>
      <c r="X252" s="74">
        <v>0</v>
      </c>
      <c r="Y252" s="74">
        <v>0</v>
      </c>
      <c r="AA252" s="74">
        <v>0</v>
      </c>
      <c r="AB252" s="73">
        <v>0</v>
      </c>
      <c r="AD252" s="74">
        <v>0</v>
      </c>
      <c r="AE252" s="73">
        <v>0</v>
      </c>
    </row>
    <row r="253" spans="1:31" ht="18" customHeight="1" collapsed="1" x14ac:dyDescent="0.2">
      <c r="A253" s="48"/>
      <c r="B253" s="48"/>
      <c r="C253" s="9">
        <v>0.57283888115428416</v>
      </c>
      <c r="D253" s="9">
        <v>5.7525830773526958E-2</v>
      </c>
      <c r="F253" s="108" t="s">
        <v>275</v>
      </c>
      <c r="H253" s="281">
        <v>-67.40100000000001</v>
      </c>
      <c r="I253" s="281">
        <v>-56.124000000000002</v>
      </c>
      <c r="J253" s="281">
        <v>-56.124000000000002</v>
      </c>
      <c r="K253" s="102">
        <v>-79.010000000000005</v>
      </c>
      <c r="L253" s="102">
        <v>-35.809999999999995</v>
      </c>
      <c r="M253" s="281">
        <v>-6.4710000000000001</v>
      </c>
      <c r="N253" s="281">
        <v>1.8950000000000005</v>
      </c>
      <c r="O253" s="281">
        <v>-3.0920000000000005</v>
      </c>
      <c r="P253" s="281">
        <v>-1.9579999999999993</v>
      </c>
      <c r="Q253" s="281">
        <v>0.31199999999999939</v>
      </c>
      <c r="R253" s="281">
        <v>-2.5190000000000001</v>
      </c>
      <c r="S253" s="281">
        <v>0.7840000000000007</v>
      </c>
      <c r="T253" s="281">
        <v>-3.9200000000000008</v>
      </c>
      <c r="U253" s="281">
        <v>-0.88599999999999923</v>
      </c>
      <c r="V253" s="281">
        <v>-4.6529999999999987</v>
      </c>
      <c r="W253" s="281">
        <v>-4.6630000000000003</v>
      </c>
      <c r="X253" s="281">
        <v>-8.5789999999999988</v>
      </c>
      <c r="Y253" s="281">
        <v>-33.75</v>
      </c>
      <c r="AA253" s="281">
        <v>-79.010000000000005</v>
      </c>
      <c r="AB253" s="73">
        <v>45.26</v>
      </c>
      <c r="AD253" s="281">
        <v>-35.809999999999995</v>
      </c>
      <c r="AE253" s="73">
        <v>2.06</v>
      </c>
    </row>
    <row r="254" spans="1:31" ht="12.95" customHeight="1" x14ac:dyDescent="0.2">
      <c r="A254" s="48"/>
      <c r="B254" s="48"/>
      <c r="C254" s="9"/>
      <c r="D254" s="9"/>
      <c r="F254" s="52" t="s">
        <v>224</v>
      </c>
      <c r="H254" s="69">
        <v>7.1189626494484693E-3</v>
      </c>
      <c r="I254" s="69">
        <v>6.1878270786563183E-3</v>
      </c>
      <c r="J254" s="69">
        <v>6.1878270786563183E-3</v>
      </c>
      <c r="K254" s="122">
        <v>6.5060876509416866E-3</v>
      </c>
      <c r="L254" s="122">
        <v>3.6031547174109444E-3</v>
      </c>
      <c r="M254" s="69">
        <v>2.4107418274697157E-3</v>
      </c>
      <c r="N254" s="69">
        <v>-2.9501418247600206E-3</v>
      </c>
      <c r="O254" s="69">
        <v>4.1668856572615268E-3</v>
      </c>
      <c r="P254" s="69">
        <v>2.7401171057198168E-3</v>
      </c>
      <c r="Q254" s="69">
        <v>-4.9420262307546048E-4</v>
      </c>
      <c r="R254" s="69">
        <v>3.9983111540024367E-3</v>
      </c>
      <c r="S254" s="69">
        <v>-1.9186999828687526E-3</v>
      </c>
      <c r="T254" s="69">
        <v>7.8283045130574866E-3</v>
      </c>
      <c r="U254" s="69">
        <v>1.5494142479657359E-3</v>
      </c>
      <c r="V254" s="69">
        <v>5.6747916316032135E-3</v>
      </c>
      <c r="W254" s="69">
        <v>6.3553027184831256E-3</v>
      </c>
      <c r="X254" s="69">
        <v>1.1933160945361171E-2</v>
      </c>
      <c r="Y254" s="69">
        <v>3.4444785773844215E-3</v>
      </c>
      <c r="AA254" s="69">
        <v>6.5060876509416866E-3</v>
      </c>
      <c r="AB254" s="70"/>
      <c r="AD254" s="69">
        <v>3.6031547174109444E-3</v>
      </c>
      <c r="AE254" s="70"/>
    </row>
    <row r="255" spans="1:31" ht="6.95" customHeight="1" x14ac:dyDescent="0.2">
      <c r="C255" s="9"/>
      <c r="D255" s="9"/>
      <c r="F255" s="109"/>
      <c r="H255" s="66"/>
      <c r="I255" s="66"/>
      <c r="J255" s="66"/>
      <c r="K255" s="128"/>
      <c r="L255" s="128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AA255" s="66"/>
      <c r="AD255" s="66"/>
    </row>
    <row r="256" spans="1:31" ht="18" customHeight="1" x14ac:dyDescent="0.2">
      <c r="A256" s="43" t="s">
        <v>74</v>
      </c>
      <c r="B256" s="43" t="s">
        <v>23</v>
      </c>
      <c r="C256" s="9">
        <v>0.35307692307692307</v>
      </c>
      <c r="D256" s="9">
        <v>0.19904761904761903</v>
      </c>
      <c r="F256" s="119" t="s">
        <v>73</v>
      </c>
      <c r="H256" s="74">
        <v>-13.151</v>
      </c>
      <c r="I256" s="74">
        <v>-17.076000000000001</v>
      </c>
      <c r="J256" s="74">
        <v>-17.076000000000001</v>
      </c>
      <c r="K256" s="99">
        <v>-26</v>
      </c>
      <c r="L256" s="99">
        <v>-21</v>
      </c>
      <c r="M256" s="74">
        <v>-1.891</v>
      </c>
      <c r="N256" s="74">
        <v>-2.8099999999999996</v>
      </c>
      <c r="O256" s="74">
        <v>-2.3040000000000003</v>
      </c>
      <c r="P256" s="74">
        <v>-2.5930000000000009</v>
      </c>
      <c r="Q256" s="74">
        <v>-0.47999999999999865</v>
      </c>
      <c r="R256" s="74">
        <v>-0.39800000000000146</v>
      </c>
      <c r="S256" s="74">
        <v>-1.0809999999999995</v>
      </c>
      <c r="T256" s="74">
        <v>-0.42300000000000004</v>
      </c>
      <c r="U256" s="74">
        <v>-0.7759999999999998</v>
      </c>
      <c r="V256" s="74">
        <v>-0.5649999999999995</v>
      </c>
      <c r="W256" s="74">
        <v>-0.98499999999999943</v>
      </c>
      <c r="X256" s="74">
        <v>-2.5129999999999999</v>
      </c>
      <c r="Y256" s="74">
        <v>-16.818999999999999</v>
      </c>
      <c r="AA256" s="74">
        <v>-26</v>
      </c>
      <c r="AB256" s="73">
        <v>9.18</v>
      </c>
      <c r="AD256" s="74">
        <v>-21</v>
      </c>
      <c r="AE256" s="73">
        <v>4.18</v>
      </c>
    </row>
    <row r="257" spans="1:31" ht="18" customHeight="1" x14ac:dyDescent="0.2">
      <c r="A257" s="43" t="s">
        <v>130</v>
      </c>
      <c r="B257" s="43" t="s">
        <v>23</v>
      </c>
      <c r="C257" s="9">
        <v>-0.39142857142857146</v>
      </c>
      <c r="D257" s="9">
        <v>-2.4210526315789474E-2</v>
      </c>
      <c r="F257" s="119" t="s">
        <v>191</v>
      </c>
      <c r="H257" s="74">
        <v>-6.4080000000000004</v>
      </c>
      <c r="I257" s="74">
        <v>-5.6669999999999998</v>
      </c>
      <c r="J257" s="74">
        <v>-5.6669999999999998</v>
      </c>
      <c r="K257" s="99">
        <v>-7</v>
      </c>
      <c r="L257" s="99">
        <v>-9.5</v>
      </c>
      <c r="M257" s="74">
        <v>-0.81799999999999995</v>
      </c>
      <c r="N257" s="74">
        <v>-0.71200000000000008</v>
      </c>
      <c r="O257" s="74">
        <v>-0.50100000000000011</v>
      </c>
      <c r="P257" s="74">
        <v>-0.25800000000000001</v>
      </c>
      <c r="Q257" s="74">
        <v>-0.83099999999999996</v>
      </c>
      <c r="R257" s="74">
        <v>-0.68900000000000006</v>
      </c>
      <c r="S257" s="74">
        <v>-0.18500000000000005</v>
      </c>
      <c r="T257" s="74">
        <v>-1.4259999999999997</v>
      </c>
      <c r="U257" s="74">
        <v>-0.88900000000000023</v>
      </c>
      <c r="V257" s="74">
        <v>-1.4210000000000003</v>
      </c>
      <c r="W257" s="74">
        <v>-1.0339999999999989</v>
      </c>
      <c r="X257" s="74">
        <v>-0.97100000000000009</v>
      </c>
      <c r="Y257" s="74">
        <v>-9.7349999999999994</v>
      </c>
      <c r="AA257" s="74">
        <v>-7</v>
      </c>
      <c r="AB257" s="73">
        <v>-2.74</v>
      </c>
      <c r="AD257" s="74">
        <v>-9.5</v>
      </c>
      <c r="AE257" s="73">
        <v>-0.23</v>
      </c>
    </row>
    <row r="258" spans="1:31" ht="18" customHeight="1" x14ac:dyDescent="0.2">
      <c r="A258" s="43" t="s">
        <v>79</v>
      </c>
      <c r="B258" s="43" t="s">
        <v>23</v>
      </c>
      <c r="C258" s="9">
        <v>0.23399999999999999</v>
      </c>
      <c r="D258" s="9">
        <v>4.2500000000000003E-2</v>
      </c>
      <c r="F258" s="119" t="s">
        <v>78</v>
      </c>
      <c r="H258" s="74">
        <v>-12.54</v>
      </c>
      <c r="I258" s="74">
        <v>-11.832000000000001</v>
      </c>
      <c r="J258" s="74">
        <v>-11.832000000000001</v>
      </c>
      <c r="K258" s="99">
        <v>-15</v>
      </c>
      <c r="L258" s="99">
        <v>-12</v>
      </c>
      <c r="M258" s="74">
        <v>-2.5920000000000001</v>
      </c>
      <c r="N258" s="74">
        <v>-0.46999999999999975</v>
      </c>
      <c r="O258" s="74">
        <v>-0.69399999999999995</v>
      </c>
      <c r="P258" s="74">
        <v>-1.6860000000000004</v>
      </c>
      <c r="Q258" s="74">
        <v>-1.3540000000000001</v>
      </c>
      <c r="R258" s="74">
        <v>-1.3090000000000002</v>
      </c>
      <c r="S258" s="74">
        <v>-0.89899999999999913</v>
      </c>
      <c r="T258" s="74">
        <v>-0.7970000000000006</v>
      </c>
      <c r="U258" s="74">
        <v>0.86800000000000033</v>
      </c>
      <c r="V258" s="74">
        <v>2.6999999999999247E-2</v>
      </c>
      <c r="W258" s="74">
        <v>-0.82899999999999885</v>
      </c>
      <c r="X258" s="74">
        <v>-1.7520000000000007</v>
      </c>
      <c r="Y258" s="74">
        <v>-11.487</v>
      </c>
      <c r="AA258" s="74">
        <v>-15</v>
      </c>
      <c r="AB258" s="73">
        <v>3.51</v>
      </c>
      <c r="AD258" s="74">
        <v>-12</v>
      </c>
      <c r="AE258" s="73">
        <v>0.51</v>
      </c>
    </row>
    <row r="259" spans="1:31" ht="18" customHeight="1" x14ac:dyDescent="0.2">
      <c r="A259" s="43" t="s">
        <v>76</v>
      </c>
      <c r="B259" s="43" t="s">
        <v>23</v>
      </c>
      <c r="C259" s="9">
        <v>0.20079999999999998</v>
      </c>
      <c r="D259" s="9">
        <v>4.8571428571428571E-2</v>
      </c>
      <c r="F259" s="119" t="s">
        <v>77</v>
      </c>
      <c r="H259" s="74">
        <v>-23.681000000000001</v>
      </c>
      <c r="I259" s="74">
        <v>-17.637</v>
      </c>
      <c r="J259" s="74">
        <v>-17.637</v>
      </c>
      <c r="K259" s="99">
        <v>-25</v>
      </c>
      <c r="L259" s="99">
        <v>-21</v>
      </c>
      <c r="M259" s="74">
        <v>-1.8340000000000001</v>
      </c>
      <c r="N259" s="74">
        <v>-0.96499999999999986</v>
      </c>
      <c r="O259" s="74">
        <v>-2.5260000000000002</v>
      </c>
      <c r="P259" s="74">
        <v>-2.1459999999999999</v>
      </c>
      <c r="Q259" s="74">
        <v>-1.6890000000000001</v>
      </c>
      <c r="R259" s="74">
        <v>-1.266</v>
      </c>
      <c r="S259" s="74">
        <v>-1.2170000000000005</v>
      </c>
      <c r="T259" s="74">
        <v>-1.4109999999999996</v>
      </c>
      <c r="U259" s="74">
        <v>-2.1560000000000006</v>
      </c>
      <c r="V259" s="74">
        <v>-1.4989999999999988</v>
      </c>
      <c r="W259" s="74">
        <v>-1.2759999999999998</v>
      </c>
      <c r="X259" s="74">
        <v>-1.9990000000000023</v>
      </c>
      <c r="Y259" s="74">
        <v>-19.984000000000002</v>
      </c>
      <c r="AA259" s="74">
        <v>-25</v>
      </c>
      <c r="AB259" s="73">
        <v>5.0199999999999996</v>
      </c>
      <c r="AD259" s="74">
        <v>-21</v>
      </c>
      <c r="AE259" s="73">
        <v>1.02</v>
      </c>
    </row>
    <row r="260" spans="1:31" ht="18" customHeight="1" x14ac:dyDescent="0.2">
      <c r="A260" s="43" t="s">
        <v>182</v>
      </c>
      <c r="B260" s="43" t="s">
        <v>23</v>
      </c>
      <c r="C260" s="9">
        <v>-6.5486725663716815E-3</v>
      </c>
      <c r="D260" s="9">
        <v>2.2807017543859651E-3</v>
      </c>
      <c r="F260" s="119" t="s">
        <v>183</v>
      </c>
      <c r="H260" s="74">
        <v>-105.206</v>
      </c>
      <c r="I260" s="74">
        <v>-109.149</v>
      </c>
      <c r="J260" s="74">
        <v>-109.149</v>
      </c>
      <c r="K260" s="99">
        <v>-113</v>
      </c>
      <c r="L260" s="99">
        <v>-114</v>
      </c>
      <c r="M260" s="74">
        <v>-10.94</v>
      </c>
      <c r="N260" s="74">
        <v>-8.9190000000000023</v>
      </c>
      <c r="O260" s="74">
        <v>-9.8739999999999988</v>
      </c>
      <c r="P260" s="74">
        <v>-9.5359999999999978</v>
      </c>
      <c r="Q260" s="74">
        <v>-9.5940000000000012</v>
      </c>
      <c r="R260" s="74">
        <v>-9.5360000000000014</v>
      </c>
      <c r="S260" s="74">
        <v>-8.9650000000000034</v>
      </c>
      <c r="T260" s="74">
        <v>-7.8799999999999955</v>
      </c>
      <c r="U260" s="74">
        <v>-9.5559999999999974</v>
      </c>
      <c r="V260" s="74">
        <v>-9.6470000000000056</v>
      </c>
      <c r="W260" s="74">
        <v>-9.5819999999999936</v>
      </c>
      <c r="X260" s="74">
        <v>-9.710000000000008</v>
      </c>
      <c r="Y260" s="74">
        <v>-113.739</v>
      </c>
      <c r="AA260" s="74">
        <v>-113</v>
      </c>
      <c r="AB260" s="73">
        <v>-0.74</v>
      </c>
      <c r="AD260" s="74">
        <v>-114</v>
      </c>
      <c r="AE260" s="73">
        <v>0.26</v>
      </c>
    </row>
    <row r="261" spans="1:31" ht="18" customHeight="1" x14ac:dyDescent="0.2">
      <c r="A261" s="43" t="s">
        <v>91</v>
      </c>
      <c r="B261" s="43" t="s">
        <v>23</v>
      </c>
      <c r="C261" s="9">
        <v>7.2121212121212114E-2</v>
      </c>
      <c r="D261" s="9">
        <v>7.2121212121212114E-2</v>
      </c>
      <c r="F261" s="119" t="s">
        <v>96</v>
      </c>
      <c r="H261" s="74">
        <v>-32.453000000000003</v>
      </c>
      <c r="I261" s="74">
        <v>-29.727</v>
      </c>
      <c r="J261" s="74">
        <v>-29.727</v>
      </c>
      <c r="K261" s="99">
        <v>-33</v>
      </c>
      <c r="L261" s="99">
        <v>-33</v>
      </c>
      <c r="M261" s="74">
        <v>-2.5139999999999998</v>
      </c>
      <c r="N261" s="74">
        <v>-2.5139999999999998</v>
      </c>
      <c r="O261" s="74">
        <v>-2.9850000000000003</v>
      </c>
      <c r="P261" s="74">
        <v>-2.7469999999999999</v>
      </c>
      <c r="Q261" s="74">
        <v>-2.6980000000000004</v>
      </c>
      <c r="R261" s="74">
        <v>-1.8970000000000002</v>
      </c>
      <c r="S261" s="74">
        <v>-4.0350000000000001</v>
      </c>
      <c r="T261" s="74">
        <v>-2.34</v>
      </c>
      <c r="U261" s="74">
        <v>-2.7149999999999999</v>
      </c>
      <c r="V261" s="74">
        <v>-2.6149999999999984</v>
      </c>
      <c r="W261" s="74">
        <v>-0.74800000000000111</v>
      </c>
      <c r="X261" s="74">
        <v>-2.8140000000000001</v>
      </c>
      <c r="Y261" s="74">
        <v>-30.622</v>
      </c>
      <c r="AA261" s="74">
        <v>-33</v>
      </c>
      <c r="AB261" s="73">
        <v>2.38</v>
      </c>
      <c r="AD261" s="74">
        <v>-33</v>
      </c>
      <c r="AE261" s="73">
        <v>2.38</v>
      </c>
    </row>
    <row r="262" spans="1:31" ht="18" customHeight="1" x14ac:dyDescent="0.2">
      <c r="A262" s="43" t="s">
        <v>92</v>
      </c>
      <c r="B262" s="43" t="s">
        <v>23</v>
      </c>
      <c r="C262" s="9">
        <v>-0.3175</v>
      </c>
      <c r="D262" s="9">
        <v>4.1818181818181817E-2</v>
      </c>
      <c r="F262" s="119" t="s">
        <v>97</v>
      </c>
      <c r="H262" s="74">
        <v>-3.149</v>
      </c>
      <c r="I262" s="74">
        <v>-4.4610000000000003</v>
      </c>
      <c r="J262" s="74">
        <v>-4.4610000000000003</v>
      </c>
      <c r="K262" s="99">
        <v>-4</v>
      </c>
      <c r="L262" s="99">
        <v>-5.5</v>
      </c>
      <c r="M262" s="74">
        <v>-0.28799999999999998</v>
      </c>
      <c r="N262" s="74">
        <v>-0.187</v>
      </c>
      <c r="O262" s="74">
        <v>-3.0000000000000027E-2</v>
      </c>
      <c r="P262" s="74">
        <v>-0.78399999999999992</v>
      </c>
      <c r="Q262" s="74">
        <v>-1.0120000000000002</v>
      </c>
      <c r="R262" s="74">
        <v>-1.8999999999999684E-2</v>
      </c>
      <c r="S262" s="74">
        <v>-6.3000000000000167E-2</v>
      </c>
      <c r="T262" s="74">
        <v>-2.7000000000000135E-2</v>
      </c>
      <c r="U262" s="74">
        <v>-0.68900000000000006</v>
      </c>
      <c r="V262" s="74">
        <v>-0.56399999999999961</v>
      </c>
      <c r="W262" s="74">
        <v>-0.12200000000000033</v>
      </c>
      <c r="X262" s="74">
        <v>-1.4809999999999999</v>
      </c>
      <c r="Y262" s="74">
        <v>-5.266</v>
      </c>
      <c r="AA262" s="74">
        <v>-4</v>
      </c>
      <c r="AB262" s="73">
        <v>-1.27</v>
      </c>
      <c r="AD262" s="74">
        <v>-5.5</v>
      </c>
      <c r="AE262" s="73">
        <v>0.23</v>
      </c>
    </row>
    <row r="263" spans="1:31" ht="18" customHeight="1" x14ac:dyDescent="0.2">
      <c r="A263" s="43" t="s">
        <v>75</v>
      </c>
      <c r="B263" s="43" t="s">
        <v>23</v>
      </c>
      <c r="C263" s="9">
        <v>7.9666666666666677E-2</v>
      </c>
      <c r="D263" s="9">
        <v>-0.18497854077253217</v>
      </c>
      <c r="F263" s="119" t="s">
        <v>98</v>
      </c>
      <c r="H263" s="74">
        <v>-43.750999999999998</v>
      </c>
      <c r="I263" s="74">
        <v>-30.369</v>
      </c>
      <c r="J263" s="74">
        <v>-30.369</v>
      </c>
      <c r="K263" s="99">
        <v>-30</v>
      </c>
      <c r="L263" s="99">
        <v>-23.3</v>
      </c>
      <c r="M263" s="74">
        <v>-2.06</v>
      </c>
      <c r="N263" s="74">
        <v>-2.1329999999999996</v>
      </c>
      <c r="O263" s="74">
        <v>-1.9560000000000004</v>
      </c>
      <c r="P263" s="74">
        <v>-1.9279999999999999</v>
      </c>
      <c r="Q263" s="74">
        <v>-2.0860000000000003</v>
      </c>
      <c r="R263" s="74">
        <v>-1.1760000000000002</v>
      </c>
      <c r="S263" s="74">
        <v>-1.7509999999999994</v>
      </c>
      <c r="T263" s="74">
        <v>-1.3940000000000001</v>
      </c>
      <c r="U263" s="74">
        <v>-1.8259999999999987</v>
      </c>
      <c r="V263" s="74">
        <v>-2.2789999999999999</v>
      </c>
      <c r="W263" s="74">
        <v>-5.490000000000002</v>
      </c>
      <c r="X263" s="74">
        <v>-3.532</v>
      </c>
      <c r="Y263" s="74">
        <v>-27.611000000000001</v>
      </c>
      <c r="AA263" s="74">
        <v>-30</v>
      </c>
      <c r="AB263" s="73">
        <v>2.39</v>
      </c>
      <c r="AD263" s="74">
        <v>-23.3</v>
      </c>
      <c r="AE263" s="73">
        <v>-4.3099999999999996</v>
      </c>
    </row>
    <row r="264" spans="1:31" ht="18" customHeight="1" x14ac:dyDescent="0.2">
      <c r="A264" s="43" t="s">
        <v>428</v>
      </c>
      <c r="B264" s="43" t="s">
        <v>23</v>
      </c>
      <c r="C264" s="9">
        <v>0</v>
      </c>
      <c r="D264" s="9">
        <v>0</v>
      </c>
      <c r="F264" s="119" t="s">
        <v>429</v>
      </c>
      <c r="H264" s="74">
        <v>0</v>
      </c>
      <c r="I264" s="74">
        <v>0</v>
      </c>
      <c r="J264" s="74">
        <v>0</v>
      </c>
      <c r="K264" s="99">
        <v>0</v>
      </c>
      <c r="L264" s="99">
        <v>0</v>
      </c>
      <c r="M264" s="74">
        <v>0</v>
      </c>
      <c r="N264" s="74">
        <v>0</v>
      </c>
      <c r="O264" s="74">
        <v>0</v>
      </c>
      <c r="P264" s="74">
        <v>0</v>
      </c>
      <c r="Q264" s="74">
        <v>0</v>
      </c>
      <c r="R264" s="74">
        <v>0</v>
      </c>
      <c r="S264" s="74">
        <v>0</v>
      </c>
      <c r="T264" s="74">
        <v>0</v>
      </c>
      <c r="U264" s="74">
        <v>0</v>
      </c>
      <c r="V264" s="74">
        <v>0</v>
      </c>
      <c r="W264" s="74">
        <v>0</v>
      </c>
      <c r="X264" s="74">
        <v>0</v>
      </c>
      <c r="Y264" s="74">
        <v>0</v>
      </c>
      <c r="AA264" s="74">
        <v>0</v>
      </c>
      <c r="AB264" s="73">
        <v>0</v>
      </c>
      <c r="AD264" s="74">
        <v>0</v>
      </c>
      <c r="AE264" s="73">
        <v>0</v>
      </c>
    </row>
    <row r="265" spans="1:31" ht="18" customHeight="1" x14ac:dyDescent="0.2">
      <c r="A265" s="43" t="s">
        <v>198</v>
      </c>
      <c r="B265" s="43" t="s">
        <v>23</v>
      </c>
      <c r="C265" s="9">
        <v>0.18842105263157896</v>
      </c>
      <c r="D265" s="9">
        <v>0.22900000000000001</v>
      </c>
      <c r="F265" s="119" t="s">
        <v>199</v>
      </c>
      <c r="H265" s="74">
        <v>-14.537000000000001</v>
      </c>
      <c r="I265" s="74">
        <v>-12.465999999999999</v>
      </c>
      <c r="J265" s="74">
        <v>-12.465999999999999</v>
      </c>
      <c r="K265" s="99">
        <v>-19</v>
      </c>
      <c r="L265" s="99">
        <v>-20</v>
      </c>
      <c r="M265" s="74">
        <v>-3.786</v>
      </c>
      <c r="N265" s="74">
        <v>0</v>
      </c>
      <c r="O265" s="74">
        <v>0</v>
      </c>
      <c r="P265" s="74">
        <v>-3.7159999999999997</v>
      </c>
      <c r="Q265" s="74">
        <v>0</v>
      </c>
      <c r="R265" s="74">
        <v>-3.2120000000000006</v>
      </c>
      <c r="S265" s="74">
        <v>0.93599999999999994</v>
      </c>
      <c r="T265" s="74">
        <v>-0.61999999999999922</v>
      </c>
      <c r="U265" s="74">
        <v>-0.62199999999999989</v>
      </c>
      <c r="V265" s="74">
        <v>-1.4649999999999999</v>
      </c>
      <c r="W265" s="74">
        <v>-1.4480000000000004</v>
      </c>
      <c r="X265" s="74">
        <v>-1.484</v>
      </c>
      <c r="Y265" s="74">
        <v>-15.417</v>
      </c>
      <c r="AA265" s="74">
        <v>-19</v>
      </c>
      <c r="AB265" s="73">
        <v>3.58</v>
      </c>
      <c r="AD265" s="74">
        <v>-20</v>
      </c>
      <c r="AE265" s="73">
        <v>4.58</v>
      </c>
    </row>
    <row r="266" spans="1:31" ht="18" customHeight="1" x14ac:dyDescent="0.2">
      <c r="A266" s="43" t="s">
        <v>93</v>
      </c>
      <c r="B266" s="43" t="s">
        <v>23</v>
      </c>
      <c r="C266" s="9">
        <v>-7.5484082704299307E-2</v>
      </c>
      <c r="D266" s="9">
        <v>-6.640625E-2</v>
      </c>
      <c r="F266" s="119" t="s">
        <v>99</v>
      </c>
      <c r="H266" s="74">
        <v>-16.920000000000002</v>
      </c>
      <c r="I266" s="74">
        <v>-15.554</v>
      </c>
      <c r="J266" s="74">
        <v>-15.554</v>
      </c>
      <c r="K266" s="99">
        <v>-15.234999999999999</v>
      </c>
      <c r="L266" s="99">
        <v>-15.36</v>
      </c>
      <c r="M266" s="74">
        <v>-1.2549999999999999</v>
      </c>
      <c r="N266" s="74">
        <v>-1.3660000000000001</v>
      </c>
      <c r="O266" s="74">
        <v>-1.6409999999999996</v>
      </c>
      <c r="P266" s="74">
        <v>-1.4210000000000003</v>
      </c>
      <c r="Q266" s="74">
        <v>-1.46</v>
      </c>
      <c r="R266" s="74">
        <v>-1.4420000000000011</v>
      </c>
      <c r="S266" s="74">
        <v>-1.4269999999999996</v>
      </c>
      <c r="T266" s="74">
        <v>-1.4169999999999998</v>
      </c>
      <c r="U266" s="74">
        <v>-1.3539999999999992</v>
      </c>
      <c r="V266" s="74">
        <v>-1.2400000000000002</v>
      </c>
      <c r="W266" s="74">
        <v>-1.1910000000000007</v>
      </c>
      <c r="X266" s="74">
        <v>-1.1669999999999998</v>
      </c>
      <c r="Y266" s="74">
        <v>-16.381</v>
      </c>
      <c r="AA266" s="74">
        <v>-15.234999999999999</v>
      </c>
      <c r="AB266" s="73">
        <v>-1.1499999999999999</v>
      </c>
      <c r="AD266" s="74">
        <v>-15.36</v>
      </c>
      <c r="AE266" s="73">
        <v>-1.02</v>
      </c>
    </row>
    <row r="267" spans="1:31" ht="18" hidden="1" customHeight="1" outlineLevel="1" x14ac:dyDescent="0.2">
      <c r="A267" s="43" t="s">
        <v>173</v>
      </c>
      <c r="B267" s="43" t="s">
        <v>23</v>
      </c>
      <c r="C267" s="9">
        <v>0</v>
      </c>
      <c r="D267" s="9">
        <v>0</v>
      </c>
      <c r="F267" s="51" t="s">
        <v>174</v>
      </c>
      <c r="G267" s="47"/>
      <c r="H267" s="79">
        <v>0</v>
      </c>
      <c r="I267" s="79">
        <v>0</v>
      </c>
      <c r="J267" s="79">
        <v>0</v>
      </c>
      <c r="K267" s="99">
        <v>0</v>
      </c>
      <c r="L267" s="99">
        <v>0</v>
      </c>
      <c r="M267" s="79">
        <v>0</v>
      </c>
      <c r="N267" s="79">
        <v>0</v>
      </c>
      <c r="O267" s="79">
        <v>0</v>
      </c>
      <c r="P267" s="79">
        <v>0</v>
      </c>
      <c r="Q267" s="79">
        <v>0</v>
      </c>
      <c r="R267" s="79">
        <v>0</v>
      </c>
      <c r="S267" s="79">
        <v>0</v>
      </c>
      <c r="T267" s="79">
        <v>0</v>
      </c>
      <c r="U267" s="79">
        <v>0</v>
      </c>
      <c r="V267" s="79">
        <v>0</v>
      </c>
      <c r="W267" s="79">
        <v>0</v>
      </c>
      <c r="X267" s="79">
        <v>0</v>
      </c>
      <c r="Y267" s="79">
        <v>0</v>
      </c>
      <c r="Z267" s="47"/>
      <c r="AA267" s="79">
        <v>0</v>
      </c>
      <c r="AB267" s="73">
        <v>0</v>
      </c>
      <c r="AC267" s="47"/>
      <c r="AD267" s="79">
        <v>0</v>
      </c>
      <c r="AE267" s="73">
        <v>0</v>
      </c>
    </row>
    <row r="268" spans="1:31" ht="18" hidden="1" customHeight="1" outlineLevel="1" x14ac:dyDescent="0.2">
      <c r="A268" s="43" t="s">
        <v>89</v>
      </c>
      <c r="B268" s="43" t="s">
        <v>23</v>
      </c>
      <c r="C268" s="9">
        <v>0</v>
      </c>
      <c r="D268" s="9">
        <v>0</v>
      </c>
      <c r="F268" s="51" t="s">
        <v>94</v>
      </c>
      <c r="G268" s="47"/>
      <c r="H268" s="79">
        <v>-0.37</v>
      </c>
      <c r="I268" s="79">
        <v>0</v>
      </c>
      <c r="J268" s="79">
        <v>0</v>
      </c>
      <c r="K268" s="99">
        <v>0</v>
      </c>
      <c r="L268" s="99">
        <v>0</v>
      </c>
      <c r="M268" s="79">
        <v>0</v>
      </c>
      <c r="N268" s="79">
        <v>0</v>
      </c>
      <c r="O268" s="79">
        <v>0</v>
      </c>
      <c r="P268" s="79">
        <v>0</v>
      </c>
      <c r="Q268" s="79">
        <v>0</v>
      </c>
      <c r="R268" s="79">
        <v>0</v>
      </c>
      <c r="S268" s="79">
        <v>0</v>
      </c>
      <c r="T268" s="79">
        <v>0</v>
      </c>
      <c r="U268" s="79">
        <v>0</v>
      </c>
      <c r="V268" s="79">
        <v>0</v>
      </c>
      <c r="W268" s="79">
        <v>0</v>
      </c>
      <c r="X268" s="79">
        <v>0</v>
      </c>
      <c r="Y268" s="79">
        <v>0</v>
      </c>
      <c r="Z268" s="47"/>
      <c r="AA268" s="79">
        <v>0</v>
      </c>
      <c r="AB268" s="73">
        <v>0</v>
      </c>
      <c r="AC268" s="47"/>
      <c r="AD268" s="79">
        <v>0</v>
      </c>
      <c r="AE268" s="73">
        <v>0</v>
      </c>
    </row>
    <row r="269" spans="1:31" ht="18" hidden="1" customHeight="1" outlineLevel="1" x14ac:dyDescent="0.2">
      <c r="A269" s="43" t="s">
        <v>175</v>
      </c>
      <c r="B269" s="43" t="s">
        <v>23</v>
      </c>
      <c r="C269" s="9">
        <v>1.1100000000000001</v>
      </c>
      <c r="D269" s="9">
        <v>1.0280373831775702</v>
      </c>
      <c r="F269" s="51" t="s">
        <v>176</v>
      </c>
      <c r="G269" s="47"/>
      <c r="H269" s="79">
        <v>-0.313</v>
      </c>
      <c r="I269" s="79">
        <v>0.156</v>
      </c>
      <c r="J269" s="79">
        <v>0.156</v>
      </c>
      <c r="K269" s="99">
        <v>-1</v>
      </c>
      <c r="L269" s="99">
        <v>0</v>
      </c>
      <c r="M269" s="79">
        <v>-0.438</v>
      </c>
      <c r="N269" s="79">
        <v>-4.9999999999999989E-2</v>
      </c>
      <c r="O269" s="79">
        <v>-0.13800000000000001</v>
      </c>
      <c r="P269" s="79">
        <v>-0.43699999999999994</v>
      </c>
      <c r="Q269" s="79">
        <v>0.34399999999999997</v>
      </c>
      <c r="R269" s="79">
        <v>-5.0000000000000044E-2</v>
      </c>
      <c r="S269" s="79">
        <v>-0.125</v>
      </c>
      <c r="T269" s="79">
        <v>-0.18800000000000006</v>
      </c>
      <c r="U269" s="79">
        <v>1.1890000000000001</v>
      </c>
      <c r="V269" s="79">
        <v>1.3877787807814457E-17</v>
      </c>
      <c r="W269" s="79">
        <v>-0.188</v>
      </c>
      <c r="X269" s="79">
        <v>0.188</v>
      </c>
      <c r="Y269" s="79">
        <v>0.107</v>
      </c>
      <c r="Z269" s="47"/>
      <c r="AA269" s="79">
        <v>-1</v>
      </c>
      <c r="AB269" s="73">
        <v>1.1100000000000001</v>
      </c>
      <c r="AC269" s="47"/>
      <c r="AD269" s="79">
        <v>0</v>
      </c>
      <c r="AE269" s="73">
        <v>0.11</v>
      </c>
    </row>
    <row r="270" spans="1:31" ht="18" hidden="1" customHeight="1" outlineLevel="1" x14ac:dyDescent="0.2">
      <c r="A270" s="43" t="s">
        <v>192</v>
      </c>
      <c r="B270" s="43" t="s">
        <v>23</v>
      </c>
      <c r="C270" s="9">
        <v>0</v>
      </c>
      <c r="D270" s="9">
        <v>0</v>
      </c>
      <c r="F270" s="51" t="s">
        <v>193</v>
      </c>
      <c r="G270" s="47"/>
      <c r="H270" s="79">
        <v>0</v>
      </c>
      <c r="I270" s="79">
        <v>0</v>
      </c>
      <c r="J270" s="79">
        <v>0</v>
      </c>
      <c r="K270" s="99">
        <v>0</v>
      </c>
      <c r="L270" s="99">
        <v>0</v>
      </c>
      <c r="M270" s="79">
        <v>0</v>
      </c>
      <c r="N270" s="79">
        <v>0</v>
      </c>
      <c r="O270" s="79">
        <v>0</v>
      </c>
      <c r="P270" s="79">
        <v>0</v>
      </c>
      <c r="Q270" s="79">
        <v>0</v>
      </c>
      <c r="R270" s="79">
        <v>0</v>
      </c>
      <c r="S270" s="79">
        <v>0</v>
      </c>
      <c r="T270" s="79">
        <v>0</v>
      </c>
      <c r="U270" s="79">
        <v>0</v>
      </c>
      <c r="V270" s="79">
        <v>0</v>
      </c>
      <c r="W270" s="79">
        <v>0</v>
      </c>
      <c r="X270" s="79">
        <v>0</v>
      </c>
      <c r="Y270" s="79">
        <v>0</v>
      </c>
      <c r="Z270" s="47"/>
      <c r="AA270" s="79">
        <v>0</v>
      </c>
      <c r="AB270" s="73">
        <v>0</v>
      </c>
      <c r="AC270" s="47"/>
      <c r="AD270" s="79">
        <v>0</v>
      </c>
      <c r="AE270" s="73">
        <v>0</v>
      </c>
    </row>
    <row r="271" spans="1:31" ht="18" hidden="1" customHeight="1" outlineLevel="1" x14ac:dyDescent="0.2">
      <c r="A271" s="43" t="s">
        <v>131</v>
      </c>
      <c r="B271" s="43" t="s">
        <v>23</v>
      </c>
      <c r="C271" s="9">
        <v>0</v>
      </c>
      <c r="D271" s="9">
        <v>0</v>
      </c>
      <c r="F271" s="51" t="s">
        <v>177</v>
      </c>
      <c r="G271" s="47"/>
      <c r="H271" s="79">
        <v>0</v>
      </c>
      <c r="I271" s="79">
        <v>0</v>
      </c>
      <c r="J271" s="79">
        <v>0</v>
      </c>
      <c r="K271" s="99">
        <v>0</v>
      </c>
      <c r="L271" s="99">
        <v>0</v>
      </c>
      <c r="M271" s="79">
        <v>0</v>
      </c>
      <c r="N271" s="79">
        <v>0</v>
      </c>
      <c r="O271" s="79">
        <v>0</v>
      </c>
      <c r="P271" s="79">
        <v>0</v>
      </c>
      <c r="Q271" s="79">
        <v>0</v>
      </c>
      <c r="R271" s="79">
        <v>0</v>
      </c>
      <c r="S271" s="79">
        <v>0</v>
      </c>
      <c r="T271" s="79">
        <v>0</v>
      </c>
      <c r="U271" s="79">
        <v>0</v>
      </c>
      <c r="V271" s="79">
        <v>0</v>
      </c>
      <c r="W271" s="79">
        <v>0</v>
      </c>
      <c r="X271" s="79">
        <v>0</v>
      </c>
      <c r="Y271" s="79">
        <v>0</v>
      </c>
      <c r="Z271" s="47"/>
      <c r="AA271" s="79">
        <v>0</v>
      </c>
      <c r="AB271" s="73">
        <v>0</v>
      </c>
      <c r="AC271" s="47"/>
      <c r="AD271" s="79">
        <v>0</v>
      </c>
      <c r="AE271" s="73">
        <v>0</v>
      </c>
    </row>
    <row r="272" spans="1:31" ht="18" hidden="1" customHeight="1" outlineLevel="1" x14ac:dyDescent="0.2">
      <c r="A272" s="43" t="s">
        <v>178</v>
      </c>
      <c r="B272" s="43" t="s">
        <v>23</v>
      </c>
      <c r="C272" s="9">
        <v>0</v>
      </c>
      <c r="D272" s="9">
        <v>0</v>
      </c>
      <c r="F272" s="51" t="s">
        <v>179</v>
      </c>
      <c r="G272" s="47"/>
      <c r="H272" s="79">
        <v>0</v>
      </c>
      <c r="I272" s="79">
        <v>0</v>
      </c>
      <c r="J272" s="79">
        <v>0</v>
      </c>
      <c r="K272" s="99">
        <v>0</v>
      </c>
      <c r="L272" s="99">
        <v>0</v>
      </c>
      <c r="M272" s="79">
        <v>0</v>
      </c>
      <c r="N272" s="79">
        <v>0</v>
      </c>
      <c r="O272" s="79">
        <v>0</v>
      </c>
      <c r="P272" s="79">
        <v>0</v>
      </c>
      <c r="Q272" s="79">
        <v>0</v>
      </c>
      <c r="R272" s="79">
        <v>0</v>
      </c>
      <c r="S272" s="79">
        <v>0</v>
      </c>
      <c r="T272" s="79">
        <v>0</v>
      </c>
      <c r="U272" s="79">
        <v>0</v>
      </c>
      <c r="V272" s="79">
        <v>0</v>
      </c>
      <c r="W272" s="79">
        <v>0</v>
      </c>
      <c r="X272" s="79">
        <v>0</v>
      </c>
      <c r="Y272" s="79">
        <v>0</v>
      </c>
      <c r="Z272" s="47"/>
      <c r="AA272" s="79">
        <v>0</v>
      </c>
      <c r="AB272" s="73">
        <v>0</v>
      </c>
      <c r="AC272" s="47"/>
      <c r="AD272" s="79">
        <v>0</v>
      </c>
      <c r="AE272" s="73">
        <v>0</v>
      </c>
    </row>
    <row r="273" spans="1:31" ht="18" hidden="1" customHeight="1" outlineLevel="1" x14ac:dyDescent="0.2">
      <c r="A273" s="43" t="s">
        <v>180</v>
      </c>
      <c r="B273" s="43" t="s">
        <v>23</v>
      </c>
      <c r="C273" s="9">
        <v>0</v>
      </c>
      <c r="D273" s="9">
        <v>0</v>
      </c>
      <c r="F273" s="51" t="s">
        <v>181</v>
      </c>
      <c r="G273" s="47"/>
      <c r="H273" s="79">
        <v>0</v>
      </c>
      <c r="I273" s="79">
        <v>0</v>
      </c>
      <c r="J273" s="79">
        <v>0</v>
      </c>
      <c r="K273" s="99">
        <v>0</v>
      </c>
      <c r="L273" s="99">
        <v>0</v>
      </c>
      <c r="M273" s="79">
        <v>0</v>
      </c>
      <c r="N273" s="79">
        <v>0</v>
      </c>
      <c r="O273" s="79">
        <v>0</v>
      </c>
      <c r="P273" s="79">
        <v>0</v>
      </c>
      <c r="Q273" s="79">
        <v>0</v>
      </c>
      <c r="R273" s="79">
        <v>0</v>
      </c>
      <c r="S273" s="79">
        <v>0</v>
      </c>
      <c r="T273" s="79">
        <v>0</v>
      </c>
      <c r="U273" s="79">
        <v>0</v>
      </c>
      <c r="V273" s="79">
        <v>0</v>
      </c>
      <c r="W273" s="79">
        <v>0</v>
      </c>
      <c r="X273" s="79">
        <v>0</v>
      </c>
      <c r="Y273" s="79">
        <v>0</v>
      </c>
      <c r="Z273" s="47"/>
      <c r="AA273" s="79">
        <v>0</v>
      </c>
      <c r="AB273" s="73">
        <v>0</v>
      </c>
      <c r="AC273" s="47"/>
      <c r="AD273" s="79">
        <v>0</v>
      </c>
      <c r="AE273" s="73">
        <v>0</v>
      </c>
    </row>
    <row r="274" spans="1:31" ht="18" hidden="1" customHeight="1" outlineLevel="1" x14ac:dyDescent="0.2">
      <c r="A274" s="43" t="s">
        <v>90</v>
      </c>
      <c r="B274" s="43" t="s">
        <v>23</v>
      </c>
      <c r="C274" s="9">
        <v>-1</v>
      </c>
      <c r="D274" s="9">
        <v>-1</v>
      </c>
      <c r="F274" s="51" t="s">
        <v>188</v>
      </c>
      <c r="G274" s="47"/>
      <c r="H274" s="79">
        <v>0</v>
      </c>
      <c r="I274" s="79">
        <v>0</v>
      </c>
      <c r="J274" s="79">
        <v>0</v>
      </c>
      <c r="K274" s="99">
        <v>0</v>
      </c>
      <c r="L274" s="99">
        <v>0</v>
      </c>
      <c r="M274" s="79">
        <v>0</v>
      </c>
      <c r="N274" s="79">
        <v>0</v>
      </c>
      <c r="O274" s="79">
        <v>0</v>
      </c>
      <c r="P274" s="79">
        <v>0</v>
      </c>
      <c r="Q274" s="79">
        <v>0</v>
      </c>
      <c r="R274" s="79">
        <v>0</v>
      </c>
      <c r="S274" s="79">
        <v>0</v>
      </c>
      <c r="T274" s="79">
        <v>0</v>
      </c>
      <c r="U274" s="79">
        <v>0</v>
      </c>
      <c r="V274" s="79">
        <v>0</v>
      </c>
      <c r="W274" s="79">
        <v>-0.01</v>
      </c>
      <c r="X274" s="79">
        <v>0</v>
      </c>
      <c r="Y274" s="79">
        <v>-0.01</v>
      </c>
      <c r="Z274" s="47"/>
      <c r="AA274" s="79">
        <v>0</v>
      </c>
      <c r="AB274" s="73">
        <v>-0.01</v>
      </c>
      <c r="AC274" s="47"/>
      <c r="AD274" s="79">
        <v>0</v>
      </c>
      <c r="AE274" s="73">
        <v>-0.01</v>
      </c>
    </row>
    <row r="275" spans="1:31" ht="18" hidden="1" customHeight="1" outlineLevel="1" x14ac:dyDescent="0.2">
      <c r="A275" s="43" t="s">
        <v>194</v>
      </c>
      <c r="B275" s="43" t="s">
        <v>23</v>
      </c>
      <c r="C275" s="9">
        <v>0</v>
      </c>
      <c r="D275" s="9">
        <v>0</v>
      </c>
      <c r="F275" s="51" t="s">
        <v>195</v>
      </c>
      <c r="G275" s="47"/>
      <c r="H275" s="79">
        <v>0</v>
      </c>
      <c r="I275" s="79">
        <v>0</v>
      </c>
      <c r="J275" s="79">
        <v>0</v>
      </c>
      <c r="K275" s="99">
        <v>0</v>
      </c>
      <c r="L275" s="99">
        <v>0</v>
      </c>
      <c r="M275" s="79">
        <v>0</v>
      </c>
      <c r="N275" s="79">
        <v>0</v>
      </c>
      <c r="O275" s="79">
        <v>0</v>
      </c>
      <c r="P275" s="79">
        <v>0</v>
      </c>
      <c r="Q275" s="79">
        <v>0</v>
      </c>
      <c r="R275" s="79">
        <v>0</v>
      </c>
      <c r="S275" s="79">
        <v>0</v>
      </c>
      <c r="T275" s="79">
        <v>0</v>
      </c>
      <c r="U275" s="79">
        <v>0</v>
      </c>
      <c r="V275" s="79">
        <v>0</v>
      </c>
      <c r="W275" s="79">
        <v>0</v>
      </c>
      <c r="X275" s="79">
        <v>0</v>
      </c>
      <c r="Y275" s="79">
        <v>0</v>
      </c>
      <c r="Z275" s="47"/>
      <c r="AA275" s="79">
        <v>0</v>
      </c>
      <c r="AB275" s="73">
        <v>0</v>
      </c>
      <c r="AC275" s="47"/>
      <c r="AD275" s="79">
        <v>0</v>
      </c>
      <c r="AE275" s="73">
        <v>0</v>
      </c>
    </row>
    <row r="276" spans="1:31" ht="18" hidden="1" customHeight="1" outlineLevel="1" x14ac:dyDescent="0.2">
      <c r="A276" s="43" t="s">
        <v>128</v>
      </c>
      <c r="B276" s="43" t="s">
        <v>23</v>
      </c>
      <c r="C276" s="9">
        <v>-1.6666666666666667</v>
      </c>
      <c r="D276" s="9">
        <v>-1.6666666666666667</v>
      </c>
      <c r="F276" s="51" t="s">
        <v>129</v>
      </c>
      <c r="G276" s="47"/>
      <c r="H276" s="79">
        <v>0</v>
      </c>
      <c r="I276" s="79">
        <v>0</v>
      </c>
      <c r="J276" s="79">
        <v>0</v>
      </c>
      <c r="K276" s="99">
        <v>0</v>
      </c>
      <c r="L276" s="99">
        <v>0</v>
      </c>
      <c r="M276" s="79">
        <v>0</v>
      </c>
      <c r="N276" s="79">
        <v>-6.0000000000000001E-3</v>
      </c>
      <c r="O276" s="79">
        <v>0</v>
      </c>
      <c r="P276" s="79">
        <v>0</v>
      </c>
      <c r="Q276" s="79">
        <v>0</v>
      </c>
      <c r="R276" s="79">
        <v>0</v>
      </c>
      <c r="S276" s="79">
        <v>0</v>
      </c>
      <c r="T276" s="79">
        <v>0</v>
      </c>
      <c r="U276" s="79">
        <v>0</v>
      </c>
      <c r="V276" s="79">
        <v>0</v>
      </c>
      <c r="W276" s="79">
        <v>0</v>
      </c>
      <c r="X276" s="79">
        <v>0</v>
      </c>
      <c r="Y276" s="79">
        <v>-6.0000000000000001E-3</v>
      </c>
      <c r="Z276" s="47"/>
      <c r="AA276" s="79">
        <v>0</v>
      </c>
      <c r="AB276" s="73">
        <v>-0.01</v>
      </c>
      <c r="AC276" s="47"/>
      <c r="AD276" s="79">
        <v>0</v>
      </c>
      <c r="AE276" s="73">
        <v>-0.01</v>
      </c>
    </row>
    <row r="277" spans="1:31" ht="18" hidden="1" customHeight="1" outlineLevel="1" x14ac:dyDescent="0.2">
      <c r="A277" s="43" t="s">
        <v>260</v>
      </c>
      <c r="B277" s="43" t="s">
        <v>23</v>
      </c>
      <c r="C277" s="9">
        <v>0</v>
      </c>
      <c r="D277" s="9">
        <v>0</v>
      </c>
      <c r="F277" s="51" t="s">
        <v>261</v>
      </c>
      <c r="G277" s="47"/>
      <c r="H277" s="79">
        <v>0</v>
      </c>
      <c r="I277" s="79">
        <v>0</v>
      </c>
      <c r="J277" s="79">
        <v>0</v>
      </c>
      <c r="K277" s="99">
        <v>0</v>
      </c>
      <c r="L277" s="99">
        <v>0</v>
      </c>
      <c r="M277" s="79">
        <v>0</v>
      </c>
      <c r="N277" s="79">
        <v>0</v>
      </c>
      <c r="O277" s="79">
        <v>0</v>
      </c>
      <c r="P277" s="79">
        <v>0</v>
      </c>
      <c r="Q277" s="79">
        <v>0</v>
      </c>
      <c r="R277" s="79">
        <v>0</v>
      </c>
      <c r="S277" s="79">
        <v>0</v>
      </c>
      <c r="T277" s="79">
        <v>0</v>
      </c>
      <c r="U277" s="79">
        <v>0</v>
      </c>
      <c r="V277" s="79">
        <v>0</v>
      </c>
      <c r="W277" s="79">
        <v>0</v>
      </c>
      <c r="X277" s="79">
        <v>0</v>
      </c>
      <c r="Y277" s="79">
        <v>0</v>
      </c>
      <c r="Z277" s="47"/>
      <c r="AA277" s="79">
        <v>0</v>
      </c>
      <c r="AB277" s="73">
        <v>0</v>
      </c>
      <c r="AC277" s="47"/>
      <c r="AD277" s="79">
        <v>0</v>
      </c>
      <c r="AE277" s="73">
        <v>0</v>
      </c>
    </row>
    <row r="278" spans="1:31" ht="18" hidden="1" customHeight="1" outlineLevel="1" x14ac:dyDescent="0.2">
      <c r="A278" s="43" t="s">
        <v>262</v>
      </c>
      <c r="B278" s="43" t="s">
        <v>23</v>
      </c>
      <c r="C278" s="9">
        <v>0</v>
      </c>
      <c r="D278" s="9">
        <v>0</v>
      </c>
      <c r="F278" s="51" t="s">
        <v>263</v>
      </c>
      <c r="G278" s="47"/>
      <c r="H278" s="79">
        <v>0</v>
      </c>
      <c r="I278" s="79">
        <v>0</v>
      </c>
      <c r="J278" s="79">
        <v>0</v>
      </c>
      <c r="K278" s="99">
        <v>0</v>
      </c>
      <c r="L278" s="99">
        <v>0</v>
      </c>
      <c r="M278" s="79">
        <v>0</v>
      </c>
      <c r="N278" s="79">
        <v>0</v>
      </c>
      <c r="O278" s="79">
        <v>0</v>
      </c>
      <c r="P278" s="79">
        <v>0</v>
      </c>
      <c r="Q278" s="79">
        <v>0</v>
      </c>
      <c r="R278" s="79">
        <v>0</v>
      </c>
      <c r="S278" s="79">
        <v>0</v>
      </c>
      <c r="T278" s="79">
        <v>0</v>
      </c>
      <c r="U278" s="79">
        <v>0</v>
      </c>
      <c r="V278" s="79">
        <v>0</v>
      </c>
      <c r="W278" s="79">
        <v>0</v>
      </c>
      <c r="X278" s="79">
        <v>0</v>
      </c>
      <c r="Y278" s="79">
        <v>0</v>
      </c>
      <c r="Z278" s="47"/>
      <c r="AA278" s="79">
        <v>0</v>
      </c>
      <c r="AB278" s="73">
        <v>0</v>
      </c>
      <c r="AC278" s="47"/>
      <c r="AD278" s="79">
        <v>0</v>
      </c>
      <c r="AE278" s="73">
        <v>0</v>
      </c>
    </row>
    <row r="279" spans="1:31" ht="18" hidden="1" customHeight="1" outlineLevel="1" x14ac:dyDescent="0.2">
      <c r="A279" s="43" t="s">
        <v>196</v>
      </c>
      <c r="B279" s="43" t="s">
        <v>23</v>
      </c>
      <c r="C279" s="9">
        <v>0</v>
      </c>
      <c r="D279" s="9">
        <v>0</v>
      </c>
      <c r="F279" s="51" t="s">
        <v>197</v>
      </c>
      <c r="G279" s="47"/>
      <c r="H279" s="79">
        <v>0</v>
      </c>
      <c r="I279" s="79">
        <v>0</v>
      </c>
      <c r="J279" s="79">
        <v>0</v>
      </c>
      <c r="K279" s="99">
        <v>0</v>
      </c>
      <c r="L279" s="99">
        <v>0</v>
      </c>
      <c r="M279" s="79">
        <v>0</v>
      </c>
      <c r="N279" s="79">
        <v>0</v>
      </c>
      <c r="O279" s="79">
        <v>0</v>
      </c>
      <c r="P279" s="79">
        <v>0</v>
      </c>
      <c r="Q279" s="79">
        <v>0</v>
      </c>
      <c r="R279" s="79">
        <v>0</v>
      </c>
      <c r="S279" s="79">
        <v>0</v>
      </c>
      <c r="T279" s="79">
        <v>0</v>
      </c>
      <c r="U279" s="79">
        <v>0</v>
      </c>
      <c r="V279" s="79">
        <v>0</v>
      </c>
      <c r="W279" s="79">
        <v>0</v>
      </c>
      <c r="X279" s="79">
        <v>0</v>
      </c>
      <c r="Y279" s="79">
        <v>0</v>
      </c>
      <c r="Z279" s="47"/>
      <c r="AA279" s="79">
        <v>0</v>
      </c>
      <c r="AB279" s="73">
        <v>0</v>
      </c>
      <c r="AC279" s="47"/>
      <c r="AD279" s="79">
        <v>0</v>
      </c>
      <c r="AE279" s="73">
        <v>0</v>
      </c>
    </row>
    <row r="280" spans="1:31" ht="18" hidden="1" customHeight="1" outlineLevel="1" x14ac:dyDescent="0.2">
      <c r="A280" s="43" t="s">
        <v>524</v>
      </c>
      <c r="B280" s="43" t="s">
        <v>23</v>
      </c>
      <c r="C280" s="9">
        <v>-1.0018552875695734</v>
      </c>
      <c r="D280" s="9">
        <v>0</v>
      </c>
      <c r="F280" s="51" t="s">
        <v>525</v>
      </c>
      <c r="G280" s="47"/>
      <c r="H280" s="79">
        <v>0</v>
      </c>
      <c r="I280" s="79">
        <v>-0.38900000000000001</v>
      </c>
      <c r="J280" s="79">
        <v>-0.38900000000000001</v>
      </c>
      <c r="K280" s="99">
        <v>0</v>
      </c>
      <c r="L280" s="99">
        <v>-3.2</v>
      </c>
      <c r="M280" s="79">
        <v>-0.24</v>
      </c>
      <c r="N280" s="79">
        <v>-0.26800000000000002</v>
      </c>
      <c r="O280" s="79">
        <v>-0.29900000000000004</v>
      </c>
      <c r="P280" s="79">
        <v>-0.1379999999999999</v>
      </c>
      <c r="Q280" s="79">
        <v>-0.78200000000000014</v>
      </c>
      <c r="R280" s="79">
        <v>-0.1399999999999999</v>
      </c>
      <c r="S280" s="79">
        <v>-0.13899999999999979</v>
      </c>
      <c r="T280" s="79">
        <v>-0.13400000000000034</v>
      </c>
      <c r="U280" s="79">
        <v>-0.13700000000000001</v>
      </c>
      <c r="V280" s="79">
        <v>-0.1419999999999999</v>
      </c>
      <c r="W280" s="79">
        <v>-0.1379999999999999</v>
      </c>
      <c r="X280" s="79">
        <v>-0.1379999999999999</v>
      </c>
      <c r="Y280" s="79">
        <v>-2.6949999999999998</v>
      </c>
      <c r="Z280" s="47"/>
      <c r="AA280" s="79">
        <v>0</v>
      </c>
      <c r="AB280" s="73">
        <v>-2.7</v>
      </c>
      <c r="AC280" s="47"/>
      <c r="AD280" s="79"/>
      <c r="AE280" s="73"/>
    </row>
    <row r="281" spans="1:31" ht="18" hidden="1" customHeight="1" outlineLevel="1" x14ac:dyDescent="0.2">
      <c r="A281" s="43" t="s">
        <v>201</v>
      </c>
      <c r="B281" s="43" t="s">
        <v>23</v>
      </c>
      <c r="C281" s="9">
        <v>0</v>
      </c>
      <c r="D281" s="9">
        <v>0</v>
      </c>
      <c r="F281" s="117" t="s">
        <v>184</v>
      </c>
      <c r="G281" s="49"/>
      <c r="H281" s="78">
        <v>0</v>
      </c>
      <c r="I281" s="78">
        <v>0</v>
      </c>
      <c r="J281" s="78">
        <v>0</v>
      </c>
      <c r="K281" s="103">
        <v>0</v>
      </c>
      <c r="L281" s="103">
        <v>0</v>
      </c>
      <c r="M281" s="78">
        <v>0</v>
      </c>
      <c r="N281" s="78">
        <v>0</v>
      </c>
      <c r="O281" s="78">
        <v>0</v>
      </c>
      <c r="P281" s="78">
        <v>0</v>
      </c>
      <c r="Q281" s="78">
        <v>0</v>
      </c>
      <c r="R281" s="78">
        <v>0</v>
      </c>
      <c r="S281" s="78">
        <v>0</v>
      </c>
      <c r="T281" s="78">
        <v>0</v>
      </c>
      <c r="U281" s="78">
        <v>0</v>
      </c>
      <c r="V281" s="78">
        <v>0</v>
      </c>
      <c r="W281" s="78">
        <v>0</v>
      </c>
      <c r="X281" s="78">
        <v>0</v>
      </c>
      <c r="Y281" s="78">
        <v>0</v>
      </c>
      <c r="Z281" s="49"/>
      <c r="AA281" s="78">
        <v>0</v>
      </c>
      <c r="AB281" s="73">
        <v>0</v>
      </c>
      <c r="AC281" s="49"/>
      <c r="AD281" s="78">
        <v>0</v>
      </c>
      <c r="AE281" s="73">
        <v>0</v>
      </c>
    </row>
    <row r="282" spans="1:31" ht="18" hidden="1" customHeight="1" outlineLevel="1" x14ac:dyDescent="0.2">
      <c r="A282" s="43" t="s">
        <v>200</v>
      </c>
      <c r="B282" s="43" t="s">
        <v>23</v>
      </c>
      <c r="C282" s="9">
        <v>0</v>
      </c>
      <c r="D282" s="9">
        <v>0</v>
      </c>
      <c r="F282" s="51" t="s">
        <v>185</v>
      </c>
      <c r="G282" s="47"/>
      <c r="H282" s="79">
        <v>0</v>
      </c>
      <c r="I282" s="79">
        <v>0</v>
      </c>
      <c r="J282" s="79">
        <v>0</v>
      </c>
      <c r="K282" s="99">
        <v>0</v>
      </c>
      <c r="L282" s="99">
        <v>0</v>
      </c>
      <c r="M282" s="79">
        <v>0</v>
      </c>
      <c r="N282" s="79">
        <v>0</v>
      </c>
      <c r="O282" s="79">
        <v>0</v>
      </c>
      <c r="P282" s="79">
        <v>0</v>
      </c>
      <c r="Q282" s="79">
        <v>0</v>
      </c>
      <c r="R282" s="79">
        <v>0</v>
      </c>
      <c r="S282" s="79">
        <v>0</v>
      </c>
      <c r="T282" s="79">
        <v>0</v>
      </c>
      <c r="U282" s="79">
        <v>0</v>
      </c>
      <c r="V282" s="79">
        <v>0</v>
      </c>
      <c r="W282" s="79">
        <v>0</v>
      </c>
      <c r="X282" s="79">
        <v>0</v>
      </c>
      <c r="Y282" s="79">
        <v>0</v>
      </c>
      <c r="Z282" s="47"/>
      <c r="AA282" s="79">
        <v>0</v>
      </c>
      <c r="AB282" s="73">
        <v>0</v>
      </c>
      <c r="AC282" s="47"/>
      <c r="AD282" s="79">
        <v>0</v>
      </c>
      <c r="AE282" s="73">
        <v>0</v>
      </c>
    </row>
    <row r="283" spans="1:31" ht="18" hidden="1" customHeight="1" outlineLevel="1" x14ac:dyDescent="0.2">
      <c r="A283" s="43" t="s">
        <v>186</v>
      </c>
      <c r="B283" s="43" t="s">
        <v>23</v>
      </c>
      <c r="C283" s="9">
        <v>0</v>
      </c>
      <c r="D283" s="9">
        <v>0</v>
      </c>
      <c r="F283" s="51" t="s">
        <v>187</v>
      </c>
      <c r="G283" s="47"/>
      <c r="H283" s="79">
        <v>0</v>
      </c>
      <c r="I283" s="79">
        <v>60.572000000000003</v>
      </c>
      <c r="J283" s="79">
        <v>60.572000000000003</v>
      </c>
      <c r="K283" s="99">
        <v>0</v>
      </c>
      <c r="L283" s="99">
        <v>0</v>
      </c>
      <c r="M283" s="79">
        <v>0</v>
      </c>
      <c r="N283" s="79">
        <v>0</v>
      </c>
      <c r="O283" s="79">
        <v>0</v>
      </c>
      <c r="P283" s="79">
        <v>0</v>
      </c>
      <c r="Q283" s="79">
        <v>0</v>
      </c>
      <c r="R283" s="79">
        <v>0</v>
      </c>
      <c r="S283" s="79">
        <v>0</v>
      </c>
      <c r="T283" s="79">
        <v>0</v>
      </c>
      <c r="U283" s="79">
        <v>0</v>
      </c>
      <c r="V283" s="79">
        <v>0</v>
      </c>
      <c r="W283" s="79">
        <v>0</v>
      </c>
      <c r="X283" s="79">
        <v>0</v>
      </c>
      <c r="Y283" s="79">
        <v>0</v>
      </c>
      <c r="Z283" s="47"/>
      <c r="AA283" s="79">
        <v>0</v>
      </c>
      <c r="AB283" s="73">
        <v>0</v>
      </c>
      <c r="AC283" s="47"/>
      <c r="AD283" s="79">
        <v>0</v>
      </c>
      <c r="AE283" s="73">
        <v>0</v>
      </c>
    </row>
    <row r="284" spans="1:31" ht="18" hidden="1" customHeight="1" outlineLevel="1" x14ac:dyDescent="0.2">
      <c r="A284" s="43" t="s">
        <v>126</v>
      </c>
      <c r="B284" s="43" t="s">
        <v>23</v>
      </c>
      <c r="C284" s="9">
        <v>0.99875000000000003</v>
      </c>
      <c r="D284" s="9">
        <v>0.99</v>
      </c>
      <c r="F284" s="51" t="s">
        <v>127</v>
      </c>
      <c r="G284" s="47"/>
      <c r="H284" s="79">
        <v>-7.3040000000000003</v>
      </c>
      <c r="I284" s="79">
        <v>-4.173</v>
      </c>
      <c r="J284" s="79">
        <v>-4.173</v>
      </c>
      <c r="K284" s="99">
        <v>-8</v>
      </c>
      <c r="L284" s="99">
        <v>-1</v>
      </c>
      <c r="M284" s="79">
        <v>-8.9999999999999993E-3</v>
      </c>
      <c r="N284" s="79">
        <v>0</v>
      </c>
      <c r="O284" s="79">
        <v>0</v>
      </c>
      <c r="P284" s="79">
        <v>0</v>
      </c>
      <c r="Q284" s="79">
        <v>0</v>
      </c>
      <c r="R284" s="79">
        <v>0</v>
      </c>
      <c r="S284" s="79">
        <v>0</v>
      </c>
      <c r="T284" s="79">
        <v>0</v>
      </c>
      <c r="U284" s="79">
        <v>0</v>
      </c>
      <c r="V284" s="79">
        <v>0</v>
      </c>
      <c r="W284" s="79">
        <v>0</v>
      </c>
      <c r="X284" s="79">
        <v>0</v>
      </c>
      <c r="Y284" s="79">
        <v>-8.9999999999999993E-3</v>
      </c>
      <c r="Z284" s="47"/>
      <c r="AA284" s="79">
        <v>-8</v>
      </c>
      <c r="AB284" s="73">
        <v>7.99</v>
      </c>
      <c r="AC284" s="47"/>
      <c r="AD284" s="79">
        <v>-1</v>
      </c>
      <c r="AE284" s="73">
        <v>0.99</v>
      </c>
    </row>
    <row r="285" spans="1:31" ht="18" customHeight="1" collapsed="1" x14ac:dyDescent="0.2">
      <c r="A285" s="48"/>
      <c r="B285" s="48"/>
      <c r="C285" s="9">
        <v>0.71</v>
      </c>
      <c r="D285" s="9">
        <v>0.37857142857142856</v>
      </c>
      <c r="F285" s="119" t="s">
        <v>70</v>
      </c>
      <c r="H285" s="74">
        <v>-7.9870000000000001</v>
      </c>
      <c r="I285" s="74">
        <v>56.166000000000004</v>
      </c>
      <c r="J285" s="74">
        <v>56.166000000000004</v>
      </c>
      <c r="K285" s="99">
        <v>-9</v>
      </c>
      <c r="L285" s="99">
        <v>-4.2</v>
      </c>
      <c r="M285" s="74">
        <v>-0.68699999999999994</v>
      </c>
      <c r="N285" s="74">
        <v>-0.32400000000000001</v>
      </c>
      <c r="O285" s="74">
        <v>-0.43700000000000006</v>
      </c>
      <c r="P285" s="74">
        <v>-0.57499999999999984</v>
      </c>
      <c r="Q285" s="74">
        <v>-0.43800000000000017</v>
      </c>
      <c r="R285" s="74">
        <v>-0.18999999999999995</v>
      </c>
      <c r="S285" s="74">
        <v>-0.26399999999999979</v>
      </c>
      <c r="T285" s="74">
        <v>-0.3220000000000004</v>
      </c>
      <c r="U285" s="74">
        <v>1.052</v>
      </c>
      <c r="V285" s="74">
        <v>-0.1419999999999999</v>
      </c>
      <c r="W285" s="74">
        <v>-0.33599999999999991</v>
      </c>
      <c r="X285" s="74">
        <v>5.00000000000001E-2</v>
      </c>
      <c r="Y285" s="74">
        <v>-2.6129999999999995</v>
      </c>
      <c r="AA285" s="74">
        <v>-9</v>
      </c>
      <c r="AB285" s="73">
        <v>6.39</v>
      </c>
      <c r="AD285" s="74">
        <v>-4.2</v>
      </c>
      <c r="AE285" s="73">
        <v>1.59</v>
      </c>
    </row>
    <row r="286" spans="1:31" ht="18" customHeight="1" x14ac:dyDescent="0.2">
      <c r="A286" s="43" t="s">
        <v>256</v>
      </c>
      <c r="B286" s="43" t="s">
        <v>23</v>
      </c>
      <c r="C286" s="9">
        <v>-1.01525</v>
      </c>
      <c r="D286" s="9">
        <v>0.23228571428571429</v>
      </c>
      <c r="F286" s="117" t="s">
        <v>257</v>
      </c>
      <c r="G286" s="49"/>
      <c r="H286" s="78">
        <v>-55.057000000000002</v>
      </c>
      <c r="I286" s="78">
        <v>-200.375</v>
      </c>
      <c r="J286" s="78">
        <v>-200.375</v>
      </c>
      <c r="K286" s="78">
        <v>-80</v>
      </c>
      <c r="L286" s="78">
        <v>-210</v>
      </c>
      <c r="M286" s="78">
        <v>-138.023</v>
      </c>
      <c r="N286" s="78">
        <v>0.53600000000000136</v>
      </c>
      <c r="O286" s="78">
        <v>9.4509999999999934</v>
      </c>
      <c r="P286" s="78">
        <v>1.8130000000000024</v>
      </c>
      <c r="Q286" s="78">
        <v>45.908000000000001</v>
      </c>
      <c r="R286" s="78">
        <v>-50.562000000000012</v>
      </c>
      <c r="S286" s="78">
        <v>0</v>
      </c>
      <c r="T286" s="78">
        <v>9.1140000000000043</v>
      </c>
      <c r="U286" s="78">
        <v>14.748000000000005</v>
      </c>
      <c r="V286" s="78">
        <v>-11.792000000000002</v>
      </c>
      <c r="W286" s="78">
        <v>63.698</v>
      </c>
      <c r="X286" s="78">
        <v>-106.11499999999998</v>
      </c>
      <c r="Y286" s="78">
        <v>-161.22399999999999</v>
      </c>
      <c r="Z286" s="49"/>
      <c r="AA286" s="78">
        <v>-80</v>
      </c>
      <c r="AB286" s="73">
        <v>-81.22</v>
      </c>
      <c r="AC286" s="49"/>
      <c r="AD286" s="78">
        <v>-210</v>
      </c>
      <c r="AE286" s="73">
        <v>48.78</v>
      </c>
    </row>
    <row r="287" spans="1:31" ht="18" customHeight="1" x14ac:dyDescent="0.2">
      <c r="A287" s="43" t="s">
        <v>255</v>
      </c>
      <c r="B287" s="43" t="s">
        <v>23</v>
      </c>
      <c r="C287" s="9">
        <v>0</v>
      </c>
      <c r="D287" s="9">
        <v>0</v>
      </c>
      <c r="F287" s="117" t="s">
        <v>258</v>
      </c>
      <c r="G287" s="49"/>
      <c r="H287" s="78">
        <v>0</v>
      </c>
      <c r="I287" s="78">
        <v>0</v>
      </c>
      <c r="J287" s="78">
        <v>0</v>
      </c>
      <c r="K287" s="78">
        <v>0</v>
      </c>
      <c r="L287" s="78">
        <v>0</v>
      </c>
      <c r="M287" s="78">
        <v>0</v>
      </c>
      <c r="N287" s="78">
        <v>0</v>
      </c>
      <c r="O287" s="78">
        <v>0</v>
      </c>
      <c r="P287" s="78">
        <v>0</v>
      </c>
      <c r="Q287" s="78">
        <v>0</v>
      </c>
      <c r="R287" s="78">
        <v>0</v>
      </c>
      <c r="S287" s="78">
        <v>0</v>
      </c>
      <c r="T287" s="78">
        <v>0</v>
      </c>
      <c r="U287" s="78">
        <v>0</v>
      </c>
      <c r="V287" s="78">
        <v>0</v>
      </c>
      <c r="W287" s="78">
        <v>0</v>
      </c>
      <c r="X287" s="78">
        <v>0</v>
      </c>
      <c r="Y287" s="78">
        <v>0</v>
      </c>
      <c r="Z287" s="49"/>
      <c r="AA287" s="78">
        <v>0</v>
      </c>
      <c r="AB287" s="73">
        <v>0</v>
      </c>
      <c r="AC287" s="49"/>
      <c r="AD287" s="78">
        <v>0</v>
      </c>
      <c r="AE287" s="73">
        <v>0</v>
      </c>
    </row>
    <row r="288" spans="1:31" ht="18" customHeight="1" x14ac:dyDescent="0.2">
      <c r="A288" s="48"/>
      <c r="B288" s="48"/>
      <c r="C288" s="9">
        <v>-0.1452815394633673</v>
      </c>
      <c r="D288" s="9">
        <v>0.11856155136439882</v>
      </c>
      <c r="F288" s="108" t="s">
        <v>88</v>
      </c>
      <c r="H288" s="281">
        <v>-334.84000000000003</v>
      </c>
      <c r="I288" s="281">
        <v>-398.14699999999999</v>
      </c>
      <c r="J288" s="281">
        <v>-398.14699999999999</v>
      </c>
      <c r="K288" s="102">
        <v>-376.23500000000001</v>
      </c>
      <c r="L288" s="102">
        <v>-488.86</v>
      </c>
      <c r="M288" s="281">
        <v>-166.68800000000002</v>
      </c>
      <c r="N288" s="281">
        <v>-19.864000000000001</v>
      </c>
      <c r="O288" s="281">
        <v>-13.497000000000005</v>
      </c>
      <c r="P288" s="281">
        <v>-25.576999999999995</v>
      </c>
      <c r="Q288" s="281">
        <v>24.266000000000002</v>
      </c>
      <c r="R288" s="281">
        <v>-71.696000000000012</v>
      </c>
      <c r="S288" s="281">
        <v>-18.951000000000004</v>
      </c>
      <c r="T288" s="281">
        <v>-8.942999999999989</v>
      </c>
      <c r="U288" s="281">
        <v>-3.9149999999999916</v>
      </c>
      <c r="V288" s="281">
        <v>-33.202000000000005</v>
      </c>
      <c r="W288" s="281">
        <v>40.657000000000004</v>
      </c>
      <c r="X288" s="281">
        <v>-133.48799999999997</v>
      </c>
      <c r="Y288" s="281">
        <v>-430.89800000000002</v>
      </c>
      <c r="AA288" s="281">
        <v>-376.23499999999996</v>
      </c>
      <c r="AB288" s="73">
        <v>-54.66</v>
      </c>
      <c r="AD288" s="281">
        <v>-488.85999999999996</v>
      </c>
      <c r="AE288" s="73">
        <v>57.96</v>
      </c>
    </row>
    <row r="289" spans="1:33" ht="12.95" customHeight="1" x14ac:dyDescent="0.2">
      <c r="A289" s="48"/>
      <c r="B289" s="48"/>
      <c r="C289" s="9"/>
      <c r="D289" s="9"/>
      <c r="F289" s="52" t="s">
        <v>224</v>
      </c>
      <c r="H289" s="69">
        <v>3.536614372993465E-2</v>
      </c>
      <c r="I289" s="69">
        <v>4.3896813981287454E-2</v>
      </c>
      <c r="J289" s="69">
        <v>4.3896813981287454E-2</v>
      </c>
      <c r="K289" s="122">
        <v>3.098111488864758E-2</v>
      </c>
      <c r="L289" s="122">
        <v>4.9188444991720599E-2</v>
      </c>
      <c r="M289" s="69">
        <v>6.209886165001885E-2</v>
      </c>
      <c r="N289" s="69">
        <v>3.0924336257009518E-2</v>
      </c>
      <c r="O289" s="69">
        <v>1.818902190040713E-2</v>
      </c>
      <c r="P289" s="69">
        <v>3.5793654347801719E-2</v>
      </c>
      <c r="Q289" s="69">
        <v>-3.8436925806247267E-2</v>
      </c>
      <c r="R289" s="69">
        <v>0.11380028443722061</v>
      </c>
      <c r="S289" s="69">
        <v>4.6379187978757279E-2</v>
      </c>
      <c r="T289" s="69">
        <v>1.7859318178641073E-2</v>
      </c>
      <c r="U289" s="69">
        <v>6.8464523485167583E-3</v>
      </c>
      <c r="V289" s="69">
        <v>4.0493108049105948E-2</v>
      </c>
      <c r="W289" s="69">
        <v>-5.5412297367653539E-2</v>
      </c>
      <c r="X289" s="69">
        <v>0.18567825950278258</v>
      </c>
      <c r="Y289" s="69">
        <v>4.3976857186304966E-2</v>
      </c>
      <c r="AA289" s="69">
        <v>3.0981114888647576E-2</v>
      </c>
      <c r="AB289" s="70"/>
      <c r="AD289" s="69">
        <v>4.9188444991720592E-2</v>
      </c>
      <c r="AE289" s="70"/>
    </row>
    <row r="290" spans="1:33" ht="6.95" customHeight="1" x14ac:dyDescent="0.2">
      <c r="C290" s="9"/>
      <c r="D290" s="9"/>
      <c r="F290" s="109"/>
      <c r="H290" s="29"/>
      <c r="I290" s="29"/>
      <c r="J290" s="29"/>
      <c r="K290" s="98"/>
      <c r="L290" s="98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AA290" s="29"/>
      <c r="AB290" s="33"/>
      <c r="AD290" s="29"/>
      <c r="AE290" s="33"/>
    </row>
    <row r="291" spans="1:33" ht="18" customHeight="1" x14ac:dyDescent="0.2">
      <c r="A291" s="43" t="s">
        <v>20</v>
      </c>
      <c r="B291" s="43" t="s">
        <v>26</v>
      </c>
      <c r="C291" s="9">
        <v>0.27857142857142858</v>
      </c>
      <c r="D291" s="9">
        <v>8.1818181818181818E-2</v>
      </c>
      <c r="F291" s="117" t="s">
        <v>254</v>
      </c>
      <c r="G291" s="49"/>
      <c r="H291" s="78">
        <v>3.4289999999999998</v>
      </c>
      <c r="I291" s="78">
        <v>-5.6360000000000001</v>
      </c>
      <c r="J291" s="78">
        <v>-5.6360000000000001</v>
      </c>
      <c r="K291" s="78">
        <v>-7</v>
      </c>
      <c r="L291" s="78">
        <v>-5.5</v>
      </c>
      <c r="M291" s="78">
        <v>0</v>
      </c>
      <c r="N291" s="78">
        <v>-1.3560000000000001</v>
      </c>
      <c r="O291" s="78">
        <v>-0.3989999999999998</v>
      </c>
      <c r="P291" s="78">
        <v>-0.67200000000000015</v>
      </c>
      <c r="Q291" s="78">
        <v>-0.53100000000000014</v>
      </c>
      <c r="R291" s="78">
        <v>0.67000000000000037</v>
      </c>
      <c r="S291" s="78">
        <v>0</v>
      </c>
      <c r="T291" s="78">
        <v>-0.62800000000000011</v>
      </c>
      <c r="U291" s="78">
        <v>-0.69500000000000028</v>
      </c>
      <c r="V291" s="78">
        <v>-0.68199999999999994</v>
      </c>
      <c r="W291" s="78">
        <v>3.6000000000000476E-2</v>
      </c>
      <c r="X291" s="78">
        <v>-0.7920000000000007</v>
      </c>
      <c r="Y291" s="78">
        <v>-5.0490000000000004</v>
      </c>
      <c r="Z291" s="49"/>
      <c r="AA291" s="78">
        <v>-7</v>
      </c>
      <c r="AB291" s="73">
        <v>1.95</v>
      </c>
      <c r="AC291" s="49"/>
      <c r="AD291" s="78">
        <v>-5.5</v>
      </c>
      <c r="AE291" s="73">
        <v>0.45</v>
      </c>
    </row>
    <row r="292" spans="1:33" ht="12.95" customHeight="1" x14ac:dyDescent="0.2">
      <c r="A292" s="48"/>
      <c r="B292" s="48"/>
      <c r="C292" s="9"/>
      <c r="D292" s="9"/>
      <c r="F292" s="52" t="s">
        <v>224</v>
      </c>
      <c r="H292" s="69">
        <v>-3.6217449184669065E-4</v>
      </c>
      <c r="I292" s="69">
        <v>6.2138467349631189E-4</v>
      </c>
      <c r="J292" s="69">
        <v>6.2138467349631189E-4</v>
      </c>
      <c r="K292" s="122">
        <v>5.7641581517012784E-4</v>
      </c>
      <c r="L292" s="122">
        <v>5.5340270722592012E-4</v>
      </c>
      <c r="M292" s="69">
        <v>0</v>
      </c>
      <c r="N292" s="69">
        <v>2.1110249680076978E-3</v>
      </c>
      <c r="O292" s="69">
        <v>5.3770613753148391E-4</v>
      </c>
      <c r="P292" s="69">
        <v>9.4042834271895715E-4</v>
      </c>
      <c r="Q292" s="69">
        <v>8.4109484888804517E-4</v>
      </c>
      <c r="R292" s="69">
        <v>-1.0634650548557497E-3</v>
      </c>
      <c r="S292" s="69">
        <v>0</v>
      </c>
      <c r="T292" s="69">
        <v>1.2541263352551281E-3</v>
      </c>
      <c r="U292" s="69">
        <v>1.2153983096345234E-3</v>
      </c>
      <c r="V292" s="69">
        <v>8.3176614931300072E-4</v>
      </c>
      <c r="W292" s="69">
        <v>-4.9065172177867367E-5</v>
      </c>
      <c r="X292" s="69">
        <v>1.1016509463487652E-3</v>
      </c>
      <c r="Y292" s="69">
        <v>5.1529399517670949E-4</v>
      </c>
      <c r="AA292" s="69">
        <v>5.7641581517012784E-4</v>
      </c>
      <c r="AB292" s="70"/>
      <c r="AD292" s="69">
        <v>5.5340270722592012E-4</v>
      </c>
      <c r="AE292" s="70"/>
    </row>
    <row r="293" spans="1:33" ht="6.95" customHeight="1" x14ac:dyDescent="0.2">
      <c r="C293" s="9"/>
      <c r="D293" s="9"/>
      <c r="F293" s="109"/>
      <c r="H293" s="29"/>
      <c r="I293" s="29"/>
      <c r="J293" s="29"/>
      <c r="K293" s="98"/>
      <c r="L293" s="98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AA293" s="29"/>
      <c r="AB293" s="33"/>
      <c r="AD293" s="29"/>
      <c r="AE293" s="33"/>
    </row>
    <row r="294" spans="1:33" s="53" customFormat="1" ht="18" customHeight="1" x14ac:dyDescent="0.2">
      <c r="A294" s="48"/>
      <c r="B294" s="48"/>
      <c r="C294" s="9">
        <v>0.15315860543873955</v>
      </c>
      <c r="D294" s="9">
        <v>2.4114924630024948E-2</v>
      </c>
      <c r="E294" s="17"/>
      <c r="F294" s="113" t="s">
        <v>278</v>
      </c>
      <c r="G294" s="17"/>
      <c r="H294" s="75">
        <v>-1577.3240000000001</v>
      </c>
      <c r="I294" s="75">
        <v>-1593.877</v>
      </c>
      <c r="J294" s="75">
        <v>-1593.877</v>
      </c>
      <c r="K294" s="121">
        <v>-1749.4935999999998</v>
      </c>
      <c r="L294" s="121">
        <v>-1518.14698</v>
      </c>
      <c r="M294" s="75">
        <v>-259.61200000000002</v>
      </c>
      <c r="N294" s="75">
        <v>-103.96299999999999</v>
      </c>
      <c r="O294" s="75">
        <v>-97.828000000000017</v>
      </c>
      <c r="P294" s="75">
        <v>-114.62199999999997</v>
      </c>
      <c r="Q294" s="75">
        <v>-72.325000000000045</v>
      </c>
      <c r="R294" s="75">
        <v>-167.923</v>
      </c>
      <c r="S294" s="75">
        <v>-84.23399999999998</v>
      </c>
      <c r="T294" s="75">
        <v>-73.426999999999992</v>
      </c>
      <c r="U294" s="75">
        <v>-94.859999999999957</v>
      </c>
      <c r="V294" s="75">
        <v>-125.80500000000002</v>
      </c>
      <c r="W294" s="75">
        <v>-45.10799999999994</v>
      </c>
      <c r="X294" s="75">
        <v>-241.833</v>
      </c>
      <c r="Y294" s="75">
        <v>-1481.54</v>
      </c>
      <c r="Z294" s="17"/>
      <c r="AA294" s="75">
        <v>-1749.4935999999998</v>
      </c>
      <c r="AB294" s="73">
        <v>267.95</v>
      </c>
      <c r="AC294" s="17"/>
      <c r="AD294" s="75">
        <v>-1518.1469800000002</v>
      </c>
      <c r="AE294" s="73">
        <v>36.61</v>
      </c>
      <c r="AG294" s="54"/>
    </row>
    <row r="295" spans="1:33" ht="12.95" customHeight="1" x14ac:dyDescent="0.2">
      <c r="A295" s="48"/>
      <c r="B295" s="48"/>
      <c r="C295" s="9"/>
      <c r="D295" s="9"/>
      <c r="F295" s="52" t="s">
        <v>224</v>
      </c>
      <c r="H295" s="69">
        <v>0.16659857631309113</v>
      </c>
      <c r="I295" s="69">
        <v>0.17572937175980857</v>
      </c>
      <c r="J295" s="69">
        <v>0.17572937175980857</v>
      </c>
      <c r="K295" s="122">
        <v>0.14406225422556021</v>
      </c>
      <c r="L295" s="122">
        <v>0.1527539361270645</v>
      </c>
      <c r="M295" s="69">
        <v>9.6717278212496954E-2</v>
      </c>
      <c r="N295" s="69">
        <v>0.16184991795647807</v>
      </c>
      <c r="O295" s="69">
        <v>0.1318363810085966</v>
      </c>
      <c r="P295" s="69">
        <v>0.16040740699275632</v>
      </c>
      <c r="Q295" s="69">
        <v>0.11456155357029735</v>
      </c>
      <c r="R295" s="69">
        <v>0.26653767523364474</v>
      </c>
      <c r="S295" s="69">
        <v>0.20614767137368153</v>
      </c>
      <c r="T295" s="69">
        <v>0.14663492741843673</v>
      </c>
      <c r="U295" s="69">
        <v>0.16588875345601553</v>
      </c>
      <c r="V295" s="69">
        <v>0.15343158418522299</v>
      </c>
      <c r="W295" s="69">
        <v>6.1478660738866917E-2</v>
      </c>
      <c r="X295" s="69">
        <v>0.33638327437924331</v>
      </c>
      <c r="Y295" s="69">
        <v>0.15120393456409231</v>
      </c>
      <c r="AA295" s="69">
        <v>0.14406225422556021</v>
      </c>
      <c r="AB295" s="70"/>
      <c r="AD295" s="69">
        <v>0.1527539361270645</v>
      </c>
      <c r="AE295" s="70"/>
    </row>
    <row r="296" spans="1:33" ht="6.95" customHeight="1" x14ac:dyDescent="0.2">
      <c r="C296" s="9"/>
      <c r="D296" s="9"/>
      <c r="F296" s="109"/>
      <c r="H296" s="29"/>
      <c r="I296" s="29"/>
      <c r="J296" s="29"/>
      <c r="K296" s="98"/>
      <c r="L296" s="98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AA296" s="29"/>
      <c r="AB296" s="33"/>
      <c r="AD296" s="29"/>
      <c r="AE296" s="33"/>
    </row>
    <row r="297" spans="1:33" s="53" customFormat="1" ht="18" customHeight="1" x14ac:dyDescent="0.2">
      <c r="A297" s="48"/>
      <c r="B297" s="48"/>
      <c r="C297" s="9">
        <v>-0.43865499913549716</v>
      </c>
      <c r="D297" s="9">
        <v>-8.538134694882564E-2</v>
      </c>
      <c r="E297" s="17"/>
      <c r="F297" s="114" t="s">
        <v>24</v>
      </c>
      <c r="G297" s="17"/>
      <c r="H297" s="90">
        <v>1690.3479999999995</v>
      </c>
      <c r="I297" s="90">
        <v>1557.4810000000011</v>
      </c>
      <c r="J297" s="90">
        <v>1557.4810000000011</v>
      </c>
      <c r="K297" s="127">
        <v>2592.2422000000015</v>
      </c>
      <c r="L297" s="127">
        <v>1590.9798199999982</v>
      </c>
      <c r="M297" s="90">
        <v>558.23000000000025</v>
      </c>
      <c r="N297" s="90">
        <v>163.04399999999961</v>
      </c>
      <c r="O297" s="90">
        <v>72.642000000000124</v>
      </c>
      <c r="P297" s="90">
        <v>168.12600000000043</v>
      </c>
      <c r="Q297" s="90">
        <v>51.745999999999185</v>
      </c>
      <c r="R297" s="90">
        <v>11.14100000000019</v>
      </c>
      <c r="S297" s="90">
        <v>-34.65400000000011</v>
      </c>
      <c r="T297" s="90">
        <v>117.82600000000056</v>
      </c>
      <c r="U297" s="90">
        <v>-60.886999999999773</v>
      </c>
      <c r="V297" s="90">
        <v>168.81899999999968</v>
      </c>
      <c r="W297" s="90">
        <v>127.18899999999951</v>
      </c>
      <c r="X297" s="90">
        <v>111.92100000000025</v>
      </c>
      <c r="Y297" s="90">
        <v>1455.1429999999982</v>
      </c>
      <c r="Z297" s="17"/>
      <c r="AA297" s="90">
        <v>2592.2422000000015</v>
      </c>
      <c r="AB297" s="73">
        <v>-1137.0999999999999</v>
      </c>
      <c r="AC297" s="17"/>
      <c r="AD297" s="90">
        <v>1590.979819999998</v>
      </c>
      <c r="AE297" s="73">
        <v>-135.84</v>
      </c>
    </row>
    <row r="298" spans="1:33" ht="12.95" customHeight="1" x14ac:dyDescent="0.2">
      <c r="A298" s="48"/>
      <c r="B298" s="48"/>
      <c r="C298" s="9"/>
      <c r="D298" s="9"/>
      <c r="F298" s="52" t="s">
        <v>224</v>
      </c>
      <c r="H298" s="69">
        <v>0.17853628694781851</v>
      </c>
      <c r="I298" s="69">
        <v>0.1717166115439514</v>
      </c>
      <c r="J298" s="69">
        <v>0.1717166115439514</v>
      </c>
      <c r="K298" s="122">
        <v>0.21345848583305807</v>
      </c>
      <c r="L298" s="122">
        <v>0.16008227991451018</v>
      </c>
      <c r="M298" s="69">
        <v>0.20796606557694636</v>
      </c>
      <c r="N298" s="69">
        <v>0.25382740035681878</v>
      </c>
      <c r="O298" s="69">
        <v>9.7894860257047966E-2</v>
      </c>
      <c r="P298" s="69">
        <v>0.23528341599399963</v>
      </c>
      <c r="Q298" s="69">
        <v>8.1964772223276999E-2</v>
      </c>
      <c r="R298" s="69">
        <v>1.7683677874847915E-2</v>
      </c>
      <c r="S298" s="69">
        <v>-8.4809476028487124E-2</v>
      </c>
      <c r="T298" s="69">
        <v>0.23530046111110095</v>
      </c>
      <c r="U298" s="69">
        <v>-0.106477635796715</v>
      </c>
      <c r="V298" s="69">
        <v>0.20589139231799297</v>
      </c>
      <c r="W298" s="69">
        <v>0.17334861622585182</v>
      </c>
      <c r="X298" s="69">
        <v>0.15567913581603576</v>
      </c>
      <c r="Y298" s="69">
        <v>0.14850989305276721</v>
      </c>
      <c r="AA298" s="69">
        <v>0.21345848583305807</v>
      </c>
      <c r="AB298" s="70"/>
      <c r="AD298" s="69">
        <v>0.16008227991451016</v>
      </c>
      <c r="AE298" s="70"/>
      <c r="AG298" s="280"/>
    </row>
    <row r="299" spans="1:33" ht="6.95" customHeight="1" x14ac:dyDescent="0.2">
      <c r="C299" s="9"/>
      <c r="D299" s="9"/>
      <c r="F299" s="109"/>
      <c r="H299" s="29"/>
      <c r="I299" s="29"/>
      <c r="J299" s="29"/>
      <c r="K299" s="98"/>
      <c r="L299" s="98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0"/>
      <c r="AA299" s="29"/>
      <c r="AB299" s="33"/>
      <c r="AC299" s="20"/>
      <c r="AD299" s="29"/>
      <c r="AE299" s="33"/>
    </row>
    <row r="300" spans="1:33" ht="18" customHeight="1" x14ac:dyDescent="0.2">
      <c r="A300" s="43" t="s">
        <v>327</v>
      </c>
      <c r="B300" s="43" t="s">
        <v>328</v>
      </c>
      <c r="C300" s="9">
        <v>0</v>
      </c>
      <c r="D300" s="9">
        <v>0</v>
      </c>
      <c r="F300" s="119" t="s">
        <v>329</v>
      </c>
      <c r="H300" s="74">
        <v>0</v>
      </c>
      <c r="I300" s="74">
        <v>0</v>
      </c>
      <c r="J300" s="74">
        <v>0</v>
      </c>
      <c r="K300" s="99">
        <v>0</v>
      </c>
      <c r="L300" s="99">
        <v>0</v>
      </c>
      <c r="M300" s="74">
        <v>0</v>
      </c>
      <c r="N300" s="74">
        <v>0</v>
      </c>
      <c r="O300" s="74">
        <v>0</v>
      </c>
      <c r="P300" s="74">
        <v>0</v>
      </c>
      <c r="Q300" s="74">
        <v>0</v>
      </c>
      <c r="R300" s="74">
        <v>0</v>
      </c>
      <c r="S300" s="74">
        <v>0</v>
      </c>
      <c r="T300" s="74">
        <v>0</v>
      </c>
      <c r="U300" s="74">
        <v>0</v>
      </c>
      <c r="V300" s="74">
        <v>0</v>
      </c>
      <c r="W300" s="74">
        <v>0</v>
      </c>
      <c r="X300" s="74">
        <v>0</v>
      </c>
      <c r="Y300" s="74">
        <v>0</v>
      </c>
      <c r="Z300" s="20"/>
      <c r="AA300" s="74">
        <v>0</v>
      </c>
      <c r="AB300" s="73">
        <v>0</v>
      </c>
      <c r="AC300" s="20"/>
      <c r="AD300" s="74">
        <v>0</v>
      </c>
      <c r="AE300" s="73">
        <v>0</v>
      </c>
    </row>
    <row r="301" spans="1:33" ht="18" customHeight="1" x14ac:dyDescent="0.2">
      <c r="A301" s="43" t="s">
        <v>327</v>
      </c>
      <c r="B301" s="43" t="s">
        <v>330</v>
      </c>
      <c r="C301" s="9">
        <v>0</v>
      </c>
      <c r="D301" s="9">
        <v>0</v>
      </c>
      <c r="F301" s="119" t="s">
        <v>331</v>
      </c>
      <c r="H301" s="74">
        <v>0</v>
      </c>
      <c r="I301" s="74">
        <v>0</v>
      </c>
      <c r="J301" s="74">
        <v>0</v>
      </c>
      <c r="K301" s="99">
        <v>0</v>
      </c>
      <c r="L301" s="99">
        <v>0</v>
      </c>
      <c r="M301" s="74">
        <v>0</v>
      </c>
      <c r="N301" s="74">
        <v>0</v>
      </c>
      <c r="O301" s="74">
        <v>0</v>
      </c>
      <c r="P301" s="74">
        <v>0</v>
      </c>
      <c r="Q301" s="74">
        <v>0</v>
      </c>
      <c r="R301" s="74">
        <v>0</v>
      </c>
      <c r="S301" s="74">
        <v>0</v>
      </c>
      <c r="T301" s="74">
        <v>0</v>
      </c>
      <c r="U301" s="74">
        <v>0</v>
      </c>
      <c r="V301" s="74">
        <v>0</v>
      </c>
      <c r="W301" s="74">
        <v>0</v>
      </c>
      <c r="X301" s="74">
        <v>0</v>
      </c>
      <c r="Y301" s="74">
        <v>0</v>
      </c>
      <c r="Z301" s="20"/>
      <c r="AA301" s="74">
        <v>0</v>
      </c>
      <c r="AB301" s="73">
        <v>0</v>
      </c>
      <c r="AC301" s="20"/>
      <c r="AD301" s="74">
        <v>0</v>
      </c>
      <c r="AE301" s="73">
        <v>0</v>
      </c>
    </row>
    <row r="302" spans="1:33" s="53" customFormat="1" ht="18" customHeight="1" x14ac:dyDescent="0.2">
      <c r="A302" s="48"/>
      <c r="B302" s="48"/>
      <c r="C302" s="9">
        <v>0</v>
      </c>
      <c r="D302" s="9">
        <v>0</v>
      </c>
      <c r="E302" s="17"/>
      <c r="F302" s="113" t="s">
        <v>332</v>
      </c>
      <c r="G302" s="17"/>
      <c r="H302" s="75">
        <v>0</v>
      </c>
      <c r="I302" s="75">
        <v>0</v>
      </c>
      <c r="J302" s="75">
        <v>0</v>
      </c>
      <c r="K302" s="121">
        <v>0</v>
      </c>
      <c r="L302" s="121">
        <v>0</v>
      </c>
      <c r="M302" s="75">
        <v>0</v>
      </c>
      <c r="N302" s="75">
        <v>0</v>
      </c>
      <c r="O302" s="75">
        <v>0</v>
      </c>
      <c r="P302" s="75">
        <v>0</v>
      </c>
      <c r="Q302" s="75">
        <v>0</v>
      </c>
      <c r="R302" s="75">
        <v>0</v>
      </c>
      <c r="S302" s="75">
        <v>0</v>
      </c>
      <c r="T302" s="75">
        <v>0</v>
      </c>
      <c r="U302" s="75">
        <v>0</v>
      </c>
      <c r="V302" s="75">
        <v>0</v>
      </c>
      <c r="W302" s="75">
        <v>0</v>
      </c>
      <c r="X302" s="75">
        <v>0</v>
      </c>
      <c r="Y302" s="75">
        <v>0</v>
      </c>
      <c r="Z302" s="20"/>
      <c r="AA302" s="75">
        <v>0</v>
      </c>
      <c r="AB302" s="73">
        <v>0</v>
      </c>
      <c r="AC302" s="20"/>
      <c r="AD302" s="75">
        <v>0</v>
      </c>
      <c r="AE302" s="73">
        <v>0</v>
      </c>
      <c r="AG302" s="54"/>
    </row>
    <row r="303" spans="1:33" ht="12.95" customHeight="1" x14ac:dyDescent="0.2">
      <c r="A303" s="48"/>
      <c r="B303" s="48"/>
      <c r="C303" s="9"/>
      <c r="D303" s="9"/>
      <c r="F303" s="52" t="s">
        <v>224</v>
      </c>
      <c r="H303" s="69">
        <v>0</v>
      </c>
      <c r="I303" s="69">
        <v>0</v>
      </c>
      <c r="J303" s="69">
        <v>0</v>
      </c>
      <c r="K303" s="122">
        <v>0</v>
      </c>
      <c r="L303" s="122">
        <v>0</v>
      </c>
      <c r="M303" s="69">
        <v>0</v>
      </c>
      <c r="N303" s="69">
        <v>0</v>
      </c>
      <c r="O303" s="69">
        <v>0</v>
      </c>
      <c r="P303" s="69">
        <v>0</v>
      </c>
      <c r="Q303" s="69">
        <v>0</v>
      </c>
      <c r="R303" s="69">
        <v>0</v>
      </c>
      <c r="S303" s="69">
        <v>0</v>
      </c>
      <c r="T303" s="69">
        <v>0</v>
      </c>
      <c r="U303" s="69">
        <v>0</v>
      </c>
      <c r="V303" s="69">
        <v>0</v>
      </c>
      <c r="W303" s="69">
        <v>0</v>
      </c>
      <c r="X303" s="69">
        <v>0</v>
      </c>
      <c r="Y303" s="69">
        <v>0</v>
      </c>
      <c r="Z303" s="20"/>
      <c r="AA303" s="69">
        <v>0</v>
      </c>
      <c r="AB303" s="70"/>
      <c r="AC303" s="20"/>
      <c r="AD303" s="69">
        <v>0</v>
      </c>
      <c r="AE303" s="70"/>
    </row>
    <row r="304" spans="1:33" ht="6.95" customHeight="1" x14ac:dyDescent="0.2">
      <c r="C304" s="9"/>
      <c r="D304" s="9"/>
      <c r="F304" s="109"/>
      <c r="H304" s="29"/>
      <c r="I304" s="29"/>
      <c r="J304" s="29"/>
      <c r="K304" s="98"/>
      <c r="L304" s="98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0"/>
      <c r="AA304" s="29"/>
      <c r="AB304" s="33"/>
      <c r="AC304" s="20"/>
      <c r="AD304" s="29"/>
      <c r="AE304" s="33"/>
    </row>
    <row r="305" spans="1:33" s="53" customFormat="1" ht="18" customHeight="1" x14ac:dyDescent="0.2">
      <c r="A305" s="48"/>
      <c r="B305" s="48"/>
      <c r="C305" s="9">
        <v>-0.43865499913549716</v>
      </c>
      <c r="D305" s="9">
        <v>-8.538134694882564E-2</v>
      </c>
      <c r="E305" s="17"/>
      <c r="F305" s="114" t="s">
        <v>333</v>
      </c>
      <c r="G305" s="17"/>
      <c r="H305" s="90">
        <v>1690.3479999999995</v>
      </c>
      <c r="I305" s="90">
        <v>1557.4810000000011</v>
      </c>
      <c r="J305" s="90">
        <v>1557.4810000000011</v>
      </c>
      <c r="K305" s="127">
        <v>2592.2422000000015</v>
      </c>
      <c r="L305" s="127">
        <v>1590.9798199999982</v>
      </c>
      <c r="M305" s="90">
        <v>558.23000000000025</v>
      </c>
      <c r="N305" s="90">
        <v>163.04399999999961</v>
      </c>
      <c r="O305" s="90">
        <v>72.642000000000124</v>
      </c>
      <c r="P305" s="90">
        <v>168.12600000000043</v>
      </c>
      <c r="Q305" s="90">
        <v>51.745999999999185</v>
      </c>
      <c r="R305" s="90">
        <v>11.14100000000019</v>
      </c>
      <c r="S305" s="90">
        <v>-34.65400000000011</v>
      </c>
      <c r="T305" s="90">
        <v>117.82600000000056</v>
      </c>
      <c r="U305" s="90">
        <v>-60.886999999999773</v>
      </c>
      <c r="V305" s="90">
        <v>168.81899999999968</v>
      </c>
      <c r="W305" s="90">
        <v>127.18899999999951</v>
      </c>
      <c r="X305" s="90">
        <v>111.92100000000025</v>
      </c>
      <c r="Y305" s="90">
        <v>1455.1429999999982</v>
      </c>
      <c r="Z305" s="20"/>
      <c r="AA305" s="90">
        <v>2592.2422000000015</v>
      </c>
      <c r="AB305" s="73">
        <v>-1137.0999999999999</v>
      </c>
      <c r="AC305" s="20"/>
      <c r="AD305" s="90">
        <v>1590.979819999998</v>
      </c>
      <c r="AE305" s="73">
        <v>-135.84</v>
      </c>
      <c r="AG305" s="54"/>
    </row>
    <row r="306" spans="1:33" ht="12.95" customHeight="1" x14ac:dyDescent="0.2">
      <c r="A306" s="48"/>
      <c r="B306" s="48"/>
      <c r="C306" s="9"/>
      <c r="D306" s="9"/>
      <c r="F306" s="52" t="s">
        <v>224</v>
      </c>
      <c r="H306" s="69">
        <v>0.17853628694781851</v>
      </c>
      <c r="I306" s="69">
        <v>0.1717166115439514</v>
      </c>
      <c r="J306" s="69">
        <v>0.1717166115439514</v>
      </c>
      <c r="K306" s="122">
        <v>0.21345848583305807</v>
      </c>
      <c r="L306" s="122">
        <v>0.16008227991451018</v>
      </c>
      <c r="M306" s="69">
        <v>0.20796606557694636</v>
      </c>
      <c r="N306" s="69">
        <v>0.25382740035681878</v>
      </c>
      <c r="O306" s="69">
        <v>9.7894860257047966E-2</v>
      </c>
      <c r="P306" s="69">
        <v>0.23528341599399963</v>
      </c>
      <c r="Q306" s="69">
        <v>8.1964772223276999E-2</v>
      </c>
      <c r="R306" s="69">
        <v>1.7683677874847915E-2</v>
      </c>
      <c r="S306" s="69">
        <v>-8.4809476028487124E-2</v>
      </c>
      <c r="T306" s="69">
        <v>0.23530046111110095</v>
      </c>
      <c r="U306" s="69">
        <v>-0.106477635796715</v>
      </c>
      <c r="V306" s="69">
        <v>0.20589139231799297</v>
      </c>
      <c r="W306" s="69">
        <v>0.17334861622585182</v>
      </c>
      <c r="X306" s="69">
        <v>0.15567913581603576</v>
      </c>
      <c r="Y306" s="69">
        <v>0.14850989305276721</v>
      </c>
      <c r="Z306" s="20"/>
      <c r="AA306" s="69">
        <v>0.21345848583305807</v>
      </c>
      <c r="AB306" s="70"/>
      <c r="AC306" s="20"/>
      <c r="AD306" s="69">
        <v>0.16008227991451016</v>
      </c>
      <c r="AE306" s="70"/>
    </row>
    <row r="307" spans="1:33" s="20" customFormat="1" ht="6.75" customHeight="1" x14ac:dyDescent="0.2">
      <c r="A307" s="17"/>
      <c r="B307" s="17"/>
      <c r="C307" s="17"/>
      <c r="D307" s="17"/>
      <c r="AF307" s="17"/>
      <c r="AG307" s="17"/>
    </row>
    <row r="308" spans="1:33" s="20" customFormat="1" ht="15" hidden="1" outlineLevel="1" x14ac:dyDescent="0.2">
      <c r="A308" s="43" t="s">
        <v>93</v>
      </c>
      <c r="B308" s="43" t="s">
        <v>19</v>
      </c>
      <c r="C308" s="17"/>
      <c r="D308" s="17"/>
      <c r="F308" s="119" t="s">
        <v>639</v>
      </c>
      <c r="G308" s="17"/>
      <c r="H308" s="74">
        <v>-3.3239999999999998</v>
      </c>
      <c r="I308" s="74">
        <v>-2.8119999999999998</v>
      </c>
      <c r="J308" s="74">
        <v>-2.8119999999999998</v>
      </c>
      <c r="K308" s="99">
        <v>-7.81</v>
      </c>
      <c r="L308" s="99">
        <v>-5.81</v>
      </c>
      <c r="M308" s="74">
        <v>-0.187</v>
      </c>
      <c r="N308" s="74">
        <v>-0.22299999999999998</v>
      </c>
      <c r="O308" s="74">
        <v>-0.22400000000000003</v>
      </c>
      <c r="P308" s="74">
        <v>-0.127</v>
      </c>
      <c r="Q308" s="74">
        <v>-0.11799999999999999</v>
      </c>
      <c r="R308" s="74">
        <v>-0.11899999999999999</v>
      </c>
      <c r="S308" s="74">
        <v>-0.11699999999999999</v>
      </c>
      <c r="T308" s="74">
        <v>-0.1180000000000001</v>
      </c>
      <c r="U308" s="74">
        <v>-0.11599999999999988</v>
      </c>
      <c r="V308" s="74">
        <v>-0.10899999999999999</v>
      </c>
      <c r="W308" s="74">
        <v>-0.10699999999999998</v>
      </c>
      <c r="X308" s="74">
        <v>-0.10499999999999998</v>
      </c>
      <c r="Y308" s="74">
        <v>-1.67</v>
      </c>
      <c r="AA308" s="74">
        <v>-7.81</v>
      </c>
      <c r="AB308" s="73">
        <v>6.14</v>
      </c>
      <c r="AF308" s="17"/>
      <c r="AG308" s="17"/>
    </row>
    <row r="309" spans="1:33" s="20" customFormat="1" ht="15" hidden="1" outlineLevel="1" x14ac:dyDescent="0.2">
      <c r="A309" s="43" t="s">
        <v>93</v>
      </c>
      <c r="B309" s="43" t="s">
        <v>23</v>
      </c>
      <c r="C309" s="17"/>
      <c r="D309" s="17"/>
      <c r="F309" s="119" t="s">
        <v>638</v>
      </c>
      <c r="G309" s="17"/>
      <c r="H309" s="74">
        <v>-16.920000000000002</v>
      </c>
      <c r="I309" s="74">
        <v>-15.554</v>
      </c>
      <c r="J309" s="74">
        <v>-15.554</v>
      </c>
      <c r="K309" s="99">
        <v>-15.234999999999999</v>
      </c>
      <c r="L309" s="99">
        <v>-15.36</v>
      </c>
      <c r="M309" s="74">
        <v>-1.2549999999999999</v>
      </c>
      <c r="N309" s="74">
        <v>-1.3660000000000001</v>
      </c>
      <c r="O309" s="74">
        <v>-1.6409999999999996</v>
      </c>
      <c r="P309" s="74">
        <v>-1.4210000000000003</v>
      </c>
      <c r="Q309" s="74">
        <v>-1.46</v>
      </c>
      <c r="R309" s="74">
        <v>-1.4420000000000011</v>
      </c>
      <c r="S309" s="74">
        <v>-1.4269999999999996</v>
      </c>
      <c r="T309" s="74">
        <v>-1.4169999999999998</v>
      </c>
      <c r="U309" s="74">
        <v>-1.3539999999999992</v>
      </c>
      <c r="V309" s="74">
        <v>-1.2400000000000002</v>
      </c>
      <c r="W309" s="74">
        <v>-1.1910000000000007</v>
      </c>
      <c r="X309" s="74">
        <v>-1.1669999999999998</v>
      </c>
      <c r="Y309" s="74">
        <v>-16.381</v>
      </c>
      <c r="AA309" s="74">
        <v>-15.234999999999999</v>
      </c>
      <c r="AB309" s="73">
        <v>-1.1499999999999999</v>
      </c>
      <c r="AF309" s="17"/>
      <c r="AG309" s="17"/>
    </row>
    <row r="310" spans="1:33" s="20" customFormat="1" ht="15" hidden="1" outlineLevel="1" x14ac:dyDescent="0.2">
      <c r="A310" s="43" t="s">
        <v>93</v>
      </c>
      <c r="B310" s="43" t="s">
        <v>328</v>
      </c>
      <c r="C310" s="17"/>
      <c r="D310" s="17"/>
      <c r="F310" s="119" t="s">
        <v>637</v>
      </c>
      <c r="G310" s="17"/>
      <c r="H310" s="74">
        <v>0</v>
      </c>
      <c r="I310" s="74">
        <v>0</v>
      </c>
      <c r="J310" s="74">
        <v>0</v>
      </c>
      <c r="K310" s="99">
        <v>0</v>
      </c>
      <c r="L310" s="99">
        <v>0</v>
      </c>
      <c r="M310" s="74">
        <v>0</v>
      </c>
      <c r="N310" s="74">
        <v>0</v>
      </c>
      <c r="O310" s="74">
        <v>0</v>
      </c>
      <c r="P310" s="74">
        <v>0</v>
      </c>
      <c r="Q310" s="74">
        <v>0</v>
      </c>
      <c r="R310" s="74">
        <v>0</v>
      </c>
      <c r="S310" s="74">
        <v>0</v>
      </c>
      <c r="T310" s="74">
        <v>0</v>
      </c>
      <c r="U310" s="74">
        <v>0</v>
      </c>
      <c r="V310" s="74">
        <v>0</v>
      </c>
      <c r="W310" s="74">
        <v>0</v>
      </c>
      <c r="X310" s="74">
        <v>0</v>
      </c>
      <c r="Y310" s="74">
        <v>0</v>
      </c>
      <c r="AA310" s="74">
        <v>0</v>
      </c>
      <c r="AB310" s="73">
        <v>0</v>
      </c>
      <c r="AF310" s="17"/>
      <c r="AG310" s="17"/>
    </row>
    <row r="311" spans="1:33" s="20" customFormat="1" ht="15" hidden="1" outlineLevel="1" x14ac:dyDescent="0.2">
      <c r="A311" s="43" t="s">
        <v>93</v>
      </c>
      <c r="B311" s="43" t="s">
        <v>330</v>
      </c>
      <c r="C311" s="17"/>
      <c r="D311" s="17"/>
      <c r="F311" s="119" t="s">
        <v>636</v>
      </c>
      <c r="G311" s="17"/>
      <c r="H311" s="74">
        <v>0</v>
      </c>
      <c r="I311" s="74">
        <v>0</v>
      </c>
      <c r="J311" s="74">
        <v>0</v>
      </c>
      <c r="K311" s="99">
        <v>0</v>
      </c>
      <c r="L311" s="99">
        <v>0</v>
      </c>
      <c r="M311" s="74">
        <v>0</v>
      </c>
      <c r="N311" s="74">
        <v>0</v>
      </c>
      <c r="O311" s="74">
        <v>0</v>
      </c>
      <c r="P311" s="74">
        <v>0</v>
      </c>
      <c r="Q311" s="74">
        <v>0</v>
      </c>
      <c r="R311" s="74">
        <v>0</v>
      </c>
      <c r="S311" s="74">
        <v>0</v>
      </c>
      <c r="T311" s="74">
        <v>0</v>
      </c>
      <c r="U311" s="74">
        <v>0</v>
      </c>
      <c r="V311" s="74">
        <v>0</v>
      </c>
      <c r="W311" s="74">
        <v>0</v>
      </c>
      <c r="X311" s="74">
        <v>0</v>
      </c>
      <c r="Y311" s="74">
        <v>0</v>
      </c>
      <c r="AA311" s="74">
        <v>0</v>
      </c>
      <c r="AB311" s="73">
        <v>0</v>
      </c>
      <c r="AF311" s="17"/>
      <c r="AG311" s="17"/>
    </row>
    <row r="312" spans="1:33" s="20" customFormat="1" ht="18" customHeight="1" collapsed="1" x14ac:dyDescent="0.2">
      <c r="A312" s="48"/>
      <c r="B312" s="48"/>
      <c r="C312" s="17"/>
      <c r="D312" s="17"/>
      <c r="F312" s="114" t="s">
        <v>640</v>
      </c>
      <c r="G312" s="17"/>
      <c r="H312" s="298">
        <v>-20.244</v>
      </c>
      <c r="I312" s="298">
        <v>-18.366</v>
      </c>
      <c r="J312" s="298">
        <v>-18.366</v>
      </c>
      <c r="K312" s="127">
        <v>-23.044999999999998</v>
      </c>
      <c r="L312" s="127">
        <v>-21.169999999999998</v>
      </c>
      <c r="M312" s="298">
        <v>-1.4419999999999999</v>
      </c>
      <c r="N312" s="298">
        <v>-1.589</v>
      </c>
      <c r="O312" s="298">
        <v>-1.8649999999999995</v>
      </c>
      <c r="P312" s="298">
        <v>-1.5480000000000003</v>
      </c>
      <c r="Q312" s="298">
        <v>-1.5779999999999998</v>
      </c>
      <c r="R312" s="298">
        <v>-1.5610000000000011</v>
      </c>
      <c r="S312" s="298">
        <v>-1.5439999999999996</v>
      </c>
      <c r="T312" s="298">
        <v>-1.5349999999999999</v>
      </c>
      <c r="U312" s="298">
        <v>-1.4699999999999991</v>
      </c>
      <c r="V312" s="298">
        <v>-1.3490000000000002</v>
      </c>
      <c r="W312" s="298">
        <v>-1.2980000000000007</v>
      </c>
      <c r="X312" s="298">
        <v>-1.2719999999999998</v>
      </c>
      <c r="Y312" s="298">
        <v>-18.051000000000002</v>
      </c>
      <c r="AA312" s="298">
        <v>-23.044999999999998</v>
      </c>
      <c r="AB312" s="73">
        <v>4.99</v>
      </c>
      <c r="AD312" s="298">
        <v>-21.169999999999998</v>
      </c>
      <c r="AE312" s="73">
        <v>3.12</v>
      </c>
      <c r="AF312" s="17"/>
      <c r="AG312" s="17"/>
    </row>
    <row r="313" spans="1:33" s="20" customFormat="1" ht="6.75" customHeight="1" x14ac:dyDescent="0.2">
      <c r="A313" s="17"/>
      <c r="B313" s="17"/>
      <c r="C313" s="17"/>
      <c r="D313" s="17"/>
      <c r="AF313" s="17"/>
      <c r="AG313" s="17"/>
    </row>
    <row r="314" spans="1:33" s="20" customFormat="1" ht="18" customHeight="1" x14ac:dyDescent="0.2">
      <c r="A314" s="48"/>
      <c r="B314" s="48"/>
      <c r="C314" s="17"/>
      <c r="D314" s="17"/>
      <c r="F314" s="114" t="s">
        <v>635</v>
      </c>
      <c r="G314" s="17"/>
      <c r="H314" s="298">
        <v>1710.5919999999994</v>
      </c>
      <c r="I314" s="298">
        <v>1575.8470000000011</v>
      </c>
      <c r="J314" s="298">
        <v>1575.8470000000011</v>
      </c>
      <c r="K314" s="127">
        <v>2615.2872000000016</v>
      </c>
      <c r="L314" s="127">
        <v>1612.1498199999983</v>
      </c>
      <c r="M314" s="298">
        <v>559.67200000000025</v>
      </c>
      <c r="N314" s="298">
        <v>164.63299999999961</v>
      </c>
      <c r="O314" s="298">
        <v>74.507000000000119</v>
      </c>
      <c r="P314" s="298">
        <v>169.67400000000043</v>
      </c>
      <c r="Q314" s="298">
        <v>53.323999999999188</v>
      </c>
      <c r="R314" s="298">
        <v>12.702000000000192</v>
      </c>
      <c r="S314" s="298">
        <v>-33.110000000000113</v>
      </c>
      <c r="T314" s="298">
        <v>119.36100000000056</v>
      </c>
      <c r="U314" s="298">
        <v>-59.416999999999774</v>
      </c>
      <c r="V314" s="298">
        <v>170.16799999999967</v>
      </c>
      <c r="W314" s="298">
        <v>128.48699999999951</v>
      </c>
      <c r="X314" s="298">
        <v>113.19300000000025</v>
      </c>
      <c r="Y314" s="298">
        <v>1473.1939999999981</v>
      </c>
      <c r="AA314" s="298">
        <v>2615.2872000000016</v>
      </c>
      <c r="AB314" s="73">
        <v>-1142.0899999999999</v>
      </c>
      <c r="AD314" s="298">
        <v>1612.149819999998</v>
      </c>
      <c r="AE314" s="73">
        <v>-138.96</v>
      </c>
      <c r="AF314" s="17"/>
      <c r="AG314" s="17"/>
    </row>
    <row r="315" spans="1:33" s="20" customFormat="1" x14ac:dyDescent="0.2">
      <c r="A315" s="17"/>
      <c r="B315" s="17"/>
      <c r="C315" s="17"/>
      <c r="D315" s="17"/>
      <c r="AF315" s="17"/>
      <c r="AG315" s="17"/>
    </row>
    <row r="316" spans="1:33" s="20" customFormat="1" x14ac:dyDescent="0.2">
      <c r="A316" s="17"/>
      <c r="B316" s="17"/>
      <c r="C316" s="17"/>
      <c r="D316" s="17"/>
      <c r="AF316" s="17"/>
      <c r="AG316" s="17"/>
    </row>
    <row r="317" spans="1:33" s="20" customFormat="1" x14ac:dyDescent="0.2">
      <c r="A317" s="17"/>
      <c r="B317" s="17"/>
      <c r="C317" s="17"/>
      <c r="D317" s="17"/>
      <c r="AF317" s="17"/>
      <c r="AG317" s="17"/>
    </row>
    <row r="318" spans="1:33" s="20" customFormat="1" x14ac:dyDescent="0.2">
      <c r="A318" s="17"/>
      <c r="B318" s="17"/>
      <c r="C318" s="17"/>
      <c r="D318" s="17"/>
      <c r="AF318" s="17"/>
      <c r="AG318" s="17"/>
    </row>
    <row r="319" spans="1:33" s="20" customFormat="1" x14ac:dyDescent="0.2">
      <c r="A319" s="17"/>
      <c r="B319" s="17"/>
      <c r="C319" s="17"/>
      <c r="D319" s="17"/>
      <c r="AF319" s="17"/>
      <c r="AG319" s="17"/>
    </row>
    <row r="320" spans="1:33" s="20" customFormat="1" x14ac:dyDescent="0.2">
      <c r="A320" s="17"/>
      <c r="B320" s="17"/>
      <c r="C320" s="17"/>
      <c r="D320" s="17"/>
      <c r="AF320" s="17"/>
      <c r="AG320" s="17"/>
    </row>
    <row r="321" spans="1:33" s="20" customFormat="1" x14ac:dyDescent="0.2">
      <c r="A321" s="17"/>
      <c r="B321" s="17"/>
      <c r="C321" s="17"/>
      <c r="D321" s="17"/>
      <c r="AF321" s="17"/>
      <c r="AG321" s="17"/>
    </row>
    <row r="322" spans="1:33" s="20" customFormat="1" x14ac:dyDescent="0.2">
      <c r="A322" s="17"/>
      <c r="B322" s="17"/>
      <c r="C322" s="17"/>
      <c r="D322" s="17"/>
      <c r="AF322" s="17"/>
      <c r="AG322" s="17"/>
    </row>
    <row r="323" spans="1:33" s="20" customFormat="1" x14ac:dyDescent="0.2">
      <c r="A323" s="17"/>
      <c r="B323" s="17"/>
      <c r="C323" s="17"/>
      <c r="D323" s="17"/>
      <c r="AF323" s="17"/>
      <c r="AG323" s="17"/>
    </row>
    <row r="324" spans="1:33" s="20" customFormat="1" x14ac:dyDescent="0.2">
      <c r="A324" s="17"/>
      <c r="B324" s="17"/>
      <c r="C324" s="17"/>
      <c r="D324" s="17"/>
      <c r="AF324" s="17"/>
      <c r="AG324" s="17"/>
    </row>
    <row r="325" spans="1:33" s="20" customFormat="1" x14ac:dyDescent="0.2">
      <c r="A325" s="17"/>
      <c r="B325" s="17"/>
      <c r="C325" s="17"/>
      <c r="D325" s="17"/>
      <c r="AF325" s="17"/>
      <c r="AG325" s="17"/>
    </row>
    <row r="326" spans="1:33" s="20" customFormat="1" x14ac:dyDescent="0.2">
      <c r="A326" s="17"/>
      <c r="B326" s="17"/>
      <c r="C326" s="17"/>
      <c r="D326" s="17"/>
      <c r="AF326" s="17"/>
      <c r="AG326" s="17"/>
    </row>
    <row r="327" spans="1:33" s="20" customFormat="1" x14ac:dyDescent="0.2">
      <c r="A327" s="17"/>
      <c r="B327" s="17"/>
      <c r="C327" s="17"/>
      <c r="D327" s="17"/>
      <c r="AF327" s="17"/>
      <c r="AG327" s="17"/>
    </row>
    <row r="328" spans="1:33" s="20" customFormat="1" x14ac:dyDescent="0.2">
      <c r="A328" s="17"/>
      <c r="B328" s="17"/>
      <c r="C328" s="17"/>
      <c r="D328" s="17"/>
      <c r="AF328" s="17"/>
      <c r="AG328" s="17"/>
    </row>
    <row r="329" spans="1:33" s="20" customFormat="1" x14ac:dyDescent="0.2">
      <c r="A329" s="17"/>
      <c r="B329" s="17"/>
      <c r="C329" s="17"/>
      <c r="D329" s="17"/>
      <c r="AF329" s="17"/>
      <c r="AG329" s="17"/>
    </row>
    <row r="330" spans="1:33" s="20" customFormat="1" x14ac:dyDescent="0.2">
      <c r="A330" s="17"/>
      <c r="B330" s="17"/>
      <c r="C330" s="17"/>
      <c r="D330" s="17"/>
      <c r="AF330" s="17"/>
      <c r="AG330" s="17"/>
    </row>
    <row r="331" spans="1:33" s="20" customFormat="1" x14ac:dyDescent="0.2">
      <c r="A331" s="17"/>
      <c r="B331" s="17"/>
      <c r="C331" s="17"/>
      <c r="D331" s="17"/>
      <c r="AF331" s="17"/>
      <c r="AG331" s="17"/>
    </row>
    <row r="332" spans="1:33" s="20" customFormat="1" x14ac:dyDescent="0.2">
      <c r="A332" s="17"/>
      <c r="B332" s="17"/>
      <c r="C332" s="17"/>
      <c r="D332" s="17"/>
      <c r="AF332" s="17"/>
      <c r="AG332" s="17"/>
    </row>
    <row r="333" spans="1:33" s="20" customFormat="1" x14ac:dyDescent="0.2">
      <c r="A333" s="17"/>
      <c r="B333" s="17"/>
      <c r="C333" s="17"/>
      <c r="D333" s="17"/>
      <c r="AF333" s="17"/>
      <c r="AG333" s="17"/>
    </row>
    <row r="334" spans="1:33" s="20" customFormat="1" x14ac:dyDescent="0.2">
      <c r="A334" s="17"/>
      <c r="B334" s="17"/>
      <c r="C334" s="17"/>
      <c r="D334" s="17"/>
      <c r="AF334" s="17"/>
      <c r="AG334" s="17"/>
    </row>
    <row r="335" spans="1:33" s="20" customFormat="1" x14ac:dyDescent="0.2">
      <c r="A335" s="17"/>
      <c r="B335" s="17"/>
      <c r="C335" s="17"/>
      <c r="D335" s="17"/>
      <c r="AF335" s="17"/>
      <c r="AG335" s="17"/>
    </row>
    <row r="336" spans="1:33" s="20" customFormat="1" x14ac:dyDescent="0.2">
      <c r="A336" s="17"/>
      <c r="B336" s="17"/>
      <c r="C336" s="17"/>
      <c r="D336" s="17"/>
      <c r="AF336" s="17"/>
      <c r="AG336" s="17"/>
    </row>
    <row r="337" spans="1:33" s="20" customFormat="1" x14ac:dyDescent="0.2">
      <c r="A337" s="17"/>
      <c r="B337" s="17"/>
      <c r="C337" s="17"/>
      <c r="D337" s="17"/>
      <c r="AF337" s="17"/>
      <c r="AG337" s="17"/>
    </row>
    <row r="338" spans="1:33" s="20" customFormat="1" x14ac:dyDescent="0.2">
      <c r="A338" s="17"/>
      <c r="B338" s="17"/>
      <c r="C338" s="17"/>
      <c r="D338" s="17"/>
      <c r="AF338" s="17"/>
      <c r="AG338" s="17"/>
    </row>
    <row r="339" spans="1:33" s="20" customFormat="1" x14ac:dyDescent="0.2">
      <c r="A339" s="17"/>
      <c r="B339" s="17"/>
      <c r="C339" s="17"/>
      <c r="D339" s="17"/>
      <c r="AF339" s="17"/>
      <c r="AG339" s="17"/>
    </row>
    <row r="340" spans="1:33" s="20" customFormat="1" x14ac:dyDescent="0.2">
      <c r="A340" s="17"/>
      <c r="B340" s="17"/>
      <c r="C340" s="17"/>
      <c r="D340" s="17"/>
      <c r="AF340" s="17"/>
      <c r="AG340" s="17"/>
    </row>
    <row r="341" spans="1:33" s="20" customFormat="1" x14ac:dyDescent="0.2">
      <c r="A341" s="17"/>
      <c r="B341" s="17"/>
      <c r="C341" s="17"/>
      <c r="D341" s="17"/>
      <c r="AF341" s="17"/>
      <c r="AG341" s="17"/>
    </row>
    <row r="342" spans="1:33" s="20" customFormat="1" x14ac:dyDescent="0.2">
      <c r="A342" s="17"/>
      <c r="B342" s="17"/>
      <c r="C342" s="17"/>
      <c r="D342" s="17"/>
      <c r="AF342" s="17"/>
      <c r="AG342" s="17"/>
    </row>
    <row r="343" spans="1:33" s="20" customFormat="1" x14ac:dyDescent="0.2">
      <c r="A343" s="17"/>
      <c r="B343" s="17"/>
      <c r="C343" s="17"/>
      <c r="D343" s="17"/>
      <c r="AF343" s="17"/>
      <c r="AG343" s="17"/>
    </row>
    <row r="344" spans="1:33" s="20" customFormat="1" x14ac:dyDescent="0.2">
      <c r="A344" s="17"/>
      <c r="B344" s="17"/>
      <c r="C344" s="17"/>
      <c r="D344" s="17"/>
      <c r="AF344" s="17"/>
      <c r="AG344" s="17"/>
    </row>
    <row r="345" spans="1:33" s="20" customFormat="1" x14ac:dyDescent="0.2">
      <c r="A345" s="17"/>
      <c r="B345" s="17"/>
      <c r="C345" s="17"/>
      <c r="D345" s="17"/>
      <c r="AF345" s="17"/>
      <c r="AG345" s="17"/>
    </row>
    <row r="346" spans="1:33" s="20" customFormat="1" x14ac:dyDescent="0.2">
      <c r="A346" s="17"/>
      <c r="B346" s="17"/>
      <c r="C346" s="17"/>
      <c r="D346" s="17"/>
      <c r="AF346" s="17"/>
      <c r="AG346" s="17"/>
    </row>
    <row r="347" spans="1:33" s="20" customFormat="1" x14ac:dyDescent="0.2">
      <c r="A347" s="17"/>
      <c r="B347" s="17"/>
      <c r="C347" s="17"/>
      <c r="D347" s="17"/>
      <c r="AF347" s="17"/>
      <c r="AG347" s="17"/>
    </row>
    <row r="348" spans="1:33" s="20" customFormat="1" x14ac:dyDescent="0.2">
      <c r="A348" s="17"/>
      <c r="B348" s="17"/>
      <c r="C348" s="17"/>
      <c r="D348" s="17"/>
      <c r="AF348" s="17"/>
      <c r="AG348" s="17"/>
    </row>
    <row r="349" spans="1:33" s="20" customFormat="1" x14ac:dyDescent="0.2">
      <c r="A349" s="17"/>
      <c r="B349" s="17"/>
      <c r="C349" s="17"/>
      <c r="D349" s="17"/>
      <c r="AF349" s="17"/>
      <c r="AG349" s="17"/>
    </row>
    <row r="350" spans="1:33" s="20" customFormat="1" x14ac:dyDescent="0.2">
      <c r="A350" s="17"/>
      <c r="B350" s="17"/>
      <c r="C350" s="17"/>
      <c r="D350" s="17"/>
      <c r="AF350" s="17"/>
      <c r="AG350" s="17"/>
    </row>
    <row r="351" spans="1:33" s="20" customFormat="1" x14ac:dyDescent="0.2">
      <c r="A351" s="17"/>
      <c r="B351" s="17"/>
      <c r="C351" s="17"/>
      <c r="D351" s="17"/>
      <c r="Z351" s="17"/>
      <c r="AC351" s="17"/>
      <c r="AF351" s="17"/>
      <c r="AG351" s="17"/>
    </row>
    <row r="352" spans="1:33" s="20" customFormat="1" x14ac:dyDescent="0.2">
      <c r="A352" s="17"/>
      <c r="B352" s="17"/>
      <c r="C352" s="17"/>
      <c r="D352" s="17"/>
      <c r="Z352" s="17"/>
      <c r="AC352" s="17"/>
      <c r="AF352" s="17"/>
      <c r="AG352" s="17"/>
    </row>
    <row r="353" spans="1:33" s="20" customFormat="1" x14ac:dyDescent="0.2">
      <c r="A353" s="17"/>
      <c r="B353" s="17"/>
      <c r="C353" s="17"/>
      <c r="D353" s="17"/>
      <c r="Z353" s="17"/>
      <c r="AC353" s="17"/>
      <c r="AF353" s="17"/>
      <c r="AG353" s="17"/>
    </row>
    <row r="355" spans="1:33" ht="18" customHeight="1" x14ac:dyDescent="0.2">
      <c r="A355" s="43" t="s">
        <v>286</v>
      </c>
      <c r="B355" s="43" t="s">
        <v>18</v>
      </c>
      <c r="C355" s="9">
        <v>0</v>
      </c>
      <c r="D355" s="9">
        <v>0</v>
      </c>
      <c r="F355" s="119" t="s">
        <v>287</v>
      </c>
      <c r="H355" s="74">
        <v>0</v>
      </c>
      <c r="I355" s="74">
        <v>0</v>
      </c>
      <c r="J355" s="74">
        <v>0</v>
      </c>
      <c r="K355" s="99">
        <v>0</v>
      </c>
      <c r="L355" s="99">
        <v>0</v>
      </c>
      <c r="M355" s="74">
        <v>0</v>
      </c>
      <c r="N355" s="74">
        <v>0</v>
      </c>
      <c r="O355" s="74">
        <v>0</v>
      </c>
      <c r="P355" s="74">
        <v>0</v>
      </c>
      <c r="Q355" s="74">
        <v>0</v>
      </c>
      <c r="R355" s="74">
        <v>0</v>
      </c>
      <c r="S355" s="74">
        <v>0</v>
      </c>
      <c r="T355" s="74">
        <v>0</v>
      </c>
      <c r="U355" s="74">
        <v>0</v>
      </c>
      <c r="V355" s="74">
        <v>0</v>
      </c>
      <c r="W355" s="74">
        <v>0</v>
      </c>
      <c r="X355" s="74">
        <v>0</v>
      </c>
      <c r="Y355" s="74">
        <v>0</v>
      </c>
      <c r="AA355" s="74">
        <v>0</v>
      </c>
      <c r="AB355" s="33"/>
      <c r="AD355" s="74">
        <v>0</v>
      </c>
      <c r="AE355" s="33"/>
    </row>
    <row r="356" spans="1:33" ht="18" hidden="1" customHeight="1" outlineLevel="1" x14ac:dyDescent="0.2">
      <c r="A356" s="43" t="s">
        <v>290</v>
      </c>
      <c r="B356" s="43" t="s">
        <v>18</v>
      </c>
      <c r="C356" s="9">
        <v>0</v>
      </c>
      <c r="D356" s="9">
        <v>0</v>
      </c>
      <c r="F356" s="119" t="s">
        <v>289</v>
      </c>
      <c r="H356" s="74">
        <v>2863.498</v>
      </c>
      <c r="I356" s="74">
        <v>2538.4989999999998</v>
      </c>
      <c r="J356" s="74">
        <v>2538.4989999999998</v>
      </c>
      <c r="K356" s="99">
        <v>3996.2779999999998</v>
      </c>
      <c r="L356" s="99">
        <v>3036.6089999999999</v>
      </c>
      <c r="M356" s="74">
        <v>302.68099999999998</v>
      </c>
      <c r="N356" s="74">
        <v>574.78700000000003</v>
      </c>
      <c r="O356" s="74">
        <v>847.54</v>
      </c>
      <c r="P356" s="74">
        <v>1101.0809999999999</v>
      </c>
      <c r="Q356" s="74">
        <v>1390.047</v>
      </c>
      <c r="R356" s="74">
        <v>1633.6089999999999</v>
      </c>
      <c r="S356" s="74">
        <v>1808.5139999999999</v>
      </c>
      <c r="T356" s="74">
        <v>1950.663</v>
      </c>
      <c r="U356" s="74">
        <v>2221.288</v>
      </c>
      <c r="V356" s="74">
        <v>2519.239</v>
      </c>
      <c r="W356" s="74">
        <v>2799.1509999999998</v>
      </c>
      <c r="X356" s="74">
        <v>3023.5880000000002</v>
      </c>
      <c r="Y356" s="74">
        <v>3023.5880000000002</v>
      </c>
      <c r="AA356" s="74">
        <v>3996.2779999999998</v>
      </c>
      <c r="AB356" s="33"/>
      <c r="AD356" s="74">
        <v>3036.6089999999999</v>
      </c>
      <c r="AE356" s="33"/>
    </row>
    <row r="357" spans="1:33" ht="18" customHeight="1" collapsed="1" x14ac:dyDescent="0.2">
      <c r="A357" s="43" t="s">
        <v>286</v>
      </c>
      <c r="B357" s="43" t="s">
        <v>18</v>
      </c>
      <c r="C357" s="9">
        <v>0</v>
      </c>
      <c r="D357" s="9">
        <v>0</v>
      </c>
      <c r="F357" s="120" t="s">
        <v>288</v>
      </c>
      <c r="H357" s="91">
        <v>0</v>
      </c>
      <c r="I357" s="91">
        <v>0</v>
      </c>
      <c r="J357" s="91">
        <v>0</v>
      </c>
      <c r="K357" s="100">
        <v>0</v>
      </c>
      <c r="L357" s="100">
        <v>0</v>
      </c>
      <c r="M357" s="91">
        <v>0</v>
      </c>
      <c r="N357" s="91">
        <v>0</v>
      </c>
      <c r="O357" s="91">
        <v>0</v>
      </c>
      <c r="P357" s="91">
        <v>0</v>
      </c>
      <c r="Q357" s="91">
        <v>0</v>
      </c>
      <c r="R357" s="91">
        <v>0</v>
      </c>
      <c r="S357" s="91">
        <v>0</v>
      </c>
      <c r="T357" s="91">
        <v>0</v>
      </c>
      <c r="U357" s="91">
        <v>0</v>
      </c>
      <c r="V357" s="91">
        <v>0</v>
      </c>
      <c r="W357" s="91">
        <v>0</v>
      </c>
      <c r="X357" s="91">
        <v>0</v>
      </c>
      <c r="Y357" s="91">
        <v>0</v>
      </c>
      <c r="AA357" s="91">
        <v>0</v>
      </c>
      <c r="AB357" s="33"/>
      <c r="AD357" s="91">
        <v>0</v>
      </c>
      <c r="AE357" s="33"/>
    </row>
    <row r="358" spans="1:33" ht="15" x14ac:dyDescent="0.2">
      <c r="A358" s="9"/>
      <c r="B358" s="9"/>
      <c r="C358" s="9"/>
      <c r="D358" s="9"/>
      <c r="F358" s="109"/>
      <c r="H358" s="29"/>
      <c r="I358" s="29"/>
      <c r="J358" s="29"/>
      <c r="K358" s="98"/>
      <c r="L358" s="98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AA358" s="29"/>
      <c r="AB358" s="33"/>
      <c r="AD358" s="29"/>
      <c r="AE358" s="33"/>
    </row>
    <row r="359" spans="1:33" ht="18" customHeight="1" x14ac:dyDescent="0.2">
      <c r="A359" s="43" t="s">
        <v>292</v>
      </c>
      <c r="B359" s="43" t="s">
        <v>18</v>
      </c>
      <c r="C359" s="9">
        <v>0</v>
      </c>
      <c r="D359" s="9">
        <v>0</v>
      </c>
      <c r="F359" s="119" t="s">
        <v>392</v>
      </c>
      <c r="H359" s="74">
        <v>1049</v>
      </c>
      <c r="I359" s="74">
        <v>823</v>
      </c>
      <c r="J359" s="74">
        <v>823</v>
      </c>
      <c r="K359" s="101"/>
      <c r="L359" s="101"/>
      <c r="M359" s="74">
        <v>79</v>
      </c>
      <c r="N359" s="74">
        <v>88</v>
      </c>
      <c r="O359" s="74">
        <v>85</v>
      </c>
      <c r="P359" s="74">
        <v>55</v>
      </c>
      <c r="Q359" s="74">
        <v>77</v>
      </c>
      <c r="R359" s="74">
        <v>76</v>
      </c>
      <c r="S359" s="74">
        <v>56</v>
      </c>
      <c r="T359" s="74">
        <v>39</v>
      </c>
      <c r="U359" s="74">
        <v>69</v>
      </c>
      <c r="V359" s="74">
        <v>82</v>
      </c>
      <c r="W359" s="74">
        <v>77</v>
      </c>
      <c r="X359" s="74">
        <v>69</v>
      </c>
      <c r="Y359" s="74">
        <v>852</v>
      </c>
      <c r="AA359" s="29"/>
      <c r="AB359" s="33"/>
      <c r="AD359" s="29"/>
      <c r="AE359" s="33"/>
    </row>
    <row r="360" spans="1:33" ht="18" customHeight="1" x14ac:dyDescent="0.2">
      <c r="A360" s="43" t="s">
        <v>293</v>
      </c>
      <c r="B360" s="43" t="s">
        <v>18</v>
      </c>
      <c r="C360" s="9">
        <v>0</v>
      </c>
      <c r="D360" s="9">
        <v>0</v>
      </c>
      <c r="F360" s="119" t="s">
        <v>393</v>
      </c>
      <c r="H360" s="74">
        <v>323</v>
      </c>
      <c r="I360" s="74">
        <v>222</v>
      </c>
      <c r="J360" s="74">
        <v>222</v>
      </c>
      <c r="K360" s="101"/>
      <c r="L360" s="101"/>
      <c r="M360" s="74">
        <v>29</v>
      </c>
      <c r="N360" s="74">
        <v>20</v>
      </c>
      <c r="O360" s="74">
        <v>21</v>
      </c>
      <c r="P360" s="74">
        <v>16</v>
      </c>
      <c r="Q360" s="74">
        <v>20</v>
      </c>
      <c r="R360" s="74">
        <v>17</v>
      </c>
      <c r="S360" s="74">
        <v>6</v>
      </c>
      <c r="T360" s="74">
        <v>3</v>
      </c>
      <c r="U360" s="74">
        <v>20</v>
      </c>
      <c r="V360" s="74">
        <v>14</v>
      </c>
      <c r="W360" s="74">
        <v>20</v>
      </c>
      <c r="X360" s="74">
        <v>15</v>
      </c>
      <c r="Y360" s="74">
        <v>201</v>
      </c>
      <c r="AA360" s="29"/>
      <c r="AB360" s="33"/>
      <c r="AD360" s="29"/>
      <c r="AE360" s="33"/>
    </row>
    <row r="361" spans="1:33" ht="18" customHeight="1" x14ac:dyDescent="0.2">
      <c r="A361" s="43" t="s">
        <v>294</v>
      </c>
      <c r="B361" s="43" t="s">
        <v>18</v>
      </c>
      <c r="C361" s="9">
        <v>0</v>
      </c>
      <c r="D361" s="9">
        <v>0</v>
      </c>
      <c r="F361" s="119" t="s">
        <v>394</v>
      </c>
      <c r="H361" s="74">
        <v>18</v>
      </c>
      <c r="I361" s="74">
        <v>19</v>
      </c>
      <c r="J361" s="74">
        <v>19</v>
      </c>
      <c r="K361" s="101"/>
      <c r="L361" s="101"/>
      <c r="M361" s="74">
        <v>2</v>
      </c>
      <c r="N361" s="74">
        <v>3</v>
      </c>
      <c r="O361" s="74">
        <v>1</v>
      </c>
      <c r="P361" s="74">
        <v>0</v>
      </c>
      <c r="Q361" s="74">
        <v>1</v>
      </c>
      <c r="R361" s="74">
        <v>4</v>
      </c>
      <c r="S361" s="74">
        <v>1</v>
      </c>
      <c r="T361" s="74">
        <v>0</v>
      </c>
      <c r="U361" s="74">
        <v>0</v>
      </c>
      <c r="V361" s="74">
        <v>3</v>
      </c>
      <c r="W361" s="74">
        <v>4</v>
      </c>
      <c r="X361" s="74">
        <v>2</v>
      </c>
      <c r="Y361" s="74">
        <v>21</v>
      </c>
      <c r="AA361" s="29"/>
      <c r="AB361" s="33"/>
      <c r="AD361" s="29"/>
      <c r="AE361" s="33"/>
    </row>
    <row r="362" spans="1:33" ht="18" customHeight="1" x14ac:dyDescent="0.2">
      <c r="A362" s="43" t="s">
        <v>295</v>
      </c>
      <c r="B362" s="43" t="s">
        <v>18</v>
      </c>
      <c r="C362" s="9">
        <v>0</v>
      </c>
      <c r="D362" s="9">
        <v>0</v>
      </c>
      <c r="F362" s="119" t="s">
        <v>395</v>
      </c>
      <c r="H362" s="74">
        <v>2</v>
      </c>
      <c r="I362" s="74">
        <v>1</v>
      </c>
      <c r="J362" s="74">
        <v>1</v>
      </c>
      <c r="K362" s="101"/>
      <c r="L362" s="101"/>
      <c r="M362" s="74">
        <v>0</v>
      </c>
      <c r="N362" s="74">
        <v>0</v>
      </c>
      <c r="O362" s="74">
        <v>0</v>
      </c>
      <c r="P362" s="74">
        <v>0</v>
      </c>
      <c r="Q362" s="74">
        <v>0</v>
      </c>
      <c r="R362" s="74">
        <v>0</v>
      </c>
      <c r="S362" s="74">
        <v>0</v>
      </c>
      <c r="T362" s="74">
        <v>0</v>
      </c>
      <c r="U362" s="74">
        <v>0</v>
      </c>
      <c r="V362" s="74">
        <v>0</v>
      </c>
      <c r="W362" s="74">
        <v>0</v>
      </c>
      <c r="X362" s="74">
        <v>0</v>
      </c>
      <c r="Y362" s="74">
        <v>0</v>
      </c>
      <c r="AA362" s="29"/>
      <c r="AB362" s="33"/>
      <c r="AD362" s="29"/>
      <c r="AE362" s="33"/>
    </row>
    <row r="363" spans="1:33" ht="18" customHeight="1" x14ac:dyDescent="0.2">
      <c r="A363" s="43" t="s">
        <v>296</v>
      </c>
      <c r="B363" s="43" t="s">
        <v>18</v>
      </c>
      <c r="C363" s="9">
        <v>0</v>
      </c>
      <c r="D363" s="9">
        <v>0</v>
      </c>
      <c r="F363" s="119" t="s">
        <v>396</v>
      </c>
      <c r="H363" s="74">
        <v>0</v>
      </c>
      <c r="I363" s="74">
        <v>0</v>
      </c>
      <c r="J363" s="74">
        <v>0</v>
      </c>
      <c r="K363" s="101"/>
      <c r="L363" s="101"/>
      <c r="M363" s="74">
        <v>0</v>
      </c>
      <c r="N363" s="74">
        <v>1</v>
      </c>
      <c r="O363" s="74">
        <v>0</v>
      </c>
      <c r="P363" s="74">
        <v>0</v>
      </c>
      <c r="Q363" s="74">
        <v>0</v>
      </c>
      <c r="R363" s="74">
        <v>0</v>
      </c>
      <c r="S363" s="74">
        <v>0</v>
      </c>
      <c r="T363" s="74">
        <v>0</v>
      </c>
      <c r="U363" s="74">
        <v>0</v>
      </c>
      <c r="V363" s="74">
        <v>1</v>
      </c>
      <c r="W363" s="74">
        <v>0</v>
      </c>
      <c r="X363" s="74">
        <v>0</v>
      </c>
      <c r="Y363" s="74">
        <v>2</v>
      </c>
      <c r="AA363" s="29"/>
      <c r="AB363" s="33"/>
      <c r="AD363" s="29"/>
      <c r="AE363" s="33"/>
    </row>
    <row r="364" spans="1:33" ht="18" customHeight="1" collapsed="1" x14ac:dyDescent="0.2">
      <c r="A364" s="43" t="s">
        <v>291</v>
      </c>
      <c r="B364" s="43" t="s">
        <v>18</v>
      </c>
      <c r="C364" s="9">
        <v>0</v>
      </c>
      <c r="D364" s="9">
        <v>0</v>
      </c>
      <c r="F364" s="120" t="s">
        <v>397</v>
      </c>
      <c r="H364" s="92">
        <v>1392</v>
      </c>
      <c r="I364" s="92">
        <v>1065</v>
      </c>
      <c r="J364" s="92">
        <v>1065</v>
      </c>
      <c r="K364" s="102"/>
      <c r="L364" s="102"/>
      <c r="M364" s="92">
        <v>110</v>
      </c>
      <c r="N364" s="92">
        <v>112</v>
      </c>
      <c r="O364" s="92">
        <v>107</v>
      </c>
      <c r="P364" s="92">
        <v>71</v>
      </c>
      <c r="Q364" s="92">
        <v>98</v>
      </c>
      <c r="R364" s="92">
        <v>97</v>
      </c>
      <c r="S364" s="92">
        <v>63</v>
      </c>
      <c r="T364" s="92">
        <v>42</v>
      </c>
      <c r="U364" s="92">
        <v>89</v>
      </c>
      <c r="V364" s="92">
        <v>100</v>
      </c>
      <c r="W364" s="92">
        <v>101</v>
      </c>
      <c r="X364" s="92">
        <v>86</v>
      </c>
      <c r="Y364" s="92">
        <v>1076</v>
      </c>
      <c r="AA364" s="29"/>
      <c r="AB364" s="33"/>
      <c r="AD364" s="29"/>
      <c r="AE364" s="33"/>
    </row>
    <row r="365" spans="1:33" ht="15" x14ac:dyDescent="0.2">
      <c r="A365" s="9"/>
      <c r="B365" s="9"/>
      <c r="C365" s="9"/>
      <c r="D365" s="9"/>
      <c r="F365" s="109"/>
      <c r="H365" s="29"/>
      <c r="I365" s="29"/>
      <c r="J365" s="29"/>
      <c r="K365" s="98"/>
      <c r="L365" s="98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AA365" s="29"/>
      <c r="AB365" s="33"/>
      <c r="AD365" s="29"/>
      <c r="AE365" s="33"/>
    </row>
    <row r="366" spans="1:33" ht="18" hidden="1" customHeight="1" outlineLevel="1" x14ac:dyDescent="0.2">
      <c r="A366" s="43" t="s">
        <v>113</v>
      </c>
      <c r="B366" s="43" t="s">
        <v>18</v>
      </c>
      <c r="C366" s="9">
        <v>-5.752999680642365E-2</v>
      </c>
      <c r="D366" s="9">
        <v>-2.6071378058554525E-2</v>
      </c>
      <c r="F366" s="63" t="s">
        <v>114</v>
      </c>
      <c r="H366" s="73">
        <v>21609</v>
      </c>
      <c r="I366" s="73">
        <v>21213</v>
      </c>
      <c r="J366" s="73">
        <v>21213</v>
      </c>
      <c r="K366" s="103">
        <v>21919</v>
      </c>
      <c r="L366" s="103">
        <v>21211</v>
      </c>
      <c r="M366" s="73">
        <v>2394</v>
      </c>
      <c r="N366" s="73">
        <v>1859</v>
      </c>
      <c r="O366" s="73">
        <v>1725</v>
      </c>
      <c r="P366" s="73">
        <v>1394</v>
      </c>
      <c r="Q366" s="73">
        <v>1287</v>
      </c>
      <c r="R366" s="73">
        <v>1472</v>
      </c>
      <c r="S366" s="73">
        <v>0</v>
      </c>
      <c r="T366" s="73">
        <v>2128</v>
      </c>
      <c r="U366" s="73">
        <v>1997</v>
      </c>
      <c r="V366" s="73">
        <v>2650</v>
      </c>
      <c r="W366" s="73">
        <v>2282</v>
      </c>
      <c r="X366" s="73">
        <v>1470</v>
      </c>
      <c r="Y366" s="73">
        <v>20658</v>
      </c>
      <c r="AA366" s="73">
        <v>21919</v>
      </c>
      <c r="AB366" s="73">
        <v>-1261</v>
      </c>
      <c r="AD366" s="73">
        <v>21211</v>
      </c>
      <c r="AE366" s="73">
        <v>-553</v>
      </c>
    </row>
    <row r="367" spans="1:33" ht="12.95" hidden="1" customHeight="1" outlineLevel="1" x14ac:dyDescent="0.2">
      <c r="A367" s="48"/>
      <c r="B367" s="48"/>
      <c r="C367" s="9"/>
      <c r="D367" s="9"/>
      <c r="F367" s="64" t="s">
        <v>115</v>
      </c>
      <c r="H367" s="93">
        <v>1</v>
      </c>
      <c r="I367" s="93">
        <v>1</v>
      </c>
      <c r="J367" s="93">
        <v>1</v>
      </c>
      <c r="K367" s="104">
        <v>1</v>
      </c>
      <c r="L367" s="104">
        <v>1</v>
      </c>
      <c r="M367" s="93">
        <v>0.11275964391691394</v>
      </c>
      <c r="N367" s="93">
        <v>8.7643203997925606E-2</v>
      </c>
      <c r="O367" s="93">
        <v>8.1506331506331506E-2</v>
      </c>
      <c r="P367" s="93">
        <v>6.6013164748780606E-2</v>
      </c>
      <c r="Q367" s="93">
        <v>6.0897132582568375E-2</v>
      </c>
      <c r="R367" s="93">
        <v>6.9720077677260461E-2</v>
      </c>
      <c r="S367" s="93">
        <v>0</v>
      </c>
      <c r="T367" s="93">
        <v>0.10051485522648906</v>
      </c>
      <c r="U367" s="93">
        <v>9.4171460907290394E-2</v>
      </c>
      <c r="V367" s="93">
        <v>0.12470001411698273</v>
      </c>
      <c r="W367" s="93">
        <v>0.10765674387885078</v>
      </c>
      <c r="X367" s="93">
        <v>7.1158873075805984E-2</v>
      </c>
      <c r="Y367" s="93">
        <v>1</v>
      </c>
      <c r="AA367" s="93">
        <v>1</v>
      </c>
      <c r="AB367" s="82"/>
      <c r="AD367" s="93">
        <v>1</v>
      </c>
      <c r="AE367" s="82"/>
    </row>
    <row r="368" spans="1:33" ht="18" hidden="1" customHeight="1" outlineLevel="1" x14ac:dyDescent="0.2">
      <c r="A368" s="46" t="s">
        <v>101</v>
      </c>
      <c r="B368" s="46" t="s">
        <v>18</v>
      </c>
      <c r="C368" s="9"/>
      <c r="D368" s="9"/>
      <c r="F368" s="51" t="s">
        <v>104</v>
      </c>
      <c r="H368" s="79">
        <v>21609</v>
      </c>
      <c r="I368" s="79">
        <v>21213</v>
      </c>
      <c r="J368" s="79">
        <v>21213</v>
      </c>
      <c r="K368" s="99">
        <v>0</v>
      </c>
      <c r="L368" s="99">
        <v>0</v>
      </c>
      <c r="M368" s="79">
        <v>21231</v>
      </c>
      <c r="N368" s="79">
        <v>21211</v>
      </c>
      <c r="O368" s="79">
        <v>21164</v>
      </c>
      <c r="P368" s="79">
        <v>21117</v>
      </c>
      <c r="Q368" s="79">
        <v>21134</v>
      </c>
      <c r="R368" s="79">
        <v>21113</v>
      </c>
      <c r="S368" s="79">
        <v>21113</v>
      </c>
      <c r="T368" s="79">
        <v>21171</v>
      </c>
      <c r="U368" s="79">
        <v>21206</v>
      </c>
      <c r="V368" s="79">
        <v>21251</v>
      </c>
      <c r="W368" s="79">
        <v>21197</v>
      </c>
      <c r="X368" s="79">
        <v>20658</v>
      </c>
      <c r="Y368" s="79">
        <v>20658</v>
      </c>
      <c r="AA368" s="79">
        <v>0</v>
      </c>
      <c r="AB368" s="73">
        <v>20658</v>
      </c>
      <c r="AD368" s="79">
        <v>0</v>
      </c>
      <c r="AE368" s="73">
        <v>20658</v>
      </c>
    </row>
    <row r="369" spans="1:33" ht="18" hidden="1" customHeight="1" outlineLevel="1" x14ac:dyDescent="0.2">
      <c r="A369" s="46" t="s">
        <v>102</v>
      </c>
      <c r="B369" s="46" t="s">
        <v>103</v>
      </c>
      <c r="C369" s="9"/>
      <c r="D369" s="9"/>
      <c r="F369" s="51" t="s">
        <v>105</v>
      </c>
      <c r="H369" s="79">
        <v>0</v>
      </c>
      <c r="I369" s="79">
        <v>0</v>
      </c>
      <c r="J369" s="79">
        <v>0</v>
      </c>
      <c r="K369" s="99">
        <v>21919</v>
      </c>
      <c r="L369" s="99">
        <v>21211</v>
      </c>
      <c r="M369" s="79">
        <v>0</v>
      </c>
      <c r="N369" s="79">
        <v>0</v>
      </c>
      <c r="O369" s="79">
        <v>0</v>
      </c>
      <c r="P369" s="79">
        <v>0</v>
      </c>
      <c r="Q369" s="79">
        <v>0</v>
      </c>
      <c r="R369" s="79">
        <v>0</v>
      </c>
      <c r="S369" s="79">
        <v>0</v>
      </c>
      <c r="T369" s="79">
        <v>0</v>
      </c>
      <c r="U369" s="79">
        <v>0</v>
      </c>
      <c r="V369" s="79">
        <v>0</v>
      </c>
      <c r="W369" s="79">
        <v>0</v>
      </c>
      <c r="X369" s="79">
        <v>0</v>
      </c>
      <c r="Y369" s="79">
        <v>0</v>
      </c>
      <c r="AA369" s="79">
        <v>21919</v>
      </c>
      <c r="AB369" s="73">
        <v>-21919</v>
      </c>
      <c r="AD369" s="79">
        <v>21211</v>
      </c>
      <c r="AE369" s="73">
        <v>-21211</v>
      </c>
    </row>
    <row r="370" spans="1:33" ht="18" customHeight="1" collapsed="1" x14ac:dyDescent="0.2">
      <c r="A370" s="45"/>
      <c r="B370" s="45"/>
      <c r="C370" s="9">
        <v>-5.752999680642365E-2</v>
      </c>
      <c r="D370" s="9">
        <v>-2.6071378058554525E-2</v>
      </c>
      <c r="F370" s="120" t="s">
        <v>106</v>
      </c>
      <c r="H370" s="71">
        <v>21609</v>
      </c>
      <c r="I370" s="71">
        <v>21213</v>
      </c>
      <c r="J370" s="71">
        <v>21213</v>
      </c>
      <c r="K370" s="105">
        <v>21919</v>
      </c>
      <c r="L370" s="105">
        <v>21211</v>
      </c>
      <c r="M370" s="71">
        <v>21231</v>
      </c>
      <c r="N370" s="71">
        <v>21211</v>
      </c>
      <c r="O370" s="71">
        <v>21164</v>
      </c>
      <c r="P370" s="71">
        <v>21117</v>
      </c>
      <c r="Q370" s="71">
        <v>21134</v>
      </c>
      <c r="R370" s="71">
        <v>21113</v>
      </c>
      <c r="S370" s="71">
        <v>21113</v>
      </c>
      <c r="T370" s="71">
        <v>21171</v>
      </c>
      <c r="U370" s="71">
        <v>21206</v>
      </c>
      <c r="V370" s="71">
        <v>21251</v>
      </c>
      <c r="W370" s="71">
        <v>21197</v>
      </c>
      <c r="X370" s="71">
        <v>20658</v>
      </c>
      <c r="Y370" s="71">
        <v>20658</v>
      </c>
      <c r="AA370" s="71">
        <v>21919</v>
      </c>
      <c r="AB370" s="73">
        <v>-1261</v>
      </c>
      <c r="AD370" s="71">
        <v>21211</v>
      </c>
      <c r="AE370" s="73">
        <v>-553</v>
      </c>
    </row>
    <row r="371" spans="1:33" ht="18" customHeight="1" x14ac:dyDescent="0.2">
      <c r="A371" s="45"/>
      <c r="B371" s="45"/>
      <c r="C371" s="9"/>
      <c r="D371" s="9"/>
      <c r="F371" s="267" t="s">
        <v>508</v>
      </c>
      <c r="G371" s="16"/>
      <c r="H371" s="270">
        <v>19451</v>
      </c>
      <c r="I371" s="270">
        <v>19226</v>
      </c>
      <c r="J371" s="270">
        <v>19226</v>
      </c>
      <c r="K371" s="270">
        <v>21919</v>
      </c>
      <c r="L371" s="270">
        <v>21211</v>
      </c>
      <c r="M371" s="270">
        <v>19247</v>
      </c>
      <c r="N371" s="270">
        <v>19246</v>
      </c>
      <c r="O371" s="270">
        <v>19216</v>
      </c>
      <c r="P371" s="270">
        <v>19184</v>
      </c>
      <c r="Q371" s="270">
        <v>19212</v>
      </c>
      <c r="R371" s="270">
        <v>19211</v>
      </c>
      <c r="S371" s="270">
        <v>19211</v>
      </c>
      <c r="T371" s="270">
        <v>19299</v>
      </c>
      <c r="U371" s="270">
        <v>19341</v>
      </c>
      <c r="V371" s="270">
        <v>19401</v>
      </c>
      <c r="W371" s="270">
        <v>19375</v>
      </c>
      <c r="X371" s="270">
        <v>18871</v>
      </c>
      <c r="Y371" s="270">
        <v>18871</v>
      </c>
      <c r="Z371" s="29"/>
      <c r="AA371" s="266"/>
      <c r="AB371" s="266"/>
      <c r="AC371" s="266"/>
      <c r="AD371" s="266"/>
      <c r="AE371" s="266"/>
    </row>
    <row r="372" spans="1:33" ht="18" hidden="1" customHeight="1" outlineLevel="1" x14ac:dyDescent="0.2">
      <c r="A372" s="268" t="s">
        <v>102</v>
      </c>
      <c r="B372" s="268" t="s">
        <v>509</v>
      </c>
      <c r="C372" s="9"/>
      <c r="D372" s="9"/>
      <c r="F372" s="269" t="s">
        <v>510</v>
      </c>
      <c r="G372" s="16"/>
      <c r="H372" s="79">
        <v>0</v>
      </c>
      <c r="I372" s="79">
        <v>0</v>
      </c>
      <c r="J372" s="79">
        <v>0</v>
      </c>
      <c r="K372" s="99">
        <v>0</v>
      </c>
      <c r="L372" s="99">
        <v>0</v>
      </c>
      <c r="M372" s="79">
        <v>0</v>
      </c>
      <c r="N372" s="79">
        <v>0</v>
      </c>
      <c r="O372" s="79">
        <v>0</v>
      </c>
      <c r="P372" s="79">
        <v>0</v>
      </c>
      <c r="Q372" s="79">
        <v>0</v>
      </c>
      <c r="R372" s="79">
        <v>0</v>
      </c>
      <c r="S372" s="79">
        <v>0</v>
      </c>
      <c r="T372" s="79">
        <v>0</v>
      </c>
      <c r="U372" s="79">
        <v>0</v>
      </c>
      <c r="V372" s="79">
        <v>0</v>
      </c>
      <c r="W372" s="79">
        <v>0</v>
      </c>
      <c r="X372" s="79">
        <v>0</v>
      </c>
      <c r="Y372" s="79">
        <v>0</v>
      </c>
      <c r="Z372" s="29"/>
      <c r="AA372" s="266"/>
      <c r="AB372" s="266"/>
      <c r="AD372" s="265"/>
      <c r="AE372" s="266"/>
    </row>
    <row r="373" spans="1:33" ht="18" hidden="1" customHeight="1" outlineLevel="1" x14ac:dyDescent="0.2">
      <c r="A373" s="268" t="s">
        <v>511</v>
      </c>
      <c r="B373" s="268" t="s">
        <v>18</v>
      </c>
      <c r="C373" s="9"/>
      <c r="D373" s="9"/>
      <c r="F373" s="269" t="s">
        <v>512</v>
      </c>
      <c r="G373" s="16"/>
      <c r="H373" s="79">
        <v>2158</v>
      </c>
      <c r="I373" s="79">
        <v>1987</v>
      </c>
      <c r="J373" s="79">
        <v>1987</v>
      </c>
      <c r="K373" s="99">
        <v>0</v>
      </c>
      <c r="L373" s="99">
        <v>0</v>
      </c>
      <c r="M373" s="79">
        <v>1984</v>
      </c>
      <c r="N373" s="79">
        <v>1965</v>
      </c>
      <c r="O373" s="79">
        <v>1948</v>
      </c>
      <c r="P373" s="79">
        <v>1933</v>
      </c>
      <c r="Q373" s="79">
        <v>1922</v>
      </c>
      <c r="R373" s="79">
        <v>1902</v>
      </c>
      <c r="S373" s="79">
        <v>1902</v>
      </c>
      <c r="T373" s="79">
        <v>1872</v>
      </c>
      <c r="U373" s="79">
        <v>1865</v>
      </c>
      <c r="V373" s="79">
        <v>1850</v>
      </c>
      <c r="W373" s="79">
        <v>1822</v>
      </c>
      <c r="X373" s="79">
        <v>1787</v>
      </c>
      <c r="Y373" s="79">
        <v>1787</v>
      </c>
      <c r="Z373" s="29"/>
      <c r="AA373" s="266"/>
      <c r="AB373" s="266"/>
      <c r="AD373" s="265"/>
      <c r="AE373" s="266"/>
    </row>
    <row r="374" spans="1:33" ht="18" customHeight="1" collapsed="1" x14ac:dyDescent="0.2">
      <c r="A374" s="45"/>
      <c r="B374" s="45"/>
      <c r="C374" s="9"/>
      <c r="D374" s="9"/>
      <c r="F374" s="267" t="s">
        <v>513</v>
      </c>
      <c r="G374" s="16"/>
      <c r="H374" s="270">
        <v>2158</v>
      </c>
      <c r="I374" s="270">
        <v>1987</v>
      </c>
      <c r="J374" s="270">
        <v>1987</v>
      </c>
      <c r="K374" s="270">
        <v>0</v>
      </c>
      <c r="L374" s="270">
        <v>0</v>
      </c>
      <c r="M374" s="270">
        <v>1984</v>
      </c>
      <c r="N374" s="270">
        <v>1965</v>
      </c>
      <c r="O374" s="270">
        <v>1948</v>
      </c>
      <c r="P374" s="270">
        <v>1933</v>
      </c>
      <c r="Q374" s="270">
        <v>1922</v>
      </c>
      <c r="R374" s="270">
        <v>1902</v>
      </c>
      <c r="S374" s="270">
        <v>1902</v>
      </c>
      <c r="T374" s="270">
        <v>1872</v>
      </c>
      <c r="U374" s="270">
        <v>1865</v>
      </c>
      <c r="V374" s="270">
        <v>1850</v>
      </c>
      <c r="W374" s="270">
        <v>1822</v>
      </c>
      <c r="X374" s="270">
        <v>1787</v>
      </c>
      <c r="Y374" s="270">
        <v>1787</v>
      </c>
      <c r="Z374" s="29"/>
      <c r="AA374" s="266"/>
      <c r="AB374" s="266"/>
      <c r="AC374" s="266"/>
      <c r="AD374" s="266"/>
      <c r="AE374" s="266"/>
    </row>
    <row r="375" spans="1:33" ht="18" customHeight="1" x14ac:dyDescent="0.2">
      <c r="A375" s="43" t="s">
        <v>107</v>
      </c>
      <c r="B375" s="43" t="s">
        <v>18</v>
      </c>
      <c r="C375" s="9"/>
      <c r="D375" s="9"/>
      <c r="F375" s="119" t="s">
        <v>109</v>
      </c>
      <c r="H375" s="74">
        <v>2450</v>
      </c>
      <c r="I375" s="74">
        <v>1785</v>
      </c>
      <c r="J375" s="74">
        <v>1785</v>
      </c>
      <c r="K375" s="99"/>
      <c r="L375" s="99"/>
      <c r="M375" s="74">
        <v>3</v>
      </c>
      <c r="N375" s="74">
        <v>141</v>
      </c>
      <c r="O375" s="74">
        <v>140</v>
      </c>
      <c r="P375" s="74">
        <v>162</v>
      </c>
      <c r="Q375" s="74">
        <v>128</v>
      </c>
      <c r="R375" s="74">
        <v>128</v>
      </c>
      <c r="S375" s="74">
        <v>0</v>
      </c>
      <c r="T375" s="74">
        <v>289</v>
      </c>
      <c r="U375" s="74">
        <v>138</v>
      </c>
      <c r="V375" s="74">
        <v>163</v>
      </c>
      <c r="W375" s="74">
        <v>150</v>
      </c>
      <c r="X375" s="74">
        <v>156</v>
      </c>
      <c r="Y375" s="74">
        <v>1598</v>
      </c>
      <c r="AA375" s="33"/>
      <c r="AB375" s="29"/>
      <c r="AD375" s="33"/>
      <c r="AE375" s="29"/>
    </row>
    <row r="376" spans="1:33" ht="18" customHeight="1" x14ac:dyDescent="0.2">
      <c r="A376" s="43" t="s">
        <v>108</v>
      </c>
      <c r="B376" s="43" t="s">
        <v>18</v>
      </c>
      <c r="C376" s="9"/>
      <c r="D376" s="9"/>
      <c r="F376" s="119" t="s">
        <v>110</v>
      </c>
      <c r="H376" s="74">
        <v>-1360</v>
      </c>
      <c r="I376" s="74">
        <v>-1162</v>
      </c>
      <c r="J376" s="74">
        <v>-1162</v>
      </c>
      <c r="K376" s="99"/>
      <c r="L376" s="99"/>
      <c r="M376" s="74">
        <v>-2</v>
      </c>
      <c r="N376" s="74">
        <v>-36</v>
      </c>
      <c r="O376" s="74">
        <v>-62</v>
      </c>
      <c r="P376" s="74">
        <v>-94</v>
      </c>
      <c r="Q376" s="74">
        <v>-64</v>
      </c>
      <c r="R376" s="74">
        <v>-151</v>
      </c>
      <c r="S376" s="74">
        <v>0</v>
      </c>
      <c r="T376" s="74">
        <v>-133</v>
      </c>
      <c r="U376" s="74">
        <v>-65</v>
      </c>
      <c r="V376" s="74">
        <v>-88</v>
      </c>
      <c r="W376" s="74">
        <v>-102</v>
      </c>
      <c r="X376" s="74">
        <v>-743</v>
      </c>
      <c r="Y376" s="74">
        <v>-1540</v>
      </c>
      <c r="AA376" s="33"/>
      <c r="AB376" s="29"/>
      <c r="AD376" s="33"/>
      <c r="AE376" s="29"/>
    </row>
    <row r="377" spans="1:33" ht="18" customHeight="1" x14ac:dyDescent="0.2">
      <c r="A377" s="43"/>
      <c r="B377" s="43"/>
      <c r="C377" s="9"/>
      <c r="D377" s="9"/>
      <c r="F377" s="119" t="s">
        <v>111</v>
      </c>
      <c r="H377" s="74">
        <v>-2106</v>
      </c>
      <c r="I377" s="74">
        <v>-1019</v>
      </c>
      <c r="J377" s="74">
        <v>-1019</v>
      </c>
      <c r="K377" s="99"/>
      <c r="L377" s="99"/>
      <c r="M377" s="74">
        <v>17</v>
      </c>
      <c r="N377" s="74">
        <v>-125</v>
      </c>
      <c r="O377" s="74">
        <v>-125</v>
      </c>
      <c r="P377" s="74">
        <v>-115</v>
      </c>
      <c r="Q377" s="74">
        <v>-47</v>
      </c>
      <c r="R377" s="74">
        <v>2</v>
      </c>
      <c r="S377" s="74">
        <v>0</v>
      </c>
      <c r="T377" s="74">
        <v>-98</v>
      </c>
      <c r="U377" s="74">
        <v>-38</v>
      </c>
      <c r="V377" s="74">
        <v>-30</v>
      </c>
      <c r="W377" s="74">
        <v>-102</v>
      </c>
      <c r="X377" s="74">
        <v>48</v>
      </c>
      <c r="Y377" s="74">
        <v>-613</v>
      </c>
      <c r="AA377" s="33"/>
      <c r="AB377" s="29"/>
      <c r="AD377" s="33"/>
      <c r="AE377" s="29"/>
    </row>
    <row r="378" spans="1:33" ht="18" customHeight="1" collapsed="1" x14ac:dyDescent="0.2">
      <c r="A378" s="45"/>
      <c r="B378" s="45"/>
      <c r="C378" s="9">
        <v>-1.7861189801699717</v>
      </c>
      <c r="D378" s="9">
        <v>-276.5</v>
      </c>
      <c r="F378" s="120" t="s">
        <v>112</v>
      </c>
      <c r="H378" s="71">
        <v>-1016</v>
      </c>
      <c r="I378" s="71">
        <v>-396</v>
      </c>
      <c r="J378" s="71">
        <v>-396</v>
      </c>
      <c r="K378" s="105">
        <v>706</v>
      </c>
      <c r="L378" s="105">
        <v>-2</v>
      </c>
      <c r="M378" s="71">
        <v>18</v>
      </c>
      <c r="N378" s="71">
        <v>-20</v>
      </c>
      <c r="O378" s="71">
        <v>-47</v>
      </c>
      <c r="P378" s="71">
        <v>-47</v>
      </c>
      <c r="Q378" s="71">
        <v>17</v>
      </c>
      <c r="R378" s="71">
        <v>-21</v>
      </c>
      <c r="S378" s="71">
        <v>0</v>
      </c>
      <c r="T378" s="71">
        <v>58</v>
      </c>
      <c r="U378" s="71">
        <v>35</v>
      </c>
      <c r="V378" s="71">
        <v>45</v>
      </c>
      <c r="W378" s="71">
        <v>-54</v>
      </c>
      <c r="X378" s="71">
        <v>-539</v>
      </c>
      <c r="Y378" s="71">
        <v>-555</v>
      </c>
      <c r="AA378" s="71">
        <v>706</v>
      </c>
      <c r="AB378" s="73">
        <v>-1261</v>
      </c>
      <c r="AD378" s="71">
        <v>-2</v>
      </c>
      <c r="AE378" s="73">
        <v>-553</v>
      </c>
    </row>
    <row r="379" spans="1:33" ht="15" x14ac:dyDescent="0.2">
      <c r="A379" s="9"/>
      <c r="B379" s="9"/>
      <c r="C379" s="9"/>
      <c r="D379" s="9"/>
      <c r="F379" s="109"/>
      <c r="H379" s="29"/>
      <c r="I379" s="29"/>
      <c r="J379" s="29"/>
      <c r="K379" s="98"/>
      <c r="L379" s="98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AA379" s="29"/>
      <c r="AB379" s="33"/>
      <c r="AD379" s="29"/>
      <c r="AE379" s="33"/>
    </row>
    <row r="380" spans="1:33" ht="15" x14ac:dyDescent="0.2">
      <c r="F380" s="115" t="s">
        <v>405</v>
      </c>
      <c r="H380" s="94">
        <v>15.052912483039346</v>
      </c>
      <c r="I380" s="94">
        <v>12.583681943056941</v>
      </c>
      <c r="J380" s="94">
        <v>12.583681943056943</v>
      </c>
      <c r="K380" s="96">
        <v>10.4175</v>
      </c>
      <c r="L380" s="96">
        <v>10.266993957703928</v>
      </c>
      <c r="M380" s="94">
        <v>13.09140562248996</v>
      </c>
      <c r="N380" s="94">
        <v>14.142100840336139</v>
      </c>
      <c r="O380" s="94">
        <v>14.106448979591839</v>
      </c>
      <c r="P380" s="94">
        <v>13.784027017159545</v>
      </c>
      <c r="Q380" s="94">
        <v>12.222336619204089</v>
      </c>
      <c r="R380" s="94">
        <v>13.061004016064249</v>
      </c>
      <c r="S380" s="94">
        <v>15.6191383716685</v>
      </c>
      <c r="T380" s="94">
        <v>12.980708287696233</v>
      </c>
      <c r="U380" s="94">
        <v>16.07010587805771</v>
      </c>
      <c r="V380" s="94">
        <v>14.226502373128845</v>
      </c>
      <c r="W380" s="94">
        <v>26.018702081051508</v>
      </c>
      <c r="X380" s="94">
        <v>19.4881415929204</v>
      </c>
      <c r="Y380" s="94">
        <v>15.067344389130229</v>
      </c>
      <c r="AA380" s="94">
        <v>10.4175</v>
      </c>
      <c r="AB380" s="33"/>
      <c r="AD380" s="94">
        <v>10.266993957703928</v>
      </c>
      <c r="AE380" s="33"/>
    </row>
    <row r="381" spans="1:33" ht="15" x14ac:dyDescent="0.2">
      <c r="F381" s="115" t="s">
        <v>406</v>
      </c>
      <c r="H381" s="94">
        <v>13.815686799501867</v>
      </c>
      <c r="I381" s="94">
        <v>15.104567938244772</v>
      </c>
      <c r="J381" s="94">
        <v>15.104567938244772</v>
      </c>
      <c r="K381" s="96">
        <v>18.117391304347827</v>
      </c>
      <c r="L381" s="96">
        <v>16.163495838287755</v>
      </c>
      <c r="M381" s="94">
        <v>11.984411764705882</v>
      </c>
      <c r="N381" s="94">
        <v>17.622094240837701</v>
      </c>
      <c r="O381" s="94">
        <v>17.025024630541868</v>
      </c>
      <c r="P381" s="94">
        <v>17.969752498810109</v>
      </c>
      <c r="Q381" s="94">
        <v>15.933831508805318</v>
      </c>
      <c r="R381" s="94">
        <v>17.116789473684211</v>
      </c>
      <c r="S381" s="94">
        <v>20.362122798667308</v>
      </c>
      <c r="T381" s="94">
        <v>16.922494050452141</v>
      </c>
      <c r="U381" s="94">
        <v>20.950033317467916</v>
      </c>
      <c r="V381" s="94">
        <v>18.546592099000467</v>
      </c>
      <c r="W381" s="94">
        <v>22.613112803426883</v>
      </c>
      <c r="X381" s="94">
        <v>23.059267015706883</v>
      </c>
      <c r="Y381" s="94">
        <v>18.119998474679683</v>
      </c>
      <c r="AA381" s="94">
        <v>18.117391304347827</v>
      </c>
      <c r="AB381" s="33"/>
      <c r="AD381" s="94">
        <v>16.163495838287755</v>
      </c>
      <c r="AE381" s="33"/>
    </row>
    <row r="382" spans="1:33" s="20" customFormat="1" ht="15" x14ac:dyDescent="0.2">
      <c r="A382" s="17"/>
      <c r="B382" s="17"/>
      <c r="C382" s="17"/>
      <c r="D382" s="17"/>
      <c r="E382" s="17"/>
      <c r="F382" s="116"/>
      <c r="G382" s="17"/>
      <c r="H382" s="95"/>
      <c r="I382" s="29"/>
      <c r="J382" s="29"/>
      <c r="K382" s="97"/>
      <c r="L382" s="97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17"/>
      <c r="AA382" s="29"/>
      <c r="AB382" s="33"/>
      <c r="AC382" s="17"/>
      <c r="AD382" s="29"/>
      <c r="AE382" s="33"/>
      <c r="AF382" s="17"/>
      <c r="AG382" s="17"/>
    </row>
    <row r="383" spans="1:33" s="20" customFormat="1" ht="15" x14ac:dyDescent="0.2">
      <c r="A383" s="17"/>
      <c r="B383" s="17"/>
      <c r="C383" s="17"/>
      <c r="D383" s="17"/>
      <c r="E383" s="17"/>
      <c r="F383" s="115" t="s">
        <v>391</v>
      </c>
      <c r="G383" s="17"/>
      <c r="H383" s="94">
        <v>237.02484041706705</v>
      </c>
      <c r="I383" s="94">
        <v>246.91069649859026</v>
      </c>
      <c r="J383" s="94">
        <v>246.91069649859026</v>
      </c>
      <c r="K383" s="96">
        <v>291.86491480681548</v>
      </c>
      <c r="L383" s="96">
        <v>243.71729135248458</v>
      </c>
      <c r="M383" s="94">
        <v>37.111295514598218</v>
      </c>
      <c r="N383" s="94">
        <v>21.368839292257647</v>
      </c>
      <c r="O383" s="94">
        <v>18.391959483962562</v>
      </c>
      <c r="P383" s="94">
        <v>21.425814263837335</v>
      </c>
      <c r="Q383" s="94">
        <v>19.403597138491371</v>
      </c>
      <c r="R383" s="94">
        <v>19.324132353890775</v>
      </c>
      <c r="S383" s="94">
        <v>9.7037313294446665</v>
      </c>
      <c r="T383" s="94">
        <v>15.362902212661869</v>
      </c>
      <c r="U383" s="94">
        <v>13.903042195394605</v>
      </c>
      <c r="V383" s="94">
        <v>21.726659821451271</v>
      </c>
      <c r="W383" s="94">
        <v>15.109111772256385</v>
      </c>
      <c r="X383" s="94">
        <v>18.33843438563348</v>
      </c>
      <c r="Y383" s="94">
        <v>227.20905249063699</v>
      </c>
      <c r="Z383" s="17"/>
      <c r="AA383" s="94">
        <v>291.86491480681548</v>
      </c>
      <c r="AB383" s="33"/>
      <c r="AC383" s="17"/>
      <c r="AD383" s="94">
        <v>243.71729135248458</v>
      </c>
      <c r="AE383" s="33"/>
      <c r="AF383" s="17"/>
      <c r="AG383" s="17"/>
    </row>
    <row r="384" spans="1:33" ht="15" x14ac:dyDescent="0.2">
      <c r="F384" s="109"/>
      <c r="H384" s="29"/>
      <c r="I384" s="29"/>
      <c r="J384" s="29"/>
      <c r="K384" s="98"/>
      <c r="L384" s="98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33"/>
      <c r="AA384" s="29"/>
      <c r="AB384" s="33"/>
      <c r="AC384" s="33"/>
      <c r="AD384" s="29"/>
      <c r="AE384" s="33"/>
    </row>
    <row r="385" spans="1:33" s="20" customFormat="1" ht="15" x14ac:dyDescent="0.2">
      <c r="A385" s="17"/>
      <c r="B385" s="17"/>
      <c r="C385" s="17"/>
      <c r="D385" s="17"/>
      <c r="E385" s="17"/>
      <c r="F385" s="115" t="s">
        <v>253</v>
      </c>
      <c r="G385" s="17"/>
      <c r="H385" s="94">
        <v>3.2223948378926326</v>
      </c>
      <c r="I385" s="94">
        <v>3.4093216961860677</v>
      </c>
      <c r="J385" s="94">
        <v>3.4093216961860677</v>
      </c>
      <c r="K385" s="96">
        <v>2.9404233870967746</v>
      </c>
      <c r="L385" s="96">
        <v>3.1991516401250686</v>
      </c>
      <c r="M385" s="94">
        <v>2.9991745748008727</v>
      </c>
      <c r="N385" s="94">
        <v>3.9697961246840783</v>
      </c>
      <c r="O385" s="94">
        <v>3.5580433567667735</v>
      </c>
      <c r="P385" s="94">
        <v>3.5422344072935292</v>
      </c>
      <c r="Q385" s="94">
        <v>2.5754112638798299</v>
      </c>
      <c r="R385" s="94">
        <v>3.3379782074497713</v>
      </c>
      <c r="S385" s="94">
        <v>4.3669048445379071</v>
      </c>
      <c r="T385" s="94">
        <v>2.7386913041181726</v>
      </c>
      <c r="U385" s="94">
        <v>5.3150090908777372</v>
      </c>
      <c r="V385" s="94">
        <v>3.2441249720502889</v>
      </c>
      <c r="W385" s="94">
        <v>5.1912233216419255</v>
      </c>
      <c r="X385" s="94">
        <v>3.5929330598545612</v>
      </c>
      <c r="Y385" s="94">
        <v>3.5985031101002312</v>
      </c>
      <c r="Z385" s="17"/>
      <c r="AA385" s="94">
        <v>2.9404233870967746</v>
      </c>
      <c r="AB385" s="33"/>
      <c r="AC385" s="17"/>
      <c r="AD385" s="94">
        <v>3.1991516401250686</v>
      </c>
      <c r="AE385" s="33"/>
      <c r="AF385" s="17"/>
      <c r="AG385" s="17"/>
    </row>
    <row r="386" spans="1:33" s="20" customFormat="1" ht="15" x14ac:dyDescent="0.2">
      <c r="A386" s="17"/>
      <c r="B386" s="17"/>
      <c r="C386" s="17"/>
      <c r="D386" s="17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2"/>
      <c r="AA386" s="33"/>
      <c r="AB386" s="33"/>
      <c r="AC386" s="2"/>
      <c r="AD386" s="33"/>
      <c r="AE386" s="33"/>
      <c r="AF386" s="17"/>
      <c r="AG386" s="17"/>
    </row>
    <row r="387" spans="1:33" s="20" customFormat="1" x14ac:dyDescent="0.2">
      <c r="A387" s="55" t="s">
        <v>31</v>
      </c>
      <c r="B387" s="55" t="s">
        <v>18</v>
      </c>
      <c r="C387" s="17"/>
      <c r="D387" s="17"/>
      <c r="E387" s="17"/>
      <c r="F387" s="56" t="s">
        <v>252</v>
      </c>
      <c r="G387" s="17"/>
      <c r="H387" s="57">
        <v>0</v>
      </c>
      <c r="I387" s="57">
        <v>0</v>
      </c>
      <c r="J387" s="57">
        <v>0</v>
      </c>
      <c r="K387" s="57">
        <v>0</v>
      </c>
      <c r="L387" s="57">
        <v>1.8189894035458565E-12</v>
      </c>
      <c r="M387" s="57">
        <v>0</v>
      </c>
      <c r="N387" s="57">
        <v>1.1368683772161603E-13</v>
      </c>
      <c r="O387" s="57">
        <v>0</v>
      </c>
      <c r="P387" s="57">
        <v>-4.5474735088646412E-13</v>
      </c>
      <c r="Q387" s="57">
        <v>3.4106051316484809E-13</v>
      </c>
      <c r="R387" s="57">
        <v>2.2737367544323206E-13</v>
      </c>
      <c r="S387" s="57">
        <v>1.2505552149377763E-12</v>
      </c>
      <c r="T387" s="57">
        <v>-2.2737367544323206E-13</v>
      </c>
      <c r="U387" s="57">
        <v>-6.8212102632969618E-13</v>
      </c>
      <c r="V387" s="57">
        <v>-4.5474735088646412E-13</v>
      </c>
      <c r="W387" s="57">
        <v>2.2737367544323206E-13</v>
      </c>
      <c r="X387" s="57">
        <v>0</v>
      </c>
      <c r="Y387" s="57">
        <v>1.8189894035458565E-12</v>
      </c>
      <c r="AA387" s="17"/>
      <c r="AD387" s="17"/>
      <c r="AF387" s="17"/>
      <c r="AG387" s="17"/>
    </row>
    <row r="388" spans="1:33" s="2" customFormat="1" x14ac:dyDescent="0.2">
      <c r="F388" s="1"/>
      <c r="K388" s="62"/>
      <c r="L388" s="62"/>
      <c r="Z388" s="20"/>
      <c r="AB388" s="8"/>
      <c r="AC388" s="20"/>
      <c r="AE388" s="8"/>
    </row>
    <row r="389" spans="1:33" s="20" customFormat="1" x14ac:dyDescent="0.2">
      <c r="A389" s="17"/>
      <c r="B389" s="17"/>
      <c r="C389" s="17"/>
      <c r="D389" s="17"/>
      <c r="F389" s="20" t="s">
        <v>314</v>
      </c>
      <c r="M389" s="143" t="s">
        <v>421</v>
      </c>
      <c r="N389" s="143" t="s">
        <v>399</v>
      </c>
      <c r="O389" s="143" t="s">
        <v>315</v>
      </c>
      <c r="P389" s="143" t="s">
        <v>316</v>
      </c>
      <c r="Q389" s="143" t="s">
        <v>317</v>
      </c>
      <c r="R389" s="143" t="s">
        <v>318</v>
      </c>
      <c r="S389" s="143" t="s">
        <v>400</v>
      </c>
      <c r="T389" s="143" t="s">
        <v>319</v>
      </c>
      <c r="U389" s="143" t="s">
        <v>401</v>
      </c>
      <c r="V389" s="143" t="s">
        <v>402</v>
      </c>
      <c r="W389" s="143" t="s">
        <v>403</v>
      </c>
      <c r="X389" s="143" t="s">
        <v>404</v>
      </c>
      <c r="AF389" s="17"/>
      <c r="AG389" s="17"/>
    </row>
    <row r="390" spans="1:33" s="20" customFormat="1" x14ac:dyDescent="0.2">
      <c r="A390" s="17"/>
      <c r="B390" s="17"/>
      <c r="C390" s="17"/>
      <c r="D390" s="17"/>
      <c r="M390" s="144" t="s">
        <v>6</v>
      </c>
      <c r="N390" s="144" t="s">
        <v>7</v>
      </c>
      <c r="O390" s="144" t="s">
        <v>8</v>
      </c>
      <c r="P390" s="144" t="s">
        <v>9</v>
      </c>
      <c r="Q390" s="144" t="s">
        <v>10</v>
      </c>
      <c r="R390" s="144" t="s">
        <v>11</v>
      </c>
      <c r="S390" s="144" t="s">
        <v>320</v>
      </c>
      <c r="T390" s="144" t="s">
        <v>12</v>
      </c>
      <c r="U390" s="144" t="s">
        <v>13</v>
      </c>
      <c r="V390" s="144" t="s">
        <v>14</v>
      </c>
      <c r="W390" s="144" t="s">
        <v>15</v>
      </c>
      <c r="X390" s="144" t="s">
        <v>16</v>
      </c>
      <c r="AF390" s="17"/>
      <c r="AG390" s="17"/>
    </row>
    <row r="391" spans="1:33" s="20" customFormat="1" x14ac:dyDescent="0.2">
      <c r="A391" s="17"/>
      <c r="B391" s="17"/>
      <c r="C391" s="17"/>
      <c r="D391" s="17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AF391" s="17"/>
      <c r="AG391" s="17"/>
    </row>
    <row r="392" spans="1:33" s="20" customFormat="1" x14ac:dyDescent="0.2">
      <c r="A392" s="55" t="s">
        <v>31</v>
      </c>
      <c r="B392" s="55" t="s">
        <v>18</v>
      </c>
      <c r="C392" s="17"/>
      <c r="D392" s="17"/>
      <c r="F392" s="65">
        <v>2021</v>
      </c>
      <c r="M392" s="68">
        <v>600.53134999999997</v>
      </c>
      <c r="N392" s="68">
        <v>415.90159999999997</v>
      </c>
      <c r="O392" s="68">
        <v>597.99190999999996</v>
      </c>
      <c r="P392" s="68">
        <v>816.64054999999996</v>
      </c>
      <c r="Q392" s="68">
        <v>794.39258000000098</v>
      </c>
      <c r="R392" s="68">
        <v>898.39283999999998</v>
      </c>
      <c r="S392" s="68">
        <v>895.02259000000004</v>
      </c>
      <c r="T392" s="68">
        <v>1142.4888100000001</v>
      </c>
      <c r="U392" s="68">
        <v>1287.5941399999999</v>
      </c>
      <c r="V392" s="68">
        <v>1458.7619999999999</v>
      </c>
      <c r="W392" s="68">
        <v>1641.7329999999999</v>
      </c>
      <c r="X392" s="68">
        <v>1690.348</v>
      </c>
      <c r="AF392" s="17"/>
      <c r="AG392" s="17"/>
    </row>
    <row r="393" spans="1:33" s="20" customFormat="1" x14ac:dyDescent="0.2">
      <c r="A393" s="55" t="s">
        <v>31</v>
      </c>
      <c r="B393" s="55" t="s">
        <v>18</v>
      </c>
      <c r="C393" s="17"/>
      <c r="D393" s="17"/>
      <c r="F393" s="65">
        <v>2022</v>
      </c>
      <c r="M393" s="68">
        <v>724.19799999999998</v>
      </c>
      <c r="N393" s="68">
        <v>737.40599999999995</v>
      </c>
      <c r="O393" s="68">
        <v>786.69100000000003</v>
      </c>
      <c r="P393" s="68">
        <v>857.62000000000103</v>
      </c>
      <c r="Q393" s="68">
        <v>920.02599999999995</v>
      </c>
      <c r="R393" s="68">
        <v>1014.029</v>
      </c>
      <c r="S393" s="68">
        <v>1074.5050000000001</v>
      </c>
      <c r="T393" s="68">
        <v>1039.7539999999999</v>
      </c>
      <c r="U393" s="68">
        <v>1108.03117</v>
      </c>
      <c r="V393" s="68">
        <v>1284.818</v>
      </c>
      <c r="W393" s="68">
        <v>1390.6289999999999</v>
      </c>
      <c r="X393" s="68">
        <v>1557.481</v>
      </c>
      <c r="AF393" s="17"/>
      <c r="AG393" s="17"/>
    </row>
    <row r="394" spans="1:33" s="20" customFormat="1" x14ac:dyDescent="0.2">
      <c r="A394" s="55" t="s">
        <v>31</v>
      </c>
      <c r="B394" s="55" t="s">
        <v>18</v>
      </c>
      <c r="C394" s="17"/>
      <c r="D394" s="17"/>
      <c r="F394" s="142" t="s">
        <v>672</v>
      </c>
      <c r="L394" s="67">
        <v>2592.2422000000015</v>
      </c>
      <c r="M394" s="68">
        <v>216.02018333333345</v>
      </c>
      <c r="N394" s="68">
        <v>432.0403666666669</v>
      </c>
      <c r="O394" s="68">
        <v>648.06055000000038</v>
      </c>
      <c r="P394" s="68">
        <v>864.0807333333338</v>
      </c>
      <c r="Q394" s="68">
        <v>1080.1009166666672</v>
      </c>
      <c r="R394" s="68">
        <v>1296.1211000000008</v>
      </c>
      <c r="S394" s="68">
        <v>1512.1412833333343</v>
      </c>
      <c r="T394" s="68">
        <v>1728.1614666666676</v>
      </c>
      <c r="U394" s="68">
        <v>1944.1816500000011</v>
      </c>
      <c r="V394" s="68">
        <v>2160.2018333333344</v>
      </c>
      <c r="W394" s="68">
        <v>2376.222016666668</v>
      </c>
      <c r="X394" s="68">
        <v>2592.2422000000015</v>
      </c>
      <c r="AF394" s="17"/>
      <c r="AG394" s="17"/>
    </row>
    <row r="395" spans="1:33" s="20" customFormat="1" x14ac:dyDescent="0.2">
      <c r="A395" s="55" t="s">
        <v>31</v>
      </c>
      <c r="B395" s="55" t="s">
        <v>18</v>
      </c>
      <c r="C395" s="17"/>
      <c r="D395" s="17"/>
      <c r="F395" s="65" t="s">
        <v>629</v>
      </c>
      <c r="M395" s="68">
        <v>558.23</v>
      </c>
      <c r="N395" s="68">
        <v>721.274</v>
      </c>
      <c r="O395" s="68">
        <v>793.91600000000005</v>
      </c>
      <c r="P395" s="68">
        <v>962.04200000000003</v>
      </c>
      <c r="Q395" s="68">
        <v>1013.788</v>
      </c>
      <c r="R395" s="68">
        <v>1024.9290000000001</v>
      </c>
      <c r="S395" s="68">
        <v>990.275000000001</v>
      </c>
      <c r="T395" s="68">
        <v>1108.1010000000001</v>
      </c>
      <c r="U395" s="68">
        <v>1047.2139999999999</v>
      </c>
      <c r="V395" s="68">
        <v>1216.0329999999999</v>
      </c>
      <c r="W395" s="68">
        <v>1343.222</v>
      </c>
      <c r="X395" s="68">
        <v>1455.143</v>
      </c>
      <c r="Z395" s="2"/>
      <c r="AC395" s="2"/>
      <c r="AF395" s="17"/>
      <c r="AG395" s="17"/>
    </row>
    <row r="396" spans="1:33" s="20" customFormat="1" x14ac:dyDescent="0.2">
      <c r="A396" s="17"/>
      <c r="B396" s="17"/>
      <c r="C396" s="17"/>
      <c r="D396" s="17"/>
      <c r="F396" s="20" t="s">
        <v>673</v>
      </c>
      <c r="L396" s="67">
        <v>1590.9798199999982</v>
      </c>
      <c r="M396" s="68" t="s">
        <v>664</v>
      </c>
      <c r="N396" s="68" t="s">
        <v>664</v>
      </c>
      <c r="O396" s="68" t="s">
        <v>664</v>
      </c>
      <c r="P396" s="68" t="s">
        <v>664</v>
      </c>
      <c r="Q396" s="68" t="s">
        <v>664</v>
      </c>
      <c r="R396" s="68" t="s">
        <v>664</v>
      </c>
      <c r="S396" s="68" t="s">
        <v>664</v>
      </c>
      <c r="T396" s="68" t="s">
        <v>664</v>
      </c>
      <c r="U396" s="68" t="s">
        <v>664</v>
      </c>
      <c r="V396" s="68" t="s">
        <v>664</v>
      </c>
      <c r="W396" s="68" t="s">
        <v>664</v>
      </c>
      <c r="X396" s="68">
        <v>1455.143</v>
      </c>
      <c r="Z396" s="2"/>
      <c r="AC396" s="2"/>
      <c r="AF396" s="17"/>
      <c r="AG396" s="17"/>
    </row>
    <row r="397" spans="1:33" s="2" customFormat="1" x14ac:dyDescent="0.2">
      <c r="F397" s="1"/>
      <c r="K397" s="62"/>
      <c r="L397" s="62"/>
      <c r="AB397" s="8"/>
      <c r="AE397" s="8"/>
    </row>
    <row r="398" spans="1:33" s="2" customFormat="1" x14ac:dyDescent="0.2">
      <c r="F398" s="1"/>
      <c r="K398" s="62"/>
      <c r="L398" s="62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AB398" s="8"/>
      <c r="AE398" s="8"/>
    </row>
    <row r="399" spans="1:33" s="2" customFormat="1" x14ac:dyDescent="0.2">
      <c r="F399" s="1"/>
      <c r="K399" s="62"/>
      <c r="L399" s="62"/>
      <c r="AB399" s="8"/>
      <c r="AE399" s="8"/>
    </row>
    <row r="400" spans="1:33" s="2" customFormat="1" x14ac:dyDescent="0.2">
      <c r="F400" s="1"/>
      <c r="K400" s="62"/>
      <c r="L400" s="62"/>
      <c r="AB400" s="8"/>
      <c r="AE400" s="8"/>
    </row>
    <row r="401" spans="6:31" s="2" customFormat="1" x14ac:dyDescent="0.2">
      <c r="F401" s="1"/>
      <c r="K401" s="62"/>
      <c r="L401" s="62"/>
      <c r="R401" s="106"/>
      <c r="S401" s="106"/>
      <c r="T401" s="106"/>
      <c r="U401" s="106"/>
      <c r="AB401" s="8"/>
      <c r="AE401" s="8"/>
    </row>
    <row r="402" spans="6:31" s="2" customFormat="1" x14ac:dyDescent="0.2">
      <c r="F402" s="1"/>
      <c r="K402" s="62"/>
      <c r="L402" s="62"/>
      <c r="AB402" s="8"/>
      <c r="AE402" s="8"/>
    </row>
    <row r="403" spans="6:31" s="2" customFormat="1" x14ac:dyDescent="0.2">
      <c r="F403" s="1"/>
      <c r="K403" s="62"/>
      <c r="L403" s="62"/>
      <c r="AB403" s="8"/>
      <c r="AE403" s="8"/>
    </row>
    <row r="404" spans="6:31" s="2" customFormat="1" x14ac:dyDescent="0.2">
      <c r="F404" s="1"/>
      <c r="K404" s="62"/>
      <c r="L404" s="62"/>
      <c r="AB404" s="8"/>
      <c r="AE404" s="8"/>
    </row>
    <row r="405" spans="6:31" s="2" customFormat="1" x14ac:dyDescent="0.2">
      <c r="F405" s="1"/>
      <c r="K405" s="62"/>
      <c r="L405" s="62"/>
      <c r="AB405" s="8"/>
      <c r="AE405" s="8"/>
    </row>
    <row r="406" spans="6:31" s="2" customFormat="1" x14ac:dyDescent="0.2">
      <c r="F406" s="1"/>
      <c r="K406" s="62"/>
      <c r="L406" s="62"/>
      <c r="AB406" s="8"/>
      <c r="AE406" s="8"/>
    </row>
    <row r="407" spans="6:31" s="2" customFormat="1" x14ac:dyDescent="0.2">
      <c r="F407" s="1"/>
      <c r="K407" s="62"/>
      <c r="L407" s="62"/>
      <c r="AB407" s="8"/>
      <c r="AE407" s="8"/>
    </row>
    <row r="408" spans="6:31" s="2" customFormat="1" x14ac:dyDescent="0.2">
      <c r="F408" s="1"/>
      <c r="K408" s="62"/>
      <c r="L408" s="62"/>
      <c r="AB408" s="8"/>
      <c r="AE408" s="8"/>
    </row>
    <row r="409" spans="6:31" s="2" customFormat="1" x14ac:dyDescent="0.2">
      <c r="F409" s="1"/>
      <c r="K409" s="62"/>
      <c r="L409" s="62"/>
      <c r="AB409" s="8"/>
      <c r="AE409" s="8"/>
    </row>
    <row r="410" spans="6:31" s="2" customFormat="1" x14ac:dyDescent="0.2">
      <c r="F410" s="1"/>
      <c r="K410" s="62"/>
      <c r="L410" s="62"/>
      <c r="AB410" s="8"/>
      <c r="AE410" s="8"/>
    </row>
    <row r="411" spans="6:31" s="2" customFormat="1" x14ac:dyDescent="0.2">
      <c r="F411" s="1"/>
      <c r="K411" s="62"/>
      <c r="L411" s="62"/>
      <c r="AB411" s="8"/>
      <c r="AE411" s="8"/>
    </row>
    <row r="412" spans="6:31" s="2" customFormat="1" x14ac:dyDescent="0.2">
      <c r="F412" s="1"/>
      <c r="K412" s="62"/>
      <c r="L412" s="62"/>
      <c r="AB412" s="8"/>
      <c r="AE412" s="8"/>
    </row>
    <row r="413" spans="6:31" s="2" customFormat="1" x14ac:dyDescent="0.2">
      <c r="F413" s="1"/>
      <c r="K413" s="62"/>
      <c r="L413" s="62"/>
      <c r="AB413" s="8"/>
      <c r="AE413" s="8"/>
    </row>
    <row r="414" spans="6:31" s="2" customFormat="1" x14ac:dyDescent="0.2">
      <c r="F414" s="1"/>
      <c r="K414" s="62"/>
      <c r="L414" s="62"/>
      <c r="AB414" s="8"/>
      <c r="AE414" s="8"/>
    </row>
    <row r="415" spans="6:31" s="2" customFormat="1" x14ac:dyDescent="0.2">
      <c r="F415" s="1"/>
      <c r="K415" s="62"/>
      <c r="L415" s="62"/>
      <c r="AB415" s="8"/>
      <c r="AE415" s="8"/>
    </row>
    <row r="416" spans="6:31" s="2" customFormat="1" x14ac:dyDescent="0.2">
      <c r="F416" s="1"/>
      <c r="K416" s="62"/>
      <c r="L416" s="62"/>
      <c r="AB416" s="8"/>
      <c r="AE416" s="8"/>
    </row>
    <row r="417" spans="6:31" s="2" customFormat="1" x14ac:dyDescent="0.2">
      <c r="F417" s="1"/>
      <c r="K417" s="62"/>
      <c r="L417" s="62"/>
      <c r="AB417" s="8"/>
      <c r="AE417" s="8"/>
    </row>
    <row r="418" spans="6:31" s="2" customFormat="1" x14ac:dyDescent="0.2">
      <c r="F418" s="1"/>
      <c r="K418" s="62"/>
      <c r="L418" s="62"/>
      <c r="AB418" s="8"/>
      <c r="AE418" s="8"/>
    </row>
    <row r="419" spans="6:31" s="2" customFormat="1" x14ac:dyDescent="0.2">
      <c r="F419" s="1"/>
      <c r="K419" s="62"/>
      <c r="L419" s="62"/>
      <c r="AB419" s="8"/>
      <c r="AE419" s="8"/>
    </row>
    <row r="420" spans="6:31" s="2" customFormat="1" x14ac:dyDescent="0.2">
      <c r="F420" s="1"/>
      <c r="K420" s="62"/>
      <c r="L420" s="62"/>
      <c r="AB420" s="8"/>
      <c r="AE420" s="8"/>
    </row>
    <row r="421" spans="6:31" s="2" customFormat="1" x14ac:dyDescent="0.2">
      <c r="F421" s="1"/>
      <c r="K421" s="62"/>
      <c r="L421" s="62"/>
      <c r="AB421" s="8"/>
      <c r="AE421" s="8"/>
    </row>
    <row r="422" spans="6:31" s="2" customFormat="1" x14ac:dyDescent="0.2">
      <c r="F422" s="1"/>
      <c r="K422" s="62"/>
      <c r="L422" s="62"/>
      <c r="AB422" s="8"/>
      <c r="AE422" s="8"/>
    </row>
    <row r="423" spans="6:31" s="2" customFormat="1" x14ac:dyDescent="0.2">
      <c r="F423" s="1"/>
      <c r="K423" s="62"/>
      <c r="L423" s="62"/>
      <c r="AB423" s="8"/>
      <c r="AE423" s="8"/>
    </row>
    <row r="424" spans="6:31" s="2" customFormat="1" x14ac:dyDescent="0.2">
      <c r="F424" s="1"/>
      <c r="K424" s="62"/>
      <c r="L424" s="62"/>
      <c r="AB424" s="8"/>
      <c r="AE424" s="8"/>
    </row>
    <row r="425" spans="6:31" s="2" customFormat="1" x14ac:dyDescent="0.2">
      <c r="F425" s="1"/>
      <c r="K425" s="62"/>
      <c r="L425" s="62"/>
      <c r="AB425" s="8"/>
      <c r="AE425" s="8"/>
    </row>
    <row r="426" spans="6:31" s="2" customFormat="1" x14ac:dyDescent="0.2">
      <c r="F426" s="1"/>
      <c r="K426" s="62"/>
      <c r="L426" s="62"/>
      <c r="AB426" s="8"/>
      <c r="AE426" s="8"/>
    </row>
    <row r="427" spans="6:31" s="2" customFormat="1" x14ac:dyDescent="0.2">
      <c r="F427" s="1"/>
      <c r="K427" s="62"/>
      <c r="L427" s="62"/>
      <c r="AB427" s="8"/>
      <c r="AE427" s="8"/>
    </row>
    <row r="428" spans="6:31" s="2" customFormat="1" x14ac:dyDescent="0.2">
      <c r="F428" s="1"/>
      <c r="K428" s="62"/>
      <c r="L428" s="62"/>
      <c r="AB428" s="8"/>
      <c r="AE428" s="8"/>
    </row>
    <row r="429" spans="6:31" s="2" customFormat="1" x14ac:dyDescent="0.2">
      <c r="F429" s="1"/>
      <c r="K429" s="62"/>
      <c r="L429" s="62"/>
      <c r="AB429" s="8"/>
      <c r="AE429" s="8"/>
    </row>
    <row r="430" spans="6:31" s="2" customFormat="1" x14ac:dyDescent="0.2">
      <c r="F430" s="1"/>
      <c r="K430" s="62"/>
      <c r="L430" s="62"/>
      <c r="AB430" s="8"/>
      <c r="AE430" s="8"/>
    </row>
    <row r="431" spans="6:31" s="2" customFormat="1" x14ac:dyDescent="0.2">
      <c r="F431" s="1"/>
      <c r="K431" s="62"/>
      <c r="L431" s="62"/>
      <c r="AB431" s="8"/>
      <c r="AE431" s="8"/>
    </row>
    <row r="432" spans="6:31" s="2" customFormat="1" x14ac:dyDescent="0.2">
      <c r="F432" s="1"/>
      <c r="K432" s="62"/>
      <c r="L432" s="62"/>
      <c r="AB432" s="8"/>
      <c r="AE432" s="8"/>
    </row>
    <row r="433" spans="6:31" s="2" customFormat="1" x14ac:dyDescent="0.2">
      <c r="F433" s="1"/>
      <c r="K433" s="62"/>
      <c r="L433" s="62"/>
      <c r="AB433" s="8"/>
      <c r="AE433" s="8"/>
    </row>
    <row r="434" spans="6:31" s="2" customFormat="1" x14ac:dyDescent="0.2">
      <c r="F434" s="1"/>
      <c r="K434" s="62"/>
      <c r="L434" s="62"/>
      <c r="AB434" s="8"/>
      <c r="AE434" s="8"/>
    </row>
    <row r="435" spans="6:31" s="2" customFormat="1" x14ac:dyDescent="0.2">
      <c r="F435" s="1"/>
      <c r="K435" s="62"/>
      <c r="L435" s="62"/>
      <c r="AB435" s="8"/>
      <c r="AE435" s="8"/>
    </row>
    <row r="436" spans="6:31" s="2" customFormat="1" x14ac:dyDescent="0.2">
      <c r="F436" s="1"/>
      <c r="K436" s="62"/>
      <c r="L436" s="62"/>
      <c r="AB436" s="8"/>
      <c r="AE436" s="8"/>
    </row>
    <row r="437" spans="6:31" s="2" customFormat="1" x14ac:dyDescent="0.2">
      <c r="F437" s="1"/>
      <c r="K437" s="62"/>
      <c r="L437" s="62"/>
      <c r="AB437" s="8"/>
      <c r="AE437" s="8"/>
    </row>
    <row r="438" spans="6:31" s="2" customFormat="1" x14ac:dyDescent="0.2">
      <c r="F438" s="1"/>
      <c r="K438" s="62"/>
      <c r="L438" s="62"/>
      <c r="AB438" s="8"/>
      <c r="AE438" s="8"/>
    </row>
    <row r="439" spans="6:31" s="2" customFormat="1" x14ac:dyDescent="0.2">
      <c r="F439" s="1"/>
      <c r="K439" s="62"/>
      <c r="L439" s="62"/>
      <c r="Z439" s="17"/>
      <c r="AB439" s="8"/>
      <c r="AC439" s="17"/>
      <c r="AE439" s="8"/>
    </row>
    <row r="440" spans="6:31" s="2" customFormat="1" x14ac:dyDescent="0.2">
      <c r="F440" s="1"/>
      <c r="K440" s="62"/>
      <c r="L440" s="62"/>
      <c r="Z440" s="17"/>
      <c r="AB440" s="8"/>
      <c r="AC440" s="17"/>
      <c r="AE440" s="8"/>
    </row>
  </sheetData>
  <mergeCells count="5">
    <mergeCell ref="F9:F10"/>
    <mergeCell ref="AA9:AA10"/>
    <mergeCell ref="AB9:AB10"/>
    <mergeCell ref="AD9:AD10"/>
    <mergeCell ref="AE9:AE10"/>
  </mergeCells>
  <conditionalFormatting sqref="AA371:AA374 AB1:AB1048576">
    <cfRule type="expression" dxfId="203" priority="16" stopIfTrue="1">
      <formula>($C1&gt;0)</formula>
    </cfRule>
    <cfRule type="expression" dxfId="202" priority="17" stopIfTrue="1">
      <formula>AND($C1&lt;0,$C1&gt;=$AB$2)</formula>
    </cfRule>
    <cfRule type="expression" dxfId="201" priority="18" stopIfTrue="1">
      <formula>($C1&lt;$AB$2)</formula>
    </cfRule>
  </conditionalFormatting>
  <conditionalFormatting sqref="AA371:AD371 AA374:AD374 AE1:AE311 AE313 AE315:AE1048576">
    <cfRule type="expression" dxfId="200" priority="13" stopIfTrue="1">
      <formula>($D1&gt;0)</formula>
    </cfRule>
    <cfRule type="expression" dxfId="199" priority="14" stopIfTrue="1">
      <formula>AND($D1&lt;0,$D1&gt;=$AE$2)</formula>
    </cfRule>
    <cfRule type="expression" dxfId="198" priority="15" stopIfTrue="1">
      <formula>($D1&lt;$AE$2)</formula>
    </cfRule>
  </conditionalFormatting>
  <conditionalFormatting sqref="AB371:AB373">
    <cfRule type="expression" dxfId="197" priority="10" stopIfTrue="1">
      <formula>($C371&gt;0)</formula>
    </cfRule>
    <cfRule type="expression" dxfId="196" priority="11" stopIfTrue="1">
      <formula>AND($C371&lt;0,$C371&gt;=$AB$2)</formula>
    </cfRule>
    <cfRule type="expression" dxfId="195" priority="12" stopIfTrue="1">
      <formula>($C371&lt;$AB$2)</formula>
    </cfRule>
  </conditionalFormatting>
  <conditionalFormatting sqref="AE371:AE374">
    <cfRule type="expression" dxfId="194" priority="7" stopIfTrue="1">
      <formula>($D371&gt;0)</formula>
    </cfRule>
    <cfRule type="expression" dxfId="193" priority="8" stopIfTrue="1">
      <formula>AND($D371&lt;0,$D371&gt;=$AE$2)</formula>
    </cfRule>
    <cfRule type="expression" dxfId="192" priority="9" stopIfTrue="1">
      <formula>($D371&lt;$AE$2)</formula>
    </cfRule>
  </conditionalFormatting>
  <conditionalFormatting sqref="AE312">
    <cfRule type="expression" dxfId="191" priority="4" stopIfTrue="1">
      <formula>($D312&gt;0)</formula>
    </cfRule>
    <cfRule type="expression" dxfId="190" priority="5" stopIfTrue="1">
      <formula>AND($D312&lt;0,$D312&gt;=$AE$2)</formula>
    </cfRule>
    <cfRule type="expression" dxfId="189" priority="6" stopIfTrue="1">
      <formula>($D312&lt;$AE$2)</formula>
    </cfRule>
  </conditionalFormatting>
  <conditionalFormatting sqref="AE314">
    <cfRule type="expression" dxfId="188" priority="1" stopIfTrue="1">
      <formula>($D314&gt;0)</formula>
    </cfRule>
    <cfRule type="expression" dxfId="187" priority="2" stopIfTrue="1">
      <formula>AND($D314&lt;0,$D314&gt;=$AE$2)</formula>
    </cfRule>
    <cfRule type="expression" dxfId="186" priority="3" stopIfTrue="1">
      <formula>($D314&lt;$AE$2)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AK440"/>
  <sheetViews>
    <sheetView showGridLines="0" zoomScale="70" zoomScaleNormal="70" zoomScaleSheetLayoutView="75" workbookViewId="0">
      <pane ySplit="10" topLeftCell="A11" activePane="bottomLeft" state="frozen"/>
      <selection activeCell="U23" sqref="U23"/>
      <selection pane="bottomLeft" activeCell="Y17" sqref="Y17"/>
    </sheetView>
  </sheetViews>
  <sheetFormatPr baseColWidth="10" defaultRowHeight="14.25" outlineLevelRow="2" outlineLevelCol="1" x14ac:dyDescent="0.2"/>
  <cols>
    <col min="1" max="1" width="24.85546875" style="17" hidden="1" customWidth="1" outlineLevel="1"/>
    <col min="2" max="2" width="30.42578125" style="17" hidden="1" customWidth="1" outlineLevel="1"/>
    <col min="3" max="4" width="12.5703125" style="17" hidden="1" customWidth="1" outlineLevel="1"/>
    <col min="5" max="5" width="2.7109375" style="17" customWidth="1" collapsed="1"/>
    <col min="6" max="6" width="35.5703125" style="16" customWidth="1"/>
    <col min="7" max="7" width="1.140625" style="17" customWidth="1"/>
    <col min="8" max="10" width="10.140625" style="17" customWidth="1"/>
    <col min="11" max="11" width="10.140625" style="18" customWidth="1" outlineLevel="1"/>
    <col min="12" max="12" width="10.140625" style="18" customWidth="1"/>
    <col min="13" max="13" width="9.7109375" style="17" customWidth="1"/>
    <col min="14" max="14" width="9.28515625" style="17" customWidth="1"/>
    <col min="15" max="15" width="10.140625" style="17" customWidth="1"/>
    <col min="16" max="16" width="9.28515625" style="17" customWidth="1"/>
    <col min="17" max="18" width="10.140625" style="17" customWidth="1"/>
    <col min="19" max="19" width="10.140625" style="17" bestFit="1" customWidth="1"/>
    <col min="20" max="20" width="10.28515625" style="17" customWidth="1"/>
    <col min="21" max="21" width="9.28515625" style="17" customWidth="1"/>
    <col min="22" max="22" width="10" style="17" customWidth="1"/>
    <col min="23" max="23" width="11.42578125" style="17" customWidth="1"/>
    <col min="24" max="24" width="8.7109375" style="17" customWidth="1"/>
    <col min="25" max="25" width="13.42578125" style="17" bestFit="1" customWidth="1"/>
    <col min="26" max="26" width="1.140625" style="17" customWidth="1"/>
    <col min="27" max="27" width="10.140625" style="17" customWidth="1"/>
    <col min="28" max="28" width="8.7109375" style="20" customWidth="1"/>
    <col min="29" max="29" width="3.140625" style="17" customWidth="1"/>
    <col min="30" max="30" width="10.140625" style="17" customWidth="1" outlineLevel="1"/>
    <col min="31" max="31" width="8.7109375" style="20" customWidth="1" outlineLevel="1"/>
    <col min="32" max="32" width="16" style="17" bestFit="1" customWidth="1"/>
    <col min="33" max="33" width="16.7109375" style="17" bestFit="1" customWidth="1"/>
    <col min="34" max="16384" width="11.42578125" style="17"/>
  </cols>
  <sheetData>
    <row r="1" spans="1:31" hidden="1" outlineLevel="1" x14ac:dyDescent="0.2">
      <c r="A1" s="16" t="s">
        <v>4</v>
      </c>
      <c r="B1" s="16"/>
      <c r="I1" s="19" t="s">
        <v>16</v>
      </c>
      <c r="M1" s="19" t="s">
        <v>6</v>
      </c>
      <c r="N1" s="19" t="s">
        <v>7</v>
      </c>
      <c r="O1" s="19" t="s">
        <v>8</v>
      </c>
      <c r="P1" s="19" t="s">
        <v>9</v>
      </c>
      <c r="Q1" s="19" t="s">
        <v>10</v>
      </c>
      <c r="R1" s="19" t="s">
        <v>11</v>
      </c>
      <c r="S1" s="19" t="s">
        <v>320</v>
      </c>
      <c r="T1" s="19" t="s">
        <v>12</v>
      </c>
      <c r="U1" s="19" t="s">
        <v>13</v>
      </c>
      <c r="V1" s="19" t="s">
        <v>14</v>
      </c>
      <c r="W1" s="19" t="s">
        <v>15</v>
      </c>
      <c r="X1" s="19" t="s">
        <v>16</v>
      </c>
      <c r="Y1" s="19" t="s">
        <v>16</v>
      </c>
      <c r="AB1" s="66"/>
      <c r="AE1" s="66"/>
    </row>
    <row r="2" spans="1:31" ht="12.75" hidden="1" outlineLevel="1" x14ac:dyDescent="0.2">
      <c r="A2" s="16" t="s">
        <v>5</v>
      </c>
      <c r="B2" s="16"/>
      <c r="H2" s="21" t="s">
        <v>28</v>
      </c>
      <c r="I2" s="21" t="s">
        <v>29</v>
      </c>
      <c r="J2" s="21" t="s">
        <v>30</v>
      </c>
      <c r="K2" s="22" t="s">
        <v>33</v>
      </c>
      <c r="L2" s="22" t="s">
        <v>34</v>
      </c>
      <c r="M2" s="23" t="b">
        <v>1</v>
      </c>
      <c r="N2" s="23" t="b">
        <v>1</v>
      </c>
      <c r="O2" s="23" t="b">
        <v>1</v>
      </c>
      <c r="P2" s="23" t="b">
        <v>1</v>
      </c>
      <c r="Q2" s="23" t="b">
        <v>1</v>
      </c>
      <c r="R2" s="23" t="b">
        <v>1</v>
      </c>
      <c r="S2" s="23" t="b">
        <v>1</v>
      </c>
      <c r="T2" s="23" t="b">
        <v>1</v>
      </c>
      <c r="U2" s="23" t="b">
        <v>1</v>
      </c>
      <c r="V2" s="23" t="b">
        <v>1</v>
      </c>
      <c r="W2" s="23" t="b">
        <v>1</v>
      </c>
      <c r="X2" s="23" t="b">
        <v>1</v>
      </c>
      <c r="Y2" s="21" t="s">
        <v>34</v>
      </c>
      <c r="AA2" s="146"/>
      <c r="AB2" s="147">
        <v>-0.15</v>
      </c>
      <c r="AD2" s="146"/>
      <c r="AE2" s="147">
        <v>-0.15</v>
      </c>
    </row>
    <row r="3" spans="1:31" hidden="1" outlineLevel="1" x14ac:dyDescent="0.15">
      <c r="A3" s="16" t="s">
        <v>569</v>
      </c>
      <c r="B3" s="16"/>
      <c r="H3" s="145" t="s">
        <v>643</v>
      </c>
      <c r="I3" s="145" t="s">
        <v>643</v>
      </c>
      <c r="J3" s="145" t="s">
        <v>643</v>
      </c>
      <c r="K3" s="279" t="s">
        <v>644</v>
      </c>
      <c r="L3" s="279" t="s">
        <v>645</v>
      </c>
      <c r="M3" s="145" t="s">
        <v>643</v>
      </c>
      <c r="N3" s="145" t="s">
        <v>643</v>
      </c>
      <c r="O3" s="145" t="s">
        <v>643</v>
      </c>
      <c r="P3" s="145" t="s">
        <v>643</v>
      </c>
      <c r="Q3" s="145" t="s">
        <v>643</v>
      </c>
      <c r="R3" s="145" t="s">
        <v>643</v>
      </c>
      <c r="S3" s="145" t="s">
        <v>643</v>
      </c>
      <c r="T3" s="145" t="s">
        <v>643</v>
      </c>
      <c r="U3" s="145" t="s">
        <v>643</v>
      </c>
      <c r="V3" s="145" t="s">
        <v>643</v>
      </c>
      <c r="W3" s="145" t="s">
        <v>643</v>
      </c>
      <c r="X3" s="145" t="s">
        <v>643</v>
      </c>
      <c r="Y3" s="145" t="s">
        <v>643</v>
      </c>
      <c r="AB3" s="66"/>
      <c r="AE3" s="66"/>
    </row>
    <row r="4" spans="1:31" hidden="1" outlineLevel="1" x14ac:dyDescent="0.15">
      <c r="A4" s="26" t="s">
        <v>646</v>
      </c>
      <c r="B4" s="16"/>
      <c r="H4" s="145" t="s">
        <v>647</v>
      </c>
      <c r="I4" s="145" t="s">
        <v>647</v>
      </c>
      <c r="J4" s="145" t="s">
        <v>647</v>
      </c>
      <c r="K4" s="279" t="s">
        <v>648</v>
      </c>
      <c r="L4" s="279" t="s">
        <v>649</v>
      </c>
      <c r="M4" s="145" t="s">
        <v>647</v>
      </c>
      <c r="N4" s="145" t="s">
        <v>647</v>
      </c>
      <c r="O4" s="145" t="s">
        <v>647</v>
      </c>
      <c r="P4" s="145" t="s">
        <v>647</v>
      </c>
      <c r="Q4" s="145" t="s">
        <v>647</v>
      </c>
      <c r="R4" s="145" t="s">
        <v>647</v>
      </c>
      <c r="S4" s="145" t="s">
        <v>647</v>
      </c>
      <c r="T4" s="145" t="s">
        <v>647</v>
      </c>
      <c r="U4" s="145" t="s">
        <v>647</v>
      </c>
      <c r="V4" s="145" t="s">
        <v>647</v>
      </c>
      <c r="W4" s="145" t="s">
        <v>647</v>
      </c>
      <c r="X4" s="145" t="s">
        <v>647</v>
      </c>
      <c r="Y4" s="145" t="s">
        <v>647</v>
      </c>
      <c r="AA4" s="146"/>
      <c r="AB4" s="148"/>
      <c r="AD4" s="146"/>
      <c r="AE4" s="148"/>
    </row>
    <row r="5" spans="1:31" hidden="1" outlineLevel="1" x14ac:dyDescent="0.15">
      <c r="B5" s="16"/>
      <c r="H5" s="145" t="s">
        <v>650</v>
      </c>
      <c r="I5" s="145" t="s">
        <v>651</v>
      </c>
      <c r="J5" s="145" t="s">
        <v>651</v>
      </c>
      <c r="K5" s="279" t="s">
        <v>652</v>
      </c>
      <c r="L5" s="279" t="s">
        <v>653</v>
      </c>
      <c r="M5" s="145" t="s">
        <v>652</v>
      </c>
      <c r="N5" s="145" t="s">
        <v>654</v>
      </c>
      <c r="O5" s="145" t="s">
        <v>653</v>
      </c>
      <c r="P5" s="145" t="s">
        <v>655</v>
      </c>
      <c r="Q5" s="145" t="s">
        <v>656</v>
      </c>
      <c r="R5" s="145" t="s">
        <v>657</v>
      </c>
      <c r="S5" s="145" t="s">
        <v>658</v>
      </c>
      <c r="T5" s="145" t="s">
        <v>659</v>
      </c>
      <c r="U5" s="145" t="s">
        <v>660</v>
      </c>
      <c r="V5" s="145" t="s">
        <v>661</v>
      </c>
      <c r="W5" s="145" t="s">
        <v>662</v>
      </c>
      <c r="X5" s="145" t="s">
        <v>663</v>
      </c>
      <c r="Y5" s="145" t="s">
        <v>663</v>
      </c>
      <c r="AA5" s="146"/>
      <c r="AB5" s="148"/>
      <c r="AD5" s="146"/>
      <c r="AE5" s="148"/>
    </row>
    <row r="6" spans="1:31" hidden="1" outlineLevel="1" x14ac:dyDescent="0.2">
      <c r="G6" s="16"/>
      <c r="H6" s="16"/>
      <c r="I6" s="28" t="s">
        <v>664</v>
      </c>
      <c r="J6" s="28" t="s">
        <v>664</v>
      </c>
      <c r="K6" s="28" t="s">
        <v>674</v>
      </c>
      <c r="L6" s="28" t="s">
        <v>674</v>
      </c>
    </row>
    <row r="7" spans="1:31" s="29" customFormat="1" ht="15.75" collapsed="1" x14ac:dyDescent="0.2">
      <c r="F7" s="30" t="s">
        <v>326</v>
      </c>
      <c r="K7" s="31"/>
      <c r="L7" s="31"/>
      <c r="M7" s="32"/>
      <c r="AB7" s="33"/>
      <c r="AE7" s="33"/>
    </row>
    <row r="8" spans="1:31" s="34" customFormat="1" ht="7.5" customHeight="1" x14ac:dyDescent="0.2">
      <c r="F8" s="35"/>
      <c r="G8" s="29"/>
      <c r="J8" s="37"/>
      <c r="K8" s="36"/>
      <c r="L8" s="36"/>
      <c r="AA8" s="37"/>
      <c r="AB8" s="35"/>
      <c r="AD8" s="37"/>
      <c r="AE8" s="35"/>
    </row>
    <row r="9" spans="1:31" ht="12.75" customHeight="1" x14ac:dyDescent="0.2">
      <c r="F9" s="315" t="s">
        <v>589</v>
      </c>
      <c r="G9" s="29"/>
      <c r="H9" s="152" t="s">
        <v>2</v>
      </c>
      <c r="I9" s="39" t="s">
        <v>2</v>
      </c>
      <c r="J9" s="39" t="s">
        <v>2</v>
      </c>
      <c r="K9" s="153" t="s">
        <v>415</v>
      </c>
      <c r="L9" s="153" t="s">
        <v>642</v>
      </c>
      <c r="M9" s="40" t="s">
        <v>2</v>
      </c>
      <c r="N9" s="40" t="s">
        <v>2</v>
      </c>
      <c r="O9" s="40" t="s">
        <v>2</v>
      </c>
      <c r="P9" s="40" t="s">
        <v>2</v>
      </c>
      <c r="Q9" s="40" t="s">
        <v>2</v>
      </c>
      <c r="R9" s="40" t="s">
        <v>2</v>
      </c>
      <c r="S9" s="40" t="s">
        <v>2</v>
      </c>
      <c r="T9" s="40" t="s">
        <v>2</v>
      </c>
      <c r="U9" s="40" t="s">
        <v>2</v>
      </c>
      <c r="V9" s="40" t="s">
        <v>2</v>
      </c>
      <c r="W9" s="40" t="s">
        <v>2</v>
      </c>
      <c r="X9" s="40" t="s">
        <v>2</v>
      </c>
      <c r="Y9" s="159" t="s">
        <v>2</v>
      </c>
      <c r="Z9" s="38"/>
      <c r="AA9" s="311" t="s">
        <v>665</v>
      </c>
      <c r="AB9" s="313" t="s">
        <v>666</v>
      </c>
      <c r="AC9" s="38"/>
      <c r="AD9" s="311" t="s">
        <v>667</v>
      </c>
      <c r="AE9" s="313" t="s">
        <v>668</v>
      </c>
    </row>
    <row r="10" spans="1:31" ht="12.75" customHeight="1" x14ac:dyDescent="0.2">
      <c r="F10" s="315"/>
      <c r="G10" s="29"/>
      <c r="H10" s="41" t="s">
        <v>669</v>
      </c>
      <c r="I10" s="41" t="s">
        <v>670</v>
      </c>
      <c r="J10" s="41" t="s">
        <v>670</v>
      </c>
      <c r="K10" s="154" t="s">
        <v>629</v>
      </c>
      <c r="L10" s="154" t="s">
        <v>629</v>
      </c>
      <c r="M10" s="42" t="s">
        <v>6</v>
      </c>
      <c r="N10" s="42" t="s">
        <v>7</v>
      </c>
      <c r="O10" s="42" t="s">
        <v>8</v>
      </c>
      <c r="P10" s="42" t="s">
        <v>9</v>
      </c>
      <c r="Q10" s="42" t="s">
        <v>10</v>
      </c>
      <c r="R10" s="42" t="s">
        <v>11</v>
      </c>
      <c r="S10" s="42" t="s">
        <v>320</v>
      </c>
      <c r="T10" s="42" t="s">
        <v>12</v>
      </c>
      <c r="U10" s="42" t="s">
        <v>13</v>
      </c>
      <c r="V10" s="42" t="s">
        <v>14</v>
      </c>
      <c r="W10" s="42" t="s">
        <v>15</v>
      </c>
      <c r="X10" s="42" t="s">
        <v>16</v>
      </c>
      <c r="Y10" s="160" t="s">
        <v>671</v>
      </c>
      <c r="Z10" s="38"/>
      <c r="AA10" s="312"/>
      <c r="AB10" s="314"/>
      <c r="AC10" s="38"/>
      <c r="AD10" s="312"/>
      <c r="AE10" s="314"/>
    </row>
    <row r="11" spans="1:31" ht="18" hidden="1" customHeight="1" outlineLevel="1" x14ac:dyDescent="0.2">
      <c r="A11" s="43" t="s">
        <v>3</v>
      </c>
      <c r="B11" s="43" t="s">
        <v>231</v>
      </c>
      <c r="C11" s="9">
        <v>-0.32197561738043134</v>
      </c>
      <c r="D11" s="9">
        <v>-5.350565965205737E-2</v>
      </c>
      <c r="F11" s="107" t="s">
        <v>279</v>
      </c>
      <c r="G11" s="29"/>
      <c r="H11" s="72">
        <v>110.59</v>
      </c>
      <c r="I11" s="72">
        <v>162.89400000000001</v>
      </c>
      <c r="J11" s="72">
        <v>162.89400000000001</v>
      </c>
      <c r="K11" s="99">
        <v>268.71600000000001</v>
      </c>
      <c r="L11" s="99">
        <v>192.50299999999999</v>
      </c>
      <c r="M11" s="72">
        <v>5.3869999999999996</v>
      </c>
      <c r="N11" s="72">
        <v>22.37</v>
      </c>
      <c r="O11" s="72">
        <v>14.791</v>
      </c>
      <c r="P11" s="72">
        <v>14.098999999999997</v>
      </c>
      <c r="Q11" s="72">
        <v>14.285000000000004</v>
      </c>
      <c r="R11" s="72">
        <v>14.209999999999994</v>
      </c>
      <c r="S11" s="72">
        <v>24.281000000000006</v>
      </c>
      <c r="T11" s="72">
        <v>15.706999999999994</v>
      </c>
      <c r="U11" s="72">
        <v>14.819999999999993</v>
      </c>
      <c r="V11" s="72">
        <v>17.62700000000001</v>
      </c>
      <c r="W11" s="72">
        <v>15.590000000000003</v>
      </c>
      <c r="X11" s="72">
        <v>9.032999999999987</v>
      </c>
      <c r="Y11" s="72">
        <v>182.2</v>
      </c>
      <c r="Z11" s="44"/>
      <c r="AA11" s="72">
        <v>268.71600000000001</v>
      </c>
      <c r="AB11" s="73">
        <v>-86.52</v>
      </c>
      <c r="AC11" s="44"/>
      <c r="AD11" s="72">
        <v>192.50300000000001</v>
      </c>
      <c r="AE11" s="73">
        <v>-10.3</v>
      </c>
    </row>
    <row r="12" spans="1:31" ht="18" hidden="1" customHeight="1" outlineLevel="1" x14ac:dyDescent="0.2">
      <c r="A12" s="43" t="s">
        <v>3</v>
      </c>
      <c r="B12" s="43" t="s">
        <v>234</v>
      </c>
      <c r="C12" s="9">
        <v>1.9038163277273711E-2</v>
      </c>
      <c r="D12" s="9">
        <v>1.4526362500760327E-2</v>
      </c>
      <c r="F12" s="107" t="s">
        <v>280</v>
      </c>
      <c r="G12" s="29"/>
      <c r="H12" s="72">
        <v>7776.9650000000001</v>
      </c>
      <c r="I12" s="72">
        <v>7547.9229999999998</v>
      </c>
      <c r="J12" s="72">
        <v>7547.9229999999998</v>
      </c>
      <c r="K12" s="99">
        <v>6923.4620000000004</v>
      </c>
      <c r="L12" s="99">
        <v>6954.2529999999997</v>
      </c>
      <c r="M12" s="72">
        <v>555.23299999999995</v>
      </c>
      <c r="N12" s="72">
        <v>487.97600000000011</v>
      </c>
      <c r="O12" s="72">
        <v>532.62300000000005</v>
      </c>
      <c r="P12" s="72">
        <v>660.71499999999992</v>
      </c>
      <c r="Q12" s="72">
        <v>612.38499999999976</v>
      </c>
      <c r="R12" s="72">
        <v>598.70800000000008</v>
      </c>
      <c r="S12" s="72">
        <v>562.04500000000007</v>
      </c>
      <c r="T12" s="72">
        <v>608.00499999999965</v>
      </c>
      <c r="U12" s="72">
        <v>590.07900000000063</v>
      </c>
      <c r="V12" s="72">
        <v>589.41499999999996</v>
      </c>
      <c r="W12" s="72">
        <v>574.6269999999995</v>
      </c>
      <c r="X12" s="72">
        <v>683.46</v>
      </c>
      <c r="Y12" s="72">
        <v>7055.2709999999997</v>
      </c>
      <c r="Z12" s="44"/>
      <c r="AA12" s="72">
        <v>6923.4620000000004</v>
      </c>
      <c r="AB12" s="73">
        <v>131.81</v>
      </c>
      <c r="AC12" s="44"/>
      <c r="AD12" s="72">
        <v>6954.2529999999997</v>
      </c>
      <c r="AE12" s="73">
        <v>101.02</v>
      </c>
    </row>
    <row r="13" spans="1:31" ht="18" hidden="1" customHeight="1" outlineLevel="1" x14ac:dyDescent="0.2">
      <c r="A13" s="43" t="s">
        <v>3</v>
      </c>
      <c r="B13" s="43" t="s">
        <v>230</v>
      </c>
      <c r="C13" s="9">
        <v>0</v>
      </c>
      <c r="D13" s="9">
        <v>0</v>
      </c>
      <c r="F13" s="107" t="s">
        <v>281</v>
      </c>
      <c r="G13" s="29"/>
      <c r="H13" s="72">
        <v>0</v>
      </c>
      <c r="I13" s="72">
        <v>0</v>
      </c>
      <c r="J13" s="72">
        <v>0</v>
      </c>
      <c r="K13" s="99">
        <v>0</v>
      </c>
      <c r="L13" s="99">
        <v>0</v>
      </c>
      <c r="M13" s="72">
        <v>0</v>
      </c>
      <c r="N13" s="72">
        <v>0</v>
      </c>
      <c r="O13" s="72">
        <v>0</v>
      </c>
      <c r="P13" s="72">
        <v>0</v>
      </c>
      <c r="Q13" s="72">
        <v>0</v>
      </c>
      <c r="R13" s="72">
        <v>0</v>
      </c>
      <c r="S13" s="72">
        <v>0</v>
      </c>
      <c r="T13" s="72">
        <v>0</v>
      </c>
      <c r="U13" s="72">
        <v>0</v>
      </c>
      <c r="V13" s="72">
        <v>0</v>
      </c>
      <c r="W13" s="72">
        <v>0</v>
      </c>
      <c r="X13" s="72">
        <v>0</v>
      </c>
      <c r="Y13" s="72">
        <v>0</v>
      </c>
      <c r="Z13" s="44"/>
      <c r="AA13" s="72">
        <v>0</v>
      </c>
      <c r="AB13" s="73">
        <v>0</v>
      </c>
      <c r="AC13" s="44"/>
      <c r="AD13" s="72">
        <v>0</v>
      </c>
      <c r="AE13" s="73">
        <v>0</v>
      </c>
    </row>
    <row r="14" spans="1:31" ht="18" hidden="1" customHeight="1" outlineLevel="1" x14ac:dyDescent="0.2">
      <c r="A14" s="43" t="s">
        <v>3</v>
      </c>
      <c r="B14" s="43" t="s">
        <v>233</v>
      </c>
      <c r="C14" s="9">
        <v>0.13591250589115911</v>
      </c>
      <c r="D14" s="9">
        <v>-2.7500927639373103E-4</v>
      </c>
      <c r="F14" s="107" t="s">
        <v>282</v>
      </c>
      <c r="G14" s="29"/>
      <c r="H14" s="72">
        <v>7245.1719999999996</v>
      </c>
      <c r="I14" s="72">
        <v>8478.8359999999993</v>
      </c>
      <c r="J14" s="72">
        <v>8478.8359999999993</v>
      </c>
      <c r="K14" s="99">
        <v>8512.7559999999994</v>
      </c>
      <c r="L14" s="99">
        <v>9672.4009999999998</v>
      </c>
      <c r="M14" s="72">
        <v>735.74599999999998</v>
      </c>
      <c r="N14" s="72">
        <v>768.19899999999996</v>
      </c>
      <c r="O14" s="72">
        <v>790.23900000000026</v>
      </c>
      <c r="P14" s="72">
        <v>744.43499999999995</v>
      </c>
      <c r="Q14" s="72">
        <v>930.40599999999995</v>
      </c>
      <c r="R14" s="72">
        <v>813.529</v>
      </c>
      <c r="S14" s="72">
        <v>801.80699999999979</v>
      </c>
      <c r="T14" s="72">
        <v>815.65700000000015</v>
      </c>
      <c r="U14" s="72">
        <v>822.30000000000018</v>
      </c>
      <c r="V14" s="72">
        <v>861.11700000000019</v>
      </c>
      <c r="W14" s="72">
        <v>840.73000000000047</v>
      </c>
      <c r="X14" s="72">
        <v>745.57999999999993</v>
      </c>
      <c r="Y14" s="72">
        <v>9669.7450000000008</v>
      </c>
      <c r="Z14" s="44"/>
      <c r="AA14" s="72">
        <v>8512.7559999999994</v>
      </c>
      <c r="AB14" s="73">
        <v>1156.99</v>
      </c>
      <c r="AC14" s="44"/>
      <c r="AD14" s="72">
        <v>9672.4009999999998</v>
      </c>
      <c r="AE14" s="73">
        <v>-2.66</v>
      </c>
    </row>
    <row r="15" spans="1:31" ht="18" hidden="1" customHeight="1" outlineLevel="1" x14ac:dyDescent="0.2">
      <c r="A15" s="43" t="s">
        <v>3</v>
      </c>
      <c r="B15" s="43" t="s">
        <v>232</v>
      </c>
      <c r="C15" s="9">
        <v>0</v>
      </c>
      <c r="D15" s="9">
        <v>0</v>
      </c>
      <c r="F15" s="107" t="s">
        <v>283</v>
      </c>
      <c r="G15" s="29"/>
      <c r="H15" s="72">
        <v>0</v>
      </c>
      <c r="I15" s="72">
        <v>0</v>
      </c>
      <c r="J15" s="72">
        <v>0</v>
      </c>
      <c r="K15" s="99">
        <v>0</v>
      </c>
      <c r="L15" s="99">
        <v>0</v>
      </c>
      <c r="M15" s="72">
        <v>0</v>
      </c>
      <c r="N15" s="72">
        <v>0</v>
      </c>
      <c r="O15" s="72">
        <v>0</v>
      </c>
      <c r="P15" s="72">
        <v>0</v>
      </c>
      <c r="Q15" s="72">
        <v>0</v>
      </c>
      <c r="R15" s="72">
        <v>0</v>
      </c>
      <c r="S15" s="72">
        <v>0</v>
      </c>
      <c r="T15" s="72">
        <v>0</v>
      </c>
      <c r="U15" s="72">
        <v>0</v>
      </c>
      <c r="V15" s="72">
        <v>0</v>
      </c>
      <c r="W15" s="72">
        <v>0</v>
      </c>
      <c r="X15" s="72">
        <v>0</v>
      </c>
      <c r="Y15" s="72">
        <v>0</v>
      </c>
      <c r="Z15" s="44"/>
      <c r="AA15" s="72">
        <v>0</v>
      </c>
      <c r="AB15" s="73">
        <v>0</v>
      </c>
      <c r="AC15" s="44"/>
      <c r="AD15" s="72">
        <v>0</v>
      </c>
      <c r="AE15" s="73">
        <v>0</v>
      </c>
    </row>
    <row r="16" spans="1:31" ht="18" customHeight="1" collapsed="1" x14ac:dyDescent="0.2">
      <c r="A16" s="43" t="s">
        <v>3</v>
      </c>
      <c r="B16" s="43" t="s">
        <v>204</v>
      </c>
      <c r="C16" s="9">
        <v>7.6554285423931098E-2</v>
      </c>
      <c r="D16" s="9">
        <v>5.2356964145111439E-3</v>
      </c>
      <c r="E16" s="18"/>
      <c r="F16" s="64" t="s">
        <v>284</v>
      </c>
      <c r="G16" s="29"/>
      <c r="H16" s="74">
        <v>15132.727000000001</v>
      </c>
      <c r="I16" s="74">
        <v>16189.653</v>
      </c>
      <c r="J16" s="74">
        <v>16189.653</v>
      </c>
      <c r="K16" s="99">
        <v>15704.933999999999</v>
      </c>
      <c r="L16" s="99">
        <v>16819.156999999999</v>
      </c>
      <c r="M16" s="74">
        <v>1296.366</v>
      </c>
      <c r="N16" s="74">
        <v>1278.5450000000001</v>
      </c>
      <c r="O16" s="74">
        <v>1337.6529999999998</v>
      </c>
      <c r="P16" s="74">
        <v>1419.2490000000003</v>
      </c>
      <c r="Q16" s="74">
        <v>1557.076</v>
      </c>
      <c r="R16" s="74">
        <v>1426.4469999999992</v>
      </c>
      <c r="S16" s="74">
        <v>1388.1329999999998</v>
      </c>
      <c r="T16" s="74">
        <v>1439.3690000000006</v>
      </c>
      <c r="U16" s="74">
        <v>1427.1990000000005</v>
      </c>
      <c r="V16" s="74">
        <v>1468.1589999999997</v>
      </c>
      <c r="W16" s="74">
        <v>1430.9470000000001</v>
      </c>
      <c r="X16" s="74">
        <v>1438.0730000000003</v>
      </c>
      <c r="Y16" s="74">
        <v>16907.216</v>
      </c>
      <c r="AA16" s="74">
        <v>15704.933999999999</v>
      </c>
      <c r="AB16" s="73">
        <v>1202.28</v>
      </c>
      <c r="AD16" s="74">
        <v>16819.156999999999</v>
      </c>
      <c r="AE16" s="73">
        <v>88.06</v>
      </c>
    </row>
    <row r="17" spans="1:33" ht="18" customHeight="1" x14ac:dyDescent="0.2">
      <c r="A17" s="43" t="s">
        <v>3</v>
      </c>
      <c r="B17" s="43" t="s">
        <v>32</v>
      </c>
      <c r="C17" s="9">
        <v>0</v>
      </c>
      <c r="D17" s="9">
        <v>0</v>
      </c>
      <c r="F17" s="64" t="s">
        <v>285</v>
      </c>
      <c r="G17" s="29"/>
      <c r="H17" s="74">
        <v>0</v>
      </c>
      <c r="I17" s="74">
        <v>0</v>
      </c>
      <c r="J17" s="74">
        <v>0</v>
      </c>
      <c r="K17" s="99">
        <v>0</v>
      </c>
      <c r="L17" s="99">
        <v>0</v>
      </c>
      <c r="M17" s="74">
        <v>0</v>
      </c>
      <c r="N17" s="74">
        <v>0</v>
      </c>
      <c r="O17" s="74">
        <v>0</v>
      </c>
      <c r="P17" s="74">
        <v>0</v>
      </c>
      <c r="Q17" s="74">
        <v>0</v>
      </c>
      <c r="R17" s="74">
        <v>0</v>
      </c>
      <c r="S17" s="74">
        <v>0</v>
      </c>
      <c r="T17" s="74">
        <v>0</v>
      </c>
      <c r="U17" s="74">
        <v>0</v>
      </c>
      <c r="V17" s="74">
        <v>0</v>
      </c>
      <c r="W17" s="74">
        <v>0</v>
      </c>
      <c r="X17" s="74">
        <v>0</v>
      </c>
      <c r="Y17" s="74">
        <v>0</v>
      </c>
      <c r="AA17" s="74">
        <v>0</v>
      </c>
      <c r="AB17" s="73">
        <v>0</v>
      </c>
      <c r="AD17" s="74">
        <v>0</v>
      </c>
      <c r="AE17" s="73">
        <v>0</v>
      </c>
    </row>
    <row r="18" spans="1:33" s="16" customFormat="1" ht="18" customHeight="1" x14ac:dyDescent="0.2">
      <c r="A18" s="45"/>
      <c r="B18" s="45"/>
      <c r="C18" s="9">
        <v>7.6554285423931098E-2</v>
      </c>
      <c r="D18" s="9">
        <v>5.2356964145111439E-3</v>
      </c>
      <c r="E18" s="17"/>
      <c r="F18" s="58" t="s">
        <v>218</v>
      </c>
      <c r="G18" s="29"/>
      <c r="H18" s="75">
        <v>15132.727000000001</v>
      </c>
      <c r="I18" s="75">
        <v>16189.653</v>
      </c>
      <c r="J18" s="75">
        <v>16189.653</v>
      </c>
      <c r="K18" s="121">
        <v>15704.933999999999</v>
      </c>
      <c r="L18" s="121">
        <v>16819.156999999999</v>
      </c>
      <c r="M18" s="75">
        <v>1296.366</v>
      </c>
      <c r="N18" s="75">
        <v>1278.5450000000001</v>
      </c>
      <c r="O18" s="75">
        <v>1337.6529999999998</v>
      </c>
      <c r="P18" s="75">
        <v>1419.2490000000003</v>
      </c>
      <c r="Q18" s="75">
        <v>1557.076</v>
      </c>
      <c r="R18" s="75">
        <v>1426.4469999999992</v>
      </c>
      <c r="S18" s="75">
        <v>1388.1329999999998</v>
      </c>
      <c r="T18" s="75">
        <v>1439.3690000000006</v>
      </c>
      <c r="U18" s="75">
        <v>1427.1990000000005</v>
      </c>
      <c r="V18" s="75">
        <v>1468.1589999999997</v>
      </c>
      <c r="W18" s="75">
        <v>1430.9470000000001</v>
      </c>
      <c r="X18" s="75">
        <v>1438.0730000000003</v>
      </c>
      <c r="Y18" s="75">
        <v>16907.216</v>
      </c>
      <c r="Z18" s="17"/>
      <c r="AA18" s="75">
        <v>15704.933999999999</v>
      </c>
      <c r="AB18" s="73">
        <v>1202.28</v>
      </c>
      <c r="AD18" s="75">
        <v>16819.156999999999</v>
      </c>
      <c r="AE18" s="73">
        <v>88.06</v>
      </c>
    </row>
    <row r="19" spans="1:33" ht="8.25" customHeight="1" x14ac:dyDescent="0.2">
      <c r="A19" s="137"/>
      <c r="F19" s="17"/>
      <c r="G19" s="29"/>
      <c r="K19" s="17"/>
      <c r="L19" s="17"/>
      <c r="AB19" s="17"/>
      <c r="AE19" s="17"/>
    </row>
    <row r="20" spans="1:33" s="16" customFormat="1" ht="18" customHeight="1" x14ac:dyDescent="0.2">
      <c r="A20" s="138" t="s">
        <v>309</v>
      </c>
      <c r="B20" s="138" t="s">
        <v>204</v>
      </c>
      <c r="C20" s="14">
        <v>-0.28039555006180472</v>
      </c>
      <c r="D20" s="14">
        <v>3.8644067796610171E-2</v>
      </c>
      <c r="F20" s="139" t="s">
        <v>363</v>
      </c>
      <c r="G20" s="29"/>
      <c r="H20" s="140">
        <v>1817.759</v>
      </c>
      <c r="I20" s="140">
        <v>1331.9069999999999</v>
      </c>
      <c r="J20" s="140">
        <v>1331.9069999999999</v>
      </c>
      <c r="K20" s="141">
        <v>1618</v>
      </c>
      <c r="L20" s="141">
        <v>1121</v>
      </c>
      <c r="M20" s="140">
        <v>87.373999999999995</v>
      </c>
      <c r="N20" s="140">
        <v>92.968999999999994</v>
      </c>
      <c r="O20" s="140">
        <v>81.469000000000023</v>
      </c>
      <c r="P20" s="140">
        <v>103.23099999999999</v>
      </c>
      <c r="Q20" s="140">
        <v>67.71999999999997</v>
      </c>
      <c r="R20" s="140">
        <v>114.95499999999998</v>
      </c>
      <c r="S20" s="140">
        <v>72.746000000000095</v>
      </c>
      <c r="T20" s="140">
        <v>67.118999999999915</v>
      </c>
      <c r="U20" s="140">
        <v>75.48599999999999</v>
      </c>
      <c r="V20" s="140">
        <v>104.46400000000006</v>
      </c>
      <c r="W20" s="140">
        <v>126.79700000000003</v>
      </c>
      <c r="X20" s="140">
        <v>169.98899999999992</v>
      </c>
      <c r="Y20" s="140">
        <v>1164.319</v>
      </c>
      <c r="Z20" s="17"/>
      <c r="AA20" s="140">
        <v>1618</v>
      </c>
      <c r="AB20" s="73">
        <v>-453.68</v>
      </c>
      <c r="AD20" s="140">
        <v>1121</v>
      </c>
      <c r="AE20" s="73">
        <v>43.32</v>
      </c>
    </row>
    <row r="21" spans="1:33" ht="8.25" customHeight="1" x14ac:dyDescent="0.2">
      <c r="A21" s="137"/>
      <c r="F21" s="17"/>
      <c r="G21" s="29"/>
      <c r="K21" s="17"/>
      <c r="L21" s="17"/>
      <c r="AB21" s="17"/>
      <c r="AE21" s="17"/>
    </row>
    <row r="22" spans="1:33" ht="18" customHeight="1" x14ac:dyDescent="0.2">
      <c r="A22" s="43" t="s">
        <v>309</v>
      </c>
      <c r="B22" s="43" t="s">
        <v>116</v>
      </c>
      <c r="C22" s="9">
        <v>0</v>
      </c>
      <c r="D22" s="9">
        <v>0</v>
      </c>
      <c r="F22" s="64" t="s">
        <v>364</v>
      </c>
      <c r="G22" s="29"/>
      <c r="H22" s="74">
        <v>0</v>
      </c>
      <c r="I22" s="74">
        <v>0</v>
      </c>
      <c r="J22" s="74">
        <v>0</v>
      </c>
      <c r="K22" s="99">
        <v>0</v>
      </c>
      <c r="L22" s="99">
        <v>0</v>
      </c>
      <c r="M22" s="74">
        <v>0</v>
      </c>
      <c r="N22" s="74">
        <v>0</v>
      </c>
      <c r="O22" s="74">
        <v>0</v>
      </c>
      <c r="P22" s="74">
        <v>0</v>
      </c>
      <c r="Q22" s="74">
        <v>0</v>
      </c>
      <c r="R22" s="74">
        <v>0</v>
      </c>
      <c r="S22" s="74">
        <v>0</v>
      </c>
      <c r="T22" s="74">
        <v>0</v>
      </c>
      <c r="U22" s="74">
        <v>0</v>
      </c>
      <c r="V22" s="74">
        <v>0</v>
      </c>
      <c r="W22" s="74">
        <v>0</v>
      </c>
      <c r="X22" s="74">
        <v>0</v>
      </c>
      <c r="Y22" s="74">
        <v>0</v>
      </c>
      <c r="AA22" s="74">
        <v>0</v>
      </c>
      <c r="AB22" s="73">
        <v>0</v>
      </c>
      <c r="AC22" s="47"/>
      <c r="AD22" s="74">
        <v>0</v>
      </c>
      <c r="AE22" s="73">
        <v>0</v>
      </c>
    </row>
    <row r="23" spans="1:33" ht="18" customHeight="1" x14ac:dyDescent="0.2">
      <c r="A23" s="43" t="s">
        <v>309</v>
      </c>
      <c r="B23" s="43" t="s">
        <v>117</v>
      </c>
      <c r="C23" s="9">
        <v>0</v>
      </c>
      <c r="D23" s="9">
        <v>0</v>
      </c>
      <c r="F23" s="64" t="s">
        <v>365</v>
      </c>
      <c r="G23" s="29"/>
      <c r="H23" s="74">
        <v>0</v>
      </c>
      <c r="I23" s="74">
        <v>0</v>
      </c>
      <c r="J23" s="74">
        <v>0</v>
      </c>
      <c r="K23" s="99">
        <v>0</v>
      </c>
      <c r="L23" s="99">
        <v>0</v>
      </c>
      <c r="M23" s="74">
        <v>0</v>
      </c>
      <c r="N23" s="74">
        <v>0</v>
      </c>
      <c r="O23" s="74">
        <v>0</v>
      </c>
      <c r="P23" s="74">
        <v>0</v>
      </c>
      <c r="Q23" s="74">
        <v>0</v>
      </c>
      <c r="R23" s="74">
        <v>0</v>
      </c>
      <c r="S23" s="74">
        <v>0</v>
      </c>
      <c r="T23" s="74">
        <v>0</v>
      </c>
      <c r="U23" s="74">
        <v>0</v>
      </c>
      <c r="V23" s="74">
        <v>0</v>
      </c>
      <c r="W23" s="74">
        <v>0</v>
      </c>
      <c r="X23" s="74">
        <v>0</v>
      </c>
      <c r="Y23" s="74">
        <v>0</v>
      </c>
      <c r="AA23" s="74">
        <v>0</v>
      </c>
      <c r="AB23" s="73">
        <v>0</v>
      </c>
      <c r="AC23" s="47"/>
      <c r="AD23" s="74">
        <v>0</v>
      </c>
      <c r="AE23" s="73">
        <v>0</v>
      </c>
    </row>
    <row r="24" spans="1:33" ht="18" hidden="1" customHeight="1" outlineLevel="1" x14ac:dyDescent="0.2">
      <c r="A24" s="59" t="s">
        <v>297</v>
      </c>
      <c r="B24" s="59" t="s">
        <v>118</v>
      </c>
      <c r="C24" s="60">
        <v>0.98901098901098905</v>
      </c>
      <c r="D24" s="60">
        <v>0.98901098901098905</v>
      </c>
      <c r="E24" s="44"/>
      <c r="F24" s="107" t="s">
        <v>366</v>
      </c>
      <c r="G24" s="29"/>
      <c r="H24" s="72">
        <v>0</v>
      </c>
      <c r="I24" s="72">
        <v>0</v>
      </c>
      <c r="J24" s="72">
        <v>0</v>
      </c>
      <c r="K24" s="72">
        <v>0</v>
      </c>
      <c r="L24" s="72">
        <v>0</v>
      </c>
      <c r="M24" s="72">
        <v>0.39</v>
      </c>
      <c r="N24" s="72">
        <v>0</v>
      </c>
      <c r="O24" s="72">
        <v>0</v>
      </c>
      <c r="P24" s="72">
        <v>0</v>
      </c>
      <c r="Q24" s="72">
        <v>0</v>
      </c>
      <c r="R24" s="72">
        <v>0</v>
      </c>
      <c r="S24" s="72">
        <v>0</v>
      </c>
      <c r="T24" s="72">
        <v>0</v>
      </c>
      <c r="U24" s="72">
        <v>0</v>
      </c>
      <c r="V24" s="72">
        <v>0</v>
      </c>
      <c r="W24" s="72">
        <v>-0.29900000000000004</v>
      </c>
      <c r="X24" s="72">
        <v>2.7755575615628914E-17</v>
      </c>
      <c r="Y24" s="72">
        <v>9.0999999999999998E-2</v>
      </c>
      <c r="AA24" s="72">
        <v>0</v>
      </c>
      <c r="AB24" s="76">
        <v>0.09</v>
      </c>
      <c r="AC24" s="44"/>
      <c r="AD24" s="72">
        <v>0</v>
      </c>
      <c r="AE24" s="76">
        <v>0.09</v>
      </c>
    </row>
    <row r="25" spans="1:33" ht="18" customHeight="1" collapsed="1" x14ac:dyDescent="0.2">
      <c r="A25" s="45"/>
      <c r="B25" s="45"/>
      <c r="C25" s="9">
        <v>0</v>
      </c>
      <c r="D25" s="9">
        <v>0</v>
      </c>
      <c r="F25" s="64" t="s">
        <v>407</v>
      </c>
      <c r="G25" s="29"/>
      <c r="H25" s="74">
        <v>0</v>
      </c>
      <c r="I25" s="74">
        <v>0</v>
      </c>
      <c r="J25" s="74">
        <v>0</v>
      </c>
      <c r="K25" s="99">
        <v>0</v>
      </c>
      <c r="L25" s="99">
        <v>0</v>
      </c>
      <c r="M25" s="74">
        <v>0</v>
      </c>
      <c r="N25" s="74">
        <v>0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0</v>
      </c>
      <c r="U25" s="74">
        <v>0</v>
      </c>
      <c r="V25" s="74">
        <v>0</v>
      </c>
      <c r="W25" s="74">
        <v>0</v>
      </c>
      <c r="X25" s="74">
        <v>2.7755575615628914E-17</v>
      </c>
      <c r="Y25" s="74">
        <v>0</v>
      </c>
      <c r="AA25" s="74">
        <v>0</v>
      </c>
      <c r="AB25" s="73">
        <v>0</v>
      </c>
      <c r="AC25" s="47"/>
      <c r="AD25" s="74">
        <v>0</v>
      </c>
      <c r="AE25" s="73">
        <v>0</v>
      </c>
      <c r="AG25" s="61"/>
    </row>
    <row r="26" spans="1:33" ht="18" customHeight="1" x14ac:dyDescent="0.2">
      <c r="A26" s="43" t="s">
        <v>309</v>
      </c>
      <c r="B26" s="43" t="s">
        <v>367</v>
      </c>
      <c r="C26" s="9">
        <v>0</v>
      </c>
      <c r="D26" s="9">
        <v>0</v>
      </c>
      <c r="F26" s="64" t="s">
        <v>368</v>
      </c>
      <c r="G26" s="29"/>
      <c r="H26" s="74">
        <v>0</v>
      </c>
      <c r="I26" s="74">
        <v>0</v>
      </c>
      <c r="J26" s="74">
        <v>0</v>
      </c>
      <c r="K26" s="99">
        <v>0</v>
      </c>
      <c r="L26" s="99">
        <v>0</v>
      </c>
      <c r="M26" s="74">
        <v>0</v>
      </c>
      <c r="N26" s="74">
        <v>0</v>
      </c>
      <c r="O26" s="74">
        <v>0</v>
      </c>
      <c r="P26" s="74">
        <v>0</v>
      </c>
      <c r="Q26" s="74">
        <v>0</v>
      </c>
      <c r="R26" s="74">
        <v>0</v>
      </c>
      <c r="S26" s="74">
        <v>0</v>
      </c>
      <c r="T26" s="74">
        <v>0</v>
      </c>
      <c r="U26" s="74">
        <v>0</v>
      </c>
      <c r="V26" s="74">
        <v>0</v>
      </c>
      <c r="W26" s="74">
        <v>0</v>
      </c>
      <c r="X26" s="74">
        <v>0</v>
      </c>
      <c r="Y26" s="74">
        <v>0</v>
      </c>
      <c r="AA26" s="74">
        <v>0</v>
      </c>
      <c r="AB26" s="73">
        <v>0</v>
      </c>
      <c r="AC26" s="47"/>
      <c r="AD26" s="74">
        <v>0</v>
      </c>
      <c r="AE26" s="73">
        <v>0</v>
      </c>
    </row>
    <row r="27" spans="1:33" ht="18" customHeight="1" x14ac:dyDescent="0.2">
      <c r="A27" s="43" t="s">
        <v>309</v>
      </c>
      <c r="B27" s="43" t="s">
        <v>369</v>
      </c>
      <c r="C27" s="9">
        <v>0</v>
      </c>
      <c r="D27" s="9">
        <v>0</v>
      </c>
      <c r="F27" s="64" t="s">
        <v>370</v>
      </c>
      <c r="G27" s="29"/>
      <c r="H27" s="74">
        <v>0</v>
      </c>
      <c r="I27" s="74">
        <v>0</v>
      </c>
      <c r="J27" s="74">
        <v>0</v>
      </c>
      <c r="K27" s="99">
        <v>0</v>
      </c>
      <c r="L27" s="99">
        <v>0</v>
      </c>
      <c r="M27" s="74">
        <v>0</v>
      </c>
      <c r="N27" s="74">
        <v>0</v>
      </c>
      <c r="O27" s="74">
        <v>0</v>
      </c>
      <c r="P27" s="74">
        <v>0</v>
      </c>
      <c r="Q27" s="74">
        <v>0</v>
      </c>
      <c r="R27" s="74">
        <v>0</v>
      </c>
      <c r="S27" s="74">
        <v>0</v>
      </c>
      <c r="T27" s="74">
        <v>0</v>
      </c>
      <c r="U27" s="74">
        <v>0</v>
      </c>
      <c r="V27" s="74">
        <v>0</v>
      </c>
      <c r="W27" s="74">
        <v>0</v>
      </c>
      <c r="X27" s="74">
        <v>0</v>
      </c>
      <c r="Y27" s="74">
        <v>0</v>
      </c>
      <c r="AA27" s="74">
        <v>0</v>
      </c>
      <c r="AB27" s="73">
        <v>0</v>
      </c>
      <c r="AC27" s="47"/>
      <c r="AD27" s="74">
        <v>0</v>
      </c>
      <c r="AE27" s="73">
        <v>0</v>
      </c>
    </row>
    <row r="28" spans="1:33" ht="18" customHeight="1" x14ac:dyDescent="0.2">
      <c r="A28" s="43" t="s">
        <v>309</v>
      </c>
      <c r="B28" s="43" t="s">
        <v>372</v>
      </c>
      <c r="C28" s="9">
        <v>0</v>
      </c>
      <c r="D28" s="9">
        <v>0</v>
      </c>
      <c r="F28" s="64" t="s">
        <v>373</v>
      </c>
      <c r="G28" s="29"/>
      <c r="H28" s="74">
        <v>0</v>
      </c>
      <c r="I28" s="74">
        <v>0</v>
      </c>
      <c r="J28" s="74">
        <v>0</v>
      </c>
      <c r="K28" s="99">
        <v>0</v>
      </c>
      <c r="L28" s="99">
        <v>0</v>
      </c>
      <c r="M28" s="74">
        <v>0</v>
      </c>
      <c r="N28" s="74">
        <v>0</v>
      </c>
      <c r="O28" s="74">
        <v>0</v>
      </c>
      <c r="P28" s="74">
        <v>0</v>
      </c>
      <c r="Q28" s="74">
        <v>0</v>
      </c>
      <c r="R28" s="74">
        <v>0</v>
      </c>
      <c r="S28" s="74">
        <v>0</v>
      </c>
      <c r="T28" s="74">
        <v>0</v>
      </c>
      <c r="U28" s="74">
        <v>0</v>
      </c>
      <c r="V28" s="74">
        <v>0</v>
      </c>
      <c r="W28" s="74">
        <v>0</v>
      </c>
      <c r="X28" s="74">
        <v>0</v>
      </c>
      <c r="Y28" s="74">
        <v>0</v>
      </c>
      <c r="AA28" s="74">
        <v>0</v>
      </c>
      <c r="AB28" s="73">
        <v>0</v>
      </c>
      <c r="AC28" s="47"/>
      <c r="AD28" s="74">
        <v>0</v>
      </c>
      <c r="AE28" s="73">
        <v>0</v>
      </c>
    </row>
    <row r="29" spans="1:33" ht="18" customHeight="1" x14ac:dyDescent="0.2">
      <c r="A29" s="43" t="s">
        <v>309</v>
      </c>
      <c r="B29" s="43" t="s">
        <v>374</v>
      </c>
      <c r="C29" s="9">
        <v>0</v>
      </c>
      <c r="D29" s="9">
        <v>0</v>
      </c>
      <c r="F29" s="64" t="s">
        <v>375</v>
      </c>
      <c r="G29" s="29"/>
      <c r="H29" s="74">
        <v>0</v>
      </c>
      <c r="I29" s="74">
        <v>0</v>
      </c>
      <c r="J29" s="74">
        <v>0</v>
      </c>
      <c r="K29" s="99">
        <v>0</v>
      </c>
      <c r="L29" s="99">
        <v>0</v>
      </c>
      <c r="M29" s="74">
        <v>0</v>
      </c>
      <c r="N29" s="74">
        <v>0</v>
      </c>
      <c r="O29" s="74">
        <v>0</v>
      </c>
      <c r="P29" s="74">
        <v>0</v>
      </c>
      <c r="Q29" s="74">
        <v>0</v>
      </c>
      <c r="R29" s="74">
        <v>0</v>
      </c>
      <c r="S29" s="74">
        <v>0</v>
      </c>
      <c r="T29" s="74">
        <v>0</v>
      </c>
      <c r="U29" s="74">
        <v>0</v>
      </c>
      <c r="V29" s="74">
        <v>0</v>
      </c>
      <c r="W29" s="74">
        <v>0</v>
      </c>
      <c r="X29" s="74">
        <v>0</v>
      </c>
      <c r="Y29" s="74">
        <v>0</v>
      </c>
      <c r="AA29" s="74">
        <v>0</v>
      </c>
      <c r="AB29" s="73">
        <v>0</v>
      </c>
      <c r="AC29" s="47"/>
      <c r="AD29" s="74">
        <v>0</v>
      </c>
      <c r="AE29" s="73">
        <v>0</v>
      </c>
    </row>
    <row r="30" spans="1:33" ht="18" customHeight="1" x14ac:dyDescent="0.2">
      <c r="A30" s="43" t="s">
        <v>309</v>
      </c>
      <c r="B30" s="43" t="s">
        <v>641</v>
      </c>
      <c r="C30" s="9">
        <v>0</v>
      </c>
      <c r="D30" s="9">
        <v>0</v>
      </c>
      <c r="F30" s="64" t="s">
        <v>619</v>
      </c>
      <c r="G30" s="29"/>
      <c r="H30" s="74">
        <v>0</v>
      </c>
      <c r="I30" s="74">
        <v>0</v>
      </c>
      <c r="J30" s="74">
        <v>0</v>
      </c>
      <c r="K30" s="99">
        <v>0</v>
      </c>
      <c r="L30" s="99">
        <v>0</v>
      </c>
      <c r="M30" s="74">
        <v>0</v>
      </c>
      <c r="N30" s="74">
        <v>0</v>
      </c>
      <c r="O30" s="74">
        <v>0</v>
      </c>
      <c r="P30" s="74">
        <v>0</v>
      </c>
      <c r="Q30" s="74">
        <v>0</v>
      </c>
      <c r="R30" s="74">
        <v>0</v>
      </c>
      <c r="S30" s="74">
        <v>0</v>
      </c>
      <c r="T30" s="74">
        <v>0</v>
      </c>
      <c r="U30" s="74">
        <v>0</v>
      </c>
      <c r="V30" s="74">
        <v>0</v>
      </c>
      <c r="W30" s="74">
        <v>0</v>
      </c>
      <c r="X30" s="74">
        <v>0</v>
      </c>
      <c r="Y30" s="74">
        <v>0</v>
      </c>
      <c r="AA30" s="74">
        <v>0</v>
      </c>
      <c r="AB30" s="73">
        <v>0</v>
      </c>
      <c r="AC30" s="47"/>
      <c r="AD30" s="74">
        <v>0</v>
      </c>
      <c r="AE30" s="73">
        <v>0</v>
      </c>
    </row>
    <row r="31" spans="1:33" ht="18" customHeight="1" x14ac:dyDescent="0.2">
      <c r="A31" s="43" t="s">
        <v>309</v>
      </c>
      <c r="B31" s="43" t="s">
        <v>376</v>
      </c>
      <c r="C31" s="9">
        <v>0</v>
      </c>
      <c r="D31" s="9">
        <v>0</v>
      </c>
      <c r="F31" s="64" t="s">
        <v>377</v>
      </c>
      <c r="G31" s="29"/>
      <c r="H31" s="74">
        <v>0</v>
      </c>
      <c r="I31" s="74">
        <v>0</v>
      </c>
      <c r="J31" s="74">
        <v>0</v>
      </c>
      <c r="K31" s="99">
        <v>0</v>
      </c>
      <c r="L31" s="99">
        <v>0</v>
      </c>
      <c r="M31" s="74">
        <v>0</v>
      </c>
      <c r="N31" s="74">
        <v>0</v>
      </c>
      <c r="O31" s="74">
        <v>0</v>
      </c>
      <c r="P31" s="74">
        <v>0</v>
      </c>
      <c r="Q31" s="74">
        <v>0</v>
      </c>
      <c r="R31" s="74">
        <v>0</v>
      </c>
      <c r="S31" s="74">
        <v>0</v>
      </c>
      <c r="T31" s="74">
        <v>0</v>
      </c>
      <c r="U31" s="74">
        <v>0</v>
      </c>
      <c r="V31" s="74">
        <v>0</v>
      </c>
      <c r="W31" s="74">
        <v>0</v>
      </c>
      <c r="X31" s="74">
        <v>0</v>
      </c>
      <c r="Y31" s="74">
        <v>0</v>
      </c>
      <c r="AA31" s="74">
        <v>0</v>
      </c>
      <c r="AB31" s="73">
        <v>0</v>
      </c>
      <c r="AC31" s="47"/>
      <c r="AD31" s="74">
        <v>0</v>
      </c>
      <c r="AE31" s="73">
        <v>0</v>
      </c>
    </row>
    <row r="32" spans="1:33" ht="18" customHeight="1" x14ac:dyDescent="0.2">
      <c r="A32" s="45"/>
      <c r="B32" s="45"/>
      <c r="C32" s="9">
        <v>0</v>
      </c>
      <c r="D32" s="9">
        <v>0</v>
      </c>
      <c r="F32" s="64" t="s">
        <v>378</v>
      </c>
      <c r="G32" s="29"/>
      <c r="H32" s="74">
        <v>2.5757174171303632E-14</v>
      </c>
      <c r="I32" s="74">
        <v>1.2989609388114332E-13</v>
      </c>
      <c r="J32" s="74">
        <v>1.2989609388114332E-13</v>
      </c>
      <c r="K32" s="99">
        <v>0</v>
      </c>
      <c r="L32" s="99">
        <v>4.2632564145606011E-14</v>
      </c>
      <c r="M32" s="74">
        <v>3.1086244689504383E-15</v>
      </c>
      <c r="N32" s="74">
        <v>8.8817841970012523E-15</v>
      </c>
      <c r="O32" s="74">
        <v>-3.907985046680551E-14</v>
      </c>
      <c r="P32" s="74">
        <v>2.9087843245179101E-14</v>
      </c>
      <c r="Q32" s="74">
        <v>4.7961634663806763E-14</v>
      </c>
      <c r="R32" s="74">
        <v>-5.6843418860808015E-14</v>
      </c>
      <c r="S32" s="74">
        <v>-8.1712414612411521E-14</v>
      </c>
      <c r="T32" s="74">
        <v>7.815970093361102E-14</v>
      </c>
      <c r="U32" s="74">
        <v>3.1974423109204508E-14</v>
      </c>
      <c r="V32" s="74">
        <v>-3.5527136788005009E-14</v>
      </c>
      <c r="W32" s="74">
        <v>-5.6843418860808015E-14</v>
      </c>
      <c r="X32" s="74">
        <v>9.9475983006414026E-14</v>
      </c>
      <c r="Y32" s="74">
        <v>3.5305092183079978E-14</v>
      </c>
      <c r="AA32" s="74">
        <v>0</v>
      </c>
      <c r="AB32" s="73">
        <v>0</v>
      </c>
      <c r="AC32" s="47"/>
      <c r="AD32" s="74">
        <v>4.2632564145606011E-14</v>
      </c>
      <c r="AE32" s="73">
        <v>0</v>
      </c>
    </row>
    <row r="33" spans="1:33" s="16" customFormat="1" ht="18" customHeight="1" x14ac:dyDescent="0.2">
      <c r="A33" s="45"/>
      <c r="B33" s="45"/>
      <c r="C33" s="14">
        <v>0</v>
      </c>
      <c r="D33" s="14">
        <v>0</v>
      </c>
      <c r="F33" s="139" t="s">
        <v>408</v>
      </c>
      <c r="G33" s="29"/>
      <c r="H33" s="140">
        <v>2.5757174171303632E-14</v>
      </c>
      <c r="I33" s="140">
        <v>1.2989609388114332E-13</v>
      </c>
      <c r="J33" s="140">
        <v>1.2989609388114332E-13</v>
      </c>
      <c r="K33" s="141">
        <v>0</v>
      </c>
      <c r="L33" s="141">
        <v>4.2632564145606011E-14</v>
      </c>
      <c r="M33" s="140">
        <v>3.1086244689504383E-15</v>
      </c>
      <c r="N33" s="140">
        <v>8.8817841970012523E-15</v>
      </c>
      <c r="O33" s="140">
        <v>-3.907985046680551E-14</v>
      </c>
      <c r="P33" s="140">
        <v>2.9087843245179101E-14</v>
      </c>
      <c r="Q33" s="140">
        <v>4.7961634663806763E-14</v>
      </c>
      <c r="R33" s="140">
        <v>-5.6843418860808015E-14</v>
      </c>
      <c r="S33" s="140">
        <v>-8.1712414612411521E-14</v>
      </c>
      <c r="T33" s="140">
        <v>7.815970093361102E-14</v>
      </c>
      <c r="U33" s="140">
        <v>3.1974423109204508E-14</v>
      </c>
      <c r="V33" s="140">
        <v>-3.5527136788005009E-14</v>
      </c>
      <c r="W33" s="140">
        <v>-5.6843418860808015E-14</v>
      </c>
      <c r="X33" s="140">
        <v>9.9503738582029655E-14</v>
      </c>
      <c r="Y33" s="140">
        <v>3.5305092183079978E-14</v>
      </c>
      <c r="Z33" s="17"/>
      <c r="AA33" s="140">
        <v>0</v>
      </c>
      <c r="AB33" s="73">
        <v>0</v>
      </c>
      <c r="AD33" s="140">
        <v>4.2632564145606011E-14</v>
      </c>
      <c r="AE33" s="73">
        <v>0</v>
      </c>
    </row>
    <row r="34" spans="1:33" ht="8.25" customHeight="1" x14ac:dyDescent="0.2">
      <c r="A34" s="137"/>
      <c r="B34" s="137"/>
      <c r="C34" s="9"/>
      <c r="D34" s="9"/>
      <c r="F34" s="17"/>
      <c r="G34" s="29"/>
      <c r="K34" s="17"/>
      <c r="L34" s="17"/>
      <c r="AB34" s="17"/>
      <c r="AE34" s="17"/>
    </row>
    <row r="35" spans="1:33" ht="18" hidden="1" customHeight="1" outlineLevel="1" x14ac:dyDescent="0.2">
      <c r="A35" s="59" t="s">
        <v>302</v>
      </c>
      <c r="B35" s="59" t="s">
        <v>18</v>
      </c>
      <c r="C35" s="60">
        <v>0.99515151515151523</v>
      </c>
      <c r="D35" s="60">
        <v>2.1567106283941036E-2</v>
      </c>
      <c r="E35" s="44"/>
      <c r="F35" s="107" t="s">
        <v>381</v>
      </c>
      <c r="G35" s="29"/>
      <c r="H35" s="72">
        <v>48.326999999999998</v>
      </c>
      <c r="I35" s="72">
        <v>51.991999999999997</v>
      </c>
      <c r="J35" s="72">
        <v>51.991999999999997</v>
      </c>
      <c r="K35" s="72">
        <v>33</v>
      </c>
      <c r="L35" s="72">
        <v>64.45</v>
      </c>
      <c r="M35" s="72">
        <v>1.319</v>
      </c>
      <c r="N35" s="72">
        <v>3.3710000000000004</v>
      </c>
      <c r="O35" s="72">
        <v>0</v>
      </c>
      <c r="P35" s="72">
        <v>4.8470000000000004</v>
      </c>
      <c r="Q35" s="72">
        <v>5.0989999999999984</v>
      </c>
      <c r="R35" s="72">
        <v>11.349</v>
      </c>
      <c r="S35" s="72">
        <v>1.9420000000000002</v>
      </c>
      <c r="T35" s="72">
        <v>5.838000000000001</v>
      </c>
      <c r="U35" s="72">
        <v>11.616999999999997</v>
      </c>
      <c r="V35" s="72">
        <v>4.3580000000000041</v>
      </c>
      <c r="W35" s="72">
        <v>10.668999999999997</v>
      </c>
      <c r="X35" s="72">
        <v>5.4340000000000046</v>
      </c>
      <c r="Y35" s="72">
        <v>65.843000000000004</v>
      </c>
      <c r="AA35" s="72">
        <v>33</v>
      </c>
      <c r="AB35" s="76">
        <v>32.840000000000003</v>
      </c>
      <c r="AC35" s="44"/>
      <c r="AD35" s="72">
        <v>64.45</v>
      </c>
      <c r="AE35" s="76">
        <v>1.39</v>
      </c>
    </row>
    <row r="36" spans="1:33" ht="18" hidden="1" customHeight="1" outlineLevel="1" x14ac:dyDescent="0.2">
      <c r="A36" s="59" t="s">
        <v>300</v>
      </c>
      <c r="B36" s="59" t="s">
        <v>303</v>
      </c>
      <c r="C36" s="60">
        <v>1.0000425821836143</v>
      </c>
      <c r="D36" s="60">
        <v>1.0000425821836143</v>
      </c>
      <c r="E36" s="44"/>
      <c r="F36" s="107" t="s">
        <v>382</v>
      </c>
      <c r="G36" s="29"/>
      <c r="H36" s="72">
        <v>0</v>
      </c>
      <c r="I36" s="72">
        <v>0.442</v>
      </c>
      <c r="J36" s="72">
        <v>0.442</v>
      </c>
      <c r="K36" s="72">
        <v>0</v>
      </c>
      <c r="L36" s="72">
        <v>0</v>
      </c>
      <c r="M36" s="72">
        <v>0</v>
      </c>
      <c r="N36" s="72">
        <v>0</v>
      </c>
      <c r="O36" s="72">
        <v>7.2240000000000002</v>
      </c>
      <c r="P36" s="72">
        <v>0</v>
      </c>
      <c r="Q36" s="72">
        <v>0</v>
      </c>
      <c r="R36" s="72">
        <v>14.675000000000001</v>
      </c>
      <c r="S36" s="72">
        <v>1.5470000000000006</v>
      </c>
      <c r="T36" s="72">
        <v>2.6009999999999991</v>
      </c>
      <c r="U36" s="72">
        <v>1.8000000000000007</v>
      </c>
      <c r="V36" s="72">
        <v>-1.4480000000000004</v>
      </c>
      <c r="W36" s="72">
        <v>13.695</v>
      </c>
      <c r="X36" s="72">
        <v>6.8740000000000023</v>
      </c>
      <c r="Y36" s="72">
        <v>46.968000000000004</v>
      </c>
      <c r="AA36" s="72">
        <v>0</v>
      </c>
      <c r="AB36" s="76">
        <v>46.97</v>
      </c>
      <c r="AC36" s="44"/>
      <c r="AD36" s="72">
        <v>0</v>
      </c>
      <c r="AE36" s="76">
        <v>46.97</v>
      </c>
    </row>
    <row r="37" spans="1:33" ht="18" customHeight="1" collapsed="1" x14ac:dyDescent="0.2">
      <c r="A37" s="45"/>
      <c r="B37" s="45"/>
      <c r="C37" s="9">
        <v>2.4184848484848485</v>
      </c>
      <c r="D37" s="9">
        <v>0.75034910783553133</v>
      </c>
      <c r="F37" s="64" t="s">
        <v>322</v>
      </c>
      <c r="G37" s="29"/>
      <c r="H37" s="74">
        <v>48.326999999999998</v>
      </c>
      <c r="I37" s="74">
        <v>52.433999999999997</v>
      </c>
      <c r="J37" s="74">
        <v>52.433999999999997</v>
      </c>
      <c r="K37" s="99">
        <v>33</v>
      </c>
      <c r="L37" s="99">
        <v>64.45</v>
      </c>
      <c r="M37" s="74">
        <v>1.319</v>
      </c>
      <c r="N37" s="74">
        <v>3.3710000000000004</v>
      </c>
      <c r="O37" s="74">
        <v>7.2240000000000002</v>
      </c>
      <c r="P37" s="74">
        <v>4.8470000000000004</v>
      </c>
      <c r="Q37" s="74">
        <v>5.0989999999999984</v>
      </c>
      <c r="R37" s="74">
        <v>26.024000000000001</v>
      </c>
      <c r="S37" s="74">
        <v>3.4890000000000008</v>
      </c>
      <c r="T37" s="74">
        <v>8.4390000000000001</v>
      </c>
      <c r="U37" s="74">
        <v>13.416999999999998</v>
      </c>
      <c r="V37" s="74">
        <v>2.9100000000000037</v>
      </c>
      <c r="W37" s="74">
        <v>24.363999999999997</v>
      </c>
      <c r="X37" s="74">
        <v>12.308000000000007</v>
      </c>
      <c r="Y37" s="74">
        <v>112.81100000000001</v>
      </c>
      <c r="AA37" s="74">
        <v>33</v>
      </c>
      <c r="AB37" s="73">
        <v>79.81</v>
      </c>
      <c r="AC37" s="47"/>
      <c r="AD37" s="74">
        <v>64.45</v>
      </c>
      <c r="AE37" s="73">
        <v>48.36</v>
      </c>
      <c r="AG37" s="61"/>
    </row>
    <row r="38" spans="1:33" ht="18" hidden="1" customHeight="1" outlineLevel="1" x14ac:dyDescent="0.2">
      <c r="A38" s="59" t="s">
        <v>299</v>
      </c>
      <c r="B38" s="59" t="s">
        <v>18</v>
      </c>
      <c r="C38" s="60">
        <v>1</v>
      </c>
      <c r="D38" s="60">
        <v>1</v>
      </c>
      <c r="E38" s="44"/>
      <c r="F38" s="107" t="s">
        <v>379</v>
      </c>
      <c r="G38" s="29"/>
      <c r="H38" s="72">
        <v>0</v>
      </c>
      <c r="I38" s="72">
        <v>0</v>
      </c>
      <c r="J38" s="72">
        <v>0</v>
      </c>
      <c r="K38" s="72">
        <v>0</v>
      </c>
      <c r="L38" s="72">
        <v>0</v>
      </c>
      <c r="M38" s="72">
        <v>0.39</v>
      </c>
      <c r="N38" s="72">
        <v>0</v>
      </c>
      <c r="O38" s="72">
        <v>0</v>
      </c>
      <c r="P38" s="72">
        <v>0</v>
      </c>
      <c r="Q38" s="72">
        <v>0</v>
      </c>
      <c r="R38" s="72">
        <v>0</v>
      </c>
      <c r="S38" s="72">
        <v>0</v>
      </c>
      <c r="T38" s="72">
        <v>0</v>
      </c>
      <c r="U38" s="72">
        <v>0</v>
      </c>
      <c r="V38" s="72">
        <v>0</v>
      </c>
      <c r="W38" s="72">
        <v>0</v>
      </c>
      <c r="X38" s="72">
        <v>0</v>
      </c>
      <c r="Y38" s="72">
        <v>0.39</v>
      </c>
      <c r="AA38" s="72">
        <v>0</v>
      </c>
      <c r="AB38" s="76">
        <v>0.39</v>
      </c>
      <c r="AC38" s="44"/>
      <c r="AD38" s="72">
        <v>0</v>
      </c>
      <c r="AE38" s="76">
        <v>0.39</v>
      </c>
    </row>
    <row r="39" spans="1:33" ht="18" hidden="1" customHeight="1" outlineLevel="1" x14ac:dyDescent="0.2">
      <c r="A39" s="59" t="s">
        <v>300</v>
      </c>
      <c r="B39" s="59" t="s">
        <v>301</v>
      </c>
      <c r="C39" s="60">
        <v>-1.0033444816053512</v>
      </c>
      <c r="D39" s="60">
        <v>-1.0033444816053512</v>
      </c>
      <c r="E39" s="44"/>
      <c r="F39" s="107" t="s">
        <v>380</v>
      </c>
      <c r="G39" s="29"/>
      <c r="H39" s="72">
        <v>0</v>
      </c>
      <c r="I39" s="72">
        <v>0</v>
      </c>
      <c r="J39" s="72">
        <v>0</v>
      </c>
      <c r="K39" s="72">
        <v>0</v>
      </c>
      <c r="L39" s="72">
        <v>0</v>
      </c>
      <c r="M39" s="72">
        <v>0</v>
      </c>
      <c r="N39" s="72">
        <v>0</v>
      </c>
      <c r="O39" s="72">
        <v>0</v>
      </c>
      <c r="P39" s="72">
        <v>0</v>
      </c>
      <c r="Q39" s="72">
        <v>0</v>
      </c>
      <c r="R39" s="72">
        <v>0</v>
      </c>
      <c r="S39" s="72">
        <v>0</v>
      </c>
      <c r="T39" s="72">
        <v>0</v>
      </c>
      <c r="U39" s="72">
        <v>0</v>
      </c>
      <c r="V39" s="72">
        <v>0</v>
      </c>
      <c r="W39" s="72">
        <v>-0.29899999999999999</v>
      </c>
      <c r="X39" s="72">
        <v>0</v>
      </c>
      <c r="Y39" s="72">
        <v>-0.29899999999999999</v>
      </c>
      <c r="AA39" s="72">
        <v>0</v>
      </c>
      <c r="AB39" s="76">
        <v>-0.3</v>
      </c>
      <c r="AC39" s="44"/>
      <c r="AD39" s="72">
        <v>0</v>
      </c>
      <c r="AE39" s="76">
        <v>-0.3</v>
      </c>
    </row>
    <row r="40" spans="1:33" ht="18" customHeight="1" collapsed="1" x14ac:dyDescent="0.2">
      <c r="A40" s="45"/>
      <c r="B40" s="45"/>
      <c r="C40" s="9">
        <v>0.98901098901098872</v>
      </c>
      <c r="D40" s="9">
        <v>0.98901098901098872</v>
      </c>
      <c r="F40" s="64" t="s">
        <v>321</v>
      </c>
      <c r="G40" s="29"/>
      <c r="H40" s="74">
        <v>0</v>
      </c>
      <c r="I40" s="74">
        <v>0</v>
      </c>
      <c r="J40" s="74">
        <v>0</v>
      </c>
      <c r="K40" s="99">
        <v>0</v>
      </c>
      <c r="L40" s="99">
        <v>0</v>
      </c>
      <c r="M40" s="74">
        <v>0.39</v>
      </c>
      <c r="N40" s="74">
        <v>0</v>
      </c>
      <c r="O40" s="74">
        <v>0</v>
      </c>
      <c r="P40" s="74">
        <v>0</v>
      </c>
      <c r="Q40" s="74">
        <v>0</v>
      </c>
      <c r="R40" s="74">
        <v>0</v>
      </c>
      <c r="S40" s="74">
        <v>0</v>
      </c>
      <c r="T40" s="74">
        <v>0</v>
      </c>
      <c r="U40" s="74">
        <v>0</v>
      </c>
      <c r="V40" s="74">
        <v>0</v>
      </c>
      <c r="W40" s="74">
        <v>-0.29899999999999999</v>
      </c>
      <c r="X40" s="74">
        <v>0</v>
      </c>
      <c r="Y40" s="74">
        <v>9.1000000000000025E-2</v>
      </c>
      <c r="AA40" s="74">
        <v>0</v>
      </c>
      <c r="AB40" s="73">
        <v>0.09</v>
      </c>
      <c r="AC40" s="47"/>
      <c r="AD40" s="74">
        <v>0</v>
      </c>
      <c r="AE40" s="73">
        <v>0.09</v>
      </c>
      <c r="AG40" s="61"/>
    </row>
    <row r="41" spans="1:33" ht="18" hidden="1" customHeight="1" outlineLevel="1" x14ac:dyDescent="0.2">
      <c r="A41" s="59" t="s">
        <v>308</v>
      </c>
      <c r="B41" s="59" t="s">
        <v>18</v>
      </c>
      <c r="C41" s="60">
        <v>0</v>
      </c>
      <c r="D41" s="60">
        <v>0</v>
      </c>
      <c r="E41" s="44"/>
      <c r="F41" s="107" t="s">
        <v>383</v>
      </c>
      <c r="G41" s="29"/>
      <c r="H41" s="72">
        <v>0</v>
      </c>
      <c r="I41" s="72">
        <v>0</v>
      </c>
      <c r="J41" s="72">
        <v>0</v>
      </c>
      <c r="K41" s="72">
        <v>0</v>
      </c>
      <c r="L41" s="72">
        <v>0</v>
      </c>
      <c r="M41" s="72">
        <v>0</v>
      </c>
      <c r="N41" s="72">
        <v>0</v>
      </c>
      <c r="O41" s="72">
        <v>0</v>
      </c>
      <c r="P41" s="72">
        <v>0</v>
      </c>
      <c r="Q41" s="72">
        <v>0</v>
      </c>
      <c r="R41" s="72">
        <v>0</v>
      </c>
      <c r="S41" s="72">
        <v>0</v>
      </c>
      <c r="T41" s="72">
        <v>0</v>
      </c>
      <c r="U41" s="72">
        <v>0</v>
      </c>
      <c r="V41" s="72">
        <v>0</v>
      </c>
      <c r="W41" s="72">
        <v>0</v>
      </c>
      <c r="X41" s="72">
        <v>0</v>
      </c>
      <c r="Y41" s="72">
        <v>0</v>
      </c>
      <c r="AA41" s="72">
        <v>0</v>
      </c>
      <c r="AB41" s="76">
        <v>0</v>
      </c>
      <c r="AC41" s="44"/>
      <c r="AD41" s="72">
        <v>0</v>
      </c>
      <c r="AE41" s="76">
        <v>0</v>
      </c>
    </row>
    <row r="42" spans="1:33" ht="18" hidden="1" customHeight="1" outlineLevel="1" x14ac:dyDescent="0.2">
      <c r="A42" s="59" t="s">
        <v>300</v>
      </c>
      <c r="B42" s="59" t="s">
        <v>307</v>
      </c>
      <c r="C42" s="60">
        <v>0</v>
      </c>
      <c r="D42" s="60">
        <v>0</v>
      </c>
      <c r="E42" s="44"/>
      <c r="F42" s="107" t="s">
        <v>384</v>
      </c>
      <c r="G42" s="29"/>
      <c r="H42" s="72">
        <v>0.57399999999999995</v>
      </c>
      <c r="I42" s="72">
        <v>0</v>
      </c>
      <c r="J42" s="72">
        <v>0</v>
      </c>
      <c r="K42" s="72">
        <v>0</v>
      </c>
      <c r="L42" s="72">
        <v>0</v>
      </c>
      <c r="M42" s="72">
        <v>0</v>
      </c>
      <c r="N42" s="72">
        <v>0</v>
      </c>
      <c r="O42" s="72">
        <v>0</v>
      </c>
      <c r="P42" s="72">
        <v>0</v>
      </c>
      <c r="Q42" s="72">
        <v>0</v>
      </c>
      <c r="R42" s="72">
        <v>0</v>
      </c>
      <c r="S42" s="72">
        <v>0</v>
      </c>
      <c r="T42" s="72">
        <v>0</v>
      </c>
      <c r="U42" s="72">
        <v>0</v>
      </c>
      <c r="V42" s="72">
        <v>0</v>
      </c>
      <c r="W42" s="72">
        <v>0</v>
      </c>
      <c r="X42" s="72">
        <v>0</v>
      </c>
      <c r="Y42" s="72">
        <v>0</v>
      </c>
      <c r="AA42" s="72">
        <v>0</v>
      </c>
      <c r="AB42" s="76">
        <v>0</v>
      </c>
      <c r="AC42" s="44"/>
      <c r="AD42" s="72">
        <v>0</v>
      </c>
      <c r="AE42" s="76">
        <v>0</v>
      </c>
    </row>
    <row r="43" spans="1:33" ht="18" customHeight="1" collapsed="1" x14ac:dyDescent="0.2">
      <c r="A43" s="45"/>
      <c r="B43" s="45"/>
      <c r="C43" s="9">
        <v>0</v>
      </c>
      <c r="D43" s="9">
        <v>0</v>
      </c>
      <c r="F43" s="64" t="s">
        <v>323</v>
      </c>
      <c r="G43" s="29"/>
      <c r="H43" s="74">
        <v>0.57399999999999995</v>
      </c>
      <c r="I43" s="74">
        <v>0</v>
      </c>
      <c r="J43" s="74">
        <v>0</v>
      </c>
      <c r="K43" s="99">
        <v>0</v>
      </c>
      <c r="L43" s="99">
        <v>0</v>
      </c>
      <c r="M43" s="74">
        <v>0</v>
      </c>
      <c r="N43" s="74">
        <v>0</v>
      </c>
      <c r="O43" s="74">
        <v>0</v>
      </c>
      <c r="P43" s="74">
        <v>0</v>
      </c>
      <c r="Q43" s="74">
        <v>0</v>
      </c>
      <c r="R43" s="74">
        <v>0</v>
      </c>
      <c r="S43" s="74">
        <v>0</v>
      </c>
      <c r="T43" s="74">
        <v>0</v>
      </c>
      <c r="U43" s="74">
        <v>0</v>
      </c>
      <c r="V43" s="74">
        <v>0</v>
      </c>
      <c r="W43" s="74">
        <v>0</v>
      </c>
      <c r="X43" s="74">
        <v>0</v>
      </c>
      <c r="Y43" s="74">
        <v>0</v>
      </c>
      <c r="AA43" s="74">
        <v>0</v>
      </c>
      <c r="AB43" s="73">
        <v>0</v>
      </c>
      <c r="AC43" s="47"/>
      <c r="AD43" s="74">
        <v>0</v>
      </c>
      <c r="AE43" s="73">
        <v>0</v>
      </c>
      <c r="AG43" s="61"/>
    </row>
    <row r="44" spans="1:33" ht="18" hidden="1" customHeight="1" outlineLevel="1" x14ac:dyDescent="0.2">
      <c r="A44" s="59" t="s">
        <v>618</v>
      </c>
      <c r="B44" s="59" t="s">
        <v>18</v>
      </c>
      <c r="C44" s="60">
        <v>0</v>
      </c>
      <c r="D44" s="60">
        <v>0</v>
      </c>
      <c r="E44" s="44"/>
      <c r="F44" s="107" t="s">
        <v>617</v>
      </c>
      <c r="G44" s="29"/>
      <c r="H44" s="72">
        <v>0</v>
      </c>
      <c r="I44" s="72">
        <v>0</v>
      </c>
      <c r="J44" s="72">
        <v>0</v>
      </c>
      <c r="K44" s="72">
        <v>0</v>
      </c>
      <c r="L44" s="72">
        <v>0</v>
      </c>
      <c r="M44" s="72">
        <v>0</v>
      </c>
      <c r="N44" s="72">
        <v>0</v>
      </c>
      <c r="O44" s="72">
        <v>0</v>
      </c>
      <c r="P44" s="72">
        <v>0</v>
      </c>
      <c r="Q44" s="72">
        <v>0</v>
      </c>
      <c r="R44" s="72">
        <v>0</v>
      </c>
      <c r="S44" s="72">
        <v>0</v>
      </c>
      <c r="T44" s="72">
        <v>0</v>
      </c>
      <c r="U44" s="72">
        <v>0</v>
      </c>
      <c r="V44" s="72">
        <v>0</v>
      </c>
      <c r="W44" s="72">
        <v>0</v>
      </c>
      <c r="X44" s="72">
        <v>0</v>
      </c>
      <c r="Y44" s="72">
        <v>0</v>
      </c>
      <c r="AA44" s="72">
        <v>0</v>
      </c>
      <c r="AB44" s="76">
        <v>0</v>
      </c>
      <c r="AC44" s="44"/>
      <c r="AD44" s="72">
        <v>0</v>
      </c>
      <c r="AE44" s="76">
        <v>0</v>
      </c>
    </row>
    <row r="45" spans="1:33" ht="18" hidden="1" customHeight="1" outlineLevel="1" x14ac:dyDescent="0.2">
      <c r="A45" s="59" t="s">
        <v>300</v>
      </c>
      <c r="B45" s="59" t="s">
        <v>630</v>
      </c>
      <c r="C45" s="60">
        <v>0</v>
      </c>
      <c r="D45" s="60">
        <v>0</v>
      </c>
      <c r="E45" s="44"/>
      <c r="F45" s="107" t="s">
        <v>616</v>
      </c>
      <c r="G45" s="29"/>
      <c r="H45" s="72">
        <v>0</v>
      </c>
      <c r="I45" s="72">
        <v>0</v>
      </c>
      <c r="J45" s="72">
        <v>0</v>
      </c>
      <c r="K45" s="72">
        <v>0</v>
      </c>
      <c r="L45" s="72">
        <v>0</v>
      </c>
      <c r="M45" s="72">
        <v>0</v>
      </c>
      <c r="N45" s="72">
        <v>0</v>
      </c>
      <c r="O45" s="72">
        <v>0</v>
      </c>
      <c r="P45" s="72">
        <v>0</v>
      </c>
      <c r="Q45" s="72">
        <v>0</v>
      </c>
      <c r="R45" s="72">
        <v>0</v>
      </c>
      <c r="S45" s="72">
        <v>0</v>
      </c>
      <c r="T45" s="72">
        <v>0</v>
      </c>
      <c r="U45" s="72">
        <v>0</v>
      </c>
      <c r="V45" s="72">
        <v>0</v>
      </c>
      <c r="W45" s="72">
        <v>0</v>
      </c>
      <c r="X45" s="72">
        <v>0</v>
      </c>
      <c r="Y45" s="72">
        <v>0</v>
      </c>
      <c r="AA45" s="72">
        <v>0</v>
      </c>
      <c r="AB45" s="76">
        <v>0</v>
      </c>
      <c r="AC45" s="44"/>
      <c r="AD45" s="72">
        <v>0</v>
      </c>
      <c r="AE45" s="76">
        <v>0</v>
      </c>
    </row>
    <row r="46" spans="1:33" ht="18" customHeight="1" collapsed="1" x14ac:dyDescent="0.2">
      <c r="A46" s="45"/>
      <c r="B46" s="45"/>
      <c r="C46" s="9">
        <v>0</v>
      </c>
      <c r="D46" s="9">
        <v>0</v>
      </c>
      <c r="F46" s="64" t="s">
        <v>615</v>
      </c>
      <c r="G46" s="29"/>
      <c r="H46" s="74">
        <v>0</v>
      </c>
      <c r="I46" s="74">
        <v>0</v>
      </c>
      <c r="J46" s="74">
        <v>0</v>
      </c>
      <c r="K46" s="99">
        <v>0</v>
      </c>
      <c r="L46" s="99">
        <v>0</v>
      </c>
      <c r="M46" s="74">
        <v>0</v>
      </c>
      <c r="N46" s="74">
        <v>0</v>
      </c>
      <c r="O46" s="74">
        <v>0</v>
      </c>
      <c r="P46" s="74">
        <v>0</v>
      </c>
      <c r="Q46" s="74">
        <v>0</v>
      </c>
      <c r="R46" s="74">
        <v>0</v>
      </c>
      <c r="S46" s="74">
        <v>0</v>
      </c>
      <c r="T46" s="74">
        <v>0</v>
      </c>
      <c r="U46" s="74">
        <v>0</v>
      </c>
      <c r="V46" s="74">
        <v>0</v>
      </c>
      <c r="W46" s="74">
        <v>0</v>
      </c>
      <c r="X46" s="74">
        <v>0</v>
      </c>
      <c r="Y46" s="74">
        <v>0</v>
      </c>
      <c r="AA46" s="74">
        <v>0</v>
      </c>
      <c r="AB46" s="73">
        <v>0</v>
      </c>
      <c r="AC46" s="47"/>
      <c r="AD46" s="74">
        <v>0</v>
      </c>
      <c r="AE46" s="73">
        <v>0</v>
      </c>
      <c r="AG46" s="61"/>
    </row>
    <row r="47" spans="1:33" ht="18" hidden="1" customHeight="1" outlineLevel="1" x14ac:dyDescent="0.2">
      <c r="A47" s="59" t="s">
        <v>305</v>
      </c>
      <c r="B47" s="59" t="s">
        <v>18</v>
      </c>
      <c r="C47" s="60">
        <v>0</v>
      </c>
      <c r="D47" s="60">
        <v>0</v>
      </c>
      <c r="E47" s="44"/>
      <c r="F47" s="107" t="s">
        <v>385</v>
      </c>
      <c r="G47" s="29"/>
      <c r="H47" s="72">
        <v>0</v>
      </c>
      <c r="I47" s="72">
        <v>0</v>
      </c>
      <c r="J47" s="72">
        <v>0</v>
      </c>
      <c r="K47" s="72">
        <v>0</v>
      </c>
      <c r="L47" s="72">
        <v>0</v>
      </c>
      <c r="M47" s="72">
        <v>0</v>
      </c>
      <c r="N47" s="72">
        <v>0</v>
      </c>
      <c r="O47" s="72">
        <v>0</v>
      </c>
      <c r="P47" s="72">
        <v>0</v>
      </c>
      <c r="Q47" s="72">
        <v>0</v>
      </c>
      <c r="R47" s="72">
        <v>0</v>
      </c>
      <c r="S47" s="72">
        <v>0</v>
      </c>
      <c r="T47" s="72">
        <v>0</v>
      </c>
      <c r="U47" s="72">
        <v>0</v>
      </c>
      <c r="V47" s="72">
        <v>0</v>
      </c>
      <c r="W47" s="72">
        <v>0</v>
      </c>
      <c r="X47" s="72">
        <v>0</v>
      </c>
      <c r="Y47" s="72">
        <v>0</v>
      </c>
      <c r="AA47" s="72">
        <v>0</v>
      </c>
      <c r="AB47" s="76">
        <v>0</v>
      </c>
      <c r="AC47" s="44"/>
      <c r="AD47" s="72">
        <v>0</v>
      </c>
      <c r="AE47" s="76">
        <v>0</v>
      </c>
    </row>
    <row r="48" spans="1:33" ht="18" hidden="1" customHeight="1" outlineLevel="1" x14ac:dyDescent="0.2">
      <c r="A48" s="59" t="s">
        <v>300</v>
      </c>
      <c r="B48" s="59" t="s">
        <v>306</v>
      </c>
      <c r="C48" s="60">
        <v>0</v>
      </c>
      <c r="D48" s="60">
        <v>0</v>
      </c>
      <c r="E48" s="44"/>
      <c r="F48" s="107" t="s">
        <v>386</v>
      </c>
      <c r="G48" s="29"/>
      <c r="H48" s="72">
        <v>0</v>
      </c>
      <c r="I48" s="72">
        <v>0</v>
      </c>
      <c r="J48" s="72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2">
        <v>0</v>
      </c>
      <c r="R48" s="72">
        <v>0</v>
      </c>
      <c r="S48" s="72">
        <v>0</v>
      </c>
      <c r="T48" s="72">
        <v>0</v>
      </c>
      <c r="U48" s="72">
        <v>0</v>
      </c>
      <c r="V48" s="72">
        <v>0</v>
      </c>
      <c r="W48" s="72">
        <v>0</v>
      </c>
      <c r="X48" s="72">
        <v>0</v>
      </c>
      <c r="Y48" s="72">
        <v>0</v>
      </c>
      <c r="AA48" s="72">
        <v>0</v>
      </c>
      <c r="AB48" s="76">
        <v>0</v>
      </c>
      <c r="AC48" s="44"/>
      <c r="AD48" s="72">
        <v>0</v>
      </c>
      <c r="AE48" s="76">
        <v>0</v>
      </c>
    </row>
    <row r="49" spans="1:34" ht="18" customHeight="1" collapsed="1" x14ac:dyDescent="0.2">
      <c r="A49" s="45"/>
      <c r="B49" s="45"/>
      <c r="C49" s="9">
        <v>0</v>
      </c>
      <c r="D49" s="9">
        <v>0</v>
      </c>
      <c r="F49" s="64" t="s">
        <v>324</v>
      </c>
      <c r="G49" s="29"/>
      <c r="H49" s="74">
        <v>0</v>
      </c>
      <c r="I49" s="74">
        <v>0</v>
      </c>
      <c r="J49" s="74">
        <v>0</v>
      </c>
      <c r="K49" s="99">
        <v>0</v>
      </c>
      <c r="L49" s="99">
        <v>0</v>
      </c>
      <c r="M49" s="74">
        <v>0</v>
      </c>
      <c r="N49" s="74">
        <v>0</v>
      </c>
      <c r="O49" s="74">
        <v>0</v>
      </c>
      <c r="P49" s="74">
        <v>0</v>
      </c>
      <c r="Q49" s="74">
        <v>0</v>
      </c>
      <c r="R49" s="74">
        <v>0</v>
      </c>
      <c r="S49" s="74">
        <v>0</v>
      </c>
      <c r="T49" s="74">
        <v>0</v>
      </c>
      <c r="U49" s="74">
        <v>0</v>
      </c>
      <c r="V49" s="74">
        <v>0</v>
      </c>
      <c r="W49" s="74">
        <v>0</v>
      </c>
      <c r="X49" s="74">
        <v>0</v>
      </c>
      <c r="Y49" s="74">
        <v>0</v>
      </c>
      <c r="AA49" s="74">
        <v>0</v>
      </c>
      <c r="AB49" s="73">
        <v>0</v>
      </c>
      <c r="AC49" s="47"/>
      <c r="AD49" s="74">
        <v>0</v>
      </c>
      <c r="AE49" s="73">
        <v>0</v>
      </c>
      <c r="AG49" s="61"/>
    </row>
    <row r="50" spans="1:34" ht="18" hidden="1" customHeight="1" outlineLevel="1" x14ac:dyDescent="0.2">
      <c r="A50" s="59" t="s">
        <v>304</v>
      </c>
      <c r="B50" s="59" t="s">
        <v>18</v>
      </c>
      <c r="C50" s="60">
        <v>0</v>
      </c>
      <c r="D50" s="60">
        <v>0</v>
      </c>
      <c r="E50" s="44"/>
      <c r="F50" s="107" t="s">
        <v>388</v>
      </c>
      <c r="G50" s="29"/>
      <c r="H50" s="72">
        <v>0</v>
      </c>
      <c r="I50" s="72">
        <v>0</v>
      </c>
      <c r="J50" s="72">
        <v>0</v>
      </c>
      <c r="K50" s="72">
        <v>0</v>
      </c>
      <c r="L50" s="72">
        <v>0</v>
      </c>
      <c r="M50" s="72">
        <v>0</v>
      </c>
      <c r="N50" s="72">
        <v>0</v>
      </c>
      <c r="O50" s="72">
        <v>0</v>
      </c>
      <c r="P50" s="72">
        <v>0</v>
      </c>
      <c r="Q50" s="72">
        <v>0</v>
      </c>
      <c r="R50" s="72">
        <v>0</v>
      </c>
      <c r="S50" s="72">
        <v>0</v>
      </c>
      <c r="T50" s="72">
        <v>0</v>
      </c>
      <c r="U50" s="72">
        <v>0</v>
      </c>
      <c r="V50" s="72">
        <v>0</v>
      </c>
      <c r="W50" s="72">
        <v>0</v>
      </c>
      <c r="X50" s="72">
        <v>0</v>
      </c>
      <c r="Y50" s="72">
        <v>0</v>
      </c>
      <c r="AA50" s="72">
        <v>0</v>
      </c>
      <c r="AB50" s="76">
        <v>0</v>
      </c>
      <c r="AC50" s="44"/>
      <c r="AD50" s="72">
        <v>0</v>
      </c>
      <c r="AE50" s="76">
        <v>0</v>
      </c>
    </row>
    <row r="51" spans="1:34" ht="18" hidden="1" customHeight="1" outlineLevel="1" x14ac:dyDescent="0.2">
      <c r="A51" s="59" t="s">
        <v>300</v>
      </c>
      <c r="B51" s="59" t="s">
        <v>387</v>
      </c>
      <c r="C51" s="60">
        <v>0</v>
      </c>
      <c r="D51" s="60">
        <v>0</v>
      </c>
      <c r="E51" s="44"/>
      <c r="F51" s="107" t="s">
        <v>389</v>
      </c>
      <c r="G51" s="29"/>
      <c r="H51" s="72">
        <v>0</v>
      </c>
      <c r="I51" s="72">
        <v>0</v>
      </c>
      <c r="J51" s="72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2">
        <v>0</v>
      </c>
      <c r="R51" s="72">
        <v>0</v>
      </c>
      <c r="S51" s="72">
        <v>0</v>
      </c>
      <c r="T51" s="72">
        <v>0</v>
      </c>
      <c r="U51" s="72">
        <v>0</v>
      </c>
      <c r="V51" s="72">
        <v>0</v>
      </c>
      <c r="W51" s="72">
        <v>0</v>
      </c>
      <c r="X51" s="72">
        <v>0</v>
      </c>
      <c r="Y51" s="72">
        <v>0</v>
      </c>
      <c r="AA51" s="72">
        <v>0</v>
      </c>
      <c r="AB51" s="76">
        <v>0</v>
      </c>
      <c r="AC51" s="44"/>
      <c r="AD51" s="72">
        <v>0</v>
      </c>
      <c r="AE51" s="76">
        <v>0</v>
      </c>
    </row>
    <row r="52" spans="1:34" ht="18" hidden="1" customHeight="1" outlineLevel="1" x14ac:dyDescent="0.2">
      <c r="A52" s="59" t="s">
        <v>309</v>
      </c>
      <c r="B52" s="59" t="s">
        <v>371</v>
      </c>
      <c r="C52" s="60">
        <v>0</v>
      </c>
      <c r="D52" s="60">
        <v>0</v>
      </c>
      <c r="E52" s="44"/>
      <c r="F52" s="107" t="s">
        <v>390</v>
      </c>
      <c r="G52" s="29"/>
      <c r="H52" s="72">
        <v>0</v>
      </c>
      <c r="I52" s="72">
        <v>0</v>
      </c>
      <c r="J52" s="72">
        <v>0</v>
      </c>
      <c r="K52" s="72">
        <v>0</v>
      </c>
      <c r="L52" s="72">
        <v>0</v>
      </c>
      <c r="M52" s="72">
        <v>0</v>
      </c>
      <c r="N52" s="72">
        <v>0</v>
      </c>
      <c r="O52" s="72">
        <v>0</v>
      </c>
      <c r="P52" s="72">
        <v>0</v>
      </c>
      <c r="Q52" s="72">
        <v>0</v>
      </c>
      <c r="R52" s="72">
        <v>0</v>
      </c>
      <c r="S52" s="72">
        <v>0</v>
      </c>
      <c r="T52" s="72">
        <v>0</v>
      </c>
      <c r="U52" s="72">
        <v>0</v>
      </c>
      <c r="V52" s="72">
        <v>0</v>
      </c>
      <c r="W52" s="72">
        <v>0</v>
      </c>
      <c r="X52" s="72">
        <v>0</v>
      </c>
      <c r="Y52" s="72">
        <v>0</v>
      </c>
      <c r="AA52" s="72">
        <v>0</v>
      </c>
      <c r="AB52" s="73">
        <v>0</v>
      </c>
      <c r="AC52" s="44"/>
      <c r="AD52" s="72">
        <v>0</v>
      </c>
      <c r="AE52" s="73">
        <v>0</v>
      </c>
    </row>
    <row r="53" spans="1:34" ht="18" customHeight="1" collapsed="1" x14ac:dyDescent="0.2">
      <c r="A53" s="45"/>
      <c r="B53" s="45"/>
      <c r="C53" s="9">
        <v>0</v>
      </c>
      <c r="D53" s="9">
        <v>0</v>
      </c>
      <c r="F53" s="64" t="s">
        <v>398</v>
      </c>
      <c r="G53" s="29"/>
      <c r="H53" s="74">
        <v>0</v>
      </c>
      <c r="I53" s="74">
        <v>0</v>
      </c>
      <c r="J53" s="74">
        <v>0</v>
      </c>
      <c r="K53" s="99">
        <v>0</v>
      </c>
      <c r="L53" s="99">
        <v>0</v>
      </c>
      <c r="M53" s="74">
        <v>0</v>
      </c>
      <c r="N53" s="74">
        <v>0</v>
      </c>
      <c r="O53" s="74">
        <v>0</v>
      </c>
      <c r="P53" s="74">
        <v>0</v>
      </c>
      <c r="Q53" s="74">
        <v>0</v>
      </c>
      <c r="R53" s="74">
        <v>0</v>
      </c>
      <c r="S53" s="74">
        <v>0</v>
      </c>
      <c r="T53" s="74">
        <v>0</v>
      </c>
      <c r="U53" s="74">
        <v>0</v>
      </c>
      <c r="V53" s="74">
        <v>0</v>
      </c>
      <c r="W53" s="74">
        <v>0</v>
      </c>
      <c r="X53" s="74">
        <v>0</v>
      </c>
      <c r="Y53" s="74">
        <v>0</v>
      </c>
      <c r="AA53" s="74">
        <v>0</v>
      </c>
      <c r="AB53" s="73">
        <v>0</v>
      </c>
      <c r="AC53" s="47"/>
      <c r="AD53" s="74">
        <v>0</v>
      </c>
      <c r="AE53" s="73">
        <v>0</v>
      </c>
      <c r="AG53" s="61"/>
    </row>
    <row r="54" spans="1:34" ht="18" customHeight="1" x14ac:dyDescent="0.2">
      <c r="A54" s="43" t="s">
        <v>310</v>
      </c>
      <c r="B54" s="43" t="s">
        <v>18</v>
      </c>
      <c r="C54" s="9">
        <v>0</v>
      </c>
      <c r="D54" s="9">
        <v>0</v>
      </c>
      <c r="F54" s="64" t="s">
        <v>409</v>
      </c>
      <c r="G54" s="29"/>
      <c r="H54" s="74">
        <v>0</v>
      </c>
      <c r="I54" s="74">
        <v>0</v>
      </c>
      <c r="J54" s="74">
        <v>0</v>
      </c>
      <c r="K54" s="99">
        <v>0</v>
      </c>
      <c r="L54" s="99">
        <v>0</v>
      </c>
      <c r="M54" s="74">
        <v>0</v>
      </c>
      <c r="N54" s="74">
        <v>0</v>
      </c>
      <c r="O54" s="74">
        <v>0</v>
      </c>
      <c r="P54" s="74">
        <v>0</v>
      </c>
      <c r="Q54" s="74">
        <v>0</v>
      </c>
      <c r="R54" s="74">
        <v>0</v>
      </c>
      <c r="S54" s="74">
        <v>0</v>
      </c>
      <c r="T54" s="74">
        <v>0</v>
      </c>
      <c r="U54" s="74">
        <v>0</v>
      </c>
      <c r="V54" s="74">
        <v>0</v>
      </c>
      <c r="W54" s="74">
        <v>0</v>
      </c>
      <c r="X54" s="74">
        <v>0</v>
      </c>
      <c r="Y54" s="74">
        <v>0</v>
      </c>
      <c r="AA54" s="74">
        <v>0</v>
      </c>
      <c r="AB54" s="73">
        <v>0</v>
      </c>
      <c r="AD54" s="74">
        <v>0</v>
      </c>
      <c r="AE54" s="73">
        <v>0</v>
      </c>
    </row>
    <row r="55" spans="1:34" ht="18" customHeight="1" x14ac:dyDescent="0.2">
      <c r="A55" s="45"/>
      <c r="B55" s="45"/>
      <c r="C55" s="14">
        <v>2.4212121212121214</v>
      </c>
      <c r="D55" s="14">
        <v>0.75174553917765707</v>
      </c>
      <c r="F55" s="139" t="s">
        <v>410</v>
      </c>
      <c r="G55" s="29"/>
      <c r="H55" s="140">
        <v>48.900999999999996</v>
      </c>
      <c r="I55" s="140">
        <v>52.433999999999997</v>
      </c>
      <c r="J55" s="140">
        <v>52.433999999999997</v>
      </c>
      <c r="K55" s="141">
        <v>33</v>
      </c>
      <c r="L55" s="141">
        <v>64.45</v>
      </c>
      <c r="M55" s="140">
        <v>1.7090000000000001</v>
      </c>
      <c r="N55" s="140">
        <v>3.3710000000000004</v>
      </c>
      <c r="O55" s="140">
        <v>7.2240000000000002</v>
      </c>
      <c r="P55" s="140">
        <v>4.8470000000000004</v>
      </c>
      <c r="Q55" s="140">
        <v>5.0989999999999984</v>
      </c>
      <c r="R55" s="140">
        <v>26.024000000000001</v>
      </c>
      <c r="S55" s="140">
        <v>3.4890000000000008</v>
      </c>
      <c r="T55" s="140">
        <v>8.4390000000000001</v>
      </c>
      <c r="U55" s="140">
        <v>13.416999999999998</v>
      </c>
      <c r="V55" s="140">
        <v>2.9100000000000037</v>
      </c>
      <c r="W55" s="140">
        <v>24.064999999999998</v>
      </c>
      <c r="X55" s="140">
        <v>12.308000000000007</v>
      </c>
      <c r="Y55" s="140">
        <v>112.902</v>
      </c>
      <c r="AA55" s="140">
        <v>33</v>
      </c>
      <c r="AB55" s="73">
        <v>79.900000000000006</v>
      </c>
      <c r="AC55" s="17" t="s">
        <v>632</v>
      </c>
      <c r="AD55" s="140">
        <v>64.45</v>
      </c>
      <c r="AE55" s="73">
        <v>48.45</v>
      </c>
    </row>
    <row r="56" spans="1:34" ht="8.25" customHeight="1" x14ac:dyDescent="0.2">
      <c r="A56" s="137"/>
      <c r="F56" s="17"/>
      <c r="G56" s="29"/>
      <c r="K56" s="17"/>
      <c r="L56" s="17"/>
      <c r="AB56" s="17"/>
      <c r="AE56" s="17"/>
    </row>
    <row r="57" spans="1:34" ht="18" customHeight="1" x14ac:dyDescent="0.2">
      <c r="A57" s="43" t="s">
        <v>312</v>
      </c>
      <c r="B57" s="43" t="s">
        <v>18</v>
      </c>
      <c r="C57" s="9">
        <v>0.99790648988136765</v>
      </c>
      <c r="D57" s="9">
        <v>0.99790648988136765</v>
      </c>
      <c r="F57" s="64" t="s">
        <v>311</v>
      </c>
      <c r="G57" s="29"/>
      <c r="H57" s="74">
        <v>6.6749999999999998</v>
      </c>
      <c r="I57" s="74">
        <v>1.0509999999999999</v>
      </c>
      <c r="J57" s="74">
        <v>1.0509999999999999</v>
      </c>
      <c r="K57" s="99">
        <v>0</v>
      </c>
      <c r="L57" s="99">
        <v>0</v>
      </c>
      <c r="M57" s="74">
        <v>0</v>
      </c>
      <c r="N57" s="74">
        <v>0</v>
      </c>
      <c r="O57" s="74">
        <v>0</v>
      </c>
      <c r="P57" s="74">
        <v>1.4330000000000001</v>
      </c>
      <c r="Q57" s="74">
        <v>0</v>
      </c>
      <c r="R57" s="74">
        <v>0</v>
      </c>
      <c r="S57" s="74">
        <v>0</v>
      </c>
      <c r="T57" s="74">
        <v>0</v>
      </c>
      <c r="U57" s="74">
        <v>0</v>
      </c>
      <c r="V57" s="74">
        <v>0</v>
      </c>
      <c r="W57" s="74">
        <v>0</v>
      </c>
      <c r="X57" s="74">
        <v>0</v>
      </c>
      <c r="Y57" s="74">
        <v>1.4330000000000001</v>
      </c>
      <c r="AA57" s="74">
        <v>0</v>
      </c>
      <c r="AB57" s="73">
        <v>1.43</v>
      </c>
      <c r="AD57" s="74">
        <v>0</v>
      </c>
      <c r="AE57" s="73">
        <v>1.43</v>
      </c>
    </row>
    <row r="58" spans="1:34" ht="8.25" customHeight="1" x14ac:dyDescent="0.2">
      <c r="A58" s="137"/>
      <c r="F58" s="17"/>
      <c r="G58" s="29"/>
      <c r="K58" s="17"/>
      <c r="L58" s="17"/>
      <c r="AB58" s="17"/>
      <c r="AE58" s="17"/>
    </row>
    <row r="59" spans="1:34" s="16" customFormat="1" ht="18" customHeight="1" x14ac:dyDescent="0.2">
      <c r="A59" s="43" t="s">
        <v>298</v>
      </c>
      <c r="B59" s="43" t="s">
        <v>18</v>
      </c>
      <c r="C59" s="9">
        <v>-0.22552998182919445</v>
      </c>
      <c r="D59" s="9">
        <v>7.8619933358640176E-2</v>
      </c>
      <c r="E59" s="17"/>
      <c r="F59" s="58" t="s">
        <v>411</v>
      </c>
      <c r="G59" s="29"/>
      <c r="H59" s="75">
        <v>1873.335</v>
      </c>
      <c r="I59" s="75">
        <v>1385.3920000000001</v>
      </c>
      <c r="J59" s="75">
        <v>1385.3920000000001</v>
      </c>
      <c r="K59" s="121">
        <v>1651</v>
      </c>
      <c r="L59" s="121">
        <v>1185.45</v>
      </c>
      <c r="M59" s="75">
        <v>89.082999999999998</v>
      </c>
      <c r="N59" s="75">
        <v>96.34</v>
      </c>
      <c r="O59" s="75">
        <v>88.692999999999984</v>
      </c>
      <c r="P59" s="75">
        <v>109.51100000000002</v>
      </c>
      <c r="Q59" s="75">
        <v>72.819000000000017</v>
      </c>
      <c r="R59" s="75">
        <v>140.97899999999993</v>
      </c>
      <c r="S59" s="75">
        <v>76.235000000000014</v>
      </c>
      <c r="T59" s="75">
        <v>75.557999999999993</v>
      </c>
      <c r="U59" s="75">
        <v>88.90300000000002</v>
      </c>
      <c r="V59" s="75">
        <v>107.37400000000002</v>
      </c>
      <c r="W59" s="75">
        <v>150.86199999999997</v>
      </c>
      <c r="X59" s="75">
        <v>182.29700000000003</v>
      </c>
      <c r="Y59" s="297">
        <v>1278.654</v>
      </c>
      <c r="AA59" s="75">
        <v>1651</v>
      </c>
      <c r="AB59" s="73">
        <v>-372.35</v>
      </c>
      <c r="AD59" s="75">
        <v>1185.45</v>
      </c>
      <c r="AE59" s="73">
        <v>93.2</v>
      </c>
      <c r="AF59" s="284"/>
      <c r="AG59" s="285"/>
    </row>
    <row r="60" spans="1:34" ht="8.25" customHeight="1" x14ac:dyDescent="0.2">
      <c r="A60" s="137"/>
      <c r="F60" s="17"/>
      <c r="G60" s="29"/>
      <c r="K60" s="17"/>
      <c r="L60" s="17"/>
      <c r="AB60" s="17"/>
      <c r="AE60" s="17"/>
    </row>
    <row r="61" spans="1:34" ht="18" customHeight="1" x14ac:dyDescent="0.2">
      <c r="A61" s="48"/>
      <c r="B61" s="45"/>
      <c r="C61" s="9">
        <v>4.7818803643756652E-2</v>
      </c>
      <c r="D61" s="9">
        <v>1.0067423298936767E-2</v>
      </c>
      <c r="F61" s="108" t="s">
        <v>235</v>
      </c>
      <c r="G61" s="29"/>
      <c r="H61" s="281">
        <v>17006.062000000002</v>
      </c>
      <c r="I61" s="281">
        <v>17575.045000000002</v>
      </c>
      <c r="J61" s="281">
        <v>17575.045000000002</v>
      </c>
      <c r="K61" s="102">
        <v>17355.934000000001</v>
      </c>
      <c r="L61" s="102">
        <v>18004.607</v>
      </c>
      <c r="M61" s="281">
        <v>1385.4490000000001</v>
      </c>
      <c r="N61" s="281">
        <v>1374.885</v>
      </c>
      <c r="O61" s="281">
        <v>1426.3459999999998</v>
      </c>
      <c r="P61" s="281">
        <v>1528.7600000000002</v>
      </c>
      <c r="Q61" s="281">
        <v>1629.895</v>
      </c>
      <c r="R61" s="281">
        <v>1567.425999999999</v>
      </c>
      <c r="S61" s="281">
        <v>1464.3679999999999</v>
      </c>
      <c r="T61" s="281">
        <v>1514.9270000000006</v>
      </c>
      <c r="U61" s="281">
        <v>1516.1020000000005</v>
      </c>
      <c r="V61" s="281">
        <v>1575.5329999999997</v>
      </c>
      <c r="W61" s="281">
        <v>1581.8090000000002</v>
      </c>
      <c r="X61" s="281">
        <v>1620.3700000000003</v>
      </c>
      <c r="Y61" s="281">
        <v>18185.87</v>
      </c>
      <c r="AA61" s="281">
        <v>17355.934000000001</v>
      </c>
      <c r="AB61" s="73">
        <v>829.94</v>
      </c>
      <c r="AD61" s="281">
        <v>18004.607</v>
      </c>
      <c r="AE61" s="73">
        <v>181.26</v>
      </c>
      <c r="AH61" s="61"/>
    </row>
    <row r="62" spans="1:34" ht="6.95" customHeight="1" x14ac:dyDescent="0.2">
      <c r="C62" s="9"/>
      <c r="D62" s="9"/>
      <c r="F62" s="109"/>
      <c r="G62" s="29"/>
      <c r="H62" s="29"/>
      <c r="I62" s="29"/>
      <c r="J62" s="29"/>
      <c r="K62" s="98"/>
      <c r="L62" s="98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AA62" s="29"/>
      <c r="AB62" s="33"/>
      <c r="AD62" s="29"/>
      <c r="AE62" s="33"/>
    </row>
    <row r="63" spans="1:34" s="49" customFormat="1" ht="18" customHeight="1" x14ac:dyDescent="0.2">
      <c r="A63" s="43" t="s">
        <v>22</v>
      </c>
      <c r="B63" s="43" t="s">
        <v>18</v>
      </c>
      <c r="C63" s="9">
        <v>-5.492</v>
      </c>
      <c r="D63" s="9">
        <v>7.5176470588235289E-2</v>
      </c>
      <c r="E63" s="17"/>
      <c r="F63" s="117" t="s">
        <v>25</v>
      </c>
      <c r="G63" s="29"/>
      <c r="H63" s="78">
        <v>-162.60599999999999</v>
      </c>
      <c r="I63" s="78">
        <v>-191.47300000000001</v>
      </c>
      <c r="J63" s="78">
        <v>-191.47300000000001</v>
      </c>
      <c r="K63" s="78">
        <v>35</v>
      </c>
      <c r="L63" s="78">
        <v>-170</v>
      </c>
      <c r="M63" s="78">
        <v>-62.267000000000003</v>
      </c>
      <c r="N63" s="78">
        <v>-74.477000000000004</v>
      </c>
      <c r="O63" s="78">
        <v>1.5209999999999866</v>
      </c>
      <c r="P63" s="78">
        <v>-7.8529999999999802</v>
      </c>
      <c r="Q63" s="78">
        <v>-3.8100000000000023</v>
      </c>
      <c r="R63" s="78">
        <v>27.085999999999999</v>
      </c>
      <c r="S63" s="78">
        <v>-54.430999999999997</v>
      </c>
      <c r="T63" s="78">
        <v>-112.34699999999998</v>
      </c>
      <c r="U63" s="78">
        <v>5.6009999999999991</v>
      </c>
      <c r="V63" s="78">
        <v>59.10299999999998</v>
      </c>
      <c r="W63" s="78">
        <v>29.020999999999987</v>
      </c>
      <c r="X63" s="78">
        <v>35.629999999999995</v>
      </c>
      <c r="Y63" s="78">
        <v>-157.22300000000001</v>
      </c>
      <c r="AA63" s="78">
        <v>35</v>
      </c>
      <c r="AB63" s="73">
        <v>-192.22</v>
      </c>
      <c r="AD63" s="78">
        <v>-170</v>
      </c>
      <c r="AE63" s="73">
        <v>12.78</v>
      </c>
    </row>
    <row r="64" spans="1:34" s="49" customFormat="1" ht="18" hidden="1" customHeight="1" outlineLevel="1" x14ac:dyDescent="0.2">
      <c r="A64" s="43" t="s">
        <v>120</v>
      </c>
      <c r="B64" s="43" t="s">
        <v>18</v>
      </c>
      <c r="C64" s="9">
        <v>-0.32057142857142856</v>
      </c>
      <c r="D64" s="9">
        <v>0.1531977276892065</v>
      </c>
      <c r="E64" s="17"/>
      <c r="F64" s="51" t="s">
        <v>122</v>
      </c>
      <c r="G64" s="29"/>
      <c r="H64" s="79">
        <v>-21.995000000000001</v>
      </c>
      <c r="I64" s="79">
        <v>-33.406999999999996</v>
      </c>
      <c r="J64" s="79">
        <v>-33.406999999999996</v>
      </c>
      <c r="K64" s="79">
        <v>-35</v>
      </c>
      <c r="L64" s="79">
        <v>-54.57</v>
      </c>
      <c r="M64" s="79">
        <v>1.0549999999999999</v>
      </c>
      <c r="N64" s="79">
        <v>-0.97499999999999998</v>
      </c>
      <c r="O64" s="79">
        <v>-40.4</v>
      </c>
      <c r="P64" s="79">
        <v>0</v>
      </c>
      <c r="Q64" s="79">
        <v>-6.7000000000000028</v>
      </c>
      <c r="R64" s="79">
        <v>-6.9499999999999957</v>
      </c>
      <c r="S64" s="79">
        <v>0</v>
      </c>
      <c r="T64" s="79">
        <v>2.5549999999999997</v>
      </c>
      <c r="U64" s="79">
        <v>4.2250000000000014</v>
      </c>
      <c r="V64" s="79">
        <v>0</v>
      </c>
      <c r="W64" s="79">
        <v>0.97499999999999432</v>
      </c>
      <c r="X64" s="79">
        <v>0</v>
      </c>
      <c r="Y64" s="79">
        <v>-46.215000000000003</v>
      </c>
      <c r="Z64" s="47"/>
      <c r="AA64" s="79">
        <v>-35</v>
      </c>
      <c r="AB64" s="73">
        <v>-11.22</v>
      </c>
      <c r="AC64" s="47"/>
      <c r="AD64" s="79">
        <v>-54.57</v>
      </c>
      <c r="AE64" s="73">
        <v>8.36</v>
      </c>
    </row>
    <row r="65" spans="1:31" s="49" customFormat="1" ht="18" hidden="1" customHeight="1" outlineLevel="1" x14ac:dyDescent="0.2">
      <c r="A65" s="43" t="s">
        <v>121</v>
      </c>
      <c r="B65" s="43" t="s">
        <v>18</v>
      </c>
      <c r="C65" s="9">
        <v>1.0000136800777026</v>
      </c>
      <c r="D65" s="9">
        <v>-3.6255767963085037E-2</v>
      </c>
      <c r="E65" s="17"/>
      <c r="F65" s="51" t="s">
        <v>123</v>
      </c>
      <c r="G65" s="29"/>
      <c r="H65" s="79">
        <v>-3.4359999999999999</v>
      </c>
      <c r="I65" s="79">
        <v>27.873000000000001</v>
      </c>
      <c r="J65" s="79">
        <v>27.873000000000001</v>
      </c>
      <c r="K65" s="79">
        <v>0</v>
      </c>
      <c r="L65" s="79">
        <v>75.849999999999994</v>
      </c>
      <c r="M65" s="79">
        <v>0.88700000000000001</v>
      </c>
      <c r="N65" s="79">
        <v>6.0530000000000008</v>
      </c>
      <c r="O65" s="79">
        <v>5.0549999999999979</v>
      </c>
      <c r="P65" s="79">
        <v>22.519000000000005</v>
      </c>
      <c r="Q65" s="79">
        <v>42.338999999999992</v>
      </c>
      <c r="R65" s="79">
        <v>19.39200000000001</v>
      </c>
      <c r="S65" s="79">
        <v>0.51399999999999579</v>
      </c>
      <c r="T65" s="79">
        <v>1.9200000000000017</v>
      </c>
      <c r="U65" s="79">
        <v>-0.9129999999999967</v>
      </c>
      <c r="V65" s="79">
        <v>-9.1640000000000015</v>
      </c>
      <c r="W65" s="79">
        <v>-16.460000000000008</v>
      </c>
      <c r="X65" s="79">
        <v>0.95700000000000784</v>
      </c>
      <c r="Y65" s="79">
        <v>73.099000000000004</v>
      </c>
      <c r="Z65" s="47"/>
      <c r="AA65" s="79">
        <v>0</v>
      </c>
      <c r="AB65" s="73">
        <v>73.099999999999994</v>
      </c>
      <c r="AC65" s="47"/>
      <c r="AD65" s="79">
        <v>75.849999999999994</v>
      </c>
      <c r="AE65" s="73">
        <v>-2.75</v>
      </c>
    </row>
    <row r="66" spans="1:31" s="49" customFormat="1" ht="18" customHeight="1" collapsed="1" x14ac:dyDescent="0.2">
      <c r="A66" s="48"/>
      <c r="B66" s="48"/>
      <c r="C66" s="9">
        <v>1.768</v>
      </c>
      <c r="D66" s="9">
        <v>0.26315789473684215</v>
      </c>
      <c r="E66" s="17"/>
      <c r="F66" s="117" t="s">
        <v>0</v>
      </c>
      <c r="G66" s="29"/>
      <c r="H66" s="78">
        <v>-25.431000000000001</v>
      </c>
      <c r="I66" s="78">
        <v>-5.5339999999999954</v>
      </c>
      <c r="J66" s="78">
        <v>-5.5339999999999954</v>
      </c>
      <c r="K66" s="78">
        <v>-35</v>
      </c>
      <c r="L66" s="78">
        <v>21.279999999999994</v>
      </c>
      <c r="M66" s="78">
        <v>1.9419999999999999</v>
      </c>
      <c r="N66" s="78">
        <v>5.0780000000000012</v>
      </c>
      <c r="O66" s="78">
        <v>-35.344999999999999</v>
      </c>
      <c r="P66" s="78">
        <v>22.519000000000005</v>
      </c>
      <c r="Q66" s="78">
        <v>35.638999999999989</v>
      </c>
      <c r="R66" s="78">
        <v>12.442000000000014</v>
      </c>
      <c r="S66" s="78">
        <v>0.51399999999999579</v>
      </c>
      <c r="T66" s="78">
        <v>4.4750000000000014</v>
      </c>
      <c r="U66" s="78">
        <v>3.3120000000000047</v>
      </c>
      <c r="V66" s="78">
        <v>-9.1640000000000015</v>
      </c>
      <c r="W66" s="78">
        <v>-15.485000000000014</v>
      </c>
      <c r="X66" s="78">
        <v>0.95700000000000784</v>
      </c>
      <c r="Y66" s="78">
        <v>26.884</v>
      </c>
      <c r="AA66" s="78">
        <v>-35</v>
      </c>
      <c r="AB66" s="73">
        <v>61.88</v>
      </c>
      <c r="AD66" s="78">
        <v>21.279999999999994</v>
      </c>
      <c r="AE66" s="73">
        <v>5.6</v>
      </c>
    </row>
    <row r="67" spans="1:31" s="49" customFormat="1" ht="18" hidden="1" customHeight="1" outlineLevel="1" x14ac:dyDescent="0.2">
      <c r="A67" s="43" t="s">
        <v>132</v>
      </c>
      <c r="B67" s="43" t="s">
        <v>18</v>
      </c>
      <c r="C67" s="9">
        <v>0</v>
      </c>
      <c r="D67" s="9">
        <v>0</v>
      </c>
      <c r="E67" s="17"/>
      <c r="F67" s="51" t="s">
        <v>133</v>
      </c>
      <c r="G67" s="29"/>
      <c r="H67" s="79">
        <v>0</v>
      </c>
      <c r="I67" s="79">
        <v>0</v>
      </c>
      <c r="J67" s="79">
        <v>0</v>
      </c>
      <c r="K67" s="99">
        <v>0</v>
      </c>
      <c r="L67" s="99">
        <v>0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0</v>
      </c>
      <c r="W67" s="79">
        <v>0</v>
      </c>
      <c r="X67" s="79">
        <v>0</v>
      </c>
      <c r="Y67" s="79">
        <v>0</v>
      </c>
      <c r="Z67" s="47"/>
      <c r="AA67" s="79">
        <v>0</v>
      </c>
      <c r="AB67" s="73">
        <v>0</v>
      </c>
      <c r="AC67" s="47"/>
      <c r="AD67" s="79">
        <v>0</v>
      </c>
      <c r="AE67" s="73">
        <v>0</v>
      </c>
    </row>
    <row r="68" spans="1:31" s="49" customFormat="1" ht="18" hidden="1" customHeight="1" outlineLevel="1" x14ac:dyDescent="0.2">
      <c r="A68" s="43" t="s">
        <v>135</v>
      </c>
      <c r="B68" s="43" t="s">
        <v>18</v>
      </c>
      <c r="C68" s="9">
        <v>0</v>
      </c>
      <c r="D68" s="9">
        <v>0</v>
      </c>
      <c r="E68" s="17"/>
      <c r="F68" s="51" t="s">
        <v>134</v>
      </c>
      <c r="G68" s="29"/>
      <c r="H68" s="79">
        <v>0</v>
      </c>
      <c r="I68" s="79">
        <v>0</v>
      </c>
      <c r="J68" s="79">
        <v>0</v>
      </c>
      <c r="K68" s="99">
        <v>0</v>
      </c>
      <c r="L68" s="99">
        <v>0</v>
      </c>
      <c r="M68" s="79">
        <v>0</v>
      </c>
      <c r="N68" s="79">
        <v>0</v>
      </c>
      <c r="O68" s="79">
        <v>0</v>
      </c>
      <c r="P68" s="79">
        <v>0</v>
      </c>
      <c r="Q68" s="79">
        <v>0</v>
      </c>
      <c r="R68" s="79">
        <v>0</v>
      </c>
      <c r="S68" s="79">
        <v>0</v>
      </c>
      <c r="T68" s="79">
        <v>0</v>
      </c>
      <c r="U68" s="79">
        <v>0</v>
      </c>
      <c r="V68" s="79">
        <v>0</v>
      </c>
      <c r="W68" s="79">
        <v>0</v>
      </c>
      <c r="X68" s="79">
        <v>0</v>
      </c>
      <c r="Y68" s="79">
        <v>0</v>
      </c>
      <c r="Z68" s="47"/>
      <c r="AA68" s="79">
        <v>0</v>
      </c>
      <c r="AB68" s="73">
        <v>0</v>
      </c>
      <c r="AC68" s="47"/>
      <c r="AD68" s="79">
        <v>0</v>
      </c>
      <c r="AE68" s="73">
        <v>0</v>
      </c>
    </row>
    <row r="69" spans="1:31" s="49" customFormat="1" ht="18" hidden="1" customHeight="1" outlineLevel="1" x14ac:dyDescent="0.2">
      <c r="A69" s="43" t="s">
        <v>136</v>
      </c>
      <c r="B69" s="43" t="s">
        <v>18</v>
      </c>
      <c r="C69" s="9">
        <v>0</v>
      </c>
      <c r="D69" s="9">
        <v>0</v>
      </c>
      <c r="E69" s="17"/>
      <c r="F69" s="51" t="s">
        <v>137</v>
      </c>
      <c r="G69" s="29"/>
      <c r="H69" s="79">
        <v>0</v>
      </c>
      <c r="I69" s="79">
        <v>37</v>
      </c>
      <c r="J69" s="79">
        <v>37</v>
      </c>
      <c r="K69" s="99">
        <v>0</v>
      </c>
      <c r="L69" s="99">
        <v>0</v>
      </c>
      <c r="M69" s="79">
        <v>0</v>
      </c>
      <c r="N69" s="79">
        <v>0</v>
      </c>
      <c r="O69" s="79">
        <v>0</v>
      </c>
      <c r="P69" s="79">
        <v>0</v>
      </c>
      <c r="Q69" s="79">
        <v>0</v>
      </c>
      <c r="R69" s="79">
        <v>0</v>
      </c>
      <c r="S69" s="79">
        <v>0</v>
      </c>
      <c r="T69" s="79">
        <v>0</v>
      </c>
      <c r="U69" s="79">
        <v>0</v>
      </c>
      <c r="V69" s="79">
        <v>0</v>
      </c>
      <c r="W69" s="79">
        <v>0</v>
      </c>
      <c r="X69" s="79">
        <v>0</v>
      </c>
      <c r="Y69" s="79">
        <v>0</v>
      </c>
      <c r="Z69" s="47"/>
      <c r="AA69" s="79">
        <v>0</v>
      </c>
      <c r="AB69" s="73">
        <v>0</v>
      </c>
      <c r="AC69" s="47"/>
      <c r="AD69" s="79">
        <v>0</v>
      </c>
      <c r="AE69" s="73">
        <v>0</v>
      </c>
    </row>
    <row r="70" spans="1:31" s="49" customFormat="1" ht="18" hidden="1" customHeight="1" outlineLevel="1" x14ac:dyDescent="0.2">
      <c r="A70" s="43" t="s">
        <v>138</v>
      </c>
      <c r="B70" s="43" t="s">
        <v>18</v>
      </c>
      <c r="C70" s="9">
        <v>1.0034602076124568</v>
      </c>
      <c r="D70" s="9">
        <v>1.0034602076124568</v>
      </c>
      <c r="E70" s="17"/>
      <c r="F70" s="51" t="s">
        <v>139</v>
      </c>
      <c r="G70" s="29"/>
      <c r="H70" s="79">
        <v>0</v>
      </c>
      <c r="I70" s="79">
        <v>0</v>
      </c>
      <c r="J70" s="79">
        <v>0</v>
      </c>
      <c r="K70" s="99">
        <v>0</v>
      </c>
      <c r="L70" s="99">
        <v>0</v>
      </c>
      <c r="M70" s="79">
        <v>0</v>
      </c>
      <c r="N70" s="79">
        <v>0</v>
      </c>
      <c r="O70" s="79">
        <v>8.3000000000000004E-2</v>
      </c>
      <c r="P70" s="79">
        <v>0</v>
      </c>
      <c r="Q70" s="79">
        <v>0</v>
      </c>
      <c r="R70" s="79">
        <v>0.16499999999999998</v>
      </c>
      <c r="S70" s="79">
        <v>0</v>
      </c>
      <c r="T70" s="79">
        <v>0</v>
      </c>
      <c r="U70" s="79">
        <v>0</v>
      </c>
      <c r="V70" s="79">
        <v>8.2000000000000017E-2</v>
      </c>
      <c r="W70" s="79">
        <v>0.24799999999999994</v>
      </c>
      <c r="X70" s="79">
        <v>0</v>
      </c>
      <c r="Y70" s="79">
        <v>0.57799999999999996</v>
      </c>
      <c r="Z70" s="47"/>
      <c r="AA70" s="79">
        <v>0</v>
      </c>
      <c r="AB70" s="73">
        <v>0.57999999999999996</v>
      </c>
      <c r="AC70" s="47"/>
      <c r="AD70" s="79">
        <v>0</v>
      </c>
      <c r="AE70" s="73">
        <v>0.57999999999999996</v>
      </c>
    </row>
    <row r="71" spans="1:31" s="50" customFormat="1" ht="18" customHeight="1" collapsed="1" x14ac:dyDescent="0.2">
      <c r="A71" s="48"/>
      <c r="B71" s="48"/>
      <c r="C71" s="9">
        <v>1.0034602076124568</v>
      </c>
      <c r="D71" s="9">
        <v>1.0034602076124568</v>
      </c>
      <c r="E71" s="17"/>
      <c r="F71" s="118" t="s">
        <v>273</v>
      </c>
      <c r="G71" s="29"/>
      <c r="H71" s="80">
        <v>0</v>
      </c>
      <c r="I71" s="80">
        <v>37</v>
      </c>
      <c r="J71" s="80">
        <v>37</v>
      </c>
      <c r="K71" s="80">
        <v>0</v>
      </c>
      <c r="L71" s="80">
        <v>0</v>
      </c>
      <c r="M71" s="80">
        <v>0</v>
      </c>
      <c r="N71" s="80">
        <v>0</v>
      </c>
      <c r="O71" s="80">
        <v>8.3000000000000004E-2</v>
      </c>
      <c r="P71" s="80">
        <v>0</v>
      </c>
      <c r="Q71" s="80">
        <v>0</v>
      </c>
      <c r="R71" s="80">
        <v>0.16499999999999998</v>
      </c>
      <c r="S71" s="80">
        <v>0</v>
      </c>
      <c r="T71" s="80">
        <v>0</v>
      </c>
      <c r="U71" s="80">
        <v>0</v>
      </c>
      <c r="V71" s="80">
        <v>8.2000000000000017E-2</v>
      </c>
      <c r="W71" s="80">
        <v>0.24799999999999994</v>
      </c>
      <c r="X71" s="80">
        <v>0</v>
      </c>
      <c r="Y71" s="80">
        <v>0.57799999999999996</v>
      </c>
      <c r="AA71" s="80">
        <v>0</v>
      </c>
      <c r="AB71" s="73">
        <v>0.57999999999999996</v>
      </c>
      <c r="AD71" s="80">
        <v>0</v>
      </c>
      <c r="AE71" s="73">
        <v>0.57999999999999996</v>
      </c>
    </row>
    <row r="72" spans="1:31" ht="6.95" customHeight="1" x14ac:dyDescent="0.2">
      <c r="C72" s="9"/>
      <c r="D72" s="9"/>
      <c r="F72" s="109"/>
      <c r="G72" s="29"/>
      <c r="H72" s="29"/>
      <c r="I72" s="29"/>
      <c r="J72" s="29"/>
      <c r="K72" s="98"/>
      <c r="L72" s="98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AA72" s="29"/>
      <c r="AB72" s="33"/>
      <c r="AD72" s="29"/>
      <c r="AE72" s="33"/>
    </row>
    <row r="73" spans="1:31" ht="18" customHeight="1" x14ac:dyDescent="0.2">
      <c r="C73" s="9"/>
      <c r="D73" s="9"/>
      <c r="F73" s="292" t="s">
        <v>627</v>
      </c>
      <c r="G73" s="29"/>
      <c r="H73" s="75">
        <v>16818.025000000001</v>
      </c>
      <c r="I73" s="75">
        <v>17415.038</v>
      </c>
      <c r="J73" s="75">
        <v>17415.038</v>
      </c>
      <c r="K73" s="121">
        <v>17355.934000000001</v>
      </c>
      <c r="L73" s="121">
        <v>17855.886999999999</v>
      </c>
      <c r="M73" s="75">
        <v>1325.124</v>
      </c>
      <c r="N73" s="75">
        <v>1305.4859999999999</v>
      </c>
      <c r="O73" s="75">
        <v>1392.6049999999998</v>
      </c>
      <c r="P73" s="75">
        <v>1543.4260000000002</v>
      </c>
      <c r="Q73" s="75">
        <v>1661.7239999999999</v>
      </c>
      <c r="R73" s="75">
        <v>1607.118999999999</v>
      </c>
      <c r="S73" s="75">
        <v>1410.4509999999998</v>
      </c>
      <c r="T73" s="75">
        <v>1407.0550000000005</v>
      </c>
      <c r="U73" s="75">
        <v>1525.0150000000003</v>
      </c>
      <c r="V73" s="75">
        <v>1625.5539999999999</v>
      </c>
      <c r="W73" s="75">
        <v>1595.5930000000003</v>
      </c>
      <c r="X73" s="75">
        <v>1656.9570000000006</v>
      </c>
      <c r="Y73" s="297">
        <v>18056.108999999997</v>
      </c>
      <c r="Z73" s="16"/>
      <c r="AA73" s="75">
        <v>17355.934000000001</v>
      </c>
      <c r="AB73" s="73">
        <v>700.17</v>
      </c>
      <c r="AC73" s="16"/>
      <c r="AD73" s="75">
        <v>17855.886999999999</v>
      </c>
      <c r="AE73" s="73">
        <v>200.22</v>
      </c>
    </row>
    <row r="74" spans="1:31" ht="6.95" customHeight="1" x14ac:dyDescent="0.2">
      <c r="C74" s="9"/>
      <c r="D74" s="9"/>
      <c r="F74" s="109"/>
      <c r="G74" s="29"/>
      <c r="H74" s="29"/>
      <c r="I74" s="29"/>
      <c r="J74" s="29"/>
      <c r="K74" s="98"/>
      <c r="L74" s="98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29"/>
      <c r="AB74" s="33"/>
      <c r="AD74" s="29"/>
      <c r="AE74" s="33"/>
    </row>
    <row r="75" spans="1:31" ht="18" customHeight="1" x14ac:dyDescent="0.2">
      <c r="A75" s="43" t="s">
        <v>207</v>
      </c>
      <c r="B75" s="43" t="s">
        <v>39</v>
      </c>
      <c r="C75" s="9">
        <v>-4.53659319958961E-2</v>
      </c>
      <c r="D75" s="9">
        <v>3.0892994407188491E-2</v>
      </c>
      <c r="F75" s="119" t="s">
        <v>412</v>
      </c>
      <c r="G75" s="29"/>
      <c r="H75" s="74">
        <v>-2690.4659999999999</v>
      </c>
      <c r="I75" s="74">
        <v>-2132.386</v>
      </c>
      <c r="J75" s="74">
        <v>-2132.386</v>
      </c>
      <c r="K75" s="99">
        <v>-2098.491</v>
      </c>
      <c r="L75" s="99">
        <v>-2263.62</v>
      </c>
      <c r="M75" s="74">
        <v>-188.85300000000001</v>
      </c>
      <c r="N75" s="74">
        <v>-208.471</v>
      </c>
      <c r="O75" s="74">
        <v>-228.74200000000002</v>
      </c>
      <c r="P75" s="74">
        <v>-171.22899999999993</v>
      </c>
      <c r="Q75" s="74">
        <v>-157.37</v>
      </c>
      <c r="R75" s="74">
        <v>-198.64200000000005</v>
      </c>
      <c r="S75" s="74">
        <v>-133.84300000000007</v>
      </c>
      <c r="T75" s="74">
        <v>-146.07600000000002</v>
      </c>
      <c r="U75" s="74">
        <v>-176.26299999999992</v>
      </c>
      <c r="V75" s="74">
        <v>-217.04600000000005</v>
      </c>
      <c r="W75" s="74">
        <v>-208.58699999999999</v>
      </c>
      <c r="X75" s="74">
        <v>-158.56499999999983</v>
      </c>
      <c r="Y75" s="74">
        <v>-2193.6869999999999</v>
      </c>
      <c r="AA75" s="74">
        <v>-2098.491</v>
      </c>
      <c r="AB75" s="73">
        <v>-95.2</v>
      </c>
      <c r="AD75" s="74">
        <v>-2263.62</v>
      </c>
      <c r="AE75" s="73">
        <v>69.930000000000007</v>
      </c>
    </row>
    <row r="76" spans="1:31" ht="18" customHeight="1" x14ac:dyDescent="0.2">
      <c r="A76" s="43" t="s">
        <v>43</v>
      </c>
      <c r="B76" s="43" t="s">
        <v>18</v>
      </c>
      <c r="C76" s="9">
        <v>0</v>
      </c>
      <c r="D76" s="9">
        <v>0</v>
      </c>
      <c r="F76" s="119" t="s">
        <v>208</v>
      </c>
      <c r="H76" s="74">
        <v>0</v>
      </c>
      <c r="I76" s="74">
        <v>0</v>
      </c>
      <c r="J76" s="74">
        <v>0</v>
      </c>
      <c r="K76" s="99">
        <v>0</v>
      </c>
      <c r="L76" s="99">
        <v>0</v>
      </c>
      <c r="M76" s="74">
        <v>0</v>
      </c>
      <c r="N76" s="74">
        <v>0</v>
      </c>
      <c r="O76" s="74">
        <v>0</v>
      </c>
      <c r="P76" s="74">
        <v>0</v>
      </c>
      <c r="Q76" s="74">
        <v>0</v>
      </c>
      <c r="R76" s="74">
        <v>0</v>
      </c>
      <c r="S76" s="74">
        <v>0</v>
      </c>
      <c r="T76" s="74">
        <v>0</v>
      </c>
      <c r="U76" s="74">
        <v>0</v>
      </c>
      <c r="V76" s="74">
        <v>0</v>
      </c>
      <c r="W76" s="74">
        <v>0</v>
      </c>
      <c r="X76" s="74">
        <v>0</v>
      </c>
      <c r="Y76" s="74">
        <v>0</v>
      </c>
      <c r="AA76" s="74">
        <v>0</v>
      </c>
      <c r="AB76" s="73">
        <v>0</v>
      </c>
      <c r="AD76" s="74">
        <v>0</v>
      </c>
      <c r="AE76" s="73">
        <v>0</v>
      </c>
    </row>
    <row r="77" spans="1:31" ht="18" customHeight="1" collapsed="1" x14ac:dyDescent="0.2">
      <c r="A77" s="48"/>
      <c r="B77" s="48"/>
      <c r="C77" s="9">
        <v>-4.53659319958961E-2</v>
      </c>
      <c r="D77" s="9">
        <v>3.0892994407188491E-2</v>
      </c>
      <c r="F77" s="58" t="s">
        <v>42</v>
      </c>
      <c r="H77" s="75">
        <v>-2690.4659999999999</v>
      </c>
      <c r="I77" s="75">
        <v>-2132.386</v>
      </c>
      <c r="J77" s="75">
        <v>-2132.386</v>
      </c>
      <c r="K77" s="121">
        <v>-2098.491</v>
      </c>
      <c r="L77" s="121">
        <v>-2263.62</v>
      </c>
      <c r="M77" s="75">
        <v>-188.85300000000001</v>
      </c>
      <c r="N77" s="75">
        <v>-208.471</v>
      </c>
      <c r="O77" s="75">
        <v>-228.74200000000002</v>
      </c>
      <c r="P77" s="75">
        <v>-171.22899999999993</v>
      </c>
      <c r="Q77" s="75">
        <v>-157.37</v>
      </c>
      <c r="R77" s="75">
        <v>-198.64200000000005</v>
      </c>
      <c r="S77" s="75">
        <v>-133.84300000000007</v>
      </c>
      <c r="T77" s="75">
        <v>-146.07600000000002</v>
      </c>
      <c r="U77" s="75">
        <v>-176.26299999999992</v>
      </c>
      <c r="V77" s="75">
        <v>-217.04600000000005</v>
      </c>
      <c r="W77" s="75">
        <v>-208.58699999999999</v>
      </c>
      <c r="X77" s="75">
        <v>-158.56499999999983</v>
      </c>
      <c r="Y77" s="75">
        <v>-2193.6869999999999</v>
      </c>
      <c r="AA77" s="75">
        <v>-2098.491</v>
      </c>
      <c r="AB77" s="73">
        <v>-95.2</v>
      </c>
      <c r="AD77" s="75">
        <v>-2263.62</v>
      </c>
      <c r="AE77" s="73">
        <v>69.930000000000007</v>
      </c>
    </row>
    <row r="78" spans="1:31" ht="12.95" customHeight="1" x14ac:dyDescent="0.2">
      <c r="A78" s="48"/>
      <c r="B78" s="48"/>
      <c r="C78" s="9"/>
      <c r="D78" s="9"/>
      <c r="F78" s="52" t="s">
        <v>228</v>
      </c>
      <c r="H78" s="69">
        <v>0.17779122031343061</v>
      </c>
      <c r="I78" s="69">
        <v>0.13171289094336983</v>
      </c>
      <c r="J78" s="69">
        <v>0.13171289094336983</v>
      </c>
      <c r="K78" s="122">
        <v>0.13361985475392638</v>
      </c>
      <c r="L78" s="122">
        <v>0.1345858178266604</v>
      </c>
      <c r="M78" s="69">
        <v>0.145678766644605</v>
      </c>
      <c r="N78" s="69">
        <v>0.163053314509853</v>
      </c>
      <c r="O78" s="69">
        <v>0.17100249466789966</v>
      </c>
      <c r="P78" s="69">
        <v>0.12064761010929016</v>
      </c>
      <c r="Q78" s="69">
        <v>0.10106764217032441</v>
      </c>
      <c r="R78" s="69">
        <v>0.13925648832378631</v>
      </c>
      <c r="S78" s="69">
        <v>9.6419435313475077E-2</v>
      </c>
      <c r="T78" s="69">
        <v>0.10148613732823206</v>
      </c>
      <c r="U78" s="69">
        <v>0.12350274909105165</v>
      </c>
      <c r="V78" s="69">
        <v>0.14783548648341224</v>
      </c>
      <c r="W78" s="69">
        <v>0.14576850155875792</v>
      </c>
      <c r="X78" s="69">
        <v>0.11026213551050597</v>
      </c>
      <c r="Y78" s="69">
        <v>0.1297485641633726</v>
      </c>
      <c r="AA78" s="69">
        <v>0.13361985475392638</v>
      </c>
      <c r="AB78" s="70"/>
      <c r="AD78" s="69">
        <v>0.1345858178266604</v>
      </c>
      <c r="AE78" s="70"/>
    </row>
    <row r="79" spans="1:31" ht="18" customHeight="1" x14ac:dyDescent="0.2">
      <c r="A79" s="43" t="s">
        <v>40</v>
      </c>
      <c r="B79" s="43" t="s">
        <v>18</v>
      </c>
      <c r="C79" s="9">
        <v>-1</v>
      </c>
      <c r="D79" s="9">
        <v>-1</v>
      </c>
      <c r="F79" s="58" t="s">
        <v>41</v>
      </c>
      <c r="H79" s="75">
        <v>0</v>
      </c>
      <c r="I79" s="75">
        <v>0.06</v>
      </c>
      <c r="J79" s="75">
        <v>0.06</v>
      </c>
      <c r="K79" s="121">
        <v>0</v>
      </c>
      <c r="L79" s="121">
        <v>0</v>
      </c>
      <c r="M79" s="75">
        <v>0</v>
      </c>
      <c r="N79" s="75">
        <v>0</v>
      </c>
      <c r="O79" s="75">
        <v>0</v>
      </c>
      <c r="P79" s="75">
        <v>0</v>
      </c>
      <c r="Q79" s="75">
        <v>0</v>
      </c>
      <c r="R79" s="75">
        <v>0</v>
      </c>
      <c r="S79" s="75">
        <v>0</v>
      </c>
      <c r="T79" s="75">
        <v>-0.06</v>
      </c>
      <c r="U79" s="75">
        <v>0</v>
      </c>
      <c r="V79" s="75">
        <v>0</v>
      </c>
      <c r="W79" s="75">
        <v>0</v>
      </c>
      <c r="X79" s="75">
        <v>0</v>
      </c>
      <c r="Y79" s="75">
        <v>-0.06</v>
      </c>
      <c r="AA79" s="75">
        <v>0</v>
      </c>
      <c r="AB79" s="73">
        <v>-0.06</v>
      </c>
      <c r="AD79" s="75">
        <v>0</v>
      </c>
      <c r="AE79" s="73">
        <v>-0.06</v>
      </c>
    </row>
    <row r="80" spans="1:31" ht="12.95" customHeight="1" x14ac:dyDescent="0.2">
      <c r="A80" s="48"/>
      <c r="B80" s="48"/>
      <c r="C80" s="9"/>
      <c r="D80" s="9"/>
      <c r="F80" s="52" t="s">
        <v>229</v>
      </c>
      <c r="H80" s="69">
        <v>0</v>
      </c>
      <c r="I80" s="69">
        <v>0</v>
      </c>
      <c r="J80" s="69">
        <v>0</v>
      </c>
      <c r="K80" s="122">
        <v>0</v>
      </c>
      <c r="L80" s="122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AA80" s="69">
        <v>0</v>
      </c>
      <c r="AB80" s="70"/>
      <c r="AD80" s="69">
        <v>0</v>
      </c>
      <c r="AE80" s="70"/>
    </row>
    <row r="81" spans="1:31" ht="18" hidden="1" customHeight="1" outlineLevel="1" x14ac:dyDescent="0.2">
      <c r="A81" s="43" t="s">
        <v>210</v>
      </c>
      <c r="B81" s="43" t="s">
        <v>18</v>
      </c>
      <c r="C81" s="9">
        <v>0</v>
      </c>
      <c r="D81" s="9">
        <v>0</v>
      </c>
      <c r="F81" s="119" t="s">
        <v>211</v>
      </c>
      <c r="H81" s="74">
        <v>0</v>
      </c>
      <c r="I81" s="74">
        <v>0</v>
      </c>
      <c r="J81" s="74">
        <v>0</v>
      </c>
      <c r="K81" s="99">
        <v>0</v>
      </c>
      <c r="L81" s="99">
        <v>0</v>
      </c>
      <c r="M81" s="74">
        <v>0</v>
      </c>
      <c r="N81" s="74">
        <v>0</v>
      </c>
      <c r="O81" s="74">
        <v>0</v>
      </c>
      <c r="P81" s="74">
        <v>0</v>
      </c>
      <c r="Q81" s="74">
        <v>0</v>
      </c>
      <c r="R81" s="74">
        <v>0</v>
      </c>
      <c r="S81" s="74">
        <v>0</v>
      </c>
      <c r="T81" s="74">
        <v>0</v>
      </c>
      <c r="U81" s="74">
        <v>0</v>
      </c>
      <c r="V81" s="74">
        <v>0</v>
      </c>
      <c r="W81" s="74">
        <v>0</v>
      </c>
      <c r="X81" s="74">
        <v>0</v>
      </c>
      <c r="Y81" s="74">
        <v>0</v>
      </c>
      <c r="AA81" s="74">
        <v>0</v>
      </c>
      <c r="AB81" s="73">
        <v>0</v>
      </c>
      <c r="AD81" s="74">
        <v>0</v>
      </c>
      <c r="AE81" s="73">
        <v>0</v>
      </c>
    </row>
    <row r="82" spans="1:31" ht="18" hidden="1" customHeight="1" outlineLevel="1" x14ac:dyDescent="0.2">
      <c r="A82" s="43" t="s">
        <v>207</v>
      </c>
      <c r="B82" s="43" t="s">
        <v>206</v>
      </c>
      <c r="C82" s="9">
        <v>0.26514954780748889</v>
      </c>
      <c r="D82" s="9">
        <v>2.2272859360271031E-2</v>
      </c>
      <c r="F82" s="119" t="s">
        <v>209</v>
      </c>
      <c r="H82" s="74">
        <v>-587.50199999999995</v>
      </c>
      <c r="I82" s="74">
        <v>-585.52099999999996</v>
      </c>
      <c r="J82" s="74">
        <v>-585.52099999999996</v>
      </c>
      <c r="K82" s="99">
        <v>-750.89700000000005</v>
      </c>
      <c r="L82" s="99">
        <v>-564.36400000000003</v>
      </c>
      <c r="M82" s="74">
        <v>-34.64</v>
      </c>
      <c r="N82" s="74">
        <v>-36.307999999999993</v>
      </c>
      <c r="O82" s="74">
        <v>-40.691000000000003</v>
      </c>
      <c r="P82" s="74">
        <v>-53.625000000000014</v>
      </c>
      <c r="Q82" s="74">
        <v>-45.86699999999999</v>
      </c>
      <c r="R82" s="74">
        <v>-53.202000000000027</v>
      </c>
      <c r="S82" s="74">
        <v>-39.722999999999956</v>
      </c>
      <c r="T82" s="74">
        <v>-33.88900000000001</v>
      </c>
      <c r="U82" s="74">
        <v>-57.150000000000034</v>
      </c>
      <c r="V82" s="74">
        <v>-59.578999999999951</v>
      </c>
      <c r="W82" s="74">
        <v>-48.770000000000039</v>
      </c>
      <c r="X82" s="74">
        <v>-48.350999999999942</v>
      </c>
      <c r="Y82" s="74">
        <v>-551.79499999999996</v>
      </c>
      <c r="AA82" s="74">
        <v>-750.89700000000005</v>
      </c>
      <c r="AB82" s="73">
        <v>199.1</v>
      </c>
      <c r="AD82" s="74">
        <v>-564.36400000000003</v>
      </c>
      <c r="AE82" s="73">
        <v>12.57</v>
      </c>
    </row>
    <row r="83" spans="1:31" ht="18" customHeight="1" collapsed="1" x14ac:dyDescent="0.2">
      <c r="A83" s="48"/>
      <c r="B83" s="48"/>
      <c r="C83" s="9">
        <v>0.26514954780748889</v>
      </c>
      <c r="D83" s="9">
        <v>2.2272859360271031E-2</v>
      </c>
      <c r="F83" s="58" t="s">
        <v>313</v>
      </c>
      <c r="H83" s="75">
        <v>-587.50199999999995</v>
      </c>
      <c r="I83" s="75">
        <v>-585.52099999999996</v>
      </c>
      <c r="J83" s="75">
        <v>-585.52099999999996</v>
      </c>
      <c r="K83" s="121">
        <v>-750.89700000000005</v>
      </c>
      <c r="L83" s="121">
        <v>-564.36400000000003</v>
      </c>
      <c r="M83" s="75">
        <v>-34.64</v>
      </c>
      <c r="N83" s="75">
        <v>-36.307999999999993</v>
      </c>
      <c r="O83" s="75">
        <v>-40.691000000000003</v>
      </c>
      <c r="P83" s="75">
        <v>-53.625000000000014</v>
      </c>
      <c r="Q83" s="75">
        <v>-45.86699999999999</v>
      </c>
      <c r="R83" s="75">
        <v>-53.202000000000027</v>
      </c>
      <c r="S83" s="75">
        <v>-39.722999999999956</v>
      </c>
      <c r="T83" s="75">
        <v>-33.88900000000001</v>
      </c>
      <c r="U83" s="75">
        <v>-57.150000000000034</v>
      </c>
      <c r="V83" s="75">
        <v>-59.578999999999951</v>
      </c>
      <c r="W83" s="75">
        <v>-48.770000000000039</v>
      </c>
      <c r="X83" s="75">
        <v>-48.350999999999942</v>
      </c>
      <c r="Y83" s="75">
        <v>-551.79499999999996</v>
      </c>
      <c r="AA83" s="75">
        <v>-750.89700000000005</v>
      </c>
      <c r="AB83" s="73">
        <v>199.1</v>
      </c>
      <c r="AD83" s="75">
        <v>-564.36400000000003</v>
      </c>
      <c r="AE83" s="73">
        <v>12.57</v>
      </c>
    </row>
    <row r="84" spans="1:31" ht="12.95" customHeight="1" x14ac:dyDescent="0.2">
      <c r="A84" s="48"/>
      <c r="B84" s="48"/>
      <c r="C84" s="9"/>
      <c r="D84" s="9"/>
      <c r="F84" s="52" t="s">
        <v>223</v>
      </c>
      <c r="H84" s="69">
        <v>0.3136128882447613</v>
      </c>
      <c r="I84" s="69">
        <v>0.42263922413295296</v>
      </c>
      <c r="J84" s="69">
        <v>0.42263922413295296</v>
      </c>
      <c r="K84" s="122">
        <v>0.45481344639612359</v>
      </c>
      <c r="L84" s="122">
        <v>0.47607575182420181</v>
      </c>
      <c r="M84" s="69">
        <v>0.3888508469629447</v>
      </c>
      <c r="N84" s="69">
        <v>0.37687357276313049</v>
      </c>
      <c r="O84" s="69">
        <v>0.45878479699638086</v>
      </c>
      <c r="P84" s="69">
        <v>0.48967683611691976</v>
      </c>
      <c r="Q84" s="69">
        <v>0.62987681786346938</v>
      </c>
      <c r="R84" s="69">
        <v>0.37737535377609471</v>
      </c>
      <c r="S84" s="69">
        <v>0.52105988063225483</v>
      </c>
      <c r="T84" s="69">
        <v>0.44851637152915658</v>
      </c>
      <c r="U84" s="69">
        <v>0.64283544987233299</v>
      </c>
      <c r="V84" s="69">
        <v>0.55487361931193713</v>
      </c>
      <c r="W84" s="69">
        <v>0.32327557635454951</v>
      </c>
      <c r="X84" s="69">
        <v>0.26523201149772041</v>
      </c>
      <c r="Y84" s="69">
        <v>0.43154363885773633</v>
      </c>
      <c r="AA84" s="69">
        <v>0.45481344639612359</v>
      </c>
      <c r="AB84" s="70"/>
      <c r="AD84" s="69">
        <v>0.47607575182420181</v>
      </c>
      <c r="AE84" s="70"/>
    </row>
    <row r="85" spans="1:31" ht="18" hidden="1" customHeight="1" outlineLevel="2" x14ac:dyDescent="0.2">
      <c r="A85" s="46" t="s">
        <v>44</v>
      </c>
      <c r="B85" s="46" t="s">
        <v>18</v>
      </c>
      <c r="C85" s="9"/>
      <c r="D85" s="9"/>
      <c r="F85" s="51" t="s">
        <v>45</v>
      </c>
      <c r="H85" s="79">
        <v>0</v>
      </c>
      <c r="I85" s="79">
        <v>0</v>
      </c>
      <c r="J85" s="79">
        <v>0</v>
      </c>
      <c r="K85" s="99"/>
      <c r="L85" s="99"/>
      <c r="M85" s="79">
        <v>0</v>
      </c>
      <c r="N85" s="79">
        <v>0</v>
      </c>
      <c r="O85" s="79">
        <v>0</v>
      </c>
      <c r="P85" s="79">
        <v>0</v>
      </c>
      <c r="Q85" s="79">
        <v>0</v>
      </c>
      <c r="R85" s="79">
        <v>0</v>
      </c>
      <c r="S85" s="79">
        <v>0</v>
      </c>
      <c r="T85" s="79">
        <v>0</v>
      </c>
      <c r="U85" s="79">
        <v>0</v>
      </c>
      <c r="V85" s="79">
        <v>0</v>
      </c>
      <c r="W85" s="79">
        <v>0</v>
      </c>
      <c r="X85" s="79">
        <v>0</v>
      </c>
      <c r="Y85" s="79">
        <v>0</v>
      </c>
      <c r="AA85" s="83"/>
      <c r="AB85" s="84"/>
      <c r="AD85" s="83"/>
      <c r="AE85" s="84"/>
    </row>
    <row r="86" spans="1:31" ht="18" hidden="1" customHeight="1" outlineLevel="2" x14ac:dyDescent="0.2">
      <c r="A86" s="46" t="s">
        <v>44</v>
      </c>
      <c r="B86" s="46" t="s">
        <v>18</v>
      </c>
      <c r="C86" s="9"/>
      <c r="D86" s="9"/>
      <c r="F86" s="51" t="s">
        <v>46</v>
      </c>
      <c r="H86" s="79">
        <v>0</v>
      </c>
      <c r="I86" s="79">
        <v>0</v>
      </c>
      <c r="J86" s="79">
        <v>0</v>
      </c>
      <c r="K86" s="99"/>
      <c r="L86" s="99"/>
      <c r="M86" s="79">
        <v>0</v>
      </c>
      <c r="N86" s="79">
        <v>0</v>
      </c>
      <c r="O86" s="79">
        <v>0</v>
      </c>
      <c r="P86" s="79">
        <v>0</v>
      </c>
      <c r="Q86" s="79">
        <v>0</v>
      </c>
      <c r="R86" s="79">
        <v>0</v>
      </c>
      <c r="S86" s="79">
        <v>0</v>
      </c>
      <c r="T86" s="79">
        <v>0</v>
      </c>
      <c r="U86" s="79">
        <v>0</v>
      </c>
      <c r="V86" s="79">
        <v>0</v>
      </c>
      <c r="W86" s="79">
        <v>0</v>
      </c>
      <c r="X86" s="79">
        <v>0</v>
      </c>
      <c r="Y86" s="79">
        <v>0</v>
      </c>
      <c r="AA86" s="83"/>
      <c r="AB86" s="84"/>
      <c r="AD86" s="83"/>
      <c r="AE86" s="84"/>
    </row>
    <row r="87" spans="1:31" ht="18" hidden="1" customHeight="1" outlineLevel="2" x14ac:dyDescent="0.2">
      <c r="A87" s="46" t="s">
        <v>47</v>
      </c>
      <c r="B87" s="46" t="s">
        <v>18</v>
      </c>
      <c r="C87" s="9">
        <v>-0.99700149925037485</v>
      </c>
      <c r="D87" s="9">
        <v>-0.99700149925037485</v>
      </c>
      <c r="F87" s="51" t="s">
        <v>48</v>
      </c>
      <c r="H87" s="79">
        <v>-39.939</v>
      </c>
      <c r="I87" s="79">
        <v>-6.532</v>
      </c>
      <c r="J87" s="79">
        <v>-6.532</v>
      </c>
      <c r="K87" s="99">
        <v>0</v>
      </c>
      <c r="L87" s="99">
        <v>0</v>
      </c>
      <c r="M87" s="79">
        <v>0</v>
      </c>
      <c r="N87" s="79">
        <v>0</v>
      </c>
      <c r="O87" s="79">
        <v>0</v>
      </c>
      <c r="P87" s="79">
        <v>0</v>
      </c>
      <c r="Q87" s="79">
        <v>0</v>
      </c>
      <c r="R87" s="79">
        <v>0</v>
      </c>
      <c r="S87" s="79">
        <v>-62.798999999999999</v>
      </c>
      <c r="T87" s="79">
        <v>62.798999999999999</v>
      </c>
      <c r="U87" s="79">
        <v>-1.3340000000000001</v>
      </c>
      <c r="V87" s="79">
        <v>0</v>
      </c>
      <c r="W87" s="79">
        <v>0</v>
      </c>
      <c r="X87" s="79">
        <v>0</v>
      </c>
      <c r="Y87" s="79">
        <v>-1.3340000000000001</v>
      </c>
      <c r="AA87" s="79">
        <v>0</v>
      </c>
      <c r="AB87" s="78">
        <v>-1.33</v>
      </c>
      <c r="AD87" s="79">
        <v>0</v>
      </c>
      <c r="AE87" s="78">
        <v>-1.33</v>
      </c>
    </row>
    <row r="88" spans="1:31" ht="18" hidden="1" customHeight="1" outlineLevel="1" x14ac:dyDescent="0.2">
      <c r="A88" s="48"/>
      <c r="B88" s="48"/>
      <c r="C88" s="9">
        <v>-0.99700149925037485</v>
      </c>
      <c r="D88" s="9">
        <v>-0.99700149925037485</v>
      </c>
      <c r="F88" s="119" t="s">
        <v>49</v>
      </c>
      <c r="H88" s="74">
        <v>-39.939</v>
      </c>
      <c r="I88" s="74">
        <v>-6.532</v>
      </c>
      <c r="J88" s="74">
        <v>-6.532</v>
      </c>
      <c r="K88" s="99">
        <v>0</v>
      </c>
      <c r="L88" s="99">
        <v>0</v>
      </c>
      <c r="M88" s="74">
        <v>0</v>
      </c>
      <c r="N88" s="74">
        <v>0</v>
      </c>
      <c r="O88" s="74">
        <v>0</v>
      </c>
      <c r="P88" s="74">
        <v>0</v>
      </c>
      <c r="Q88" s="74">
        <v>0</v>
      </c>
      <c r="R88" s="74">
        <v>0</v>
      </c>
      <c r="S88" s="74">
        <v>-62.798999999999999</v>
      </c>
      <c r="T88" s="74">
        <v>62.798999999999999</v>
      </c>
      <c r="U88" s="74">
        <v>-1.3340000000000001</v>
      </c>
      <c r="V88" s="74">
        <v>0</v>
      </c>
      <c r="W88" s="74">
        <v>0</v>
      </c>
      <c r="X88" s="74">
        <v>0</v>
      </c>
      <c r="Y88" s="74">
        <v>-1.3340000000000001</v>
      </c>
      <c r="AA88" s="74">
        <v>0</v>
      </c>
      <c r="AB88" s="73">
        <v>-1.33</v>
      </c>
      <c r="AD88" s="74">
        <v>0</v>
      </c>
      <c r="AE88" s="73">
        <v>-1.33</v>
      </c>
    </row>
    <row r="89" spans="1:31" ht="18" hidden="1" customHeight="1" outlineLevel="1" x14ac:dyDescent="0.2">
      <c r="A89" s="43" t="s">
        <v>51</v>
      </c>
      <c r="B89" s="43" t="s">
        <v>18</v>
      </c>
      <c r="C89" s="9">
        <v>-0.99904168663152837</v>
      </c>
      <c r="D89" s="9">
        <v>-0.99904168663152837</v>
      </c>
      <c r="F89" s="119" t="s">
        <v>53</v>
      </c>
      <c r="H89" s="74">
        <v>-0.16300000000000001</v>
      </c>
      <c r="I89" s="74">
        <v>-1.0289999999999999</v>
      </c>
      <c r="J89" s="74">
        <v>-1.0289999999999999</v>
      </c>
      <c r="K89" s="99">
        <v>0</v>
      </c>
      <c r="L89" s="99">
        <v>0</v>
      </c>
      <c r="M89" s="74">
        <v>0</v>
      </c>
      <c r="N89" s="74">
        <v>0</v>
      </c>
      <c r="O89" s="74">
        <v>0</v>
      </c>
      <c r="P89" s="74">
        <v>0</v>
      </c>
      <c r="Q89" s="74">
        <v>0</v>
      </c>
      <c r="R89" s="74">
        <v>0</v>
      </c>
      <c r="S89" s="74">
        <v>0</v>
      </c>
      <c r="T89" s="74">
        <v>-1.258</v>
      </c>
      <c r="U89" s="74">
        <v>-2.0419999999999998</v>
      </c>
      <c r="V89" s="74">
        <v>-0.12000000000000011</v>
      </c>
      <c r="W89" s="74">
        <v>-5.400000000000027E-2</v>
      </c>
      <c r="X89" s="74">
        <v>-0.70000000000000018</v>
      </c>
      <c r="Y89" s="74">
        <v>-4.1740000000000004</v>
      </c>
      <c r="AA89" s="74">
        <v>0</v>
      </c>
      <c r="AB89" s="73">
        <v>-4.17</v>
      </c>
      <c r="AD89" s="74">
        <v>0</v>
      </c>
      <c r="AE89" s="73">
        <v>-4.17</v>
      </c>
    </row>
    <row r="90" spans="1:31" ht="18" hidden="1" customHeight="1" outlineLevel="1" x14ac:dyDescent="0.2">
      <c r="A90" s="43" t="s">
        <v>50</v>
      </c>
      <c r="B90" s="43" t="s">
        <v>18</v>
      </c>
      <c r="C90" s="9">
        <v>0</v>
      </c>
      <c r="D90" s="9">
        <v>0</v>
      </c>
      <c r="F90" s="119" t="s">
        <v>52</v>
      </c>
      <c r="H90" s="74">
        <v>0</v>
      </c>
      <c r="I90" s="74">
        <v>0</v>
      </c>
      <c r="J90" s="74">
        <v>0</v>
      </c>
      <c r="K90" s="99">
        <v>0</v>
      </c>
      <c r="L90" s="99">
        <v>0</v>
      </c>
      <c r="M90" s="74">
        <v>0</v>
      </c>
      <c r="N90" s="74">
        <v>0</v>
      </c>
      <c r="O90" s="74">
        <v>0</v>
      </c>
      <c r="P90" s="74">
        <v>0</v>
      </c>
      <c r="Q90" s="74">
        <v>0</v>
      </c>
      <c r="R90" s="74">
        <v>0</v>
      </c>
      <c r="S90" s="74">
        <v>0</v>
      </c>
      <c r="T90" s="74">
        <v>0</v>
      </c>
      <c r="U90" s="74">
        <v>0</v>
      </c>
      <c r="V90" s="74">
        <v>0</v>
      </c>
      <c r="W90" s="74">
        <v>0</v>
      </c>
      <c r="X90" s="74">
        <v>0</v>
      </c>
      <c r="Y90" s="74">
        <v>0</v>
      </c>
      <c r="AA90" s="74">
        <v>0</v>
      </c>
      <c r="AB90" s="73">
        <v>0</v>
      </c>
      <c r="AD90" s="74">
        <v>0</v>
      </c>
      <c r="AE90" s="73">
        <v>0</v>
      </c>
    </row>
    <row r="91" spans="1:31" ht="18" hidden="1" customHeight="1" outlineLevel="1" x14ac:dyDescent="0.2">
      <c r="A91" s="43" t="s">
        <v>214</v>
      </c>
      <c r="B91" s="43" t="s">
        <v>18</v>
      </c>
      <c r="C91" s="9">
        <v>-1.0004020908725371</v>
      </c>
      <c r="D91" s="9">
        <v>-1.0004020908725371</v>
      </c>
      <c r="F91" s="119" t="s">
        <v>216</v>
      </c>
      <c r="H91" s="74">
        <v>-13.927</v>
      </c>
      <c r="I91" s="74">
        <v>-14.868</v>
      </c>
      <c r="J91" s="74">
        <v>-14.868</v>
      </c>
      <c r="K91" s="99">
        <v>0</v>
      </c>
      <c r="L91" s="99">
        <v>0</v>
      </c>
      <c r="M91" s="74">
        <v>-1.0209999999999999</v>
      </c>
      <c r="N91" s="74">
        <v>-0.22100000000000009</v>
      </c>
      <c r="O91" s="74">
        <v>-1.149</v>
      </c>
      <c r="P91" s="74">
        <v>-0.70500000000000007</v>
      </c>
      <c r="Q91" s="74">
        <v>-8.8000000000000078E-2</v>
      </c>
      <c r="R91" s="74">
        <v>-2.3019999999999996</v>
      </c>
      <c r="S91" s="74">
        <v>-0.86399999999999988</v>
      </c>
      <c r="T91" s="74">
        <v>-2.1539999999999999</v>
      </c>
      <c r="U91" s="74">
        <v>-0.70000000000000107</v>
      </c>
      <c r="V91" s="74">
        <v>-1.4329999999999998</v>
      </c>
      <c r="W91" s="74">
        <v>-1.4139999999999997</v>
      </c>
      <c r="X91" s="74">
        <v>-0.38400000000000034</v>
      </c>
      <c r="Y91" s="74">
        <v>-12.435</v>
      </c>
      <c r="AA91" s="74">
        <v>0</v>
      </c>
      <c r="AB91" s="73">
        <v>-12.44</v>
      </c>
      <c r="AD91" s="74">
        <v>0</v>
      </c>
      <c r="AE91" s="73">
        <v>-12.44</v>
      </c>
    </row>
    <row r="92" spans="1:31" ht="18" hidden="1" customHeight="1" outlineLevel="1" x14ac:dyDescent="0.2">
      <c r="A92" s="43" t="s">
        <v>215</v>
      </c>
      <c r="B92" s="43" t="s">
        <v>18</v>
      </c>
      <c r="C92" s="9">
        <v>0</v>
      </c>
      <c r="D92" s="9">
        <v>0</v>
      </c>
      <c r="F92" s="119" t="s">
        <v>217</v>
      </c>
      <c r="H92" s="74">
        <v>0</v>
      </c>
      <c r="I92" s="74">
        <v>0</v>
      </c>
      <c r="J92" s="74">
        <v>0</v>
      </c>
      <c r="K92" s="99">
        <v>0</v>
      </c>
      <c r="L92" s="99">
        <v>0</v>
      </c>
      <c r="M92" s="74">
        <v>0</v>
      </c>
      <c r="N92" s="74">
        <v>0</v>
      </c>
      <c r="O92" s="74">
        <v>0</v>
      </c>
      <c r="P92" s="74">
        <v>0</v>
      </c>
      <c r="Q92" s="74">
        <v>0</v>
      </c>
      <c r="R92" s="74">
        <v>0</v>
      </c>
      <c r="S92" s="74">
        <v>0</v>
      </c>
      <c r="T92" s="74">
        <v>0</v>
      </c>
      <c r="U92" s="74">
        <v>0</v>
      </c>
      <c r="V92" s="74">
        <v>0</v>
      </c>
      <c r="W92" s="74">
        <v>0</v>
      </c>
      <c r="X92" s="74">
        <v>0</v>
      </c>
      <c r="Y92" s="74">
        <v>0</v>
      </c>
      <c r="AA92" s="74">
        <v>0</v>
      </c>
      <c r="AB92" s="73">
        <v>0</v>
      </c>
      <c r="AD92" s="74">
        <v>0</v>
      </c>
      <c r="AE92" s="73">
        <v>0</v>
      </c>
    </row>
    <row r="93" spans="1:31" ht="18" hidden="1" customHeight="1" outlineLevel="2" x14ac:dyDescent="0.2">
      <c r="A93" s="46" t="s">
        <v>54</v>
      </c>
      <c r="B93" s="46" t="s">
        <v>18</v>
      </c>
      <c r="C93" s="9">
        <v>-1.000013268494623</v>
      </c>
      <c r="D93" s="9">
        <v>-1.000013268494623</v>
      </c>
      <c r="F93" s="51" t="s">
        <v>56</v>
      </c>
      <c r="H93" s="79">
        <v>0</v>
      </c>
      <c r="I93" s="79">
        <v>-1.13686837721616E-13</v>
      </c>
      <c r="J93" s="79">
        <v>-1.13686837721616E-13</v>
      </c>
      <c r="K93" s="99">
        <v>0</v>
      </c>
      <c r="L93" s="99">
        <v>0</v>
      </c>
      <c r="M93" s="79">
        <v>0</v>
      </c>
      <c r="N93" s="79">
        <v>1.4210854715202001E-14</v>
      </c>
      <c r="O93" s="79">
        <v>0.85399999999999876</v>
      </c>
      <c r="P93" s="79">
        <v>-2.7977620220553945E-14</v>
      </c>
      <c r="Q93" s="79">
        <v>0</v>
      </c>
      <c r="R93" s="79">
        <v>0</v>
      </c>
      <c r="S93" s="79">
        <v>1.1401990462900358E-13</v>
      </c>
      <c r="T93" s="79">
        <v>0</v>
      </c>
      <c r="U93" s="79">
        <v>0</v>
      </c>
      <c r="V93" s="79">
        <v>-300.88100000000009</v>
      </c>
      <c r="W93" s="79">
        <v>-1.4390000000000214</v>
      </c>
      <c r="X93" s="79">
        <v>0</v>
      </c>
      <c r="Y93" s="79">
        <v>-301.46600000000001</v>
      </c>
      <c r="AA93" s="79">
        <v>0</v>
      </c>
      <c r="AB93" s="73">
        <v>-301.47000000000003</v>
      </c>
      <c r="AD93" s="79">
        <v>0</v>
      </c>
      <c r="AE93" s="73">
        <v>-301.47000000000003</v>
      </c>
    </row>
    <row r="94" spans="1:31" ht="18" hidden="1" customHeight="1" outlineLevel="2" x14ac:dyDescent="0.2">
      <c r="A94" s="46" t="s">
        <v>55</v>
      </c>
      <c r="B94" s="46" t="s">
        <v>18</v>
      </c>
      <c r="C94" s="9">
        <v>0</v>
      </c>
      <c r="D94" s="9">
        <v>0</v>
      </c>
      <c r="F94" s="51" t="s">
        <v>57</v>
      </c>
      <c r="H94" s="79">
        <v>0</v>
      </c>
      <c r="I94" s="79">
        <v>0</v>
      </c>
      <c r="J94" s="79">
        <v>0</v>
      </c>
      <c r="K94" s="99">
        <v>0</v>
      </c>
      <c r="L94" s="99">
        <v>0</v>
      </c>
      <c r="M94" s="79">
        <v>0</v>
      </c>
      <c r="N94" s="79">
        <v>0</v>
      </c>
      <c r="O94" s="79">
        <v>0</v>
      </c>
      <c r="P94" s="79">
        <v>0</v>
      </c>
      <c r="Q94" s="79">
        <v>0</v>
      </c>
      <c r="R94" s="79">
        <v>0</v>
      </c>
      <c r="S94" s="79">
        <v>0</v>
      </c>
      <c r="T94" s="79">
        <v>0</v>
      </c>
      <c r="U94" s="79">
        <v>0</v>
      </c>
      <c r="V94" s="79">
        <v>0</v>
      </c>
      <c r="W94" s="79">
        <v>0</v>
      </c>
      <c r="X94" s="79">
        <v>0</v>
      </c>
      <c r="Y94" s="79">
        <v>0</v>
      </c>
      <c r="AA94" s="79">
        <v>0</v>
      </c>
      <c r="AB94" s="73">
        <v>0</v>
      </c>
      <c r="AD94" s="79">
        <v>0</v>
      </c>
      <c r="AE94" s="73">
        <v>0</v>
      </c>
    </row>
    <row r="95" spans="1:31" ht="18" hidden="1" customHeight="1" outlineLevel="1" x14ac:dyDescent="0.2">
      <c r="A95" s="48"/>
      <c r="B95" s="48"/>
      <c r="C95" s="9">
        <v>1.0000000000000213</v>
      </c>
      <c r="D95" s="9">
        <v>1.0000000000000213</v>
      </c>
      <c r="F95" s="119" t="s">
        <v>59</v>
      </c>
      <c r="H95" s="74">
        <v>9.185999999999698</v>
      </c>
      <c r="I95" s="74">
        <v>27.839999999999833</v>
      </c>
      <c r="J95" s="74">
        <v>27.839999999999833</v>
      </c>
      <c r="K95" s="99">
        <v>0</v>
      </c>
      <c r="L95" s="99">
        <v>0</v>
      </c>
      <c r="M95" s="74">
        <v>-0.30599999999998406</v>
      </c>
      <c r="N95" s="74">
        <v>-9.6070000000000313</v>
      </c>
      <c r="O95" s="74">
        <v>-7.4629999999999379</v>
      </c>
      <c r="P95" s="74">
        <v>2.3489999999999061</v>
      </c>
      <c r="Q95" s="74">
        <v>9.5240000000000649</v>
      </c>
      <c r="R95" s="74">
        <v>-0.67299999999988103</v>
      </c>
      <c r="S95" s="74">
        <v>75.671000000000049</v>
      </c>
      <c r="T95" s="74">
        <v>-86.712000000000117</v>
      </c>
      <c r="U95" s="74">
        <v>16.935000000000095</v>
      </c>
      <c r="V95" s="74">
        <v>-30.587000000000103</v>
      </c>
      <c r="W95" s="74">
        <v>48.147999999999897</v>
      </c>
      <c r="X95" s="74">
        <v>-7.1490000000001173</v>
      </c>
      <c r="Y95" s="74">
        <v>10.129999999999786</v>
      </c>
      <c r="AA95" s="74">
        <v>0</v>
      </c>
      <c r="AB95" s="73">
        <v>10.130000000000001</v>
      </c>
      <c r="AD95" s="74">
        <v>0</v>
      </c>
      <c r="AE95" s="73">
        <v>10.130000000000001</v>
      </c>
    </row>
    <row r="96" spans="1:31" ht="18" customHeight="1" collapsed="1" x14ac:dyDescent="0.2">
      <c r="A96" s="48"/>
      <c r="B96" s="48"/>
      <c r="C96" s="9">
        <v>-0.99961602457439958</v>
      </c>
      <c r="D96" s="9">
        <v>-0.99961602457439958</v>
      </c>
      <c r="F96" s="58" t="s">
        <v>27</v>
      </c>
      <c r="H96" s="75">
        <v>-44.843000000000302</v>
      </c>
      <c r="I96" s="75">
        <v>5.4109999999998308</v>
      </c>
      <c r="J96" s="75">
        <v>5.4109999999998308</v>
      </c>
      <c r="K96" s="121">
        <v>0</v>
      </c>
      <c r="L96" s="121">
        <v>0</v>
      </c>
      <c r="M96" s="75">
        <v>-1.326999999999984</v>
      </c>
      <c r="N96" s="75">
        <v>-9.8280000000000314</v>
      </c>
      <c r="O96" s="75">
        <v>-8.6119999999999379</v>
      </c>
      <c r="P96" s="75">
        <v>1.643999999999906</v>
      </c>
      <c r="Q96" s="75">
        <v>9.4360000000000639</v>
      </c>
      <c r="R96" s="75">
        <v>-2.9749999999998806</v>
      </c>
      <c r="S96" s="75">
        <v>12.008000000000038</v>
      </c>
      <c r="T96" s="75">
        <v>-27.325000000000102</v>
      </c>
      <c r="U96" s="75">
        <v>12.859000000000094</v>
      </c>
      <c r="V96" s="75">
        <v>-32.1400000000001</v>
      </c>
      <c r="W96" s="75">
        <v>46.679999999999893</v>
      </c>
      <c r="X96" s="75">
        <v>-8.2330000000001178</v>
      </c>
      <c r="Y96" s="75">
        <v>-7.8130000000002156</v>
      </c>
      <c r="AA96" s="75">
        <v>0</v>
      </c>
      <c r="AB96" s="73">
        <v>-7.81</v>
      </c>
      <c r="AD96" s="75">
        <v>0</v>
      </c>
      <c r="AE96" s="73">
        <v>-7.81</v>
      </c>
    </row>
    <row r="97" spans="1:33" ht="18" customHeight="1" x14ac:dyDescent="0.2">
      <c r="A97" s="43" t="s">
        <v>17</v>
      </c>
      <c r="B97" s="43" t="s">
        <v>18</v>
      </c>
      <c r="C97" s="9">
        <v>3.3701973897552737E-2</v>
      </c>
      <c r="D97" s="9">
        <v>2.6389823987688757E-2</v>
      </c>
      <c r="F97" s="108" t="s">
        <v>119</v>
      </c>
      <c r="H97" s="281">
        <v>-3322.8110000000001</v>
      </c>
      <c r="I97" s="281">
        <v>-2712.4360000000001</v>
      </c>
      <c r="J97" s="281">
        <v>-2712.4360000000001</v>
      </c>
      <c r="K97" s="102">
        <v>-2849.3879999999999</v>
      </c>
      <c r="L97" s="102">
        <v>-2827.9839999999999</v>
      </c>
      <c r="M97" s="281">
        <v>-224.82</v>
      </c>
      <c r="N97" s="281">
        <v>-254.60700000000003</v>
      </c>
      <c r="O97" s="281">
        <v>-278.04499999999996</v>
      </c>
      <c r="P97" s="281">
        <v>-223.21000000000004</v>
      </c>
      <c r="Q97" s="281">
        <v>-193.80099999999993</v>
      </c>
      <c r="R97" s="281">
        <v>-254.81899999999996</v>
      </c>
      <c r="S97" s="281">
        <v>-161.55799999999999</v>
      </c>
      <c r="T97" s="281">
        <v>-207.35000000000014</v>
      </c>
      <c r="U97" s="281">
        <v>-220.55399999999986</v>
      </c>
      <c r="V97" s="281">
        <v>-308.7650000000001</v>
      </c>
      <c r="W97" s="281">
        <v>-210.67700000000013</v>
      </c>
      <c r="X97" s="281">
        <v>-215.14899999999989</v>
      </c>
      <c r="Y97" s="281">
        <v>-2753.355</v>
      </c>
      <c r="AA97" s="281">
        <v>-2849.3880000000004</v>
      </c>
      <c r="AB97" s="73">
        <v>96.03</v>
      </c>
      <c r="AD97" s="281">
        <v>-2827.9839999999999</v>
      </c>
      <c r="AE97" s="73">
        <v>74.63</v>
      </c>
      <c r="AF97" s="284"/>
      <c r="AG97" s="285"/>
    </row>
    <row r="98" spans="1:33" ht="12.95" customHeight="1" x14ac:dyDescent="0.2">
      <c r="A98" s="48"/>
      <c r="B98" s="48"/>
      <c r="C98" s="9"/>
      <c r="D98" s="9"/>
      <c r="F98" s="52" t="s">
        <v>224</v>
      </c>
      <c r="H98" s="69">
        <v>0.19538979688536945</v>
      </c>
      <c r="I98" s="69">
        <v>0.15433451237251455</v>
      </c>
      <c r="J98" s="69">
        <v>0.15433451237251455</v>
      </c>
      <c r="K98" s="122">
        <v>0.16417370566170625</v>
      </c>
      <c r="L98" s="122">
        <v>0.15707002102295262</v>
      </c>
      <c r="M98" s="69">
        <v>0.16227230305843085</v>
      </c>
      <c r="N98" s="69">
        <v>0.18518421540710681</v>
      </c>
      <c r="O98" s="69">
        <v>0.19493517000783822</v>
      </c>
      <c r="P98" s="69">
        <v>0.14600722153902509</v>
      </c>
      <c r="Q98" s="69">
        <v>0.11890397847714113</v>
      </c>
      <c r="R98" s="69">
        <v>0.1625716301758425</v>
      </c>
      <c r="S98" s="69">
        <v>0.1103260928946822</v>
      </c>
      <c r="T98" s="69">
        <v>0.13687128158650552</v>
      </c>
      <c r="U98" s="69">
        <v>0.14547438101130383</v>
      </c>
      <c r="V98" s="69">
        <v>0.19597494942981211</v>
      </c>
      <c r="W98" s="69">
        <v>0.13318738229457547</v>
      </c>
      <c r="X98" s="69">
        <v>0.1327776989206168</v>
      </c>
      <c r="Y98" s="69">
        <v>0.1514007853349881</v>
      </c>
      <c r="AA98" s="69">
        <v>0.16417370566170625</v>
      </c>
      <c r="AB98" s="70"/>
      <c r="AD98" s="69">
        <v>0.15707002102295262</v>
      </c>
      <c r="AE98" s="70"/>
    </row>
    <row r="99" spans="1:33" ht="6.95" customHeight="1" x14ac:dyDescent="0.2">
      <c r="C99" s="9"/>
      <c r="D99" s="9"/>
      <c r="F99" s="109"/>
      <c r="K99" s="123"/>
      <c r="L99" s="123"/>
      <c r="AB99" s="16"/>
      <c r="AE99" s="16"/>
    </row>
    <row r="100" spans="1:33" ht="18" hidden="1" customHeight="1" outlineLevel="1" x14ac:dyDescent="0.2">
      <c r="A100" s="43" t="s">
        <v>37</v>
      </c>
      <c r="B100" s="43" t="s">
        <v>60</v>
      </c>
      <c r="C100" s="9"/>
      <c r="D100" s="9"/>
      <c r="F100" s="64" t="s">
        <v>236</v>
      </c>
      <c r="G100" s="47"/>
      <c r="H100" s="85">
        <v>3.64</v>
      </c>
      <c r="I100" s="85">
        <v>5.2729999999999997</v>
      </c>
      <c r="J100" s="85">
        <v>5.2729999999999997</v>
      </c>
      <c r="K100" s="124">
        <v>7.88</v>
      </c>
      <c r="L100" s="124">
        <v>7.4489999999999998</v>
      </c>
      <c r="M100" s="85">
        <v>7.8000000000000007</v>
      </c>
      <c r="N100" s="85">
        <v>8.6640000000000015</v>
      </c>
      <c r="O100" s="85">
        <v>7.3079999999999998</v>
      </c>
      <c r="P100" s="85">
        <v>8.291999999999998</v>
      </c>
      <c r="Q100" s="85">
        <v>8.6159999999999997</v>
      </c>
      <c r="R100" s="85">
        <v>8.8440000000000012</v>
      </c>
      <c r="S100" s="85">
        <v>8.8439999999999941</v>
      </c>
      <c r="T100" s="85">
        <v>8.8440000000000083</v>
      </c>
      <c r="U100" s="85">
        <v>7.23599999999999</v>
      </c>
      <c r="V100" s="85">
        <v>7.847999999999999</v>
      </c>
      <c r="W100" s="85">
        <v>7.847999999999999</v>
      </c>
      <c r="X100" s="85">
        <v>7.2120000000000033</v>
      </c>
      <c r="Y100" s="85">
        <v>8.1129999999999995</v>
      </c>
      <c r="Z100" s="47"/>
      <c r="AA100" s="85">
        <v>7.88</v>
      </c>
      <c r="AB100" s="86">
        <v>0.23</v>
      </c>
      <c r="AC100" s="47"/>
      <c r="AD100" s="85">
        <v>7.4489999999999998</v>
      </c>
      <c r="AE100" s="86">
        <v>0.66</v>
      </c>
    </row>
    <row r="101" spans="1:33" ht="18" hidden="1" customHeight="1" outlineLevel="1" x14ac:dyDescent="0.2">
      <c r="A101" s="43" t="s">
        <v>37</v>
      </c>
      <c r="B101" s="43" t="s">
        <v>61</v>
      </c>
      <c r="C101" s="9"/>
      <c r="D101" s="9"/>
      <c r="F101" s="64" t="s">
        <v>237</v>
      </c>
      <c r="G101" s="47"/>
      <c r="H101" s="85">
        <v>2.4700000000000002</v>
      </c>
      <c r="I101" s="85">
        <v>2.0310000000000001</v>
      </c>
      <c r="J101" s="85">
        <v>2.0310000000000001</v>
      </c>
      <c r="K101" s="124">
        <v>2.96</v>
      </c>
      <c r="L101" s="124">
        <v>2.8039999999999998</v>
      </c>
      <c r="M101" s="85">
        <v>2.4240000000000004</v>
      </c>
      <c r="N101" s="85">
        <v>2.1599999999999993</v>
      </c>
      <c r="O101" s="85">
        <v>2.34</v>
      </c>
      <c r="P101" s="85">
        <v>2.4480000000000004</v>
      </c>
      <c r="Q101" s="85">
        <v>2.4000000000000004</v>
      </c>
      <c r="R101" s="85">
        <v>2.1839999999999993</v>
      </c>
      <c r="S101" s="85">
        <v>2.1720000000000006</v>
      </c>
      <c r="T101" s="85">
        <v>2.2199999999999989</v>
      </c>
      <c r="U101" s="85">
        <v>1.8000000000000007</v>
      </c>
      <c r="V101" s="85">
        <v>2.1240000000000023</v>
      </c>
      <c r="W101" s="85">
        <v>3.0479999999999983</v>
      </c>
      <c r="X101" s="85">
        <v>2.4960000000000022</v>
      </c>
      <c r="Y101" s="85">
        <v>2.3180000000000001</v>
      </c>
      <c r="Z101" s="47"/>
      <c r="AA101" s="85">
        <v>2.96</v>
      </c>
      <c r="AB101" s="86">
        <v>-0.64</v>
      </c>
      <c r="AC101" s="47"/>
      <c r="AD101" s="85">
        <v>2.8039999999999998</v>
      </c>
      <c r="AE101" s="86">
        <v>-0.49</v>
      </c>
    </row>
    <row r="102" spans="1:33" ht="18" hidden="1" customHeight="1" outlineLevel="1" x14ac:dyDescent="0.2">
      <c r="A102" s="43" t="s">
        <v>37</v>
      </c>
      <c r="B102" s="43" t="s">
        <v>62</v>
      </c>
      <c r="C102" s="9"/>
      <c r="D102" s="9"/>
      <c r="F102" s="64" t="s">
        <v>238</v>
      </c>
      <c r="G102" s="47"/>
      <c r="H102" s="85">
        <v>125.77</v>
      </c>
      <c r="I102" s="85">
        <v>120.786</v>
      </c>
      <c r="J102" s="85">
        <v>120.786</v>
      </c>
      <c r="K102" s="124">
        <v>116.779</v>
      </c>
      <c r="L102" s="124">
        <v>125.21299999999999</v>
      </c>
      <c r="M102" s="85">
        <v>118.66799999999999</v>
      </c>
      <c r="N102" s="85">
        <v>117.492</v>
      </c>
      <c r="O102" s="85">
        <v>117.6</v>
      </c>
      <c r="P102" s="85">
        <v>119.928</v>
      </c>
      <c r="Q102" s="85">
        <v>119.904</v>
      </c>
      <c r="R102" s="85">
        <v>121.27200000000005</v>
      </c>
      <c r="S102" s="85">
        <v>121.40399999999988</v>
      </c>
      <c r="T102" s="85">
        <v>121.0680000000001</v>
      </c>
      <c r="U102" s="85">
        <v>120.60000000000014</v>
      </c>
      <c r="V102" s="85">
        <v>125.75999999999999</v>
      </c>
      <c r="W102" s="85">
        <v>128.48399999999992</v>
      </c>
      <c r="X102" s="85">
        <v>133.87200000000007</v>
      </c>
      <c r="Y102" s="85">
        <v>122.17100000000001</v>
      </c>
      <c r="Z102" s="47"/>
      <c r="AA102" s="85">
        <v>116.779</v>
      </c>
      <c r="AB102" s="86">
        <v>5.39</v>
      </c>
      <c r="AC102" s="47"/>
      <c r="AD102" s="85">
        <v>125.21299999999999</v>
      </c>
      <c r="AE102" s="86">
        <v>-3.04</v>
      </c>
    </row>
    <row r="103" spans="1:33" ht="18" hidden="1" customHeight="1" outlineLevel="1" x14ac:dyDescent="0.2">
      <c r="A103" s="43" t="s">
        <v>37</v>
      </c>
      <c r="B103" s="43" t="s">
        <v>63</v>
      </c>
      <c r="C103" s="9"/>
      <c r="D103" s="9"/>
      <c r="F103" s="64" t="s">
        <v>239</v>
      </c>
      <c r="G103" s="47"/>
      <c r="H103" s="85">
        <v>9.58</v>
      </c>
      <c r="I103" s="85">
        <v>7.6879999999999997</v>
      </c>
      <c r="J103" s="85">
        <v>7.6879999999999997</v>
      </c>
      <c r="K103" s="124">
        <v>4.5</v>
      </c>
      <c r="L103" s="124">
        <v>7.4969999999999999</v>
      </c>
      <c r="M103" s="85">
        <v>6.2640000000000002</v>
      </c>
      <c r="N103" s="85">
        <v>6.1079999999999997</v>
      </c>
      <c r="O103" s="85">
        <v>6.7439999999999998</v>
      </c>
      <c r="P103" s="85">
        <v>6.9720000000000013</v>
      </c>
      <c r="Q103" s="85">
        <v>6.4200000000000017</v>
      </c>
      <c r="R103" s="85">
        <v>7.847999999999999</v>
      </c>
      <c r="S103" s="85">
        <v>7.5599999999999952</v>
      </c>
      <c r="T103" s="85">
        <v>7.9680000000000035</v>
      </c>
      <c r="U103" s="85">
        <v>8.0399999999999991</v>
      </c>
      <c r="V103" s="85">
        <v>8.6519999999999939</v>
      </c>
      <c r="W103" s="85">
        <v>10.463999999999999</v>
      </c>
      <c r="X103" s="85">
        <v>10.956000000000017</v>
      </c>
      <c r="Y103" s="85">
        <v>7.8330000000000011</v>
      </c>
      <c r="Z103" s="47"/>
      <c r="AA103" s="85">
        <v>4.5</v>
      </c>
      <c r="AB103" s="86">
        <v>3.33</v>
      </c>
      <c r="AC103" s="47"/>
      <c r="AD103" s="85">
        <v>7.4969999999999999</v>
      </c>
      <c r="AE103" s="86">
        <v>0.34</v>
      </c>
    </row>
    <row r="104" spans="1:33" ht="18" customHeight="1" collapsed="1" x14ac:dyDescent="0.2">
      <c r="A104" s="43" t="s">
        <v>37</v>
      </c>
      <c r="B104" s="43" t="s">
        <v>19</v>
      </c>
      <c r="C104" s="9"/>
      <c r="D104" s="9"/>
      <c r="F104" s="110" t="s">
        <v>240</v>
      </c>
      <c r="H104" s="87">
        <v>141.46</v>
      </c>
      <c r="I104" s="87">
        <v>135.77799999999999</v>
      </c>
      <c r="J104" s="87">
        <v>135.77799999999999</v>
      </c>
      <c r="K104" s="125">
        <v>132.119</v>
      </c>
      <c r="L104" s="125">
        <v>143.29300000000001</v>
      </c>
      <c r="M104" s="87">
        <v>135.15600000000001</v>
      </c>
      <c r="N104" s="87">
        <v>134.42399999999998</v>
      </c>
      <c r="O104" s="87">
        <v>133.99200000000002</v>
      </c>
      <c r="P104" s="87">
        <v>137.63999999999999</v>
      </c>
      <c r="Q104" s="87">
        <v>137.34000000000003</v>
      </c>
      <c r="R104" s="87">
        <v>140.14799999999991</v>
      </c>
      <c r="S104" s="87">
        <v>139.98000000000013</v>
      </c>
      <c r="T104" s="87">
        <v>140.09999999999991</v>
      </c>
      <c r="U104" s="87">
        <v>137.67599999999993</v>
      </c>
      <c r="V104" s="87">
        <v>144.38400000000001</v>
      </c>
      <c r="W104" s="87">
        <v>149.84400000000005</v>
      </c>
      <c r="X104" s="87">
        <v>154.53600000000006</v>
      </c>
      <c r="Y104" s="87">
        <v>140.435</v>
      </c>
      <c r="AA104" s="87">
        <v>132.119</v>
      </c>
      <c r="AB104" s="86">
        <v>8.32</v>
      </c>
      <c r="AD104" s="87">
        <v>143.29300000000001</v>
      </c>
      <c r="AE104" s="86">
        <v>-2.86</v>
      </c>
    </row>
    <row r="105" spans="1:33" ht="18" hidden="1" customHeight="1" outlineLevel="1" collapsed="1" x14ac:dyDescent="0.2">
      <c r="A105" s="46" t="s">
        <v>212</v>
      </c>
      <c r="B105" s="46" t="s">
        <v>19</v>
      </c>
      <c r="C105" s="9"/>
      <c r="D105" s="9"/>
      <c r="F105" s="111" t="s">
        <v>213</v>
      </c>
      <c r="G105" s="47"/>
      <c r="H105" s="88">
        <v>158.11099999999999</v>
      </c>
      <c r="I105" s="88">
        <v>151.44</v>
      </c>
      <c r="J105" s="88">
        <v>151.44</v>
      </c>
      <c r="K105" s="125">
        <v>132.119</v>
      </c>
      <c r="L105" s="125">
        <v>143.29300000000001</v>
      </c>
      <c r="M105" s="88">
        <v>147.60000000000002</v>
      </c>
      <c r="N105" s="88">
        <v>151.28399999999999</v>
      </c>
      <c r="O105" s="88">
        <v>149.01600000000002</v>
      </c>
      <c r="P105" s="88">
        <v>151.17599999999999</v>
      </c>
      <c r="Q105" s="88">
        <v>151.07999999999993</v>
      </c>
      <c r="R105" s="88">
        <v>149.39999999999998</v>
      </c>
      <c r="S105" s="88">
        <v>149.77200000000005</v>
      </c>
      <c r="T105" s="88">
        <v>153.33600000000001</v>
      </c>
      <c r="U105" s="88">
        <v>153.048</v>
      </c>
      <c r="V105" s="88">
        <v>161.60400000000004</v>
      </c>
      <c r="W105" s="88">
        <v>167.14800000000014</v>
      </c>
      <c r="X105" s="88">
        <v>165.77999999999997</v>
      </c>
      <c r="Y105" s="88">
        <v>154.18700000000001</v>
      </c>
      <c r="Z105" s="47"/>
      <c r="AA105" s="88">
        <v>132.119</v>
      </c>
      <c r="AB105" s="89">
        <v>22.07</v>
      </c>
      <c r="AC105" s="47"/>
      <c r="AD105" s="88">
        <v>143.29300000000001</v>
      </c>
      <c r="AE105" s="89">
        <v>10.89</v>
      </c>
    </row>
    <row r="106" spans="1:33" ht="18" hidden="1" customHeight="1" outlineLevel="1" collapsed="1" x14ac:dyDescent="0.2">
      <c r="A106" s="48"/>
      <c r="B106" s="48"/>
      <c r="C106" s="9"/>
      <c r="D106" s="9"/>
      <c r="F106" s="110" t="s">
        <v>241</v>
      </c>
      <c r="H106" s="87">
        <v>16.650999999999982</v>
      </c>
      <c r="I106" s="87">
        <v>15.662000000000006</v>
      </c>
      <c r="J106" s="87">
        <v>15.662000000000006</v>
      </c>
      <c r="K106" s="125">
        <v>0</v>
      </c>
      <c r="L106" s="125">
        <v>0</v>
      </c>
      <c r="M106" s="87">
        <v>12.444000000000017</v>
      </c>
      <c r="N106" s="87">
        <v>16.860000000000014</v>
      </c>
      <c r="O106" s="87">
        <v>15.024000000000001</v>
      </c>
      <c r="P106" s="87">
        <v>13.536000000000001</v>
      </c>
      <c r="Q106" s="87">
        <v>13.739999999999895</v>
      </c>
      <c r="R106" s="87">
        <v>9.2520000000000664</v>
      </c>
      <c r="S106" s="87">
        <v>9.7919999999999163</v>
      </c>
      <c r="T106" s="87">
        <v>13.236000000000104</v>
      </c>
      <c r="U106" s="87">
        <v>15.372000000000071</v>
      </c>
      <c r="V106" s="87">
        <v>17.220000000000027</v>
      </c>
      <c r="W106" s="87">
        <v>17.304000000000087</v>
      </c>
      <c r="X106" s="87">
        <v>11.243999999999915</v>
      </c>
      <c r="Y106" s="87">
        <v>13.75200000000001</v>
      </c>
      <c r="AA106" s="87">
        <v>0</v>
      </c>
      <c r="AB106" s="86">
        <v>13.75</v>
      </c>
      <c r="AD106" s="87">
        <v>0</v>
      </c>
      <c r="AE106" s="86">
        <v>13.75</v>
      </c>
    </row>
    <row r="107" spans="1:33" ht="12.95" hidden="1" customHeight="1" outlineLevel="1" x14ac:dyDescent="0.2">
      <c r="A107" s="48"/>
      <c r="B107" s="48"/>
      <c r="C107" s="9"/>
      <c r="D107" s="9"/>
      <c r="F107" s="52" t="s">
        <v>38</v>
      </c>
      <c r="H107" s="81">
        <v>0.10531209087286769</v>
      </c>
      <c r="I107" s="81">
        <v>0.10342049656629693</v>
      </c>
      <c r="J107" s="81">
        <v>0.10342049656629693</v>
      </c>
      <c r="K107" s="126">
        <v>0</v>
      </c>
      <c r="L107" s="126">
        <v>0</v>
      </c>
      <c r="M107" s="81">
        <v>8.4308943089431002E-2</v>
      </c>
      <c r="N107" s="81">
        <v>0.11144602205124148</v>
      </c>
      <c r="O107" s="81">
        <v>0.10082138830729585</v>
      </c>
      <c r="P107" s="81">
        <v>8.9538021908239424E-2</v>
      </c>
      <c r="Q107" s="81">
        <v>9.0945194598887363E-2</v>
      </c>
      <c r="R107" s="81">
        <v>6.1927710843373951E-2</v>
      </c>
      <c r="S107" s="81">
        <v>6.5379376652511242E-2</v>
      </c>
      <c r="T107" s="81">
        <v>8.6320237908906597E-2</v>
      </c>
      <c r="U107" s="81">
        <v>0.10043907793633416</v>
      </c>
      <c r="V107" s="81">
        <v>0.106556768396822</v>
      </c>
      <c r="W107" s="81">
        <v>0.1035250197429827</v>
      </c>
      <c r="X107" s="81">
        <v>6.7824828085413902E-2</v>
      </c>
      <c r="Y107" s="81">
        <v>8.9190398671742804E-2</v>
      </c>
      <c r="AA107" s="81">
        <v>0</v>
      </c>
      <c r="AB107" s="82"/>
      <c r="AD107" s="81">
        <v>0</v>
      </c>
      <c r="AE107" s="82"/>
    </row>
    <row r="108" spans="1:33" ht="18" customHeight="1" collapsed="1" x14ac:dyDescent="0.2">
      <c r="A108" s="43" t="s">
        <v>221</v>
      </c>
      <c r="B108" s="43" t="s">
        <v>19</v>
      </c>
      <c r="C108" s="9">
        <v>-2.4401025773338823E-2</v>
      </c>
      <c r="D108" s="9">
        <v>-1.5526339128559984E-2</v>
      </c>
      <c r="F108" s="119" t="s">
        <v>67</v>
      </c>
      <c r="H108" s="74">
        <v>-6896.7910000000002</v>
      </c>
      <c r="I108" s="74">
        <v>-6943.1149999999998</v>
      </c>
      <c r="J108" s="74">
        <v>-6943.1149999999998</v>
      </c>
      <c r="K108" s="99">
        <v>-6866.92443</v>
      </c>
      <c r="L108" s="99">
        <v>-6926.9387399999996</v>
      </c>
      <c r="M108" s="74">
        <v>-560.59199999999998</v>
      </c>
      <c r="N108" s="74">
        <v>-544.89199999999994</v>
      </c>
      <c r="O108" s="74">
        <v>-574.32000000000016</v>
      </c>
      <c r="P108" s="74">
        <v>-576.57200000000012</v>
      </c>
      <c r="Q108" s="74">
        <v>-556.33799999999974</v>
      </c>
      <c r="R108" s="74">
        <v>-683.5</v>
      </c>
      <c r="S108" s="74">
        <v>-552.70600000000013</v>
      </c>
      <c r="T108" s="74">
        <v>-515.14300000000003</v>
      </c>
      <c r="U108" s="74">
        <v>-615.46699999999964</v>
      </c>
      <c r="V108" s="74">
        <v>-608.3690000000006</v>
      </c>
      <c r="W108" s="74">
        <v>-572.92199999999957</v>
      </c>
      <c r="X108" s="74">
        <v>-673.66399999999976</v>
      </c>
      <c r="Y108" s="74">
        <v>-7034.4849999999997</v>
      </c>
      <c r="AA108" s="74">
        <v>-6866.92443</v>
      </c>
      <c r="AB108" s="73">
        <v>-167.56</v>
      </c>
      <c r="AD108" s="74">
        <v>-6926.9387400000005</v>
      </c>
      <c r="AE108" s="73">
        <v>-107.55</v>
      </c>
    </row>
    <row r="109" spans="1:33" ht="18" customHeight="1" x14ac:dyDescent="0.2">
      <c r="A109" s="43" t="s">
        <v>219</v>
      </c>
      <c r="B109" s="43" t="s">
        <v>19</v>
      </c>
      <c r="C109" s="9">
        <v>-1.0000545782014663</v>
      </c>
      <c r="D109" s="9">
        <v>-1.0000545782014663</v>
      </c>
      <c r="F109" s="117" t="s">
        <v>220</v>
      </c>
      <c r="G109" s="49"/>
      <c r="H109" s="78">
        <v>22.202999999999999</v>
      </c>
      <c r="I109" s="78">
        <v>-30.763000000000002</v>
      </c>
      <c r="J109" s="78">
        <v>-30.763000000000002</v>
      </c>
      <c r="K109" s="78">
        <v>0</v>
      </c>
      <c r="L109" s="78">
        <v>0</v>
      </c>
      <c r="M109" s="78">
        <v>-34.64</v>
      </c>
      <c r="N109" s="78">
        <v>-32.366</v>
      </c>
      <c r="O109" s="78">
        <v>-19.829999999999998</v>
      </c>
      <c r="P109" s="78">
        <v>-21.024000000000001</v>
      </c>
      <c r="Q109" s="78">
        <v>51.756999999999998</v>
      </c>
      <c r="R109" s="78">
        <v>17.75</v>
      </c>
      <c r="S109" s="78">
        <v>37.748000000000012</v>
      </c>
      <c r="T109" s="78">
        <v>100.19799999999999</v>
      </c>
      <c r="U109" s="78">
        <v>-48.816000000000003</v>
      </c>
      <c r="V109" s="78">
        <v>-17.192999999999998</v>
      </c>
      <c r="W109" s="78">
        <v>-45.835000000000001</v>
      </c>
      <c r="X109" s="78">
        <v>-42.716000000000001</v>
      </c>
      <c r="Y109" s="78">
        <v>-54.966999999999999</v>
      </c>
      <c r="Z109" s="49"/>
      <c r="AA109" s="78">
        <v>0</v>
      </c>
      <c r="AB109" s="73">
        <v>-54.97</v>
      </c>
      <c r="AC109" s="49"/>
      <c r="AD109" s="78">
        <v>0</v>
      </c>
      <c r="AE109" s="73">
        <v>-54.97</v>
      </c>
    </row>
    <row r="110" spans="1:33" ht="18" customHeight="1" x14ac:dyDescent="0.2">
      <c r="A110" s="43" t="s">
        <v>35</v>
      </c>
      <c r="B110" s="43" t="s">
        <v>19</v>
      </c>
      <c r="C110" s="9">
        <v>0</v>
      </c>
      <c r="D110" s="9">
        <v>0</v>
      </c>
      <c r="F110" s="119" t="s">
        <v>58</v>
      </c>
      <c r="H110" s="74">
        <v>0</v>
      </c>
      <c r="I110" s="74">
        <v>0</v>
      </c>
      <c r="J110" s="74">
        <v>0</v>
      </c>
      <c r="K110" s="99">
        <v>0</v>
      </c>
      <c r="L110" s="99">
        <v>0</v>
      </c>
      <c r="M110" s="74">
        <v>0</v>
      </c>
      <c r="N110" s="74">
        <v>0</v>
      </c>
      <c r="O110" s="74">
        <v>0</v>
      </c>
      <c r="P110" s="74">
        <v>0</v>
      </c>
      <c r="Q110" s="74">
        <v>0</v>
      </c>
      <c r="R110" s="74">
        <v>0</v>
      </c>
      <c r="S110" s="74">
        <v>0</v>
      </c>
      <c r="T110" s="74">
        <v>0</v>
      </c>
      <c r="U110" s="74">
        <v>0</v>
      </c>
      <c r="V110" s="74">
        <v>0</v>
      </c>
      <c r="W110" s="74">
        <v>0</v>
      </c>
      <c r="X110" s="74">
        <v>0</v>
      </c>
      <c r="Y110" s="74">
        <v>0</v>
      </c>
      <c r="AA110" s="74">
        <v>0</v>
      </c>
      <c r="AB110" s="73">
        <v>0</v>
      </c>
      <c r="AD110" s="74">
        <v>0</v>
      </c>
      <c r="AE110" s="73">
        <v>0</v>
      </c>
    </row>
    <row r="111" spans="1:33" ht="18" customHeight="1" x14ac:dyDescent="0.2">
      <c r="A111" s="43" t="s">
        <v>222</v>
      </c>
      <c r="B111" s="43" t="s">
        <v>19</v>
      </c>
      <c r="C111" s="9">
        <v>1.0002630886608788</v>
      </c>
      <c r="D111" s="9">
        <v>0.48283931357254289</v>
      </c>
      <c r="F111" s="119" t="s">
        <v>414</v>
      </c>
      <c r="H111" s="74">
        <v>8.2550000000000008</v>
      </c>
      <c r="I111" s="74">
        <v>18.972000000000001</v>
      </c>
      <c r="J111" s="74">
        <v>18.972000000000001</v>
      </c>
      <c r="K111" s="99">
        <v>0</v>
      </c>
      <c r="L111" s="99">
        <v>12.82</v>
      </c>
      <c r="M111" s="74">
        <v>1.264</v>
      </c>
      <c r="N111" s="74">
        <v>0.59899999999999998</v>
      </c>
      <c r="O111" s="74">
        <v>5.8279999999999994</v>
      </c>
      <c r="P111" s="74">
        <v>2.0440000000000005</v>
      </c>
      <c r="Q111" s="74">
        <v>2.3490000000000002</v>
      </c>
      <c r="R111" s="74">
        <v>1.5240000000000009</v>
      </c>
      <c r="S111" s="74">
        <v>0</v>
      </c>
      <c r="T111" s="74">
        <v>1.1239999999999988</v>
      </c>
      <c r="U111" s="74">
        <v>0.20800000000000018</v>
      </c>
      <c r="V111" s="74">
        <v>0.24800000000000111</v>
      </c>
      <c r="W111" s="74">
        <v>0</v>
      </c>
      <c r="X111" s="74">
        <v>3.8169999999999984</v>
      </c>
      <c r="Y111" s="74">
        <v>19.004999999999999</v>
      </c>
      <c r="AA111" s="74">
        <v>0</v>
      </c>
      <c r="AB111" s="73">
        <v>19.010000000000002</v>
      </c>
      <c r="AD111" s="74">
        <v>12.82</v>
      </c>
      <c r="AE111" s="73">
        <v>6.19</v>
      </c>
    </row>
    <row r="112" spans="1:33" ht="18" customHeight="1" x14ac:dyDescent="0.2">
      <c r="A112" s="43" t="s">
        <v>597</v>
      </c>
      <c r="B112" s="43" t="s">
        <v>19</v>
      </c>
      <c r="C112" s="9">
        <v>0</v>
      </c>
      <c r="D112" s="9">
        <v>0</v>
      </c>
      <c r="F112" s="119" t="s">
        <v>598</v>
      </c>
      <c r="H112" s="74">
        <v>-4.95</v>
      </c>
      <c r="I112" s="74">
        <v>-0.59599999999999997</v>
      </c>
      <c r="J112" s="74">
        <v>-0.59599999999999997</v>
      </c>
      <c r="K112" s="99">
        <v>0</v>
      </c>
      <c r="L112" s="99">
        <v>0</v>
      </c>
      <c r="M112" s="74">
        <v>0</v>
      </c>
      <c r="N112" s="74">
        <v>0</v>
      </c>
      <c r="O112" s="74">
        <v>0</v>
      </c>
      <c r="P112" s="74">
        <v>0</v>
      </c>
      <c r="Q112" s="74">
        <v>0</v>
      </c>
      <c r="R112" s="74">
        <v>0</v>
      </c>
      <c r="S112" s="74">
        <v>0</v>
      </c>
      <c r="T112" s="74">
        <v>0</v>
      </c>
      <c r="U112" s="74">
        <v>0</v>
      </c>
      <c r="V112" s="74">
        <v>0</v>
      </c>
      <c r="W112" s="74">
        <v>0</v>
      </c>
      <c r="X112" s="74">
        <v>0</v>
      </c>
      <c r="Y112" s="74">
        <v>0</v>
      </c>
      <c r="AA112" s="74">
        <v>0</v>
      </c>
      <c r="AB112" s="73">
        <v>0</v>
      </c>
      <c r="AD112" s="74">
        <v>0</v>
      </c>
      <c r="AE112" s="73">
        <v>0</v>
      </c>
    </row>
    <row r="113" spans="1:33" ht="18" customHeight="1" x14ac:dyDescent="0.2">
      <c r="A113" s="43" t="s">
        <v>36</v>
      </c>
      <c r="B113" s="43" t="s">
        <v>19</v>
      </c>
      <c r="C113" s="9">
        <v>-10.615</v>
      </c>
      <c r="D113" s="9">
        <v>-9.6789423984891404E-2</v>
      </c>
      <c r="F113" s="119" t="s">
        <v>68</v>
      </c>
      <c r="H113" s="74">
        <v>-0.27500000000000002</v>
      </c>
      <c r="I113" s="74">
        <v>-15.068</v>
      </c>
      <c r="J113" s="74">
        <v>-15.068</v>
      </c>
      <c r="K113" s="99">
        <v>-2</v>
      </c>
      <c r="L113" s="99">
        <v>-21.18</v>
      </c>
      <c r="M113" s="74">
        <v>-1.571</v>
      </c>
      <c r="N113" s="74">
        <v>-2.7720000000000002</v>
      </c>
      <c r="O113" s="74">
        <v>-1.9130000000000003</v>
      </c>
      <c r="P113" s="74">
        <v>-1.8710000000000004</v>
      </c>
      <c r="Q113" s="74">
        <v>0.22700000000000031</v>
      </c>
      <c r="R113" s="74">
        <v>-2.9089999999999989</v>
      </c>
      <c r="S113" s="74">
        <v>-1.8690000000000015</v>
      </c>
      <c r="T113" s="74">
        <v>-1.8709999999999987</v>
      </c>
      <c r="U113" s="74">
        <v>-1.6099999999999994</v>
      </c>
      <c r="V113" s="74">
        <v>-1.9500000000000028</v>
      </c>
      <c r="W113" s="74">
        <v>-1.7859999999999978</v>
      </c>
      <c r="X113" s="74">
        <v>-3.333000000000002</v>
      </c>
      <c r="Y113" s="74">
        <v>-23.228000000000002</v>
      </c>
      <c r="AA113" s="74">
        <v>-2</v>
      </c>
      <c r="AB113" s="73">
        <v>-21.23</v>
      </c>
      <c r="AD113" s="74">
        <v>-21.18</v>
      </c>
      <c r="AE113" s="73">
        <v>-2.0499999999999998</v>
      </c>
    </row>
    <row r="114" spans="1:33" ht="18" hidden="1" customHeight="1" outlineLevel="1" collapsed="1" x14ac:dyDescent="0.2">
      <c r="A114" s="48"/>
      <c r="B114" s="48"/>
      <c r="C114" s="9"/>
      <c r="D114" s="9"/>
      <c r="F114" s="110" t="s">
        <v>633</v>
      </c>
      <c r="H114" s="87">
        <v>1.4363181818181818</v>
      </c>
      <c r="I114" s="87">
        <v>0.80693181818181825</v>
      </c>
      <c r="J114" s="87">
        <v>0.80693181818181825</v>
      </c>
      <c r="K114" s="125">
        <v>0.45454545454545453</v>
      </c>
      <c r="L114" s="125">
        <v>0.10227272727272728</v>
      </c>
      <c r="M114" s="87">
        <v>2.7545454545454547E-2</v>
      </c>
      <c r="N114" s="87">
        <v>0</v>
      </c>
      <c r="O114" s="87">
        <v>0.29454545454545455</v>
      </c>
      <c r="P114" s="87">
        <v>0</v>
      </c>
      <c r="Q114" s="87">
        <v>0</v>
      </c>
      <c r="R114" s="87">
        <v>0.25063636363636366</v>
      </c>
      <c r="S114" s="87">
        <v>-0.24409090909090908</v>
      </c>
      <c r="T114" s="87">
        <v>0</v>
      </c>
      <c r="U114" s="87">
        <v>0</v>
      </c>
      <c r="V114" s="87">
        <v>2.0727272727272728</v>
      </c>
      <c r="W114" s="87">
        <v>-0.23536363636363625</v>
      </c>
      <c r="X114" s="87">
        <v>-0.4802727272727273</v>
      </c>
      <c r="Y114" s="87">
        <v>0.14047727272727273</v>
      </c>
      <c r="AA114" s="87">
        <v>0.45454545454545453</v>
      </c>
      <c r="AB114" s="86">
        <v>-0.31</v>
      </c>
      <c r="AD114" s="87">
        <v>0.10227272727272728</v>
      </c>
      <c r="AE114" s="86">
        <v>0.04</v>
      </c>
    </row>
    <row r="115" spans="1:33" ht="18" customHeight="1" collapsed="1" x14ac:dyDescent="0.2">
      <c r="A115" s="43" t="s">
        <v>21</v>
      </c>
      <c r="B115" s="43" t="s">
        <v>19</v>
      </c>
      <c r="C115" s="9">
        <v>0.69100000000000006</v>
      </c>
      <c r="D115" s="9">
        <v>-0.37333333333333329</v>
      </c>
      <c r="F115" s="119" t="s">
        <v>69</v>
      </c>
      <c r="H115" s="74">
        <v>-63.198</v>
      </c>
      <c r="I115" s="74">
        <v>-35.505000000000003</v>
      </c>
      <c r="J115" s="74">
        <v>-35.505000000000003</v>
      </c>
      <c r="K115" s="99">
        <v>-20</v>
      </c>
      <c r="L115" s="99">
        <v>-4.5</v>
      </c>
      <c r="M115" s="74">
        <v>-0.10100000000000001</v>
      </c>
      <c r="N115" s="74">
        <v>0</v>
      </c>
      <c r="O115" s="74">
        <v>-1.08</v>
      </c>
      <c r="P115" s="74">
        <v>0</v>
      </c>
      <c r="Q115" s="74">
        <v>0</v>
      </c>
      <c r="R115" s="74">
        <v>-0.91900000000000004</v>
      </c>
      <c r="S115" s="74">
        <v>0.89500000000000002</v>
      </c>
      <c r="T115" s="74">
        <v>0</v>
      </c>
      <c r="U115" s="74">
        <v>0</v>
      </c>
      <c r="V115" s="74">
        <v>-7.6</v>
      </c>
      <c r="W115" s="74">
        <v>0.86299999999999955</v>
      </c>
      <c r="X115" s="74">
        <v>1.7610000000000001</v>
      </c>
      <c r="Y115" s="74">
        <v>-6.181</v>
      </c>
      <c r="AA115" s="74">
        <v>-20</v>
      </c>
      <c r="AB115" s="73">
        <v>13.82</v>
      </c>
      <c r="AD115" s="74">
        <v>-4.5</v>
      </c>
      <c r="AE115" s="73">
        <v>-1.68</v>
      </c>
    </row>
    <row r="116" spans="1:33" ht="18" customHeight="1" x14ac:dyDescent="0.2">
      <c r="A116" s="48"/>
      <c r="B116" s="48"/>
      <c r="C116" s="9">
        <v>-3.0618712999875366E-2</v>
      </c>
      <c r="D116" s="9">
        <v>-2.3064069434382471E-2</v>
      </c>
      <c r="F116" s="108" t="s">
        <v>274</v>
      </c>
      <c r="H116" s="281">
        <v>-6934.7559999999994</v>
      </c>
      <c r="I116" s="281">
        <v>-7006.0749999999998</v>
      </c>
      <c r="J116" s="281">
        <v>-7006.0749999999998</v>
      </c>
      <c r="K116" s="102">
        <v>-6888.92443</v>
      </c>
      <c r="L116" s="102">
        <v>-6939.7987400000002</v>
      </c>
      <c r="M116" s="281">
        <v>-595.64</v>
      </c>
      <c r="N116" s="281">
        <v>-579.43099999999993</v>
      </c>
      <c r="O116" s="281">
        <v>-591.31500000000028</v>
      </c>
      <c r="P116" s="281">
        <v>-597.42300000000012</v>
      </c>
      <c r="Q116" s="281">
        <v>-502.00499999999977</v>
      </c>
      <c r="R116" s="281">
        <v>-668.05399999999997</v>
      </c>
      <c r="S116" s="281">
        <v>-515.93200000000013</v>
      </c>
      <c r="T116" s="281">
        <v>-415.69200000000001</v>
      </c>
      <c r="U116" s="281">
        <v>-665.68499999999972</v>
      </c>
      <c r="V116" s="281">
        <v>-634.8640000000006</v>
      </c>
      <c r="W116" s="281">
        <v>-619.67999999999961</v>
      </c>
      <c r="X116" s="281">
        <v>-714.13499999999976</v>
      </c>
      <c r="Y116" s="281">
        <v>-7099.8559999999989</v>
      </c>
      <c r="AA116" s="281">
        <v>-6888.92443</v>
      </c>
      <c r="AB116" s="73">
        <v>-210.93</v>
      </c>
      <c r="AD116" s="281">
        <v>-6939.7987400000011</v>
      </c>
      <c r="AE116" s="73">
        <v>-160.06</v>
      </c>
      <c r="AG116" s="285"/>
    </row>
    <row r="117" spans="1:33" ht="12.95" customHeight="1" x14ac:dyDescent="0.2">
      <c r="A117" s="48"/>
      <c r="B117" s="48"/>
      <c r="C117" s="9"/>
      <c r="D117" s="9"/>
      <c r="F117" s="52" t="s">
        <v>224</v>
      </c>
      <c r="H117" s="69">
        <v>0.40778141347479496</v>
      </c>
      <c r="I117" s="69">
        <v>0.39863767062900829</v>
      </c>
      <c r="J117" s="69">
        <v>0.39863767062900829</v>
      </c>
      <c r="K117" s="122">
        <v>0.39692040946917634</v>
      </c>
      <c r="L117" s="122">
        <v>0.38544572175332681</v>
      </c>
      <c r="M117" s="69">
        <v>0.42992560534527069</v>
      </c>
      <c r="N117" s="69">
        <v>0.42143961131294611</v>
      </c>
      <c r="O117" s="69">
        <v>0.41456631139989902</v>
      </c>
      <c r="P117" s="69">
        <v>0.39078926711844897</v>
      </c>
      <c r="Q117" s="69">
        <v>0.3079983679930301</v>
      </c>
      <c r="R117" s="69">
        <v>0.42621087056103468</v>
      </c>
      <c r="S117" s="69">
        <v>0.35232400598756608</v>
      </c>
      <c r="T117" s="69">
        <v>0.2743973802037985</v>
      </c>
      <c r="U117" s="69">
        <v>0.43907665843063293</v>
      </c>
      <c r="V117" s="69">
        <v>0.4029518899318521</v>
      </c>
      <c r="W117" s="69">
        <v>0.39175399811228762</v>
      </c>
      <c r="X117" s="69">
        <v>0.44072341502249462</v>
      </c>
      <c r="Y117" s="69">
        <v>0.39040507822831677</v>
      </c>
      <c r="AA117" s="69">
        <v>0.39692040946917634</v>
      </c>
      <c r="AB117" s="70"/>
      <c r="AD117" s="69">
        <v>0.38544572175332686</v>
      </c>
      <c r="AE117" s="70"/>
    </row>
    <row r="118" spans="1:33" ht="6.95" customHeight="1" x14ac:dyDescent="0.2">
      <c r="C118" s="9"/>
      <c r="D118" s="9"/>
      <c r="F118" s="112"/>
      <c r="H118" s="29"/>
      <c r="I118" s="29"/>
      <c r="J118" s="29"/>
      <c r="K118" s="98"/>
      <c r="L118" s="98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AA118" s="29"/>
      <c r="AB118" s="33"/>
      <c r="AD118" s="29"/>
      <c r="AE118" s="33"/>
    </row>
    <row r="119" spans="1:33" ht="18" customHeight="1" x14ac:dyDescent="0.2">
      <c r="A119" s="43" t="s">
        <v>71</v>
      </c>
      <c r="B119" s="43" t="s">
        <v>19</v>
      </c>
      <c r="C119" s="9"/>
      <c r="D119" s="9"/>
      <c r="F119" s="110" t="s">
        <v>226</v>
      </c>
      <c r="H119" s="87">
        <v>146.36500000000001</v>
      </c>
      <c r="I119" s="87">
        <v>146.68199999999999</v>
      </c>
      <c r="J119" s="87">
        <v>146.68199999999999</v>
      </c>
      <c r="K119" s="125">
        <v>146</v>
      </c>
      <c r="L119" s="125">
        <v>153</v>
      </c>
      <c r="M119" s="87">
        <v>146.148</v>
      </c>
      <c r="N119" s="87">
        <v>142.40400000000002</v>
      </c>
      <c r="O119" s="87">
        <v>144.14400000000001</v>
      </c>
      <c r="P119" s="87">
        <v>146.49599999999998</v>
      </c>
      <c r="Q119" s="87">
        <v>147.83999999999992</v>
      </c>
      <c r="R119" s="87">
        <v>142.69200000000012</v>
      </c>
      <c r="S119" s="87">
        <v>143.01599999999996</v>
      </c>
      <c r="T119" s="87">
        <v>142.99199999999996</v>
      </c>
      <c r="U119" s="87">
        <v>135.57600000000002</v>
      </c>
      <c r="V119" s="87">
        <v>144.52800000000002</v>
      </c>
      <c r="W119" s="87">
        <v>147.41999999999985</v>
      </c>
      <c r="X119" s="87">
        <v>143.67600000000016</v>
      </c>
      <c r="Y119" s="87">
        <v>143.911</v>
      </c>
      <c r="AA119" s="87">
        <v>146</v>
      </c>
      <c r="AB119" s="86">
        <v>-2.09</v>
      </c>
      <c r="AD119" s="87">
        <v>153</v>
      </c>
      <c r="AE119" s="86">
        <v>-9.09</v>
      </c>
    </row>
    <row r="120" spans="1:33" ht="12.95" customHeight="1" x14ac:dyDescent="0.2">
      <c r="A120" s="48"/>
      <c r="B120" s="48"/>
      <c r="C120" s="9"/>
      <c r="D120" s="9"/>
      <c r="F120" s="52" t="s">
        <v>72</v>
      </c>
      <c r="H120" s="149">
        <v>-7355.8364363064939</v>
      </c>
      <c r="I120" s="149">
        <v>-7569.1564063756978</v>
      </c>
      <c r="J120" s="149">
        <v>-7569.1564063756978</v>
      </c>
      <c r="K120" s="150">
        <v>-7920.5479452054778</v>
      </c>
      <c r="L120" s="150">
        <v>-8396.7320261437908</v>
      </c>
      <c r="M120" s="149">
        <v>-658.79793086460302</v>
      </c>
      <c r="N120" s="149">
        <v>-689.46799247212141</v>
      </c>
      <c r="O120" s="149">
        <v>-939.37312687312681</v>
      </c>
      <c r="P120" s="149">
        <v>-802.84103320227177</v>
      </c>
      <c r="Q120" s="149">
        <v>-727.00892857142901</v>
      </c>
      <c r="R120" s="149">
        <v>-722.96975303450733</v>
      </c>
      <c r="S120" s="149">
        <v>-654.48621133299775</v>
      </c>
      <c r="T120" s="149">
        <v>-585.42435940472205</v>
      </c>
      <c r="U120" s="149">
        <v>-770.24694636218794</v>
      </c>
      <c r="V120" s="149">
        <v>-863.83953282408936</v>
      </c>
      <c r="W120" s="149">
        <v>-934.54076787410236</v>
      </c>
      <c r="X120" s="149">
        <v>-745.99097970433377</v>
      </c>
      <c r="Y120" s="149">
        <v>-9100.5274093015832</v>
      </c>
      <c r="AA120" s="149">
        <v>-7920.5479452054778</v>
      </c>
      <c r="AB120" s="151">
        <v>-1179.98</v>
      </c>
      <c r="AD120" s="149">
        <v>-8396.7320261437908</v>
      </c>
      <c r="AE120" s="151">
        <v>-703.8</v>
      </c>
    </row>
    <row r="121" spans="1:33" ht="18" customHeight="1" x14ac:dyDescent="0.2">
      <c r="A121" s="43" t="s">
        <v>64</v>
      </c>
      <c r="B121" s="43" t="s">
        <v>19</v>
      </c>
      <c r="C121" s="9">
        <v>8.8292133876996262E-2</v>
      </c>
      <c r="D121" s="9">
        <v>2.5701836007534663E-2</v>
      </c>
      <c r="F121" s="119" t="s">
        <v>488</v>
      </c>
      <c r="H121" s="74">
        <v>-274.09100000000001</v>
      </c>
      <c r="I121" s="74">
        <v>-296.173</v>
      </c>
      <c r="J121" s="74">
        <v>-296.173</v>
      </c>
      <c r="K121" s="99">
        <v>-376.70400000000001</v>
      </c>
      <c r="L121" s="99">
        <v>-352.50400000000002</v>
      </c>
      <c r="M121" s="74">
        <v>-25.686</v>
      </c>
      <c r="N121" s="74">
        <v>-29.127000000000002</v>
      </c>
      <c r="O121" s="74">
        <v>-30.248000000000005</v>
      </c>
      <c r="P121" s="74">
        <v>-26.075999999999993</v>
      </c>
      <c r="Q121" s="74">
        <v>-31.443000000000012</v>
      </c>
      <c r="R121" s="74">
        <v>-28.600999999999999</v>
      </c>
      <c r="S121" s="74">
        <v>-27.015999999999991</v>
      </c>
      <c r="T121" s="74">
        <v>-28.022999999999996</v>
      </c>
      <c r="U121" s="74">
        <v>-27.754999999999995</v>
      </c>
      <c r="V121" s="74">
        <v>-28.171000000000021</v>
      </c>
      <c r="W121" s="74">
        <v>-30.699000000000012</v>
      </c>
      <c r="X121" s="74">
        <v>-30.601999999999975</v>
      </c>
      <c r="Y121" s="74">
        <v>-343.447</v>
      </c>
      <c r="AA121" s="74">
        <v>-376.70400000000001</v>
      </c>
      <c r="AB121" s="73">
        <v>33.26</v>
      </c>
      <c r="AD121" s="74">
        <v>-352.50400000000008</v>
      </c>
      <c r="AE121" s="73">
        <v>9.06</v>
      </c>
    </row>
    <row r="122" spans="1:33" ht="18" customHeight="1" x14ac:dyDescent="0.2">
      <c r="A122" s="43" t="s">
        <v>149</v>
      </c>
      <c r="B122" s="43" t="s">
        <v>19</v>
      </c>
      <c r="C122" s="9">
        <v>-1.0001009183570491</v>
      </c>
      <c r="D122" s="9">
        <v>-7.2583333333333346</v>
      </c>
      <c r="F122" s="119" t="s">
        <v>150</v>
      </c>
      <c r="H122" s="74">
        <v>-6.1559999999999997</v>
      </c>
      <c r="I122" s="74">
        <v>-7.8789999999999996</v>
      </c>
      <c r="J122" s="74">
        <v>-7.8789999999999996</v>
      </c>
      <c r="K122" s="99">
        <v>0</v>
      </c>
      <c r="L122" s="99">
        <v>-2.4</v>
      </c>
      <c r="M122" s="74">
        <v>0</v>
      </c>
      <c r="N122" s="74">
        <v>-0.2</v>
      </c>
      <c r="O122" s="74">
        <v>-0.33600000000000002</v>
      </c>
      <c r="P122" s="74">
        <v>0</v>
      </c>
      <c r="Q122" s="74">
        <v>-0.246</v>
      </c>
      <c r="R122" s="74">
        <v>0</v>
      </c>
      <c r="S122" s="74">
        <v>0</v>
      </c>
      <c r="T122" s="74">
        <v>0</v>
      </c>
      <c r="U122" s="74">
        <v>0</v>
      </c>
      <c r="V122" s="74">
        <v>0</v>
      </c>
      <c r="W122" s="74">
        <v>-10.297000000000001</v>
      </c>
      <c r="X122" s="74">
        <v>-8.7390000000000008</v>
      </c>
      <c r="Y122" s="74">
        <v>-19.818000000000001</v>
      </c>
      <c r="AA122" s="74">
        <v>0</v>
      </c>
      <c r="AB122" s="73">
        <v>-19.82</v>
      </c>
      <c r="AD122" s="74">
        <v>-2.4</v>
      </c>
      <c r="AE122" s="73">
        <v>-17.420000000000002</v>
      </c>
    </row>
    <row r="123" spans="1:33" ht="18" customHeight="1" x14ac:dyDescent="0.2">
      <c r="A123" s="43" t="s">
        <v>65</v>
      </c>
      <c r="B123" s="43" t="s">
        <v>19</v>
      </c>
      <c r="C123" s="9">
        <v>-4.1115621963190796E-2</v>
      </c>
      <c r="D123" s="9">
        <v>-1.1187182890078142E-2</v>
      </c>
      <c r="F123" s="119" t="s">
        <v>203</v>
      </c>
      <c r="H123" s="74">
        <v>-318.98899999999998</v>
      </c>
      <c r="I123" s="74">
        <v>-408.83199999999999</v>
      </c>
      <c r="J123" s="74">
        <v>-408.83199999999999</v>
      </c>
      <c r="K123" s="99">
        <v>-405.44200000000001</v>
      </c>
      <c r="L123" s="99">
        <v>-417.44200000000001</v>
      </c>
      <c r="M123" s="74">
        <v>-36.956000000000003</v>
      </c>
      <c r="N123" s="74">
        <v>-37.936999999999998</v>
      </c>
      <c r="O123" s="74">
        <v>-33.819000000000003</v>
      </c>
      <c r="P123" s="74">
        <v>-40.072999999999993</v>
      </c>
      <c r="Q123" s="74">
        <v>-26.695999999999998</v>
      </c>
      <c r="R123" s="74">
        <v>-37.405000000000001</v>
      </c>
      <c r="S123" s="74">
        <v>-36.070999999999998</v>
      </c>
      <c r="T123" s="74">
        <v>-17.456999999999994</v>
      </c>
      <c r="U123" s="74">
        <v>-35.494000000000028</v>
      </c>
      <c r="V123" s="74">
        <v>-39.668999999999983</v>
      </c>
      <c r="W123" s="74">
        <v>-38.781000000000006</v>
      </c>
      <c r="X123" s="74">
        <v>-41.75</v>
      </c>
      <c r="Y123" s="74">
        <v>-422.108</v>
      </c>
      <c r="AA123" s="74">
        <v>-405.44200000000001</v>
      </c>
      <c r="AB123" s="73">
        <v>-16.670000000000002</v>
      </c>
      <c r="AD123" s="74">
        <v>-417.44200000000001</v>
      </c>
      <c r="AE123" s="73">
        <v>-4.67</v>
      </c>
    </row>
    <row r="124" spans="1:33" ht="18" hidden="1" customHeight="1" outlineLevel="1" x14ac:dyDescent="0.2">
      <c r="A124" s="43" t="s">
        <v>151</v>
      </c>
      <c r="B124" s="43" t="s">
        <v>19</v>
      </c>
      <c r="C124" s="9">
        <v>-23.415697674418603</v>
      </c>
      <c r="D124" s="9">
        <v>-0.47668234363324691</v>
      </c>
      <c r="F124" s="51" t="s">
        <v>152</v>
      </c>
      <c r="G124" s="47"/>
      <c r="H124" s="79">
        <v>-127.965</v>
      </c>
      <c r="I124" s="79">
        <v>-127.116</v>
      </c>
      <c r="J124" s="79">
        <v>-127.116</v>
      </c>
      <c r="K124" s="99">
        <v>-5.5039999999999996</v>
      </c>
      <c r="L124" s="99">
        <v>-91.004000000000005</v>
      </c>
      <c r="M124" s="79">
        <v>-14.676</v>
      </c>
      <c r="N124" s="79">
        <v>-11.930000000000001</v>
      </c>
      <c r="O124" s="79">
        <v>-8.0139999999999958</v>
      </c>
      <c r="P124" s="79">
        <v>-3.7070000000000007</v>
      </c>
      <c r="Q124" s="79">
        <v>-9.9080000000000013</v>
      </c>
      <c r="R124" s="79">
        <v>-9.0030000000000001</v>
      </c>
      <c r="S124" s="79">
        <v>-1.8430000000000035</v>
      </c>
      <c r="T124" s="79">
        <v>-4.6280000000000001</v>
      </c>
      <c r="U124" s="79">
        <v>-12.674999999999997</v>
      </c>
      <c r="V124" s="79">
        <v>-19.14</v>
      </c>
      <c r="W124" s="79">
        <v>-27.548000000000002</v>
      </c>
      <c r="X124" s="79">
        <v>-11.306999999999988</v>
      </c>
      <c r="Y124" s="79">
        <v>-134.37899999999999</v>
      </c>
      <c r="Z124" s="47"/>
      <c r="AA124" s="79">
        <v>-5.5040000000000004</v>
      </c>
      <c r="AB124" s="73">
        <v>-128.88</v>
      </c>
      <c r="AC124" s="47"/>
      <c r="AD124" s="79">
        <v>-91.004000000000005</v>
      </c>
      <c r="AE124" s="73">
        <v>-43.38</v>
      </c>
    </row>
    <row r="125" spans="1:33" ht="18" hidden="1" customHeight="1" outlineLevel="1" x14ac:dyDescent="0.2">
      <c r="A125" s="43" t="s">
        <v>169</v>
      </c>
      <c r="B125" s="43" t="s">
        <v>19</v>
      </c>
      <c r="C125" s="9">
        <v>0.18975071785211331</v>
      </c>
      <c r="D125" s="9">
        <v>0.18975071785211331</v>
      </c>
      <c r="F125" s="51" t="s">
        <v>170</v>
      </c>
      <c r="G125" s="47"/>
      <c r="H125" s="79">
        <v>-76.572000000000003</v>
      </c>
      <c r="I125" s="79">
        <v>-92.649000000000001</v>
      </c>
      <c r="J125" s="79">
        <v>-92.649000000000001</v>
      </c>
      <c r="K125" s="99">
        <v>-109.354</v>
      </c>
      <c r="L125" s="99">
        <v>-109.354</v>
      </c>
      <c r="M125" s="79">
        <v>-6.2649999999999997</v>
      </c>
      <c r="N125" s="79">
        <v>-7.2630000000000008</v>
      </c>
      <c r="O125" s="79">
        <v>-7.5119999999999987</v>
      </c>
      <c r="P125" s="79">
        <v>-7.6760000000000019</v>
      </c>
      <c r="Q125" s="79">
        <v>-7.5689999999999955</v>
      </c>
      <c r="R125" s="79">
        <v>-6.8460000000000036</v>
      </c>
      <c r="S125" s="79">
        <v>-6.5409999999999968</v>
      </c>
      <c r="T125" s="79">
        <v>-7.0620000000000047</v>
      </c>
      <c r="U125" s="79">
        <v>-7.097999999999999</v>
      </c>
      <c r="V125" s="79">
        <v>-6.8789999999999978</v>
      </c>
      <c r="W125" s="79">
        <v>-8.3490000000000038</v>
      </c>
      <c r="X125" s="79">
        <v>-9.5409999999999968</v>
      </c>
      <c r="Y125" s="79">
        <v>-88.600999999999999</v>
      </c>
      <c r="Z125" s="47"/>
      <c r="AA125" s="79">
        <v>-109.354</v>
      </c>
      <c r="AB125" s="73">
        <v>20.75</v>
      </c>
      <c r="AC125" s="47"/>
      <c r="AD125" s="79">
        <v>-109.354</v>
      </c>
      <c r="AE125" s="73">
        <v>20.75</v>
      </c>
    </row>
    <row r="126" spans="1:33" ht="18" hidden="1" customHeight="1" outlineLevel="1" x14ac:dyDescent="0.2">
      <c r="A126" s="43" t="s">
        <v>171</v>
      </c>
      <c r="B126" s="43" t="s">
        <v>19</v>
      </c>
      <c r="C126" s="9">
        <v>-6.5379825653798254E-2</v>
      </c>
      <c r="D126" s="9">
        <v>1.1554015020219527E-2</v>
      </c>
      <c r="F126" s="51" t="s">
        <v>172</v>
      </c>
      <c r="G126" s="47"/>
      <c r="H126" s="79">
        <v>-20.361000000000001</v>
      </c>
      <c r="I126" s="79">
        <v>-25.355</v>
      </c>
      <c r="J126" s="79">
        <v>-25.355</v>
      </c>
      <c r="K126" s="99">
        <v>-25.696000000000002</v>
      </c>
      <c r="L126" s="99">
        <v>-27.696000000000002</v>
      </c>
      <c r="M126" s="79">
        <v>-2.6190000000000002</v>
      </c>
      <c r="N126" s="79">
        <v>-2.1259999999999999</v>
      </c>
      <c r="O126" s="79">
        <v>-1.9749999999999996</v>
      </c>
      <c r="P126" s="79">
        <v>-1.535000000000001</v>
      </c>
      <c r="Q126" s="79">
        <v>-2.5039999999999996</v>
      </c>
      <c r="R126" s="79">
        <v>-1.8189999999999991</v>
      </c>
      <c r="S126" s="79">
        <v>-1.0460000000000012</v>
      </c>
      <c r="T126" s="79">
        <v>0</v>
      </c>
      <c r="U126" s="79">
        <v>-6.3100000000000005</v>
      </c>
      <c r="V126" s="79">
        <v>-2.1690000000000005</v>
      </c>
      <c r="W126" s="79">
        <v>-3.509999999999998</v>
      </c>
      <c r="X126" s="79">
        <v>-1.7620000000000005</v>
      </c>
      <c r="Y126" s="79">
        <v>-27.375</v>
      </c>
      <c r="Z126" s="47"/>
      <c r="AA126" s="79">
        <v>-25.696000000000002</v>
      </c>
      <c r="AB126" s="73">
        <v>-1.68</v>
      </c>
      <c r="AC126" s="47"/>
      <c r="AD126" s="79">
        <v>-27.696000000000002</v>
      </c>
      <c r="AE126" s="73">
        <v>0.32</v>
      </c>
    </row>
    <row r="127" spans="1:33" ht="18" customHeight="1" collapsed="1" x14ac:dyDescent="0.2">
      <c r="A127" s="48"/>
      <c r="B127" s="48"/>
      <c r="C127" s="9">
        <v>-0.78119441638089271</v>
      </c>
      <c r="D127" s="9">
        <v>-9.7783858209020677E-2</v>
      </c>
      <c r="F127" s="119" t="s">
        <v>152</v>
      </c>
      <c r="H127" s="74">
        <v>-224.898</v>
      </c>
      <c r="I127" s="74">
        <v>-245.11999999999998</v>
      </c>
      <c r="J127" s="74">
        <v>-245.11999999999998</v>
      </c>
      <c r="K127" s="99">
        <v>-140.554</v>
      </c>
      <c r="L127" s="99">
        <v>-228.054</v>
      </c>
      <c r="M127" s="74">
        <v>-23.56</v>
      </c>
      <c r="N127" s="74">
        <v>-21.319000000000003</v>
      </c>
      <c r="O127" s="74">
        <v>-17.500999999999994</v>
      </c>
      <c r="P127" s="74">
        <v>-12.918000000000003</v>
      </c>
      <c r="Q127" s="74">
        <v>-19.980999999999995</v>
      </c>
      <c r="R127" s="74">
        <v>-17.668000000000003</v>
      </c>
      <c r="S127" s="74">
        <v>-9.4300000000000015</v>
      </c>
      <c r="T127" s="74">
        <v>-11.690000000000005</v>
      </c>
      <c r="U127" s="74">
        <v>-26.082999999999998</v>
      </c>
      <c r="V127" s="74">
        <v>-28.187999999999999</v>
      </c>
      <c r="W127" s="74">
        <v>-39.407000000000004</v>
      </c>
      <c r="X127" s="74">
        <v>-22.609999999999985</v>
      </c>
      <c r="Y127" s="74">
        <v>-250.35499999999999</v>
      </c>
      <c r="AA127" s="74">
        <v>-140.554</v>
      </c>
      <c r="AB127" s="73">
        <v>-109.8</v>
      </c>
      <c r="AD127" s="74">
        <v>-228.054</v>
      </c>
      <c r="AE127" s="73">
        <v>-22.3</v>
      </c>
    </row>
    <row r="128" spans="1:33" ht="18" customHeight="1" collapsed="1" x14ac:dyDescent="0.2">
      <c r="A128" s="43" t="s">
        <v>147</v>
      </c>
      <c r="B128" s="43" t="s">
        <v>19</v>
      </c>
      <c r="C128" s="9">
        <v>0.17505612859141639</v>
      </c>
      <c r="D128" s="9">
        <v>5.1621591291661988E-2</v>
      </c>
      <c r="F128" s="119" t="s">
        <v>148</v>
      </c>
      <c r="H128" s="74">
        <v>-66.909000000000006</v>
      </c>
      <c r="I128" s="74">
        <v>-57.51</v>
      </c>
      <c r="J128" s="74">
        <v>-57.51</v>
      </c>
      <c r="K128" s="99">
        <v>-61.466000000000001</v>
      </c>
      <c r="L128" s="99">
        <v>-53.466000000000001</v>
      </c>
      <c r="M128" s="74">
        <v>-2.129</v>
      </c>
      <c r="N128" s="74">
        <v>-4.1300000000000008</v>
      </c>
      <c r="O128" s="74">
        <v>-4.1289999999999996</v>
      </c>
      <c r="P128" s="74">
        <v>-8.1300000000000008</v>
      </c>
      <c r="Q128" s="74">
        <v>-2.129999999999999</v>
      </c>
      <c r="R128" s="74">
        <v>-1.4059999999999988</v>
      </c>
      <c r="S128" s="74">
        <v>-2.0600000000000023</v>
      </c>
      <c r="T128" s="74">
        <v>-6.0090000000000003</v>
      </c>
      <c r="U128" s="74">
        <v>-2.0079999999999991</v>
      </c>
      <c r="V128" s="74">
        <v>-9.5300000000000011</v>
      </c>
      <c r="W128" s="74">
        <v>-11.234999999999999</v>
      </c>
      <c r="X128" s="74">
        <v>2.1890000000000001</v>
      </c>
      <c r="Y128" s="74">
        <v>-50.707000000000001</v>
      </c>
      <c r="AA128" s="74">
        <v>-61.466000000000001</v>
      </c>
      <c r="AB128" s="73">
        <v>10.76</v>
      </c>
      <c r="AD128" s="74">
        <v>-53.466000000000001</v>
      </c>
      <c r="AE128" s="73">
        <v>2.76</v>
      </c>
    </row>
    <row r="129" spans="1:33" ht="18" hidden="1" customHeight="1" outlineLevel="1" x14ac:dyDescent="0.2">
      <c r="A129" s="43" t="s">
        <v>155</v>
      </c>
      <c r="B129" s="43" t="s">
        <v>19</v>
      </c>
      <c r="C129" s="9">
        <v>-0.1363624257597145</v>
      </c>
      <c r="D129" s="9">
        <v>0.11012159259182014</v>
      </c>
      <c r="F129" s="51" t="s">
        <v>156</v>
      </c>
      <c r="G129" s="47"/>
      <c r="H129" s="79">
        <v>-78.081000000000003</v>
      </c>
      <c r="I129" s="79">
        <v>-39.67</v>
      </c>
      <c r="J129" s="79">
        <v>-39.67</v>
      </c>
      <c r="K129" s="99">
        <v>-75.093999999999994</v>
      </c>
      <c r="L129" s="99">
        <v>-95.894000000000005</v>
      </c>
      <c r="M129" s="79">
        <v>-2</v>
      </c>
      <c r="N129" s="79">
        <v>3.161</v>
      </c>
      <c r="O129" s="79">
        <v>-7.4760000000000009</v>
      </c>
      <c r="P129" s="79">
        <v>-7.1479999999999979</v>
      </c>
      <c r="Q129" s="79">
        <v>-7.3080000000000016</v>
      </c>
      <c r="R129" s="79">
        <v>-8.1159999999999997</v>
      </c>
      <c r="S129" s="79">
        <v>-9.769999999999996</v>
      </c>
      <c r="T129" s="79">
        <v>-11.863000000000007</v>
      </c>
      <c r="U129" s="79">
        <v>-10.667999999999999</v>
      </c>
      <c r="V129" s="79">
        <v>-18.164000000000001</v>
      </c>
      <c r="W129" s="79">
        <v>-5.0919999999999987</v>
      </c>
      <c r="X129" s="79">
        <v>-0.89399999999999125</v>
      </c>
      <c r="Y129" s="79">
        <v>-85.337999999999994</v>
      </c>
      <c r="Z129" s="47"/>
      <c r="AA129" s="79">
        <v>-75.093999999999994</v>
      </c>
      <c r="AB129" s="73">
        <v>-10.24</v>
      </c>
      <c r="AC129" s="47"/>
      <c r="AD129" s="79">
        <v>-95.894000000000005</v>
      </c>
      <c r="AE129" s="73">
        <v>10.56</v>
      </c>
    </row>
    <row r="130" spans="1:33" ht="18" hidden="1" customHeight="1" outlineLevel="1" x14ac:dyDescent="0.2">
      <c r="A130" s="43" t="s">
        <v>157</v>
      </c>
      <c r="B130" s="43" t="s">
        <v>19</v>
      </c>
      <c r="C130" s="9">
        <v>-1.0153456011444177</v>
      </c>
      <c r="D130" s="9">
        <v>3.5326340689097083E-2</v>
      </c>
      <c r="F130" s="51" t="s">
        <v>158</v>
      </c>
      <c r="G130" s="47"/>
      <c r="H130" s="79">
        <v>-95.304000000000002</v>
      </c>
      <c r="I130" s="79">
        <v>-52.857999999999997</v>
      </c>
      <c r="J130" s="79">
        <v>-52.857999999999997</v>
      </c>
      <c r="K130" s="99">
        <v>-61.515999999999998</v>
      </c>
      <c r="L130" s="99">
        <v>-128.51599999999999</v>
      </c>
      <c r="M130" s="79">
        <v>-5.5</v>
      </c>
      <c r="N130" s="79">
        <v>-5.5</v>
      </c>
      <c r="O130" s="79">
        <v>-41.77</v>
      </c>
      <c r="P130" s="79">
        <v>-21.329999999999991</v>
      </c>
      <c r="Q130" s="79">
        <v>-15.372</v>
      </c>
      <c r="R130" s="79">
        <v>-9.3030000000000115</v>
      </c>
      <c r="S130" s="79">
        <v>-9.0439999999999969</v>
      </c>
      <c r="T130" s="79">
        <v>-6.1219999999999999</v>
      </c>
      <c r="U130" s="79">
        <v>-2.2000000000000028</v>
      </c>
      <c r="V130" s="79">
        <v>-1.0999999999999943</v>
      </c>
      <c r="W130" s="79">
        <v>-3.2069999999999936</v>
      </c>
      <c r="X130" s="79">
        <v>-3.527000000000001</v>
      </c>
      <c r="Y130" s="79">
        <v>-123.97499999999999</v>
      </c>
      <c r="Z130" s="47"/>
      <c r="AA130" s="79">
        <v>-61.515999999999998</v>
      </c>
      <c r="AB130" s="73">
        <v>-62.46</v>
      </c>
      <c r="AC130" s="47"/>
      <c r="AD130" s="79">
        <v>-128.51599999999999</v>
      </c>
      <c r="AE130" s="73">
        <v>4.54</v>
      </c>
    </row>
    <row r="131" spans="1:33" ht="18" hidden="1" customHeight="1" outlineLevel="1" x14ac:dyDescent="0.2">
      <c r="A131" s="43" t="s">
        <v>161</v>
      </c>
      <c r="B131" s="43" t="s">
        <v>19</v>
      </c>
      <c r="C131" s="9">
        <v>1.0005422993492408</v>
      </c>
      <c r="D131" s="9">
        <v>1.0005422993492408</v>
      </c>
      <c r="F131" s="51" t="s">
        <v>162</v>
      </c>
      <c r="G131" s="47"/>
      <c r="H131" s="79">
        <v>6.758</v>
      </c>
      <c r="I131" s="79">
        <v>12.467000000000001</v>
      </c>
      <c r="J131" s="79">
        <v>12.467000000000001</v>
      </c>
      <c r="K131" s="99">
        <v>0</v>
      </c>
      <c r="L131" s="99">
        <v>0</v>
      </c>
      <c r="M131" s="79">
        <v>0</v>
      </c>
      <c r="N131" s="79">
        <v>0</v>
      </c>
      <c r="O131" s="79">
        <v>0</v>
      </c>
      <c r="P131" s="79">
        <v>0</v>
      </c>
      <c r="Q131" s="79">
        <v>0</v>
      </c>
      <c r="R131" s="79">
        <v>0</v>
      </c>
      <c r="S131" s="79">
        <v>0</v>
      </c>
      <c r="T131" s="79">
        <v>0</v>
      </c>
      <c r="U131" s="79">
        <v>0</v>
      </c>
      <c r="V131" s="79">
        <v>0</v>
      </c>
      <c r="W131" s="79">
        <v>3.6880000000000002</v>
      </c>
      <c r="X131" s="79">
        <v>0</v>
      </c>
      <c r="Y131" s="79">
        <v>3.6880000000000002</v>
      </c>
      <c r="Z131" s="47"/>
      <c r="AA131" s="79">
        <v>0</v>
      </c>
      <c r="AB131" s="73">
        <v>3.69</v>
      </c>
      <c r="AC131" s="47"/>
      <c r="AD131" s="79">
        <v>0</v>
      </c>
      <c r="AE131" s="73">
        <v>3.69</v>
      </c>
    </row>
    <row r="132" spans="1:33" ht="18" customHeight="1" collapsed="1" x14ac:dyDescent="0.2">
      <c r="A132" s="48"/>
      <c r="B132" s="48"/>
      <c r="C132" s="9">
        <v>-0.50523387746138648</v>
      </c>
      <c r="D132" s="9">
        <v>8.3730671538701479E-2</v>
      </c>
      <c r="F132" s="119" t="s">
        <v>413</v>
      </c>
      <c r="H132" s="74">
        <v>-166.62699999999998</v>
      </c>
      <c r="I132" s="74">
        <v>-80.060999999999993</v>
      </c>
      <c r="J132" s="74">
        <v>-80.060999999999993</v>
      </c>
      <c r="K132" s="99">
        <v>-136.60999999999999</v>
      </c>
      <c r="L132" s="99">
        <v>-224.41</v>
      </c>
      <c r="M132" s="74">
        <v>-7.5</v>
      </c>
      <c r="N132" s="74">
        <v>-2.339</v>
      </c>
      <c r="O132" s="74">
        <v>-49.246000000000002</v>
      </c>
      <c r="P132" s="74">
        <v>-28.477999999999987</v>
      </c>
      <c r="Q132" s="74">
        <v>-22.68</v>
      </c>
      <c r="R132" s="74">
        <v>-17.419000000000011</v>
      </c>
      <c r="S132" s="74">
        <v>-18.813999999999993</v>
      </c>
      <c r="T132" s="74">
        <v>-17.985000000000007</v>
      </c>
      <c r="U132" s="74">
        <v>-12.868000000000002</v>
      </c>
      <c r="V132" s="74">
        <v>-19.263999999999996</v>
      </c>
      <c r="W132" s="74">
        <v>-4.6109999999999918</v>
      </c>
      <c r="X132" s="74">
        <v>-4.4209999999999923</v>
      </c>
      <c r="Y132" s="74">
        <v>-205.625</v>
      </c>
      <c r="AA132" s="74">
        <v>-136.60999999999999</v>
      </c>
      <c r="AB132" s="73">
        <v>-69.02</v>
      </c>
      <c r="AD132" s="74">
        <v>-224.41</v>
      </c>
      <c r="AE132" s="73">
        <v>18.79</v>
      </c>
    </row>
    <row r="133" spans="1:33" ht="18" hidden="1" customHeight="1" outlineLevel="1" x14ac:dyDescent="0.2">
      <c r="A133" s="43" t="s">
        <v>159</v>
      </c>
      <c r="B133" s="43" t="s">
        <v>19</v>
      </c>
      <c r="C133" s="9">
        <v>0.93728946777453392</v>
      </c>
      <c r="D133" s="9">
        <v>-0.5688202247191011</v>
      </c>
      <c r="F133" s="51" t="s">
        <v>160</v>
      </c>
      <c r="G133" s="47"/>
      <c r="H133" s="79">
        <v>-4.7300000000000004</v>
      </c>
      <c r="I133" s="79">
        <v>-3.98</v>
      </c>
      <c r="J133" s="79">
        <v>-3.98</v>
      </c>
      <c r="K133" s="99">
        <v>-35.624000000000002</v>
      </c>
      <c r="L133" s="99">
        <v>-1.4239999999999999</v>
      </c>
      <c r="M133" s="79">
        <v>-0.45100000000000001</v>
      </c>
      <c r="N133" s="79">
        <v>-0.45900000000000002</v>
      </c>
      <c r="O133" s="79">
        <v>-0.1369999999999999</v>
      </c>
      <c r="P133" s="79">
        <v>-0.17000000000000015</v>
      </c>
      <c r="Q133" s="79">
        <v>0.67600000000000005</v>
      </c>
      <c r="R133" s="79">
        <v>-0.29199999999999993</v>
      </c>
      <c r="S133" s="79">
        <v>-0.21100000000000008</v>
      </c>
      <c r="T133" s="79">
        <v>-0.14500000000000002</v>
      </c>
      <c r="U133" s="79">
        <v>-0.21899999999999986</v>
      </c>
      <c r="V133" s="79">
        <v>-0.30500000000000016</v>
      </c>
      <c r="W133" s="79">
        <v>-0.33299999999999974</v>
      </c>
      <c r="X133" s="79">
        <v>-0.18600000000000039</v>
      </c>
      <c r="Y133" s="79">
        <v>-2.2320000000000002</v>
      </c>
      <c r="Z133" s="47"/>
      <c r="AA133" s="79">
        <v>-35.624000000000002</v>
      </c>
      <c r="AB133" s="73">
        <v>33.39</v>
      </c>
      <c r="AC133" s="47"/>
      <c r="AD133" s="79">
        <v>-1.4240000000000002</v>
      </c>
      <c r="AE133" s="73">
        <v>-0.81</v>
      </c>
    </row>
    <row r="134" spans="1:33" ht="18" hidden="1" customHeight="1" outlineLevel="1" x14ac:dyDescent="0.2">
      <c r="A134" s="43" t="s">
        <v>153</v>
      </c>
      <c r="B134" s="43" t="s">
        <v>19</v>
      </c>
      <c r="C134" s="9">
        <v>-0.99932930918846408</v>
      </c>
      <c r="D134" s="9">
        <v>-0.99932930918846408</v>
      </c>
      <c r="F134" s="51" t="s">
        <v>154</v>
      </c>
      <c r="G134" s="47"/>
      <c r="H134" s="79">
        <v>-0.96399999999999997</v>
      </c>
      <c r="I134" s="79">
        <v>-0.2</v>
      </c>
      <c r="J134" s="79">
        <v>-0.2</v>
      </c>
      <c r="K134" s="99">
        <v>0</v>
      </c>
      <c r="L134" s="99">
        <v>0</v>
      </c>
      <c r="M134" s="79">
        <v>0</v>
      </c>
      <c r="N134" s="79">
        <v>-0.1</v>
      </c>
      <c r="O134" s="79">
        <v>1.100000000000001E-2</v>
      </c>
      <c r="P134" s="79">
        <v>-1.768</v>
      </c>
      <c r="Q134" s="79">
        <v>-2.2249999999999996</v>
      </c>
      <c r="R134" s="79">
        <v>-0.37100000000000044</v>
      </c>
      <c r="S134" s="79">
        <v>0</v>
      </c>
      <c r="T134" s="79">
        <v>0</v>
      </c>
      <c r="U134" s="79">
        <v>0</v>
      </c>
      <c r="V134" s="79">
        <v>0.27800000000000047</v>
      </c>
      <c r="W134" s="79">
        <v>0</v>
      </c>
      <c r="X134" s="79">
        <v>-0.29800000000000004</v>
      </c>
      <c r="Y134" s="79">
        <v>-4.4729999999999999</v>
      </c>
      <c r="Z134" s="47"/>
      <c r="AA134" s="79">
        <v>0</v>
      </c>
      <c r="AB134" s="73">
        <v>-4.47</v>
      </c>
      <c r="AC134" s="47"/>
      <c r="AD134" s="79">
        <v>0</v>
      </c>
      <c r="AE134" s="73">
        <v>-4.47</v>
      </c>
    </row>
    <row r="135" spans="1:33" ht="18" hidden="1" customHeight="1" outlineLevel="1" x14ac:dyDescent="0.2">
      <c r="A135" s="43" t="s">
        <v>268</v>
      </c>
      <c r="B135" s="43" t="s">
        <v>19</v>
      </c>
      <c r="C135" s="9">
        <v>0</v>
      </c>
      <c r="D135" s="9">
        <v>0</v>
      </c>
      <c r="F135" s="51" t="s">
        <v>270</v>
      </c>
      <c r="G135" s="47"/>
      <c r="H135" s="79">
        <v>0</v>
      </c>
      <c r="I135" s="79">
        <v>0</v>
      </c>
      <c r="J135" s="79">
        <v>0</v>
      </c>
      <c r="K135" s="99">
        <v>0</v>
      </c>
      <c r="L135" s="99">
        <v>0</v>
      </c>
      <c r="M135" s="79">
        <v>0</v>
      </c>
      <c r="N135" s="79">
        <v>0</v>
      </c>
      <c r="O135" s="79">
        <v>0</v>
      </c>
      <c r="P135" s="79">
        <v>0</v>
      </c>
      <c r="Q135" s="79">
        <v>0</v>
      </c>
      <c r="R135" s="79">
        <v>0</v>
      </c>
      <c r="S135" s="79">
        <v>0</v>
      </c>
      <c r="T135" s="79">
        <v>0</v>
      </c>
      <c r="U135" s="79">
        <v>0</v>
      </c>
      <c r="V135" s="79">
        <v>0</v>
      </c>
      <c r="W135" s="79">
        <v>0</v>
      </c>
      <c r="X135" s="79">
        <v>0</v>
      </c>
      <c r="Y135" s="79">
        <v>0</v>
      </c>
      <c r="Z135" s="47"/>
      <c r="AA135" s="79">
        <v>0</v>
      </c>
      <c r="AB135" s="73">
        <v>0</v>
      </c>
      <c r="AC135" s="47"/>
      <c r="AD135" s="79">
        <v>0</v>
      </c>
      <c r="AE135" s="73">
        <v>0</v>
      </c>
    </row>
    <row r="136" spans="1:33" ht="18" hidden="1" customHeight="1" outlineLevel="1" x14ac:dyDescent="0.2">
      <c r="A136" s="43" t="s">
        <v>269</v>
      </c>
      <c r="B136" s="43" t="s">
        <v>19</v>
      </c>
      <c r="C136" s="9">
        <v>0</v>
      </c>
      <c r="D136" s="9">
        <v>1</v>
      </c>
      <c r="F136" s="51" t="s">
        <v>271</v>
      </c>
      <c r="G136" s="47"/>
      <c r="H136" s="79">
        <v>-2.6</v>
      </c>
      <c r="I136" s="79">
        <v>0</v>
      </c>
      <c r="J136" s="79">
        <v>0</v>
      </c>
      <c r="K136" s="99">
        <v>0</v>
      </c>
      <c r="L136" s="99">
        <v>-1</v>
      </c>
      <c r="M136" s="79">
        <v>0</v>
      </c>
      <c r="N136" s="79">
        <v>0</v>
      </c>
      <c r="O136" s="79">
        <v>0</v>
      </c>
      <c r="P136" s="79">
        <v>0</v>
      </c>
      <c r="Q136" s="79">
        <v>0</v>
      </c>
      <c r="R136" s="79">
        <v>0</v>
      </c>
      <c r="S136" s="79">
        <v>0</v>
      </c>
      <c r="T136" s="79">
        <v>0</v>
      </c>
      <c r="U136" s="79">
        <v>0</v>
      </c>
      <c r="V136" s="79">
        <v>0</v>
      </c>
      <c r="W136" s="79">
        <v>0</v>
      </c>
      <c r="X136" s="79">
        <v>0</v>
      </c>
      <c r="Y136" s="79">
        <v>0</v>
      </c>
      <c r="Z136" s="47"/>
      <c r="AA136" s="79">
        <v>0</v>
      </c>
      <c r="AB136" s="73">
        <v>0</v>
      </c>
      <c r="AC136" s="47"/>
      <c r="AD136" s="79">
        <v>-1</v>
      </c>
      <c r="AE136" s="73">
        <v>1</v>
      </c>
    </row>
    <row r="137" spans="1:33" ht="18" hidden="1" customHeight="1" outlineLevel="1" x14ac:dyDescent="0.2">
      <c r="A137" s="43" t="s">
        <v>163</v>
      </c>
      <c r="B137" s="43" t="s">
        <v>19</v>
      </c>
      <c r="C137" s="9">
        <v>-0.99476439790575921</v>
      </c>
      <c r="D137" s="9">
        <v>0.24</v>
      </c>
      <c r="F137" s="51" t="s">
        <v>164</v>
      </c>
      <c r="G137" s="47"/>
      <c r="H137" s="79">
        <v>-0.72899999999999998</v>
      </c>
      <c r="I137" s="79">
        <v>-0.44900000000000001</v>
      </c>
      <c r="J137" s="79">
        <v>-0.44900000000000001</v>
      </c>
      <c r="K137" s="99">
        <v>0</v>
      </c>
      <c r="L137" s="99">
        <v>-1</v>
      </c>
      <c r="M137" s="79">
        <v>0</v>
      </c>
      <c r="N137" s="79">
        <v>0</v>
      </c>
      <c r="O137" s="79">
        <v>0</v>
      </c>
      <c r="P137" s="79">
        <v>0</v>
      </c>
      <c r="Q137" s="79">
        <v>0</v>
      </c>
      <c r="R137" s="79">
        <v>0</v>
      </c>
      <c r="S137" s="79">
        <v>0</v>
      </c>
      <c r="T137" s="79">
        <v>0</v>
      </c>
      <c r="U137" s="79">
        <v>0</v>
      </c>
      <c r="V137" s="79">
        <v>0</v>
      </c>
      <c r="W137" s="79">
        <v>0</v>
      </c>
      <c r="X137" s="79">
        <v>-0.76400000000000001</v>
      </c>
      <c r="Y137" s="79">
        <v>-0.76400000000000001</v>
      </c>
      <c r="Z137" s="47"/>
      <c r="AA137" s="79">
        <v>0</v>
      </c>
      <c r="AB137" s="73">
        <v>-0.76</v>
      </c>
      <c r="AC137" s="47"/>
      <c r="AD137" s="79">
        <v>-1</v>
      </c>
      <c r="AE137" s="73">
        <v>0.24</v>
      </c>
    </row>
    <row r="138" spans="1:33" ht="18" hidden="1" customHeight="1" outlineLevel="1" x14ac:dyDescent="0.2">
      <c r="A138" s="43" t="s">
        <v>165</v>
      </c>
      <c r="B138" s="43" t="s">
        <v>19</v>
      </c>
      <c r="C138" s="9">
        <v>0</v>
      </c>
      <c r="D138" s="9">
        <v>1</v>
      </c>
      <c r="F138" s="51" t="s">
        <v>166</v>
      </c>
      <c r="G138" s="47"/>
      <c r="H138" s="79">
        <v>0</v>
      </c>
      <c r="I138" s="79">
        <v>0</v>
      </c>
      <c r="J138" s="79">
        <v>0</v>
      </c>
      <c r="K138" s="99">
        <v>0</v>
      </c>
      <c r="L138" s="99">
        <v>-3</v>
      </c>
      <c r="M138" s="79">
        <v>0</v>
      </c>
      <c r="N138" s="79">
        <v>0</v>
      </c>
      <c r="O138" s="79">
        <v>0</v>
      </c>
      <c r="P138" s="79">
        <v>0</v>
      </c>
      <c r="Q138" s="79">
        <v>0</v>
      </c>
      <c r="R138" s="79">
        <v>0</v>
      </c>
      <c r="S138" s="79">
        <v>0</v>
      </c>
      <c r="T138" s="79">
        <v>0</v>
      </c>
      <c r="U138" s="79">
        <v>0</v>
      </c>
      <c r="V138" s="79">
        <v>0</v>
      </c>
      <c r="W138" s="79">
        <v>0</v>
      </c>
      <c r="X138" s="79">
        <v>0</v>
      </c>
      <c r="Y138" s="79">
        <v>0</v>
      </c>
      <c r="Z138" s="47"/>
      <c r="AA138" s="79">
        <v>0</v>
      </c>
      <c r="AB138" s="73">
        <v>0</v>
      </c>
      <c r="AC138" s="47"/>
      <c r="AD138" s="79">
        <v>-3</v>
      </c>
      <c r="AE138" s="73">
        <v>3</v>
      </c>
    </row>
    <row r="139" spans="1:33" ht="18" hidden="1" customHeight="1" outlineLevel="1" x14ac:dyDescent="0.2">
      <c r="A139" s="43" t="s">
        <v>167</v>
      </c>
      <c r="B139" s="43" t="s">
        <v>19</v>
      </c>
      <c r="C139" s="9">
        <v>0</v>
      </c>
      <c r="D139" s="9">
        <v>0</v>
      </c>
      <c r="F139" s="51" t="s">
        <v>168</v>
      </c>
      <c r="G139" s="47"/>
      <c r="H139" s="79">
        <v>0</v>
      </c>
      <c r="I139" s="79">
        <v>0</v>
      </c>
      <c r="J139" s="79">
        <v>0</v>
      </c>
      <c r="K139" s="99">
        <v>0</v>
      </c>
      <c r="L139" s="99">
        <v>0</v>
      </c>
      <c r="M139" s="79">
        <v>0</v>
      </c>
      <c r="N139" s="79">
        <v>0</v>
      </c>
      <c r="O139" s="79">
        <v>0</v>
      </c>
      <c r="P139" s="79">
        <v>0</v>
      </c>
      <c r="Q139" s="79">
        <v>0</v>
      </c>
      <c r="R139" s="79">
        <v>0</v>
      </c>
      <c r="S139" s="79">
        <v>0</v>
      </c>
      <c r="T139" s="79">
        <v>0</v>
      </c>
      <c r="U139" s="79">
        <v>0</v>
      </c>
      <c r="V139" s="79">
        <v>0</v>
      </c>
      <c r="W139" s="79">
        <v>0</v>
      </c>
      <c r="X139" s="79">
        <v>0</v>
      </c>
      <c r="Y139" s="79">
        <v>0</v>
      </c>
      <c r="Z139" s="47"/>
      <c r="AA139" s="79">
        <v>0</v>
      </c>
      <c r="AB139" s="73">
        <v>0</v>
      </c>
      <c r="AC139" s="47"/>
      <c r="AD139" s="79">
        <v>0</v>
      </c>
      <c r="AE139" s="73">
        <v>0</v>
      </c>
    </row>
    <row r="140" spans="1:33" ht="18" customHeight="1" collapsed="1" x14ac:dyDescent="0.2">
      <c r="A140" s="43" t="s">
        <v>521</v>
      </c>
      <c r="B140" s="43" t="s">
        <v>19</v>
      </c>
      <c r="C140" s="9"/>
      <c r="D140" s="9"/>
      <c r="F140" s="119" t="s">
        <v>522</v>
      </c>
      <c r="G140" s="47"/>
      <c r="H140" s="74">
        <v>-9.9440000000000008</v>
      </c>
      <c r="I140" s="74">
        <v>-10.055</v>
      </c>
      <c r="J140" s="74">
        <v>-10.055</v>
      </c>
      <c r="K140" s="99">
        <v>0</v>
      </c>
      <c r="L140" s="99">
        <v>0</v>
      </c>
      <c r="M140" s="74">
        <v>0</v>
      </c>
      <c r="N140" s="74">
        <v>-2.5720000000000001</v>
      </c>
      <c r="O140" s="74">
        <v>0</v>
      </c>
      <c r="P140" s="74">
        <v>0</v>
      </c>
      <c r="Q140" s="74">
        <v>-2.7560000000000002</v>
      </c>
      <c r="R140" s="74">
        <v>0</v>
      </c>
      <c r="S140" s="74">
        <v>0</v>
      </c>
      <c r="T140" s="74">
        <v>-2.4020000000000001</v>
      </c>
      <c r="U140" s="74">
        <v>0</v>
      </c>
      <c r="V140" s="74">
        <v>0</v>
      </c>
      <c r="W140" s="74">
        <v>-2.407</v>
      </c>
      <c r="X140" s="74">
        <v>0</v>
      </c>
      <c r="Y140" s="74">
        <v>-10.137</v>
      </c>
      <c r="AA140" s="74">
        <v>0</v>
      </c>
      <c r="AB140" s="73">
        <v>-10.14</v>
      </c>
      <c r="AD140" s="74">
        <v>0</v>
      </c>
      <c r="AE140" s="73">
        <v>-10.14</v>
      </c>
    </row>
    <row r="141" spans="1:33" ht="18" customHeight="1" x14ac:dyDescent="0.2">
      <c r="A141" s="48"/>
      <c r="B141" s="48"/>
      <c r="C141" s="9">
        <v>0.7904783292162586</v>
      </c>
      <c r="D141" s="9">
        <v>-0.16344956413449566</v>
      </c>
      <c r="F141" s="119" t="s">
        <v>190</v>
      </c>
      <c r="H141" s="74">
        <v>-9.0229999999999997</v>
      </c>
      <c r="I141" s="74">
        <v>-4.6289999999999996</v>
      </c>
      <c r="J141" s="74">
        <v>-4.6289999999999996</v>
      </c>
      <c r="K141" s="99">
        <v>-35.624000000000002</v>
      </c>
      <c r="L141" s="99">
        <v>-6.4239999999999995</v>
      </c>
      <c r="M141" s="74">
        <v>-0.45100000000000001</v>
      </c>
      <c r="N141" s="74">
        <v>-0.55900000000000005</v>
      </c>
      <c r="O141" s="74">
        <v>-0.12599999999999989</v>
      </c>
      <c r="P141" s="74">
        <v>-1.9380000000000002</v>
      </c>
      <c r="Q141" s="74">
        <v>-1.5489999999999995</v>
      </c>
      <c r="R141" s="74">
        <v>-0.66300000000000037</v>
      </c>
      <c r="S141" s="74">
        <v>-0.21100000000000008</v>
      </c>
      <c r="T141" s="74">
        <v>-0.14500000000000002</v>
      </c>
      <c r="U141" s="74">
        <v>-0.21899999999999986</v>
      </c>
      <c r="V141" s="74">
        <v>-2.6999999999999691E-2</v>
      </c>
      <c r="W141" s="74">
        <v>-0.33299999999999974</v>
      </c>
      <c r="X141" s="74">
        <v>-1.2480000000000004</v>
      </c>
      <c r="Y141" s="74">
        <v>-7.4690000000000003</v>
      </c>
      <c r="AA141" s="74">
        <v>-35.624000000000002</v>
      </c>
      <c r="AB141" s="73">
        <v>28.16</v>
      </c>
      <c r="AD141" s="74">
        <v>-6.4239999999999995</v>
      </c>
      <c r="AE141" s="73">
        <v>-1.05</v>
      </c>
    </row>
    <row r="142" spans="1:33" ht="18" customHeight="1" x14ac:dyDescent="0.2">
      <c r="A142" s="48"/>
      <c r="B142" s="48"/>
      <c r="C142" s="9">
        <v>-0.1325406433759945</v>
      </c>
      <c r="D142" s="9">
        <v>-1.9436444306063672E-2</v>
      </c>
      <c r="F142" s="108" t="s">
        <v>66</v>
      </c>
      <c r="H142" s="281">
        <v>-1076.6369999999999</v>
      </c>
      <c r="I142" s="281">
        <v>-1110.259</v>
      </c>
      <c r="J142" s="281">
        <v>-1110.259</v>
      </c>
      <c r="K142" s="102">
        <v>-1156.3999999999999</v>
      </c>
      <c r="L142" s="102">
        <v>-1284.7</v>
      </c>
      <c r="M142" s="281">
        <v>-96.281999999999996</v>
      </c>
      <c r="N142" s="281">
        <v>-98.182999999999993</v>
      </c>
      <c r="O142" s="281">
        <v>-135.405</v>
      </c>
      <c r="P142" s="281">
        <v>-117.61299999999999</v>
      </c>
      <c r="Q142" s="281">
        <v>-107.48099999999999</v>
      </c>
      <c r="R142" s="281">
        <v>-103.16200000000002</v>
      </c>
      <c r="S142" s="281">
        <v>-93.60199999999999</v>
      </c>
      <c r="T142" s="281">
        <v>-83.710999999999999</v>
      </c>
      <c r="U142" s="281">
        <v>-104.42700000000002</v>
      </c>
      <c r="V142" s="281">
        <v>-124.849</v>
      </c>
      <c r="W142" s="281">
        <v>-137.77000000000004</v>
      </c>
      <c r="X142" s="281">
        <v>-107.18099999999997</v>
      </c>
      <c r="Y142" s="281">
        <v>-1309.6660000000002</v>
      </c>
      <c r="AA142" s="281">
        <v>-1156.3999999999999</v>
      </c>
      <c r="AB142" s="73">
        <v>-153.27000000000001</v>
      </c>
      <c r="AD142" s="281">
        <v>-1284.7</v>
      </c>
      <c r="AE142" s="73">
        <v>-24.97</v>
      </c>
      <c r="AG142" s="285"/>
    </row>
    <row r="143" spans="1:33" ht="12.95" customHeight="1" x14ac:dyDescent="0.2">
      <c r="A143" s="48"/>
      <c r="B143" s="48"/>
      <c r="C143" s="9"/>
      <c r="D143" s="9"/>
      <c r="F143" s="52" t="s">
        <v>224</v>
      </c>
      <c r="H143" s="69">
        <v>6.3309012986075192E-2</v>
      </c>
      <c r="I143" s="69">
        <v>6.317246982866899E-2</v>
      </c>
      <c r="J143" s="69">
        <v>6.317246982866899E-2</v>
      </c>
      <c r="K143" s="122">
        <v>6.6628508727908264E-2</v>
      </c>
      <c r="L143" s="122">
        <v>7.1353959572680481E-2</v>
      </c>
      <c r="M143" s="69">
        <v>6.9495160052805982E-2</v>
      </c>
      <c r="N143" s="69">
        <v>7.1411790804321806E-2</v>
      </c>
      <c r="O143" s="69">
        <v>9.4931384110166828E-2</v>
      </c>
      <c r="P143" s="69">
        <v>7.6933593238964898E-2</v>
      </c>
      <c r="Q143" s="69">
        <v>6.594351169860635E-2</v>
      </c>
      <c r="R143" s="69">
        <v>6.5816185261696622E-2</v>
      </c>
      <c r="S143" s="69">
        <v>6.3919725096423852E-2</v>
      </c>
      <c r="T143" s="69">
        <v>5.5257448048651826E-2</v>
      </c>
      <c r="U143" s="69">
        <v>6.8878611069703749E-2</v>
      </c>
      <c r="V143" s="69">
        <v>7.9242389718273132E-2</v>
      </c>
      <c r="W143" s="69">
        <v>8.7096482571536779E-2</v>
      </c>
      <c r="X143" s="69">
        <v>6.6146003690515098E-2</v>
      </c>
      <c r="Y143" s="69">
        <v>7.2015581327701139E-2</v>
      </c>
      <c r="AA143" s="69">
        <v>6.6628508727908264E-2</v>
      </c>
      <c r="AB143" s="70"/>
      <c r="AD143" s="69">
        <v>7.1353959572680481E-2</v>
      </c>
      <c r="AE143" s="70"/>
    </row>
    <row r="144" spans="1:33" ht="6.95" customHeight="1" x14ac:dyDescent="0.2">
      <c r="C144" s="9"/>
      <c r="D144" s="9"/>
      <c r="F144" s="109"/>
      <c r="H144" s="29"/>
      <c r="I144" s="29"/>
      <c r="J144" s="29"/>
      <c r="K144" s="98"/>
      <c r="L144" s="98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AA144" s="29"/>
      <c r="AB144" s="33"/>
      <c r="AD144" s="29"/>
      <c r="AE144" s="33"/>
    </row>
    <row r="145" spans="1:33" ht="18" hidden="1" customHeight="1" outlineLevel="1" collapsed="1" x14ac:dyDescent="0.2">
      <c r="A145" s="48"/>
      <c r="B145" s="48"/>
      <c r="C145" s="9"/>
      <c r="D145" s="9"/>
      <c r="F145" s="110" t="s">
        <v>242</v>
      </c>
      <c r="H145" s="87">
        <v>-13.00694</v>
      </c>
      <c r="I145" s="87">
        <v>5.7131799999999986</v>
      </c>
      <c r="J145" s="87">
        <v>5.7131799999999995</v>
      </c>
      <c r="K145" s="125">
        <v>4.5</v>
      </c>
      <c r="L145" s="125">
        <v>5.48</v>
      </c>
      <c r="M145" s="87">
        <v>4.2168000000000001</v>
      </c>
      <c r="N145" s="87">
        <v>4.7215199999999999</v>
      </c>
      <c r="O145" s="87">
        <v>8.772000000000002</v>
      </c>
      <c r="P145" s="87">
        <v>7.105439999999998</v>
      </c>
      <c r="Q145" s="87">
        <v>2.9368799999999986</v>
      </c>
      <c r="R145" s="87">
        <v>6.5776800000000026</v>
      </c>
      <c r="S145" s="87">
        <v>6.7615200000000009</v>
      </c>
      <c r="T145" s="87">
        <v>7.02</v>
      </c>
      <c r="U145" s="87">
        <v>4.6716000000000015</v>
      </c>
      <c r="V145" s="87">
        <v>1.636319999999996</v>
      </c>
      <c r="W145" s="87">
        <v>4.7332800000000024</v>
      </c>
      <c r="X145" s="87">
        <v>9.8176799999999957</v>
      </c>
      <c r="Y145" s="87">
        <v>5.74756</v>
      </c>
      <c r="AA145" s="87">
        <v>4.5</v>
      </c>
      <c r="AB145" s="86">
        <v>1.25</v>
      </c>
      <c r="AD145" s="87">
        <v>5.48</v>
      </c>
      <c r="AE145" s="86">
        <v>0.27</v>
      </c>
    </row>
    <row r="146" spans="1:33" ht="18" customHeight="1" collapsed="1" x14ac:dyDescent="0.2">
      <c r="A146" s="43" t="s">
        <v>80</v>
      </c>
      <c r="B146" s="43" t="s">
        <v>19</v>
      </c>
      <c r="C146" s="9">
        <v>-0.27724444444444446</v>
      </c>
      <c r="D146" s="9">
        <v>-4.8832116788321174E-2</v>
      </c>
      <c r="F146" s="119" t="s">
        <v>84</v>
      </c>
      <c r="H146" s="74">
        <v>650.34699999999998</v>
      </c>
      <c r="I146" s="74">
        <v>-285.65899999999999</v>
      </c>
      <c r="J146" s="74">
        <v>-285.65899999999999</v>
      </c>
      <c r="K146" s="99">
        <v>-225</v>
      </c>
      <c r="L146" s="99">
        <v>-274</v>
      </c>
      <c r="M146" s="74">
        <v>-17.57</v>
      </c>
      <c r="N146" s="74">
        <v>-19.673000000000002</v>
      </c>
      <c r="O146" s="74">
        <v>-36.550000000000004</v>
      </c>
      <c r="P146" s="74">
        <v>-29.605999999999995</v>
      </c>
      <c r="Q146" s="74">
        <v>-12.236999999999995</v>
      </c>
      <c r="R146" s="74">
        <v>-27.407000000000011</v>
      </c>
      <c r="S146" s="74">
        <v>-28.173000000000002</v>
      </c>
      <c r="T146" s="74">
        <v>-29.25</v>
      </c>
      <c r="U146" s="74">
        <v>-19.465000000000003</v>
      </c>
      <c r="V146" s="74">
        <v>-6.8179999999999836</v>
      </c>
      <c r="W146" s="74">
        <v>-19.722000000000008</v>
      </c>
      <c r="X146" s="74">
        <v>-40.906999999999982</v>
      </c>
      <c r="Y146" s="74">
        <v>-287.37799999999999</v>
      </c>
      <c r="AA146" s="74">
        <v>-225</v>
      </c>
      <c r="AB146" s="73">
        <v>-62.38</v>
      </c>
      <c r="AD146" s="74">
        <v>-274</v>
      </c>
      <c r="AE146" s="73">
        <v>-13.38</v>
      </c>
    </row>
    <row r="147" spans="1:33" ht="18" customHeight="1" x14ac:dyDescent="0.2">
      <c r="A147" s="43" t="s">
        <v>81</v>
      </c>
      <c r="B147" s="43" t="s">
        <v>19</v>
      </c>
      <c r="C147" s="9">
        <v>0.8952</v>
      </c>
      <c r="D147" s="9">
        <v>0.53710247349823326</v>
      </c>
      <c r="F147" s="119" t="s">
        <v>85</v>
      </c>
      <c r="H147" s="74">
        <v>-0.105</v>
      </c>
      <c r="I147" s="74">
        <v>-10.539</v>
      </c>
      <c r="J147" s="74">
        <v>-10.539</v>
      </c>
      <c r="K147" s="99">
        <v>-12.5</v>
      </c>
      <c r="L147" s="99">
        <v>-2.83</v>
      </c>
      <c r="M147" s="74">
        <v>0</v>
      </c>
      <c r="N147" s="74">
        <v>-0.13600000000000001</v>
      </c>
      <c r="O147" s="74">
        <v>-0.40900000000000003</v>
      </c>
      <c r="P147" s="74">
        <v>-2.1999999999999909E-2</v>
      </c>
      <c r="Q147" s="74">
        <v>-0.7410000000000001</v>
      </c>
      <c r="R147" s="74">
        <v>0</v>
      </c>
      <c r="S147" s="74">
        <v>0</v>
      </c>
      <c r="T147" s="74">
        <v>0</v>
      </c>
      <c r="U147" s="74">
        <v>0</v>
      </c>
      <c r="V147" s="74">
        <v>0</v>
      </c>
      <c r="W147" s="74">
        <v>0</v>
      </c>
      <c r="X147" s="74">
        <v>0</v>
      </c>
      <c r="Y147" s="74">
        <v>-1.3080000000000001</v>
      </c>
      <c r="AA147" s="74">
        <v>-12.5</v>
      </c>
      <c r="AB147" s="73">
        <v>11.19</v>
      </c>
      <c r="AD147" s="74">
        <v>-2.83</v>
      </c>
      <c r="AE147" s="73">
        <v>1.52</v>
      </c>
    </row>
    <row r="148" spans="1:33" ht="18" customHeight="1" x14ac:dyDescent="0.2">
      <c r="A148" s="43" t="s">
        <v>82</v>
      </c>
      <c r="B148" s="43" t="s">
        <v>19</v>
      </c>
      <c r="C148" s="9">
        <v>-0.38469135802469134</v>
      </c>
      <c r="D148" s="9">
        <v>-5.811320754716981E-2</v>
      </c>
      <c r="F148" s="119" t="s">
        <v>86</v>
      </c>
      <c r="H148" s="74">
        <v>-83.525999999999996</v>
      </c>
      <c r="I148" s="74">
        <v>-92.914000000000001</v>
      </c>
      <c r="J148" s="74">
        <v>-92.914000000000001</v>
      </c>
      <c r="K148" s="99">
        <v>-81</v>
      </c>
      <c r="L148" s="99">
        <v>-106</v>
      </c>
      <c r="M148" s="74">
        <v>-14.714</v>
      </c>
      <c r="N148" s="74">
        <v>-11.101999999999999</v>
      </c>
      <c r="O148" s="74">
        <v>-7.0070000000000014</v>
      </c>
      <c r="P148" s="74">
        <v>-8.9879999999999995</v>
      </c>
      <c r="Q148" s="74">
        <v>-6.597999999999999</v>
      </c>
      <c r="R148" s="74">
        <v>-8.1910000000000025</v>
      </c>
      <c r="S148" s="74">
        <v>-2.661999999999999</v>
      </c>
      <c r="T148" s="74">
        <v>-11.369</v>
      </c>
      <c r="U148" s="74">
        <v>-7.3020000000000067</v>
      </c>
      <c r="V148" s="74">
        <v>-12.685999999999993</v>
      </c>
      <c r="W148" s="74">
        <v>-14.840999999999994</v>
      </c>
      <c r="X148" s="74">
        <v>-6.6950000000000074</v>
      </c>
      <c r="Y148" s="74">
        <v>-112.155</v>
      </c>
      <c r="AA148" s="74">
        <v>-81</v>
      </c>
      <c r="AB148" s="73">
        <v>-31.16</v>
      </c>
      <c r="AD148" s="74">
        <v>-106</v>
      </c>
      <c r="AE148" s="73">
        <v>-6.16</v>
      </c>
    </row>
    <row r="149" spans="1:33" ht="18" customHeight="1" x14ac:dyDescent="0.2">
      <c r="A149" s="43" t="s">
        <v>205</v>
      </c>
      <c r="B149" s="43" t="s">
        <v>19</v>
      </c>
      <c r="C149" s="9">
        <v>1.7112499999999999</v>
      </c>
      <c r="D149" s="9">
        <v>12.094707520891365</v>
      </c>
      <c r="F149" s="117" t="s">
        <v>140</v>
      </c>
      <c r="G149" s="49"/>
      <c r="H149" s="78">
        <v>-71.504999999999995</v>
      </c>
      <c r="I149" s="78">
        <v>-31.552</v>
      </c>
      <c r="J149" s="78">
        <v>-31.552</v>
      </c>
      <c r="K149" s="78">
        <v>-56</v>
      </c>
      <c r="L149" s="78">
        <v>-3.59</v>
      </c>
      <c r="M149" s="78">
        <v>-7.4999999999999997E-2</v>
      </c>
      <c r="N149" s="78">
        <v>0.89899999999999991</v>
      </c>
      <c r="O149" s="78">
        <v>6.5760000000000005</v>
      </c>
      <c r="P149" s="78">
        <v>4.3469999999999995</v>
      </c>
      <c r="Q149" s="78">
        <v>0.5</v>
      </c>
      <c r="R149" s="78">
        <v>0</v>
      </c>
      <c r="S149" s="78">
        <v>0</v>
      </c>
      <c r="T149" s="78">
        <v>0</v>
      </c>
      <c r="U149" s="78">
        <v>0</v>
      </c>
      <c r="V149" s="78">
        <v>-3.2360000000000007</v>
      </c>
      <c r="W149" s="78">
        <v>-6.7969999999999988</v>
      </c>
      <c r="X149" s="78">
        <v>37.616</v>
      </c>
      <c r="Y149" s="78">
        <v>39.83</v>
      </c>
      <c r="Z149" s="49"/>
      <c r="AA149" s="78">
        <v>-56</v>
      </c>
      <c r="AB149" s="73">
        <v>95.83</v>
      </c>
      <c r="AC149" s="49"/>
      <c r="AD149" s="78">
        <v>-3.59</v>
      </c>
      <c r="AE149" s="73">
        <v>43.42</v>
      </c>
    </row>
    <row r="150" spans="1:33" ht="18" customHeight="1" x14ac:dyDescent="0.2">
      <c r="A150" s="43" t="s">
        <v>83</v>
      </c>
      <c r="B150" s="43" t="s">
        <v>19</v>
      </c>
      <c r="C150" s="9">
        <v>-1.3685</v>
      </c>
      <c r="D150" s="9">
        <v>-7.6590909090909098E-2</v>
      </c>
      <c r="F150" s="119" t="s">
        <v>87</v>
      </c>
      <c r="H150" s="74">
        <v>-25.384</v>
      </c>
      <c r="I150" s="74">
        <v>-18.943000000000001</v>
      </c>
      <c r="J150" s="74">
        <v>-18.943000000000001</v>
      </c>
      <c r="K150" s="99">
        <v>-20</v>
      </c>
      <c r="L150" s="99">
        <v>-44</v>
      </c>
      <c r="M150" s="74">
        <v>-1.9</v>
      </c>
      <c r="N150" s="74">
        <v>-8.609</v>
      </c>
      <c r="O150" s="74">
        <v>-11.071999999999999</v>
      </c>
      <c r="P150" s="74">
        <v>-1.0659999999999989</v>
      </c>
      <c r="Q150" s="74">
        <v>-0.50200000000000244</v>
      </c>
      <c r="R150" s="74">
        <v>-1.6579999999999977</v>
      </c>
      <c r="S150" s="74">
        <v>-0.71100000000000207</v>
      </c>
      <c r="T150" s="74">
        <v>-5.8230000000000004</v>
      </c>
      <c r="U150" s="74">
        <v>-2.3149999999999977</v>
      </c>
      <c r="V150" s="74">
        <v>-3.4980000000000047</v>
      </c>
      <c r="W150" s="74">
        <v>-7.1890000000000001</v>
      </c>
      <c r="X150" s="74">
        <v>-3.0219999999999985</v>
      </c>
      <c r="Y150" s="74">
        <v>-47.365000000000002</v>
      </c>
      <c r="AA150" s="74">
        <v>-20</v>
      </c>
      <c r="AB150" s="73">
        <v>-27.37</v>
      </c>
      <c r="AD150" s="74">
        <v>-44</v>
      </c>
      <c r="AE150" s="73">
        <v>-3.37</v>
      </c>
    </row>
    <row r="151" spans="1:33" ht="18" hidden="1" customHeight="1" outlineLevel="1" x14ac:dyDescent="0.2">
      <c r="A151" s="43" t="s">
        <v>141</v>
      </c>
      <c r="B151" s="43" t="s">
        <v>19</v>
      </c>
      <c r="C151" s="9">
        <v>0</v>
      </c>
      <c r="D151" s="9">
        <v>0</v>
      </c>
      <c r="F151" s="51" t="s">
        <v>142</v>
      </c>
      <c r="G151" s="47"/>
      <c r="H151" s="79">
        <v>0</v>
      </c>
      <c r="I151" s="79">
        <v>0</v>
      </c>
      <c r="J151" s="79">
        <v>0</v>
      </c>
      <c r="K151" s="99">
        <v>0</v>
      </c>
      <c r="L151" s="99">
        <v>0</v>
      </c>
      <c r="M151" s="79">
        <v>0</v>
      </c>
      <c r="N151" s="79">
        <v>0</v>
      </c>
      <c r="O151" s="79">
        <v>0</v>
      </c>
      <c r="P151" s="79">
        <v>0</v>
      </c>
      <c r="Q151" s="79">
        <v>0</v>
      </c>
      <c r="R151" s="79">
        <v>0</v>
      </c>
      <c r="S151" s="79">
        <v>0</v>
      </c>
      <c r="T151" s="79">
        <v>0</v>
      </c>
      <c r="U151" s="79">
        <v>0</v>
      </c>
      <c r="V151" s="79">
        <v>0</v>
      </c>
      <c r="W151" s="79">
        <v>0</v>
      </c>
      <c r="X151" s="79">
        <v>0</v>
      </c>
      <c r="Y151" s="79">
        <v>0</v>
      </c>
      <c r="Z151" s="47"/>
      <c r="AA151" s="79">
        <v>0</v>
      </c>
      <c r="AB151" s="73">
        <v>0</v>
      </c>
      <c r="AC151" s="47"/>
      <c r="AD151" s="79">
        <v>0</v>
      </c>
      <c r="AE151" s="73">
        <v>0</v>
      </c>
    </row>
    <row r="152" spans="1:33" ht="18" hidden="1" customHeight="1" outlineLevel="1" x14ac:dyDescent="0.2">
      <c r="A152" s="43" t="s">
        <v>124</v>
      </c>
      <c r="B152" s="43" t="s">
        <v>19</v>
      </c>
      <c r="C152" s="9">
        <v>0</v>
      </c>
      <c r="D152" s="9">
        <v>0</v>
      </c>
      <c r="F152" s="51" t="s">
        <v>143</v>
      </c>
      <c r="G152" s="47"/>
      <c r="H152" s="79">
        <v>0</v>
      </c>
      <c r="I152" s="79">
        <v>0</v>
      </c>
      <c r="J152" s="79">
        <v>0</v>
      </c>
      <c r="K152" s="99">
        <v>0</v>
      </c>
      <c r="L152" s="99">
        <v>0</v>
      </c>
      <c r="M152" s="79">
        <v>0</v>
      </c>
      <c r="N152" s="79">
        <v>0</v>
      </c>
      <c r="O152" s="79">
        <v>0</v>
      </c>
      <c r="P152" s="79">
        <v>0</v>
      </c>
      <c r="Q152" s="79">
        <v>0</v>
      </c>
      <c r="R152" s="79">
        <v>0</v>
      </c>
      <c r="S152" s="79">
        <v>0</v>
      </c>
      <c r="T152" s="79">
        <v>0</v>
      </c>
      <c r="U152" s="79">
        <v>0</v>
      </c>
      <c r="V152" s="79">
        <v>0</v>
      </c>
      <c r="W152" s="79">
        <v>0</v>
      </c>
      <c r="X152" s="79">
        <v>0</v>
      </c>
      <c r="Y152" s="79">
        <v>0</v>
      </c>
      <c r="Z152" s="47"/>
      <c r="AA152" s="79">
        <v>0</v>
      </c>
      <c r="AB152" s="73">
        <v>0</v>
      </c>
      <c r="AC152" s="47"/>
      <c r="AD152" s="79">
        <v>0</v>
      </c>
      <c r="AE152" s="73">
        <v>0</v>
      </c>
    </row>
    <row r="153" spans="1:33" ht="18" hidden="1" customHeight="1" outlineLevel="1" x14ac:dyDescent="0.2">
      <c r="A153" s="43" t="s">
        <v>125</v>
      </c>
      <c r="B153" s="43" t="s">
        <v>19</v>
      </c>
      <c r="C153" s="9">
        <v>0</v>
      </c>
      <c r="D153" s="9">
        <v>0</v>
      </c>
      <c r="F153" s="51" t="s">
        <v>144</v>
      </c>
      <c r="G153" s="47"/>
      <c r="H153" s="79">
        <v>0</v>
      </c>
      <c r="I153" s="79">
        <v>0</v>
      </c>
      <c r="J153" s="79">
        <v>0</v>
      </c>
      <c r="K153" s="99">
        <v>0</v>
      </c>
      <c r="L153" s="99">
        <v>0</v>
      </c>
      <c r="M153" s="79">
        <v>0</v>
      </c>
      <c r="N153" s="79">
        <v>0</v>
      </c>
      <c r="O153" s="79">
        <v>0</v>
      </c>
      <c r="P153" s="79">
        <v>0</v>
      </c>
      <c r="Q153" s="79">
        <v>0</v>
      </c>
      <c r="R153" s="79">
        <v>0</v>
      </c>
      <c r="S153" s="79">
        <v>0</v>
      </c>
      <c r="T153" s="79">
        <v>0</v>
      </c>
      <c r="U153" s="79">
        <v>0</v>
      </c>
      <c r="V153" s="79">
        <v>0</v>
      </c>
      <c r="W153" s="79">
        <v>0</v>
      </c>
      <c r="X153" s="79">
        <v>0</v>
      </c>
      <c r="Y153" s="79">
        <v>0</v>
      </c>
      <c r="Z153" s="47"/>
      <c r="AA153" s="79">
        <v>0</v>
      </c>
      <c r="AB153" s="73">
        <v>0</v>
      </c>
      <c r="AC153" s="47"/>
      <c r="AD153" s="79">
        <v>0</v>
      </c>
      <c r="AE153" s="73">
        <v>0</v>
      </c>
    </row>
    <row r="154" spans="1:33" ht="18" hidden="1" customHeight="1" outlineLevel="1" x14ac:dyDescent="0.2">
      <c r="A154" s="43" t="s">
        <v>264</v>
      </c>
      <c r="B154" s="43" t="s">
        <v>19</v>
      </c>
      <c r="C154" s="9">
        <v>0</v>
      </c>
      <c r="D154" s="9">
        <v>0</v>
      </c>
      <c r="F154" s="51" t="s">
        <v>265</v>
      </c>
      <c r="G154" s="47"/>
      <c r="H154" s="79">
        <v>0</v>
      </c>
      <c r="I154" s="79">
        <v>0</v>
      </c>
      <c r="J154" s="79">
        <v>0</v>
      </c>
      <c r="K154" s="99">
        <v>0</v>
      </c>
      <c r="L154" s="99">
        <v>0</v>
      </c>
      <c r="M154" s="79">
        <v>0</v>
      </c>
      <c r="N154" s="79">
        <v>0</v>
      </c>
      <c r="O154" s="79">
        <v>0</v>
      </c>
      <c r="P154" s="79">
        <v>0</v>
      </c>
      <c r="Q154" s="79">
        <v>0</v>
      </c>
      <c r="R154" s="79">
        <v>0</v>
      </c>
      <c r="S154" s="79">
        <v>0</v>
      </c>
      <c r="T154" s="79">
        <v>0</v>
      </c>
      <c r="U154" s="79">
        <v>0</v>
      </c>
      <c r="V154" s="79">
        <v>0</v>
      </c>
      <c r="W154" s="79">
        <v>0</v>
      </c>
      <c r="X154" s="79">
        <v>0</v>
      </c>
      <c r="Y154" s="79">
        <v>0</v>
      </c>
      <c r="Z154" s="47"/>
      <c r="AA154" s="79">
        <v>0</v>
      </c>
      <c r="AB154" s="73">
        <v>0</v>
      </c>
      <c r="AC154" s="47"/>
      <c r="AD154" s="79">
        <v>0</v>
      </c>
      <c r="AE154" s="73">
        <v>0</v>
      </c>
    </row>
    <row r="155" spans="1:33" ht="18" hidden="1" customHeight="1" outlineLevel="1" x14ac:dyDescent="0.2">
      <c r="A155" s="43" t="s">
        <v>145</v>
      </c>
      <c r="B155" s="43" t="s">
        <v>19</v>
      </c>
      <c r="C155" s="9">
        <v>0</v>
      </c>
      <c r="D155" s="9">
        <v>0</v>
      </c>
      <c r="F155" s="51" t="s">
        <v>146</v>
      </c>
      <c r="G155" s="47"/>
      <c r="H155" s="79">
        <v>0</v>
      </c>
      <c r="I155" s="79">
        <v>0</v>
      </c>
      <c r="J155" s="79">
        <v>0</v>
      </c>
      <c r="K155" s="99">
        <v>0</v>
      </c>
      <c r="L155" s="99">
        <v>0</v>
      </c>
      <c r="M155" s="79">
        <v>0</v>
      </c>
      <c r="N155" s="79">
        <v>0</v>
      </c>
      <c r="O155" s="79">
        <v>0</v>
      </c>
      <c r="P155" s="79">
        <v>0</v>
      </c>
      <c r="Q155" s="79">
        <v>0</v>
      </c>
      <c r="R155" s="79">
        <v>0</v>
      </c>
      <c r="S155" s="79">
        <v>0</v>
      </c>
      <c r="T155" s="79">
        <v>0</v>
      </c>
      <c r="U155" s="79">
        <v>0</v>
      </c>
      <c r="V155" s="79">
        <v>0</v>
      </c>
      <c r="W155" s="79">
        <v>0</v>
      </c>
      <c r="X155" s="79">
        <v>0</v>
      </c>
      <c r="Y155" s="79">
        <v>0</v>
      </c>
      <c r="Z155" s="47"/>
      <c r="AA155" s="79">
        <v>0</v>
      </c>
      <c r="AB155" s="73">
        <v>0</v>
      </c>
      <c r="AC155" s="47"/>
      <c r="AD155" s="79">
        <v>0</v>
      </c>
      <c r="AE155" s="73">
        <v>0</v>
      </c>
    </row>
    <row r="156" spans="1:33" ht="18" customHeight="1" collapsed="1" x14ac:dyDescent="0.2">
      <c r="A156" s="48"/>
      <c r="B156" s="48"/>
      <c r="C156" s="9">
        <v>0</v>
      </c>
      <c r="D156" s="9">
        <v>0</v>
      </c>
      <c r="F156" s="119" t="s">
        <v>70</v>
      </c>
      <c r="H156" s="74">
        <v>0</v>
      </c>
      <c r="I156" s="74">
        <v>0</v>
      </c>
      <c r="J156" s="74">
        <v>0</v>
      </c>
      <c r="K156" s="99">
        <v>0</v>
      </c>
      <c r="L156" s="99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AA156" s="74">
        <v>0</v>
      </c>
      <c r="AB156" s="73">
        <v>0</v>
      </c>
      <c r="AD156" s="74">
        <v>0</v>
      </c>
      <c r="AE156" s="73">
        <v>0</v>
      </c>
    </row>
    <row r="157" spans="1:33" ht="18" customHeight="1" x14ac:dyDescent="0.2">
      <c r="A157" s="48"/>
      <c r="B157" s="48"/>
      <c r="C157" s="9">
        <v>-3.5183776932826365E-2</v>
      </c>
      <c r="D157" s="9">
        <v>5.1205798987035929E-2</v>
      </c>
      <c r="F157" s="108" t="s">
        <v>275</v>
      </c>
      <c r="H157" s="281">
        <v>469.827</v>
      </c>
      <c r="I157" s="281">
        <v>-439.60699999999997</v>
      </c>
      <c r="J157" s="281">
        <v>-439.60699999999997</v>
      </c>
      <c r="K157" s="102">
        <v>-394.5</v>
      </c>
      <c r="L157" s="102">
        <v>-430.41999999999996</v>
      </c>
      <c r="M157" s="281">
        <v>-34.259</v>
      </c>
      <c r="N157" s="281">
        <v>-38.621000000000002</v>
      </c>
      <c r="O157" s="281">
        <v>-48.462000000000003</v>
      </c>
      <c r="P157" s="281">
        <v>-35.334999999999994</v>
      </c>
      <c r="Q157" s="281">
        <v>-19.577999999999996</v>
      </c>
      <c r="R157" s="281">
        <v>-37.256000000000014</v>
      </c>
      <c r="S157" s="281">
        <v>-31.546000000000003</v>
      </c>
      <c r="T157" s="281">
        <v>-46.442</v>
      </c>
      <c r="U157" s="281">
        <v>-29.082000000000008</v>
      </c>
      <c r="V157" s="281">
        <v>-26.237999999999982</v>
      </c>
      <c r="W157" s="281">
        <v>-48.548999999999999</v>
      </c>
      <c r="X157" s="281">
        <v>-13.007999999999988</v>
      </c>
      <c r="Y157" s="281">
        <v>-408.37600000000003</v>
      </c>
      <c r="AA157" s="281">
        <v>-394.5</v>
      </c>
      <c r="AB157" s="73">
        <v>-13.88</v>
      </c>
      <c r="AD157" s="281">
        <v>-430.4199999999999</v>
      </c>
      <c r="AE157" s="73">
        <v>22.04</v>
      </c>
      <c r="AG157" s="285"/>
    </row>
    <row r="158" spans="1:33" ht="12.95" customHeight="1" x14ac:dyDescent="0.2">
      <c r="A158" s="48"/>
      <c r="B158" s="48"/>
      <c r="C158" s="9"/>
      <c r="D158" s="9"/>
      <c r="F158" s="52" t="s">
        <v>224</v>
      </c>
      <c r="H158" s="69">
        <v>-2.7627030878753702E-2</v>
      </c>
      <c r="I158" s="69">
        <v>2.5013136523974758E-2</v>
      </c>
      <c r="J158" s="69">
        <v>2.5013136523974758E-2</v>
      </c>
      <c r="K158" s="122">
        <v>2.2729978115842108E-2</v>
      </c>
      <c r="L158" s="122">
        <v>2.3906103587820603E-2</v>
      </c>
      <c r="M158" s="69">
        <v>2.4727723647712762E-2</v>
      </c>
      <c r="N158" s="69">
        <v>2.8090349374674976E-2</v>
      </c>
      <c r="O158" s="69">
        <v>3.3976328324263547E-2</v>
      </c>
      <c r="P158" s="69">
        <v>2.3113503754676985E-2</v>
      </c>
      <c r="Q158" s="69">
        <v>1.201181671211949E-2</v>
      </c>
      <c r="R158" s="69">
        <v>2.376890519871435E-2</v>
      </c>
      <c r="S158" s="69">
        <v>2.1542399178348614E-2</v>
      </c>
      <c r="T158" s="69">
        <v>3.0656262644998725E-2</v>
      </c>
      <c r="U158" s="69">
        <v>1.9182086693375511E-2</v>
      </c>
      <c r="V158" s="69">
        <v>1.6653411892991125E-2</v>
      </c>
      <c r="W158" s="69">
        <v>3.069207470687042E-2</v>
      </c>
      <c r="X158" s="69">
        <v>8.0277961206391048E-3</v>
      </c>
      <c r="Y158" s="69">
        <v>2.2455675752658524E-2</v>
      </c>
      <c r="AA158" s="69">
        <v>2.2729978115842108E-2</v>
      </c>
      <c r="AB158" s="70"/>
      <c r="AD158" s="69">
        <v>2.3906103587820599E-2</v>
      </c>
      <c r="AE158" s="70"/>
    </row>
    <row r="159" spans="1:33" ht="6.95" customHeight="1" x14ac:dyDescent="0.2">
      <c r="C159" s="9"/>
      <c r="D159" s="9"/>
      <c r="F159" s="109"/>
      <c r="H159" s="29"/>
      <c r="I159" s="29"/>
      <c r="J159" s="29"/>
      <c r="K159" s="98"/>
      <c r="L159" s="98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AA159" s="29"/>
      <c r="AB159" s="33"/>
      <c r="AD159" s="29"/>
      <c r="AE159" s="33"/>
    </row>
    <row r="160" spans="1:33" ht="18" customHeight="1" x14ac:dyDescent="0.2">
      <c r="A160" s="43" t="s">
        <v>90</v>
      </c>
      <c r="B160" s="43" t="s">
        <v>19</v>
      </c>
      <c r="C160" s="9">
        <v>0.28166666666666668</v>
      </c>
      <c r="D160" s="9">
        <v>-2.3255813953488372E-3</v>
      </c>
      <c r="F160" s="119" t="s">
        <v>188</v>
      </c>
      <c r="H160" s="74">
        <v>-3.9630000000000001</v>
      </c>
      <c r="I160" s="74">
        <v>-14.331</v>
      </c>
      <c r="J160" s="74">
        <v>-14.331</v>
      </c>
      <c r="K160" s="99">
        <v>-6</v>
      </c>
      <c r="L160" s="99">
        <v>-4.3</v>
      </c>
      <c r="M160" s="74">
        <v>-8.3000000000000004E-2</v>
      </c>
      <c r="N160" s="74">
        <v>-0.182</v>
      </c>
      <c r="O160" s="74">
        <v>-0.42899999999999994</v>
      </c>
      <c r="P160" s="74">
        <v>-0.19900000000000007</v>
      </c>
      <c r="Q160" s="74">
        <v>-0.67700000000000005</v>
      </c>
      <c r="R160" s="74">
        <v>-0.49399999999999999</v>
      </c>
      <c r="S160" s="74">
        <v>-5.1000000000000156E-2</v>
      </c>
      <c r="T160" s="74">
        <v>-0.35999999999999988</v>
      </c>
      <c r="U160" s="74">
        <v>-0.60000000000000009</v>
      </c>
      <c r="V160" s="74">
        <v>-0.44899999999999984</v>
      </c>
      <c r="W160" s="74">
        <v>-0.77099999999999991</v>
      </c>
      <c r="X160" s="74">
        <v>-1.499999999999968E-2</v>
      </c>
      <c r="Y160" s="74">
        <v>-4.3099999999999996</v>
      </c>
      <c r="AA160" s="74">
        <v>-6</v>
      </c>
      <c r="AB160" s="73">
        <v>1.69</v>
      </c>
      <c r="AD160" s="74">
        <v>-4.3</v>
      </c>
      <c r="AE160" s="73">
        <v>-0.01</v>
      </c>
    </row>
    <row r="161" spans="1:31" ht="18" customHeight="1" x14ac:dyDescent="0.2">
      <c r="A161" s="43" t="s">
        <v>76</v>
      </c>
      <c r="B161" s="43" t="s">
        <v>19</v>
      </c>
      <c r="C161" s="9">
        <v>8.9032258064516118E-2</v>
      </c>
      <c r="D161" s="9">
        <v>0.23260869565217396</v>
      </c>
      <c r="F161" s="119" t="s">
        <v>95</v>
      </c>
      <c r="H161" s="74">
        <v>-7.7539999999999996</v>
      </c>
      <c r="I161" s="74">
        <v>-12.198</v>
      </c>
      <c r="J161" s="74">
        <v>-12.198</v>
      </c>
      <c r="K161" s="99">
        <v>-15.5</v>
      </c>
      <c r="L161" s="99">
        <v>-18.399999999999999</v>
      </c>
      <c r="M161" s="74">
        <v>-1.5289999999999999</v>
      </c>
      <c r="N161" s="74">
        <v>-1</v>
      </c>
      <c r="O161" s="74">
        <v>-2.202</v>
      </c>
      <c r="P161" s="74">
        <v>-1.4050000000000002</v>
      </c>
      <c r="Q161" s="74">
        <v>-0.37599999999999945</v>
      </c>
      <c r="R161" s="74">
        <v>-9.300000000000086E-2</v>
      </c>
      <c r="S161" s="74">
        <v>-2.4049999999999994</v>
      </c>
      <c r="T161" s="74">
        <v>-1.4510000000000005</v>
      </c>
      <c r="U161" s="74">
        <v>-1.8439999999999994</v>
      </c>
      <c r="V161" s="74">
        <v>-1.2970000000000006</v>
      </c>
      <c r="W161" s="74">
        <v>0.41200000000000081</v>
      </c>
      <c r="X161" s="74">
        <v>-0.93299999999999983</v>
      </c>
      <c r="Y161" s="74">
        <v>-14.122999999999999</v>
      </c>
      <c r="AA161" s="74">
        <v>-15.5</v>
      </c>
      <c r="AB161" s="73">
        <v>1.38</v>
      </c>
      <c r="AD161" s="74">
        <v>-18.399999999999999</v>
      </c>
      <c r="AE161" s="73">
        <v>4.28</v>
      </c>
    </row>
    <row r="162" spans="1:31" ht="18" customHeight="1" x14ac:dyDescent="0.2">
      <c r="A162" s="43" t="s">
        <v>92</v>
      </c>
      <c r="B162" s="43" t="s">
        <v>19</v>
      </c>
      <c r="C162" s="9">
        <v>0.17023041474654377</v>
      </c>
      <c r="D162" s="9">
        <v>1.2287438288535379E-2</v>
      </c>
      <c r="F162" s="119" t="s">
        <v>97</v>
      </c>
      <c r="H162" s="74">
        <v>-63.43</v>
      </c>
      <c r="I162" s="74">
        <v>-117.17400000000001</v>
      </c>
      <c r="J162" s="74">
        <v>-117.17400000000001</v>
      </c>
      <c r="K162" s="99">
        <v>-108.5</v>
      </c>
      <c r="L162" s="99">
        <v>-91.15</v>
      </c>
      <c r="M162" s="74">
        <v>-8.2070000000000007</v>
      </c>
      <c r="N162" s="74">
        <v>-9.4789999999999992</v>
      </c>
      <c r="O162" s="74">
        <v>-10.492000000000001</v>
      </c>
      <c r="P162" s="74">
        <v>-6.075999999999997</v>
      </c>
      <c r="Q162" s="74">
        <v>-5.6980000000000004</v>
      </c>
      <c r="R162" s="74">
        <v>-6.3419999999999987</v>
      </c>
      <c r="S162" s="74">
        <v>-8.159000000000006</v>
      </c>
      <c r="T162" s="74">
        <v>-5.0219999999999985</v>
      </c>
      <c r="U162" s="74">
        <v>-6.5860000000000056</v>
      </c>
      <c r="V162" s="74">
        <v>-8.2419999999999902</v>
      </c>
      <c r="W162" s="74">
        <v>-7.6880000000000024</v>
      </c>
      <c r="X162" s="74">
        <v>-8.0430000000000064</v>
      </c>
      <c r="Y162" s="74">
        <v>-90.034000000000006</v>
      </c>
      <c r="AA162" s="74">
        <v>-108.5</v>
      </c>
      <c r="AB162" s="73">
        <v>18.47</v>
      </c>
      <c r="AD162" s="74">
        <v>-91.15000000000002</v>
      </c>
      <c r="AE162" s="73">
        <v>1.1200000000000001</v>
      </c>
    </row>
    <row r="163" spans="1:31" ht="18" customHeight="1" x14ac:dyDescent="0.2">
      <c r="A163" s="43" t="s">
        <v>75</v>
      </c>
      <c r="B163" s="43" t="s">
        <v>19</v>
      </c>
      <c r="C163" s="9">
        <v>0.1160655737704918</v>
      </c>
      <c r="D163" s="9">
        <v>0.10133333333333333</v>
      </c>
      <c r="F163" s="119" t="s">
        <v>98</v>
      </c>
      <c r="H163" s="74">
        <v>-28.001000000000001</v>
      </c>
      <c r="I163" s="74">
        <v>-29.696000000000002</v>
      </c>
      <c r="J163" s="74">
        <v>-29.696000000000002</v>
      </c>
      <c r="K163" s="99">
        <v>-30.5</v>
      </c>
      <c r="L163" s="99">
        <v>-30</v>
      </c>
      <c r="M163" s="74">
        <v>-2.0710000000000002</v>
      </c>
      <c r="N163" s="74">
        <v>-2.2149999999999994</v>
      </c>
      <c r="O163" s="74">
        <v>-2.2470000000000008</v>
      </c>
      <c r="P163" s="74">
        <v>-2.2429999999999994</v>
      </c>
      <c r="Q163" s="74">
        <v>-2.1500000000000004</v>
      </c>
      <c r="R163" s="74">
        <v>-2.2720000000000002</v>
      </c>
      <c r="S163" s="74">
        <v>-2.4439999999999991</v>
      </c>
      <c r="T163" s="74">
        <v>-2.647000000000002</v>
      </c>
      <c r="U163" s="74">
        <v>-2.6419999999999995</v>
      </c>
      <c r="V163" s="74">
        <v>-2.4399999999999977</v>
      </c>
      <c r="W163" s="74">
        <v>-1.8360000000000021</v>
      </c>
      <c r="X163" s="74">
        <v>-1.7519999999999989</v>
      </c>
      <c r="Y163" s="74">
        <v>-26.959</v>
      </c>
      <c r="AA163" s="74">
        <v>-30.5</v>
      </c>
      <c r="AB163" s="73">
        <v>3.54</v>
      </c>
      <c r="AD163" s="74">
        <v>-30</v>
      </c>
      <c r="AE163" s="73">
        <v>3.04</v>
      </c>
    </row>
    <row r="164" spans="1:31" ht="18" customHeight="1" x14ac:dyDescent="0.2">
      <c r="A164" s="43" t="s">
        <v>93</v>
      </c>
      <c r="B164" s="43" t="s">
        <v>19</v>
      </c>
      <c r="C164" s="9">
        <v>0.29887920298879206</v>
      </c>
      <c r="D164" s="9">
        <v>0.40139881404895844</v>
      </c>
      <c r="F164" s="119" t="s">
        <v>99</v>
      </c>
      <c r="H164" s="74">
        <v>-10.037000000000001</v>
      </c>
      <c r="I164" s="74">
        <v>-8.2509999999999994</v>
      </c>
      <c r="J164" s="74">
        <v>-8.2509999999999994</v>
      </c>
      <c r="K164" s="99">
        <v>-5.6210000000000004</v>
      </c>
      <c r="L164" s="99">
        <v>-6.577</v>
      </c>
      <c r="M164" s="74">
        <v>-0.51400000000000001</v>
      </c>
      <c r="N164" s="74">
        <v>-0.47899999999999998</v>
      </c>
      <c r="O164" s="74">
        <v>-0.54700000000000004</v>
      </c>
      <c r="P164" s="74">
        <v>-0.39999999999999991</v>
      </c>
      <c r="Q164" s="74">
        <v>-0.23399999999999999</v>
      </c>
      <c r="R164" s="74">
        <v>-0.2280000000000002</v>
      </c>
      <c r="S164" s="74">
        <v>-0.22799999999999976</v>
      </c>
      <c r="T164" s="74">
        <v>-0.35099999999999998</v>
      </c>
      <c r="U164" s="74">
        <v>-0.254</v>
      </c>
      <c r="V164" s="74">
        <v>-0.24000000000000021</v>
      </c>
      <c r="W164" s="74">
        <v>-0.2330000000000001</v>
      </c>
      <c r="X164" s="74">
        <v>-0.23299999999999965</v>
      </c>
      <c r="Y164" s="74">
        <v>-3.9409999999999998</v>
      </c>
      <c r="AA164" s="74">
        <v>-5.6209999999999996</v>
      </c>
      <c r="AB164" s="73">
        <v>1.68</v>
      </c>
      <c r="AD164" s="74">
        <v>-6.5770000000000008</v>
      </c>
      <c r="AE164" s="73">
        <v>2.64</v>
      </c>
    </row>
    <row r="165" spans="1:31" ht="18" customHeight="1" x14ac:dyDescent="0.2">
      <c r="A165" s="43" t="s">
        <v>126</v>
      </c>
      <c r="B165" s="43" t="s">
        <v>19</v>
      </c>
      <c r="C165" s="9">
        <v>0.99857142857142855</v>
      </c>
      <c r="D165" s="9">
        <v>0.995</v>
      </c>
      <c r="F165" s="119" t="s">
        <v>127</v>
      </c>
      <c r="H165" s="74">
        <v>-3.9390000000000001</v>
      </c>
      <c r="I165" s="74">
        <v>-3.8140000000000001</v>
      </c>
      <c r="J165" s="74">
        <v>-3.8140000000000001</v>
      </c>
      <c r="K165" s="99">
        <v>-7</v>
      </c>
      <c r="L165" s="99">
        <v>-2</v>
      </c>
      <c r="M165" s="74">
        <v>-1.2999999999999999E-2</v>
      </c>
      <c r="N165" s="74">
        <v>0</v>
      </c>
      <c r="O165" s="74">
        <v>0</v>
      </c>
      <c r="P165" s="74">
        <v>0</v>
      </c>
      <c r="Q165" s="74">
        <v>0</v>
      </c>
      <c r="R165" s="74">
        <v>0</v>
      </c>
      <c r="S165" s="74">
        <v>0</v>
      </c>
      <c r="T165" s="74">
        <v>0</v>
      </c>
      <c r="U165" s="74">
        <v>0</v>
      </c>
      <c r="V165" s="74">
        <v>0</v>
      </c>
      <c r="W165" s="74">
        <v>0</v>
      </c>
      <c r="X165" s="74">
        <v>0</v>
      </c>
      <c r="Y165" s="74">
        <v>-1.2999999999999999E-2</v>
      </c>
      <c r="AA165" s="74">
        <v>-7</v>
      </c>
      <c r="AB165" s="73">
        <v>6.99</v>
      </c>
      <c r="AD165" s="74">
        <v>-2</v>
      </c>
      <c r="AE165" s="73">
        <v>1.99</v>
      </c>
    </row>
    <row r="166" spans="1:31" ht="18" hidden="1" customHeight="1" outlineLevel="1" x14ac:dyDescent="0.2">
      <c r="A166" s="43" t="s">
        <v>74</v>
      </c>
      <c r="B166" s="43" t="s">
        <v>19</v>
      </c>
      <c r="C166" s="9">
        <v>0</v>
      </c>
      <c r="D166" s="9">
        <v>0</v>
      </c>
      <c r="F166" s="51" t="s">
        <v>73</v>
      </c>
      <c r="G166" s="47"/>
      <c r="H166" s="79">
        <v>0.35099999999999998</v>
      </c>
      <c r="I166" s="79">
        <v>0</v>
      </c>
      <c r="J166" s="79">
        <v>0</v>
      </c>
      <c r="K166" s="99">
        <v>0</v>
      </c>
      <c r="L166" s="99">
        <v>0</v>
      </c>
      <c r="M166" s="79">
        <v>0</v>
      </c>
      <c r="N166" s="79">
        <v>0</v>
      </c>
      <c r="O166" s="79">
        <v>0</v>
      </c>
      <c r="P166" s="79">
        <v>0</v>
      </c>
      <c r="Q166" s="79">
        <v>0</v>
      </c>
      <c r="R166" s="79">
        <v>0</v>
      </c>
      <c r="S166" s="79">
        <v>0</v>
      </c>
      <c r="T166" s="79">
        <v>0</v>
      </c>
      <c r="U166" s="79">
        <v>0</v>
      </c>
      <c r="V166" s="79">
        <v>0</v>
      </c>
      <c r="W166" s="79">
        <v>0</v>
      </c>
      <c r="X166" s="79">
        <v>0</v>
      </c>
      <c r="Y166" s="79">
        <v>0</v>
      </c>
      <c r="Z166" s="47"/>
      <c r="AA166" s="79">
        <v>0</v>
      </c>
      <c r="AB166" s="73">
        <v>0</v>
      </c>
      <c r="AC166" s="47"/>
      <c r="AD166" s="79">
        <v>0</v>
      </c>
      <c r="AE166" s="73">
        <v>0</v>
      </c>
    </row>
    <row r="167" spans="1:31" ht="18" hidden="1" customHeight="1" outlineLevel="1" x14ac:dyDescent="0.2">
      <c r="A167" s="43" t="s">
        <v>130</v>
      </c>
      <c r="B167" s="43" t="s">
        <v>19</v>
      </c>
      <c r="C167" s="9">
        <v>0</v>
      </c>
      <c r="D167" s="9">
        <v>0</v>
      </c>
      <c r="F167" s="51" t="s">
        <v>191</v>
      </c>
      <c r="G167" s="47"/>
      <c r="H167" s="79">
        <v>0</v>
      </c>
      <c r="I167" s="79">
        <v>0</v>
      </c>
      <c r="J167" s="79">
        <v>0</v>
      </c>
      <c r="K167" s="99">
        <v>0</v>
      </c>
      <c r="L167" s="99">
        <v>0</v>
      </c>
      <c r="M167" s="79">
        <v>0</v>
      </c>
      <c r="N167" s="79">
        <v>0</v>
      </c>
      <c r="O167" s="79">
        <v>0</v>
      </c>
      <c r="P167" s="79">
        <v>0</v>
      </c>
      <c r="Q167" s="79">
        <v>0</v>
      </c>
      <c r="R167" s="79">
        <v>0</v>
      </c>
      <c r="S167" s="79">
        <v>0</v>
      </c>
      <c r="T167" s="79">
        <v>0</v>
      </c>
      <c r="U167" s="79">
        <v>0</v>
      </c>
      <c r="V167" s="79">
        <v>0</v>
      </c>
      <c r="W167" s="79">
        <v>0</v>
      </c>
      <c r="X167" s="79">
        <v>0</v>
      </c>
      <c r="Y167" s="79">
        <v>0</v>
      </c>
      <c r="Z167" s="47"/>
      <c r="AA167" s="79">
        <v>0</v>
      </c>
      <c r="AB167" s="73">
        <v>0</v>
      </c>
      <c r="AC167" s="47"/>
      <c r="AD167" s="79">
        <v>0</v>
      </c>
      <c r="AE167" s="73">
        <v>0</v>
      </c>
    </row>
    <row r="168" spans="1:31" ht="18" hidden="1" customHeight="1" outlineLevel="1" x14ac:dyDescent="0.2">
      <c r="A168" s="43" t="s">
        <v>173</v>
      </c>
      <c r="B168" s="43" t="s">
        <v>19</v>
      </c>
      <c r="C168" s="9">
        <v>0</v>
      </c>
      <c r="D168" s="9">
        <v>0</v>
      </c>
      <c r="F168" s="51" t="s">
        <v>174</v>
      </c>
      <c r="G168" s="47"/>
      <c r="H168" s="79">
        <v>0</v>
      </c>
      <c r="I168" s="79">
        <v>0</v>
      </c>
      <c r="J168" s="79">
        <v>0</v>
      </c>
      <c r="K168" s="99">
        <v>0</v>
      </c>
      <c r="L168" s="99">
        <v>0</v>
      </c>
      <c r="M168" s="79">
        <v>0</v>
      </c>
      <c r="N168" s="79">
        <v>0</v>
      </c>
      <c r="O168" s="79">
        <v>0</v>
      </c>
      <c r="P168" s="79">
        <v>0</v>
      </c>
      <c r="Q168" s="79">
        <v>0</v>
      </c>
      <c r="R168" s="79">
        <v>0</v>
      </c>
      <c r="S168" s="79">
        <v>0</v>
      </c>
      <c r="T168" s="79">
        <v>0</v>
      </c>
      <c r="U168" s="79">
        <v>0</v>
      </c>
      <c r="V168" s="79">
        <v>0</v>
      </c>
      <c r="W168" s="79">
        <v>0</v>
      </c>
      <c r="X168" s="79">
        <v>0</v>
      </c>
      <c r="Y168" s="79">
        <v>0</v>
      </c>
      <c r="Z168" s="47"/>
      <c r="AA168" s="79">
        <v>0</v>
      </c>
      <c r="AB168" s="73">
        <v>0</v>
      </c>
      <c r="AC168" s="47"/>
      <c r="AD168" s="79">
        <v>0</v>
      </c>
      <c r="AE168" s="73">
        <v>0</v>
      </c>
    </row>
    <row r="169" spans="1:31" ht="18" hidden="1" customHeight="1" outlineLevel="1" x14ac:dyDescent="0.2">
      <c r="A169" s="43" t="s">
        <v>89</v>
      </c>
      <c r="B169" s="43" t="s">
        <v>19</v>
      </c>
      <c r="C169" s="9">
        <v>0</v>
      </c>
      <c r="D169" s="9">
        <v>0</v>
      </c>
      <c r="F169" s="51" t="s">
        <v>94</v>
      </c>
      <c r="G169" s="47"/>
      <c r="H169" s="79">
        <v>0</v>
      </c>
      <c r="I169" s="79">
        <v>0</v>
      </c>
      <c r="J169" s="79">
        <v>0</v>
      </c>
      <c r="K169" s="99">
        <v>0</v>
      </c>
      <c r="L169" s="99">
        <v>0</v>
      </c>
      <c r="M169" s="79">
        <v>0</v>
      </c>
      <c r="N169" s="79">
        <v>0</v>
      </c>
      <c r="O169" s="79">
        <v>0</v>
      </c>
      <c r="P169" s="79">
        <v>0</v>
      </c>
      <c r="Q169" s="79">
        <v>0</v>
      </c>
      <c r="R169" s="79">
        <v>0</v>
      </c>
      <c r="S169" s="79">
        <v>0</v>
      </c>
      <c r="T169" s="79">
        <v>0</v>
      </c>
      <c r="U169" s="79">
        <v>0</v>
      </c>
      <c r="V169" s="79">
        <v>0</v>
      </c>
      <c r="W169" s="79">
        <v>0</v>
      </c>
      <c r="X169" s="79">
        <v>0</v>
      </c>
      <c r="Y169" s="79">
        <v>0</v>
      </c>
      <c r="Z169" s="47"/>
      <c r="AA169" s="79">
        <v>0</v>
      </c>
      <c r="AB169" s="73">
        <v>0</v>
      </c>
      <c r="AC169" s="47"/>
      <c r="AD169" s="79">
        <v>0</v>
      </c>
      <c r="AE169" s="73">
        <v>0</v>
      </c>
    </row>
    <row r="170" spans="1:31" ht="18" hidden="1" customHeight="1" outlineLevel="1" x14ac:dyDescent="0.2">
      <c r="A170" s="43" t="s">
        <v>175</v>
      </c>
      <c r="B170" s="43" t="s">
        <v>19</v>
      </c>
      <c r="C170" s="9">
        <v>0</v>
      </c>
      <c r="D170" s="9">
        <v>0</v>
      </c>
      <c r="F170" s="51" t="s">
        <v>176</v>
      </c>
      <c r="G170" s="47"/>
      <c r="H170" s="79">
        <v>0</v>
      </c>
      <c r="I170" s="79">
        <v>0</v>
      </c>
      <c r="J170" s="79">
        <v>0</v>
      </c>
      <c r="K170" s="99">
        <v>0</v>
      </c>
      <c r="L170" s="99">
        <v>0</v>
      </c>
      <c r="M170" s="79">
        <v>0</v>
      </c>
      <c r="N170" s="79">
        <v>0</v>
      </c>
      <c r="O170" s="79">
        <v>0</v>
      </c>
      <c r="P170" s="79">
        <v>0</v>
      </c>
      <c r="Q170" s="79">
        <v>0</v>
      </c>
      <c r="R170" s="79">
        <v>0</v>
      </c>
      <c r="S170" s="79">
        <v>0</v>
      </c>
      <c r="T170" s="79">
        <v>0</v>
      </c>
      <c r="U170" s="79">
        <v>0</v>
      </c>
      <c r="V170" s="79">
        <v>0</v>
      </c>
      <c r="W170" s="79">
        <v>0</v>
      </c>
      <c r="X170" s="79">
        <v>0</v>
      </c>
      <c r="Y170" s="79">
        <v>0</v>
      </c>
      <c r="Z170" s="47"/>
      <c r="AA170" s="79">
        <v>0</v>
      </c>
      <c r="AB170" s="73">
        <v>0</v>
      </c>
      <c r="AC170" s="47"/>
      <c r="AD170" s="79">
        <v>0</v>
      </c>
      <c r="AE170" s="73">
        <v>0</v>
      </c>
    </row>
    <row r="171" spans="1:31" ht="18" hidden="1" customHeight="1" outlineLevel="1" x14ac:dyDescent="0.2">
      <c r="A171" s="43" t="s">
        <v>131</v>
      </c>
      <c r="B171" s="43" t="s">
        <v>19</v>
      </c>
      <c r="C171" s="9">
        <v>0</v>
      </c>
      <c r="D171" s="9">
        <v>0</v>
      </c>
      <c r="F171" s="51" t="s">
        <v>177</v>
      </c>
      <c r="G171" s="47"/>
      <c r="H171" s="79">
        <v>0</v>
      </c>
      <c r="I171" s="79">
        <v>0</v>
      </c>
      <c r="J171" s="79">
        <v>0</v>
      </c>
      <c r="K171" s="99">
        <v>0</v>
      </c>
      <c r="L171" s="99">
        <v>0</v>
      </c>
      <c r="M171" s="79">
        <v>0</v>
      </c>
      <c r="N171" s="79">
        <v>0</v>
      </c>
      <c r="O171" s="79">
        <v>0</v>
      </c>
      <c r="P171" s="79">
        <v>0</v>
      </c>
      <c r="Q171" s="79">
        <v>0</v>
      </c>
      <c r="R171" s="79">
        <v>0</v>
      </c>
      <c r="S171" s="79">
        <v>0</v>
      </c>
      <c r="T171" s="79">
        <v>0</v>
      </c>
      <c r="U171" s="79">
        <v>0</v>
      </c>
      <c r="V171" s="79">
        <v>0</v>
      </c>
      <c r="W171" s="79">
        <v>0</v>
      </c>
      <c r="X171" s="79">
        <v>0</v>
      </c>
      <c r="Y171" s="79">
        <v>0</v>
      </c>
      <c r="Z171" s="47"/>
      <c r="AA171" s="79">
        <v>0</v>
      </c>
      <c r="AB171" s="73">
        <v>0</v>
      </c>
      <c r="AC171" s="47"/>
      <c r="AD171" s="79">
        <v>0</v>
      </c>
      <c r="AE171" s="73">
        <v>0</v>
      </c>
    </row>
    <row r="172" spans="1:31" ht="18" hidden="1" customHeight="1" outlineLevel="1" x14ac:dyDescent="0.2">
      <c r="A172" s="43" t="s">
        <v>178</v>
      </c>
      <c r="B172" s="43" t="s">
        <v>19</v>
      </c>
      <c r="C172" s="9">
        <v>0</v>
      </c>
      <c r="D172" s="9">
        <v>0</v>
      </c>
      <c r="F172" s="51" t="s">
        <v>179</v>
      </c>
      <c r="G172" s="47"/>
      <c r="H172" s="79">
        <v>0</v>
      </c>
      <c r="I172" s="79">
        <v>0</v>
      </c>
      <c r="J172" s="79">
        <v>0</v>
      </c>
      <c r="K172" s="99">
        <v>0</v>
      </c>
      <c r="L172" s="99">
        <v>0</v>
      </c>
      <c r="M172" s="79">
        <v>0</v>
      </c>
      <c r="N172" s="79">
        <v>0</v>
      </c>
      <c r="O172" s="79">
        <v>0</v>
      </c>
      <c r="P172" s="79">
        <v>0</v>
      </c>
      <c r="Q172" s="79">
        <v>0</v>
      </c>
      <c r="R172" s="79">
        <v>0</v>
      </c>
      <c r="S172" s="79">
        <v>0</v>
      </c>
      <c r="T172" s="79">
        <v>0</v>
      </c>
      <c r="U172" s="79">
        <v>0</v>
      </c>
      <c r="V172" s="79">
        <v>0</v>
      </c>
      <c r="W172" s="79">
        <v>0</v>
      </c>
      <c r="X172" s="79">
        <v>0</v>
      </c>
      <c r="Y172" s="79">
        <v>0</v>
      </c>
      <c r="Z172" s="47"/>
      <c r="AA172" s="79">
        <v>0</v>
      </c>
      <c r="AB172" s="73">
        <v>0</v>
      </c>
      <c r="AC172" s="47"/>
      <c r="AD172" s="79">
        <v>0</v>
      </c>
      <c r="AE172" s="73">
        <v>0</v>
      </c>
    </row>
    <row r="173" spans="1:31" ht="18" hidden="1" customHeight="1" outlineLevel="1" x14ac:dyDescent="0.2">
      <c r="A173" s="43" t="s">
        <v>180</v>
      </c>
      <c r="B173" s="43" t="s">
        <v>19</v>
      </c>
      <c r="C173" s="9">
        <v>0</v>
      </c>
      <c r="D173" s="9">
        <v>0</v>
      </c>
      <c r="F173" s="51" t="s">
        <v>181</v>
      </c>
      <c r="G173" s="47"/>
      <c r="H173" s="79">
        <v>0</v>
      </c>
      <c r="I173" s="79">
        <v>0</v>
      </c>
      <c r="J173" s="79">
        <v>0</v>
      </c>
      <c r="K173" s="99">
        <v>0</v>
      </c>
      <c r="L173" s="99">
        <v>0</v>
      </c>
      <c r="M173" s="79">
        <v>0</v>
      </c>
      <c r="N173" s="79">
        <v>0</v>
      </c>
      <c r="O173" s="79">
        <v>0</v>
      </c>
      <c r="P173" s="79">
        <v>0</v>
      </c>
      <c r="Q173" s="79">
        <v>0</v>
      </c>
      <c r="R173" s="79">
        <v>0</v>
      </c>
      <c r="S173" s="79">
        <v>0</v>
      </c>
      <c r="T173" s="79">
        <v>0</v>
      </c>
      <c r="U173" s="79">
        <v>0</v>
      </c>
      <c r="V173" s="79">
        <v>0</v>
      </c>
      <c r="W173" s="79">
        <v>0</v>
      </c>
      <c r="X173" s="79">
        <v>0</v>
      </c>
      <c r="Y173" s="79">
        <v>0</v>
      </c>
      <c r="Z173" s="47"/>
      <c r="AA173" s="79">
        <v>0</v>
      </c>
      <c r="AB173" s="73">
        <v>0</v>
      </c>
      <c r="AC173" s="47"/>
      <c r="AD173" s="79">
        <v>0</v>
      </c>
      <c r="AE173" s="73">
        <v>0</v>
      </c>
    </row>
    <row r="174" spans="1:31" ht="18" hidden="1" customHeight="1" outlineLevel="1" x14ac:dyDescent="0.2">
      <c r="A174" s="43" t="s">
        <v>79</v>
      </c>
      <c r="B174" s="43" t="s">
        <v>19</v>
      </c>
      <c r="C174" s="9">
        <v>0</v>
      </c>
      <c r="D174" s="9">
        <v>0</v>
      </c>
      <c r="F174" s="51" t="s">
        <v>78</v>
      </c>
      <c r="G174" s="47"/>
      <c r="H174" s="79">
        <v>0</v>
      </c>
      <c r="I174" s="79">
        <v>0</v>
      </c>
      <c r="J174" s="79">
        <v>0</v>
      </c>
      <c r="K174" s="99">
        <v>0</v>
      </c>
      <c r="L174" s="99">
        <v>0</v>
      </c>
      <c r="M174" s="79">
        <v>0</v>
      </c>
      <c r="N174" s="79">
        <v>0</v>
      </c>
      <c r="O174" s="79">
        <v>0</v>
      </c>
      <c r="P174" s="79">
        <v>0</v>
      </c>
      <c r="Q174" s="79">
        <v>0</v>
      </c>
      <c r="R174" s="79">
        <v>0</v>
      </c>
      <c r="S174" s="79">
        <v>0</v>
      </c>
      <c r="T174" s="79">
        <v>0</v>
      </c>
      <c r="U174" s="79">
        <v>0</v>
      </c>
      <c r="V174" s="79">
        <v>0</v>
      </c>
      <c r="W174" s="79">
        <v>0</v>
      </c>
      <c r="X174" s="79">
        <v>0</v>
      </c>
      <c r="Y174" s="79">
        <v>0</v>
      </c>
      <c r="Z174" s="47"/>
      <c r="AA174" s="79">
        <v>0</v>
      </c>
      <c r="AB174" s="73">
        <v>0</v>
      </c>
      <c r="AC174" s="47"/>
      <c r="AD174" s="79">
        <v>0</v>
      </c>
      <c r="AE174" s="73">
        <v>0</v>
      </c>
    </row>
    <row r="175" spans="1:31" ht="18" hidden="1" customHeight="1" outlineLevel="1" x14ac:dyDescent="0.2">
      <c r="A175" s="43" t="s">
        <v>194</v>
      </c>
      <c r="B175" s="43" t="s">
        <v>19</v>
      </c>
      <c r="C175" s="9">
        <v>0</v>
      </c>
      <c r="D175" s="9">
        <v>0</v>
      </c>
      <c r="F175" s="51" t="s">
        <v>267</v>
      </c>
      <c r="G175" s="47"/>
      <c r="H175" s="79">
        <v>0</v>
      </c>
      <c r="I175" s="79">
        <v>0</v>
      </c>
      <c r="J175" s="79">
        <v>0</v>
      </c>
      <c r="K175" s="99">
        <v>0</v>
      </c>
      <c r="L175" s="99">
        <v>0</v>
      </c>
      <c r="M175" s="79">
        <v>0</v>
      </c>
      <c r="N175" s="79">
        <v>0</v>
      </c>
      <c r="O175" s="79">
        <v>0</v>
      </c>
      <c r="P175" s="79">
        <v>0</v>
      </c>
      <c r="Q175" s="79">
        <v>0</v>
      </c>
      <c r="R175" s="79">
        <v>0</v>
      </c>
      <c r="S175" s="79">
        <v>0</v>
      </c>
      <c r="T175" s="79">
        <v>0</v>
      </c>
      <c r="U175" s="79">
        <v>0</v>
      </c>
      <c r="V175" s="79">
        <v>0</v>
      </c>
      <c r="W175" s="79">
        <v>0</v>
      </c>
      <c r="X175" s="79">
        <v>0</v>
      </c>
      <c r="Y175" s="79">
        <v>0</v>
      </c>
      <c r="Z175" s="47"/>
      <c r="AA175" s="79">
        <v>0</v>
      </c>
      <c r="AB175" s="73">
        <v>0</v>
      </c>
      <c r="AC175" s="47"/>
      <c r="AD175" s="79">
        <v>0</v>
      </c>
      <c r="AE175" s="73">
        <v>0</v>
      </c>
    </row>
    <row r="176" spans="1:31" ht="18" hidden="1" customHeight="1" outlineLevel="1" x14ac:dyDescent="0.2">
      <c r="A176" s="43" t="s">
        <v>182</v>
      </c>
      <c r="B176" s="43" t="s">
        <v>19</v>
      </c>
      <c r="C176" s="9">
        <v>0</v>
      </c>
      <c r="D176" s="9">
        <v>0</v>
      </c>
      <c r="F176" s="51" t="s">
        <v>183</v>
      </c>
      <c r="G176" s="47"/>
      <c r="H176" s="79">
        <v>0</v>
      </c>
      <c r="I176" s="79">
        <v>0</v>
      </c>
      <c r="J176" s="79">
        <v>0</v>
      </c>
      <c r="K176" s="99">
        <v>0</v>
      </c>
      <c r="L176" s="99">
        <v>0</v>
      </c>
      <c r="M176" s="79">
        <v>0</v>
      </c>
      <c r="N176" s="79">
        <v>0</v>
      </c>
      <c r="O176" s="79">
        <v>0</v>
      </c>
      <c r="P176" s="79">
        <v>0</v>
      </c>
      <c r="Q176" s="79">
        <v>0</v>
      </c>
      <c r="R176" s="79">
        <v>0</v>
      </c>
      <c r="S176" s="79">
        <v>0</v>
      </c>
      <c r="T176" s="79">
        <v>0</v>
      </c>
      <c r="U176" s="79">
        <v>0</v>
      </c>
      <c r="V176" s="79">
        <v>0</v>
      </c>
      <c r="W176" s="79">
        <v>0</v>
      </c>
      <c r="X176" s="79">
        <v>0</v>
      </c>
      <c r="Y176" s="79">
        <v>0</v>
      </c>
      <c r="Z176" s="47"/>
      <c r="AA176" s="79">
        <v>0</v>
      </c>
      <c r="AB176" s="73">
        <v>0</v>
      </c>
      <c r="AC176" s="47"/>
      <c r="AD176" s="79">
        <v>0</v>
      </c>
      <c r="AE176" s="73">
        <v>0</v>
      </c>
    </row>
    <row r="177" spans="1:33" ht="18" hidden="1" customHeight="1" outlineLevel="1" x14ac:dyDescent="0.2">
      <c r="A177" s="43" t="s">
        <v>91</v>
      </c>
      <c r="B177" s="43" t="s">
        <v>19</v>
      </c>
      <c r="C177" s="9">
        <v>-1.0105263157894737</v>
      </c>
      <c r="D177" s="9">
        <v>-2.1276595744680854E-2</v>
      </c>
      <c r="F177" s="51" t="s">
        <v>96</v>
      </c>
      <c r="G177" s="47"/>
      <c r="H177" s="79">
        <v>0</v>
      </c>
      <c r="I177" s="79">
        <v>-2.0710000000000002</v>
      </c>
      <c r="J177" s="79">
        <v>-2.0710000000000002</v>
      </c>
      <c r="K177" s="99">
        <v>0</v>
      </c>
      <c r="L177" s="99">
        <v>-0.47</v>
      </c>
      <c r="M177" s="79">
        <v>0</v>
      </c>
      <c r="N177" s="79">
        <v>0</v>
      </c>
      <c r="O177" s="79">
        <v>0</v>
      </c>
      <c r="P177" s="79">
        <v>0</v>
      </c>
      <c r="Q177" s="79">
        <v>0</v>
      </c>
      <c r="R177" s="79">
        <v>0</v>
      </c>
      <c r="S177" s="79">
        <v>0</v>
      </c>
      <c r="T177" s="79">
        <v>0</v>
      </c>
      <c r="U177" s="79">
        <v>0</v>
      </c>
      <c r="V177" s="79">
        <v>-0.47499999999999998</v>
      </c>
      <c r="W177" s="79">
        <v>0</v>
      </c>
      <c r="X177" s="79">
        <v>0</v>
      </c>
      <c r="Y177" s="79">
        <v>-0.47499999999999998</v>
      </c>
      <c r="Z177" s="47"/>
      <c r="AA177" s="79">
        <v>0</v>
      </c>
      <c r="AB177" s="73">
        <v>-0.48</v>
      </c>
      <c r="AC177" s="47"/>
      <c r="AD177" s="79">
        <v>-0.47</v>
      </c>
      <c r="AE177" s="73">
        <v>-0.01</v>
      </c>
    </row>
    <row r="178" spans="1:33" ht="18" hidden="1" customHeight="1" outlineLevel="1" x14ac:dyDescent="0.2">
      <c r="A178" s="43" t="s">
        <v>128</v>
      </c>
      <c r="B178" s="43" t="s">
        <v>19</v>
      </c>
      <c r="C178" s="9">
        <v>-0.99579242636746146</v>
      </c>
      <c r="D178" s="9">
        <v>0.21978021978021978</v>
      </c>
      <c r="F178" s="51" t="s">
        <v>129</v>
      </c>
      <c r="G178" s="47"/>
      <c r="H178" s="79">
        <v>0</v>
      </c>
      <c r="I178" s="79">
        <v>-0.91600000000000004</v>
      </c>
      <c r="J178" s="79">
        <v>-0.91600000000000004</v>
      </c>
      <c r="K178" s="99">
        <v>0</v>
      </c>
      <c r="L178" s="99">
        <v>-0.91</v>
      </c>
      <c r="M178" s="79">
        <v>0</v>
      </c>
      <c r="N178" s="79">
        <v>-0.3</v>
      </c>
      <c r="O178" s="79">
        <v>0</v>
      </c>
      <c r="P178" s="79">
        <v>0</v>
      </c>
      <c r="Q178" s="79">
        <v>0</v>
      </c>
      <c r="R178" s="79">
        <v>-0.41299999999999998</v>
      </c>
      <c r="S178" s="79">
        <v>0</v>
      </c>
      <c r="T178" s="79">
        <v>0</v>
      </c>
      <c r="U178" s="79">
        <v>0</v>
      </c>
      <c r="V178" s="79">
        <v>0</v>
      </c>
      <c r="W178" s="79">
        <v>0</v>
      </c>
      <c r="X178" s="79">
        <v>0</v>
      </c>
      <c r="Y178" s="79">
        <v>-0.71299999999999997</v>
      </c>
      <c r="Z178" s="47"/>
      <c r="AA178" s="79">
        <v>0</v>
      </c>
      <c r="AB178" s="73">
        <v>-0.71</v>
      </c>
      <c r="AC178" s="47"/>
      <c r="AD178" s="79">
        <v>-0.91</v>
      </c>
      <c r="AE178" s="73">
        <v>0.2</v>
      </c>
    </row>
    <row r="179" spans="1:33" ht="18" hidden="1" customHeight="1" outlineLevel="1" x14ac:dyDescent="0.2">
      <c r="A179" s="43" t="s">
        <v>260</v>
      </c>
      <c r="B179" s="43" t="s">
        <v>19</v>
      </c>
      <c r="C179" s="9">
        <v>0</v>
      </c>
      <c r="D179" s="9">
        <v>0</v>
      </c>
      <c r="F179" s="51" t="s">
        <v>261</v>
      </c>
      <c r="G179" s="47"/>
      <c r="H179" s="79">
        <v>0</v>
      </c>
      <c r="I179" s="79">
        <v>0</v>
      </c>
      <c r="J179" s="79">
        <v>0</v>
      </c>
      <c r="K179" s="99">
        <v>0</v>
      </c>
      <c r="L179" s="99">
        <v>0</v>
      </c>
      <c r="M179" s="79">
        <v>0</v>
      </c>
      <c r="N179" s="79">
        <v>0</v>
      </c>
      <c r="O179" s="79">
        <v>0</v>
      </c>
      <c r="P179" s="79">
        <v>0</v>
      </c>
      <c r="Q179" s="79">
        <v>0</v>
      </c>
      <c r="R179" s="79">
        <v>0</v>
      </c>
      <c r="S179" s="79">
        <v>0</v>
      </c>
      <c r="T179" s="79">
        <v>0</v>
      </c>
      <c r="U179" s="79">
        <v>0</v>
      </c>
      <c r="V179" s="79">
        <v>0</v>
      </c>
      <c r="W179" s="79">
        <v>0</v>
      </c>
      <c r="X179" s="79">
        <v>0</v>
      </c>
      <c r="Y179" s="79">
        <v>0</v>
      </c>
      <c r="Z179" s="47"/>
      <c r="AA179" s="79">
        <v>0</v>
      </c>
      <c r="AB179" s="73">
        <v>0</v>
      </c>
      <c r="AC179" s="47"/>
      <c r="AD179" s="79">
        <v>0</v>
      </c>
      <c r="AE179" s="73">
        <v>0</v>
      </c>
    </row>
    <row r="180" spans="1:33" ht="18" hidden="1" customHeight="1" outlineLevel="1" x14ac:dyDescent="0.2">
      <c r="A180" s="43" t="s">
        <v>200</v>
      </c>
      <c r="B180" s="43" t="s">
        <v>19</v>
      </c>
      <c r="C180" s="9">
        <v>0</v>
      </c>
      <c r="D180" s="9">
        <v>0</v>
      </c>
      <c r="F180" s="51" t="s">
        <v>185</v>
      </c>
      <c r="G180" s="47"/>
      <c r="H180" s="79">
        <v>0</v>
      </c>
      <c r="I180" s="79">
        <v>0</v>
      </c>
      <c r="J180" s="79">
        <v>0</v>
      </c>
      <c r="K180" s="99">
        <v>0</v>
      </c>
      <c r="L180" s="99">
        <v>0</v>
      </c>
      <c r="M180" s="79">
        <v>0</v>
      </c>
      <c r="N180" s="79">
        <v>0</v>
      </c>
      <c r="O180" s="79">
        <v>0</v>
      </c>
      <c r="P180" s="79">
        <v>0</v>
      </c>
      <c r="Q180" s="79">
        <v>0</v>
      </c>
      <c r="R180" s="79">
        <v>0</v>
      </c>
      <c r="S180" s="79">
        <v>0</v>
      </c>
      <c r="T180" s="79">
        <v>0</v>
      </c>
      <c r="U180" s="79">
        <v>0</v>
      </c>
      <c r="V180" s="79">
        <v>0</v>
      </c>
      <c r="W180" s="79">
        <v>0</v>
      </c>
      <c r="X180" s="79">
        <v>0</v>
      </c>
      <c r="Y180" s="79">
        <v>0</v>
      </c>
      <c r="Z180" s="47"/>
      <c r="AA180" s="79">
        <v>0</v>
      </c>
      <c r="AB180" s="73">
        <v>0</v>
      </c>
      <c r="AC180" s="47"/>
      <c r="AD180" s="79">
        <v>0</v>
      </c>
      <c r="AE180" s="73">
        <v>0</v>
      </c>
    </row>
    <row r="181" spans="1:33" ht="18" hidden="1" customHeight="1" outlineLevel="1" x14ac:dyDescent="0.2">
      <c r="A181" s="43" t="s">
        <v>262</v>
      </c>
      <c r="B181" s="43" t="s">
        <v>19</v>
      </c>
      <c r="C181" s="9">
        <v>0</v>
      </c>
      <c r="D181" s="9">
        <v>0</v>
      </c>
      <c r="F181" s="51" t="s">
        <v>272</v>
      </c>
      <c r="G181" s="47"/>
      <c r="H181" s="79">
        <v>0</v>
      </c>
      <c r="I181" s="79">
        <v>0</v>
      </c>
      <c r="J181" s="79">
        <v>0</v>
      </c>
      <c r="K181" s="99">
        <v>0</v>
      </c>
      <c r="L181" s="99">
        <v>0</v>
      </c>
      <c r="M181" s="79">
        <v>0</v>
      </c>
      <c r="N181" s="79">
        <v>0</v>
      </c>
      <c r="O181" s="79">
        <v>0</v>
      </c>
      <c r="P181" s="79">
        <v>0</v>
      </c>
      <c r="Q181" s="79">
        <v>0</v>
      </c>
      <c r="R181" s="79">
        <v>0</v>
      </c>
      <c r="S181" s="79">
        <v>0</v>
      </c>
      <c r="T181" s="79">
        <v>0</v>
      </c>
      <c r="U181" s="79">
        <v>0</v>
      </c>
      <c r="V181" s="79">
        <v>0</v>
      </c>
      <c r="W181" s="79">
        <v>0</v>
      </c>
      <c r="X181" s="79">
        <v>0</v>
      </c>
      <c r="Y181" s="79">
        <v>0</v>
      </c>
      <c r="Z181" s="47"/>
      <c r="AA181" s="79">
        <v>0</v>
      </c>
      <c r="AB181" s="73">
        <v>0</v>
      </c>
      <c r="AC181" s="47"/>
      <c r="AD181" s="79">
        <v>0</v>
      </c>
      <c r="AE181" s="73">
        <v>0</v>
      </c>
    </row>
    <row r="182" spans="1:33" ht="18" hidden="1" customHeight="1" outlineLevel="1" x14ac:dyDescent="0.2">
      <c r="A182" s="43" t="s">
        <v>196</v>
      </c>
      <c r="B182" s="43" t="s">
        <v>19</v>
      </c>
      <c r="C182" s="9">
        <v>0</v>
      </c>
      <c r="D182" s="9">
        <v>0</v>
      </c>
      <c r="F182" s="51" t="s">
        <v>197</v>
      </c>
      <c r="G182" s="47"/>
      <c r="H182" s="79">
        <v>0</v>
      </c>
      <c r="I182" s="79">
        <v>0</v>
      </c>
      <c r="J182" s="79">
        <v>0</v>
      </c>
      <c r="K182" s="99">
        <v>0</v>
      </c>
      <c r="L182" s="99">
        <v>0</v>
      </c>
      <c r="M182" s="79">
        <v>0</v>
      </c>
      <c r="N182" s="79">
        <v>0</v>
      </c>
      <c r="O182" s="79">
        <v>0</v>
      </c>
      <c r="P182" s="79">
        <v>0</v>
      </c>
      <c r="Q182" s="79">
        <v>0</v>
      </c>
      <c r="R182" s="79">
        <v>0</v>
      </c>
      <c r="S182" s="79">
        <v>0</v>
      </c>
      <c r="T182" s="79">
        <v>0</v>
      </c>
      <c r="U182" s="79">
        <v>0</v>
      </c>
      <c r="V182" s="79">
        <v>0</v>
      </c>
      <c r="W182" s="79">
        <v>0</v>
      </c>
      <c r="X182" s="79">
        <v>0</v>
      </c>
      <c r="Y182" s="79">
        <v>0</v>
      </c>
      <c r="Z182" s="47"/>
      <c r="AA182" s="79">
        <v>0</v>
      </c>
      <c r="AB182" s="73">
        <v>0</v>
      </c>
      <c r="AC182" s="47"/>
      <c r="AD182" s="79">
        <v>0</v>
      </c>
      <c r="AE182" s="73">
        <v>0</v>
      </c>
    </row>
    <row r="183" spans="1:33" ht="18" hidden="1" customHeight="1" outlineLevel="1" x14ac:dyDescent="0.2">
      <c r="A183" s="43" t="s">
        <v>198</v>
      </c>
      <c r="B183" s="43" t="s">
        <v>19</v>
      </c>
      <c r="C183" s="9">
        <v>0</v>
      </c>
      <c r="D183" s="9">
        <v>0</v>
      </c>
      <c r="F183" s="51" t="s">
        <v>266</v>
      </c>
      <c r="G183" s="47"/>
      <c r="H183" s="79">
        <v>0</v>
      </c>
      <c r="I183" s="79">
        <v>0</v>
      </c>
      <c r="J183" s="79">
        <v>0</v>
      </c>
      <c r="K183" s="99">
        <v>0</v>
      </c>
      <c r="L183" s="99">
        <v>0</v>
      </c>
      <c r="M183" s="79">
        <v>0</v>
      </c>
      <c r="N183" s="79">
        <v>0</v>
      </c>
      <c r="O183" s="79">
        <v>0</v>
      </c>
      <c r="P183" s="79">
        <v>0</v>
      </c>
      <c r="Q183" s="79">
        <v>0</v>
      </c>
      <c r="R183" s="79">
        <v>0</v>
      </c>
      <c r="S183" s="79">
        <v>0</v>
      </c>
      <c r="T183" s="79">
        <v>0</v>
      </c>
      <c r="U183" s="79">
        <v>0</v>
      </c>
      <c r="V183" s="79">
        <v>0</v>
      </c>
      <c r="W183" s="79">
        <v>0</v>
      </c>
      <c r="X183" s="79">
        <v>0</v>
      </c>
      <c r="Y183" s="79">
        <v>0</v>
      </c>
      <c r="Z183" s="47"/>
      <c r="AA183" s="79">
        <v>0</v>
      </c>
      <c r="AB183" s="73">
        <v>0</v>
      </c>
      <c r="AC183" s="47"/>
      <c r="AD183" s="79">
        <v>0</v>
      </c>
      <c r="AE183" s="73">
        <v>0</v>
      </c>
    </row>
    <row r="184" spans="1:33" ht="18" hidden="1" customHeight="1" outlineLevel="1" x14ac:dyDescent="0.2">
      <c r="A184" s="43" t="s">
        <v>524</v>
      </c>
      <c r="B184" s="43" t="s">
        <v>19</v>
      </c>
      <c r="C184" s="9">
        <v>-0.99964425471362506</v>
      </c>
      <c r="D184" s="9">
        <v>0.16119402985074627</v>
      </c>
      <c r="F184" s="51" t="s">
        <v>605</v>
      </c>
      <c r="G184" s="47"/>
      <c r="H184" s="79">
        <v>0</v>
      </c>
      <c r="I184" s="79">
        <v>-0.182</v>
      </c>
      <c r="J184" s="79">
        <v>-0.182</v>
      </c>
      <c r="K184" s="99">
        <v>0</v>
      </c>
      <c r="L184" s="99">
        <v>-3.35</v>
      </c>
      <c r="M184" s="79">
        <v>-6.2E-2</v>
      </c>
      <c r="N184" s="79">
        <v>-6.0999999999999999E-2</v>
      </c>
      <c r="O184" s="79">
        <v>-5.6999999999999995E-2</v>
      </c>
      <c r="P184" s="79">
        <v>-5.6999999999999995E-2</v>
      </c>
      <c r="Q184" s="79">
        <v>-5.7999999999999996E-2</v>
      </c>
      <c r="R184" s="79">
        <v>-5.6999999999999995E-2</v>
      </c>
      <c r="S184" s="79">
        <v>-5.7999999999999996E-2</v>
      </c>
      <c r="T184" s="79">
        <v>-2.11</v>
      </c>
      <c r="U184" s="79">
        <v>-7.2000000000000064E-2</v>
      </c>
      <c r="V184" s="79">
        <v>-7.2000000000000064E-2</v>
      </c>
      <c r="W184" s="79">
        <v>-7.2000000000000064E-2</v>
      </c>
      <c r="X184" s="79">
        <v>-7.4999999999999734E-2</v>
      </c>
      <c r="Y184" s="79">
        <v>-2.8109999999999999</v>
      </c>
      <c r="Z184" s="47"/>
      <c r="AA184" s="79">
        <v>0</v>
      </c>
      <c r="AB184" s="73">
        <v>-2.81</v>
      </c>
      <c r="AC184" s="47"/>
      <c r="AD184" s="79">
        <v>-3.35</v>
      </c>
      <c r="AE184" s="73">
        <v>0.54</v>
      </c>
    </row>
    <row r="185" spans="1:33" ht="18" hidden="1" customHeight="1" outlineLevel="1" x14ac:dyDescent="0.2">
      <c r="A185" s="43" t="s">
        <v>256</v>
      </c>
      <c r="B185" s="43" t="s">
        <v>19</v>
      </c>
      <c r="C185" s="9">
        <v>0</v>
      </c>
      <c r="D185" s="9">
        <v>0</v>
      </c>
      <c r="F185" s="117" t="s">
        <v>259</v>
      </c>
      <c r="G185" s="49"/>
      <c r="H185" s="78">
        <v>0</v>
      </c>
      <c r="I185" s="78">
        <v>0</v>
      </c>
      <c r="J185" s="78">
        <v>0</v>
      </c>
      <c r="K185" s="103">
        <v>0</v>
      </c>
      <c r="L185" s="103">
        <v>0</v>
      </c>
      <c r="M185" s="78">
        <v>0</v>
      </c>
      <c r="N185" s="78">
        <v>0</v>
      </c>
      <c r="O185" s="78">
        <v>0</v>
      </c>
      <c r="P185" s="78">
        <v>0</v>
      </c>
      <c r="Q185" s="78">
        <v>0</v>
      </c>
      <c r="R185" s="78">
        <v>0</v>
      </c>
      <c r="S185" s="78">
        <v>0</v>
      </c>
      <c r="T185" s="78">
        <v>0</v>
      </c>
      <c r="U185" s="78">
        <v>0</v>
      </c>
      <c r="V185" s="78">
        <v>0</v>
      </c>
      <c r="W185" s="78">
        <v>0</v>
      </c>
      <c r="X185" s="78">
        <v>0</v>
      </c>
      <c r="Y185" s="78">
        <v>0</v>
      </c>
      <c r="Z185" s="49"/>
      <c r="AA185" s="78">
        <v>0</v>
      </c>
      <c r="AB185" s="73">
        <v>0</v>
      </c>
      <c r="AC185" s="49"/>
      <c r="AD185" s="78">
        <v>0</v>
      </c>
      <c r="AE185" s="73">
        <v>0</v>
      </c>
    </row>
    <row r="186" spans="1:33" ht="18" hidden="1" customHeight="1" outlineLevel="1" x14ac:dyDescent="0.2">
      <c r="A186" s="43" t="s">
        <v>201</v>
      </c>
      <c r="B186" s="43" t="s">
        <v>19</v>
      </c>
      <c r="C186" s="9">
        <v>0</v>
      </c>
      <c r="D186" s="9">
        <v>0</v>
      </c>
      <c r="F186" s="117" t="s">
        <v>184</v>
      </c>
      <c r="G186" s="49"/>
      <c r="H186" s="78">
        <v>0</v>
      </c>
      <c r="I186" s="78">
        <v>0</v>
      </c>
      <c r="J186" s="78">
        <v>0</v>
      </c>
      <c r="K186" s="103">
        <v>0</v>
      </c>
      <c r="L186" s="103">
        <v>0</v>
      </c>
      <c r="M186" s="78">
        <v>0</v>
      </c>
      <c r="N186" s="78">
        <v>0</v>
      </c>
      <c r="O186" s="78">
        <v>0</v>
      </c>
      <c r="P186" s="78">
        <v>0</v>
      </c>
      <c r="Q186" s="78">
        <v>0</v>
      </c>
      <c r="R186" s="78">
        <v>0</v>
      </c>
      <c r="S186" s="78">
        <v>0</v>
      </c>
      <c r="T186" s="78">
        <v>0</v>
      </c>
      <c r="U186" s="78">
        <v>0</v>
      </c>
      <c r="V186" s="78">
        <v>0</v>
      </c>
      <c r="W186" s="78">
        <v>0</v>
      </c>
      <c r="X186" s="78">
        <v>0</v>
      </c>
      <c r="Y186" s="78">
        <v>0</v>
      </c>
      <c r="Z186" s="49"/>
      <c r="AA186" s="78">
        <v>0</v>
      </c>
      <c r="AB186" s="73">
        <v>0</v>
      </c>
      <c r="AC186" s="49"/>
      <c r="AD186" s="78">
        <v>0</v>
      </c>
      <c r="AE186" s="73">
        <v>0</v>
      </c>
    </row>
    <row r="187" spans="1:33" ht="18" hidden="1" customHeight="1" outlineLevel="1" x14ac:dyDescent="0.2">
      <c r="A187" s="43" t="s">
        <v>255</v>
      </c>
      <c r="B187" s="43" t="s">
        <v>19</v>
      </c>
      <c r="C187" s="9">
        <v>0</v>
      </c>
      <c r="D187" s="9">
        <v>0</v>
      </c>
      <c r="F187" s="117" t="s">
        <v>258</v>
      </c>
      <c r="G187" s="49"/>
      <c r="H187" s="78">
        <v>0</v>
      </c>
      <c r="I187" s="78">
        <v>-1.552</v>
      </c>
      <c r="J187" s="78">
        <v>-1.552</v>
      </c>
      <c r="K187" s="103">
        <v>0</v>
      </c>
      <c r="L187" s="103">
        <v>0</v>
      </c>
      <c r="M187" s="78">
        <v>0</v>
      </c>
      <c r="N187" s="78">
        <v>0</v>
      </c>
      <c r="O187" s="78">
        <v>0</v>
      </c>
      <c r="P187" s="78">
        <v>0</v>
      </c>
      <c r="Q187" s="78">
        <v>0</v>
      </c>
      <c r="R187" s="78">
        <v>0</v>
      </c>
      <c r="S187" s="78">
        <v>0</v>
      </c>
      <c r="T187" s="78">
        <v>0</v>
      </c>
      <c r="U187" s="78">
        <v>0</v>
      </c>
      <c r="V187" s="78">
        <v>0</v>
      </c>
      <c r="W187" s="78">
        <v>0</v>
      </c>
      <c r="X187" s="78">
        <v>0</v>
      </c>
      <c r="Y187" s="78">
        <v>0</v>
      </c>
      <c r="Z187" s="49"/>
      <c r="AA187" s="78">
        <v>0</v>
      </c>
      <c r="AB187" s="73">
        <v>0</v>
      </c>
      <c r="AC187" s="49"/>
      <c r="AD187" s="78">
        <v>0</v>
      </c>
      <c r="AE187" s="73">
        <v>0</v>
      </c>
    </row>
    <row r="188" spans="1:33" ht="18" hidden="1" customHeight="1" outlineLevel="1" x14ac:dyDescent="0.2">
      <c r="A188" s="43" t="s">
        <v>186</v>
      </c>
      <c r="B188" s="43" t="s">
        <v>19</v>
      </c>
      <c r="C188" s="9">
        <v>0</v>
      </c>
      <c r="D188" s="9">
        <v>0</v>
      </c>
      <c r="F188" s="51" t="s">
        <v>187</v>
      </c>
      <c r="G188" s="47"/>
      <c r="H188" s="79">
        <v>0</v>
      </c>
      <c r="I188" s="79">
        <v>0</v>
      </c>
      <c r="J188" s="79">
        <v>0</v>
      </c>
      <c r="K188" s="99">
        <v>0</v>
      </c>
      <c r="L188" s="99">
        <v>0</v>
      </c>
      <c r="M188" s="79">
        <v>0</v>
      </c>
      <c r="N188" s="79">
        <v>0</v>
      </c>
      <c r="O188" s="79">
        <v>0</v>
      </c>
      <c r="P188" s="79">
        <v>0</v>
      </c>
      <c r="Q188" s="79">
        <v>0</v>
      </c>
      <c r="R188" s="79">
        <v>0</v>
      </c>
      <c r="S188" s="79">
        <v>0</v>
      </c>
      <c r="T188" s="79">
        <v>0</v>
      </c>
      <c r="U188" s="79">
        <v>0</v>
      </c>
      <c r="V188" s="79">
        <v>0</v>
      </c>
      <c r="W188" s="79">
        <v>0</v>
      </c>
      <c r="X188" s="79">
        <v>0</v>
      </c>
      <c r="Y188" s="79">
        <v>0</v>
      </c>
      <c r="Z188" s="47"/>
      <c r="AA188" s="79">
        <v>0</v>
      </c>
      <c r="AB188" s="73">
        <v>0</v>
      </c>
      <c r="AC188" s="47"/>
      <c r="AD188" s="79">
        <v>0</v>
      </c>
      <c r="AE188" s="73">
        <v>0</v>
      </c>
    </row>
    <row r="189" spans="1:33" ht="18" customHeight="1" collapsed="1" x14ac:dyDescent="0.2">
      <c r="A189" s="48"/>
      <c r="B189" s="48"/>
      <c r="C189" s="9">
        <v>-1.000250062515629</v>
      </c>
      <c r="D189" s="9">
        <v>0.15433403805496826</v>
      </c>
      <c r="F189" s="119" t="s">
        <v>189</v>
      </c>
      <c r="H189" s="74">
        <v>0.35099999999999998</v>
      </c>
      <c r="I189" s="74">
        <v>-4.7210000000000001</v>
      </c>
      <c r="J189" s="74">
        <v>-4.7210000000000001</v>
      </c>
      <c r="K189" s="99">
        <v>0</v>
      </c>
      <c r="L189" s="99">
        <v>-4.7300000000000004</v>
      </c>
      <c r="M189" s="74">
        <v>-6.2E-2</v>
      </c>
      <c r="N189" s="74">
        <v>-0.36099999999999999</v>
      </c>
      <c r="O189" s="74">
        <v>-5.6999999999999995E-2</v>
      </c>
      <c r="P189" s="74">
        <v>-5.6999999999999995E-2</v>
      </c>
      <c r="Q189" s="74">
        <v>-5.7999999999999996E-2</v>
      </c>
      <c r="R189" s="74">
        <v>-0.47</v>
      </c>
      <c r="S189" s="74">
        <v>-5.7999999999999996E-2</v>
      </c>
      <c r="T189" s="74">
        <v>-2.11</v>
      </c>
      <c r="U189" s="74">
        <v>-7.2000000000000064E-2</v>
      </c>
      <c r="V189" s="74">
        <v>-0.54700000000000004</v>
      </c>
      <c r="W189" s="74">
        <v>-7.2000000000000064E-2</v>
      </c>
      <c r="X189" s="74">
        <v>-7.4999999999999734E-2</v>
      </c>
      <c r="Y189" s="74">
        <v>-3.9989999999999997</v>
      </c>
      <c r="AA189" s="74">
        <v>0</v>
      </c>
      <c r="AB189" s="73">
        <v>-4</v>
      </c>
      <c r="AD189" s="74">
        <v>-4.7300000000000004</v>
      </c>
      <c r="AE189" s="73">
        <v>0.73</v>
      </c>
    </row>
    <row r="190" spans="1:33" ht="18" customHeight="1" x14ac:dyDescent="0.2">
      <c r="A190" s="48"/>
      <c r="B190" s="48"/>
      <c r="C190" s="9">
        <v>0.17178736259610328</v>
      </c>
      <c r="D190" s="9">
        <v>8.7683017619323345E-2</v>
      </c>
      <c r="F190" s="108" t="s">
        <v>88</v>
      </c>
      <c r="H190" s="281">
        <v>-116.773</v>
      </c>
      <c r="I190" s="281">
        <v>-190.185</v>
      </c>
      <c r="J190" s="281">
        <v>-190.185</v>
      </c>
      <c r="K190" s="102">
        <v>-173.12100000000001</v>
      </c>
      <c r="L190" s="102">
        <v>-157.15700000000001</v>
      </c>
      <c r="M190" s="281">
        <v>-12.478999999999999</v>
      </c>
      <c r="N190" s="281">
        <v>-13.715999999999999</v>
      </c>
      <c r="O190" s="281">
        <v>-15.974000000000002</v>
      </c>
      <c r="P190" s="281">
        <v>-10.379999999999997</v>
      </c>
      <c r="Q190" s="281">
        <v>-9.1929999999999996</v>
      </c>
      <c r="R190" s="281">
        <v>-9.8990000000000009</v>
      </c>
      <c r="S190" s="281">
        <v>-13.345000000000004</v>
      </c>
      <c r="T190" s="281">
        <v>-11.940999999999999</v>
      </c>
      <c r="U190" s="281">
        <v>-11.998000000000005</v>
      </c>
      <c r="V190" s="281">
        <v>-13.214999999999989</v>
      </c>
      <c r="W190" s="281">
        <v>-10.188000000000002</v>
      </c>
      <c r="X190" s="281">
        <v>-11.051000000000005</v>
      </c>
      <c r="Y190" s="281">
        <v>-143.37900000000002</v>
      </c>
      <c r="AA190" s="281">
        <v>-173.12100000000001</v>
      </c>
      <c r="AB190" s="73">
        <v>29.74</v>
      </c>
      <c r="AD190" s="281">
        <v>-157.15700000000001</v>
      </c>
      <c r="AE190" s="73">
        <v>13.78</v>
      </c>
      <c r="AG190" s="285"/>
    </row>
    <row r="191" spans="1:33" ht="12.95" customHeight="1" x14ac:dyDescent="0.2">
      <c r="A191" s="48"/>
      <c r="B191" s="48"/>
      <c r="C191" s="9"/>
      <c r="D191" s="9"/>
      <c r="F191" s="52" t="s">
        <v>224</v>
      </c>
      <c r="H191" s="69">
        <v>6.8665514685292799E-3</v>
      </c>
      <c r="I191" s="69">
        <v>1.0821309419122396E-2</v>
      </c>
      <c r="J191" s="69">
        <v>1.0821309419122396E-2</v>
      </c>
      <c r="K191" s="122">
        <v>9.9747440846456314E-3</v>
      </c>
      <c r="L191" s="122">
        <v>8.7287103795156435E-3</v>
      </c>
      <c r="M191" s="69">
        <v>9.0071882833651744E-3</v>
      </c>
      <c r="N191" s="69">
        <v>9.9761070925931984E-3</v>
      </c>
      <c r="O191" s="69">
        <v>1.1199246185708099E-2</v>
      </c>
      <c r="P191" s="69">
        <v>6.7898165833747588E-3</v>
      </c>
      <c r="Q191" s="69">
        <v>5.6402406289975731E-3</v>
      </c>
      <c r="R191" s="69">
        <v>6.3154496607814381E-3</v>
      </c>
      <c r="S191" s="69">
        <v>9.113146422210814E-3</v>
      </c>
      <c r="T191" s="69">
        <v>7.8822279885433378E-3</v>
      </c>
      <c r="U191" s="69">
        <v>7.9137155679499145E-3</v>
      </c>
      <c r="V191" s="69">
        <v>8.3876377073663268E-3</v>
      </c>
      <c r="W191" s="69">
        <v>6.4407270410017908E-3</v>
      </c>
      <c r="X191" s="69">
        <v>6.8200472731536647E-3</v>
      </c>
      <c r="Y191" s="69">
        <v>7.8840880309822975E-3</v>
      </c>
      <c r="AA191" s="69">
        <v>9.9747440846456314E-3</v>
      </c>
      <c r="AB191" s="70"/>
      <c r="AD191" s="69">
        <v>8.7287103795156435E-3</v>
      </c>
      <c r="AE191" s="70"/>
    </row>
    <row r="192" spans="1:33" ht="6.95" customHeight="1" x14ac:dyDescent="0.2">
      <c r="C192" s="9"/>
      <c r="D192" s="9"/>
      <c r="F192" s="109"/>
      <c r="H192" s="29"/>
      <c r="I192" s="29"/>
      <c r="J192" s="29"/>
      <c r="K192" s="98"/>
      <c r="L192" s="98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AA192" s="29"/>
      <c r="AB192" s="33"/>
      <c r="AD192" s="29"/>
      <c r="AE192" s="33"/>
    </row>
    <row r="193" spans="1:37" s="53" customFormat="1" ht="18" customHeight="1" x14ac:dyDescent="0.2">
      <c r="A193" s="48"/>
      <c r="B193" s="48"/>
      <c r="C193" s="9">
        <v>-2.2011224986673593E-2</v>
      </c>
      <c r="D193" s="9">
        <v>-6.4063245091214608E-3</v>
      </c>
      <c r="E193" s="17"/>
      <c r="F193" s="113" t="s">
        <v>276</v>
      </c>
      <c r="G193" s="17"/>
      <c r="H193" s="75">
        <v>-10981.15</v>
      </c>
      <c r="I193" s="75">
        <v>-11458.562</v>
      </c>
      <c r="J193" s="75">
        <v>-11458.562</v>
      </c>
      <c r="K193" s="121">
        <v>-11462.333429999999</v>
      </c>
      <c r="L193" s="121">
        <v>-11640.059740000001</v>
      </c>
      <c r="M193" s="75">
        <v>-963.48000000000013</v>
      </c>
      <c r="N193" s="75">
        <v>-984.55799999999999</v>
      </c>
      <c r="O193" s="75">
        <v>-1069.2010000000002</v>
      </c>
      <c r="P193" s="75">
        <v>-983.96100000000013</v>
      </c>
      <c r="Q193" s="75">
        <v>-832.05799999999965</v>
      </c>
      <c r="R193" s="75">
        <v>-1073.19</v>
      </c>
      <c r="S193" s="75">
        <v>-815.98300000000017</v>
      </c>
      <c r="T193" s="75">
        <v>-765.13600000000019</v>
      </c>
      <c r="U193" s="75">
        <v>-1031.7459999999996</v>
      </c>
      <c r="V193" s="75">
        <v>-1107.9310000000007</v>
      </c>
      <c r="W193" s="75">
        <v>-1026.8639999999998</v>
      </c>
      <c r="X193" s="75">
        <v>-1060.5239999999997</v>
      </c>
      <c r="Y193" s="75">
        <v>-11714.632000000001</v>
      </c>
      <c r="Z193" s="17"/>
      <c r="AA193" s="75">
        <v>-11462.333429999999</v>
      </c>
      <c r="AB193" s="73">
        <v>-252.3</v>
      </c>
      <c r="AC193" s="17"/>
      <c r="AD193" s="75">
        <v>-11640.059740000002</v>
      </c>
      <c r="AE193" s="73">
        <v>-74.569999999999993</v>
      </c>
    </row>
    <row r="194" spans="1:37" ht="12.95" customHeight="1" x14ac:dyDescent="0.2">
      <c r="A194" s="48"/>
      <c r="B194" s="48"/>
      <c r="C194" s="9"/>
      <c r="D194" s="9"/>
      <c r="F194" s="52" t="s">
        <v>224</v>
      </c>
      <c r="H194" s="69">
        <v>0.64571974393601517</v>
      </c>
      <c r="I194" s="69">
        <v>0.65197909877328897</v>
      </c>
      <c r="J194" s="69">
        <v>0.65197909877328897</v>
      </c>
      <c r="K194" s="122">
        <v>0.66042734605927855</v>
      </c>
      <c r="L194" s="122">
        <v>0.64650451631629624</v>
      </c>
      <c r="M194" s="69">
        <v>0.69542798038758558</v>
      </c>
      <c r="N194" s="69">
        <v>0.71610207399164294</v>
      </c>
      <c r="O194" s="69">
        <v>0.74960844002787574</v>
      </c>
      <c r="P194" s="69">
        <v>0.64363340223449073</v>
      </c>
      <c r="Q194" s="69">
        <v>0.51049791550989465</v>
      </c>
      <c r="R194" s="69">
        <v>0.68468304085806964</v>
      </c>
      <c r="S194" s="69">
        <v>0.55722536957923163</v>
      </c>
      <c r="T194" s="69">
        <v>0.5050646004724979</v>
      </c>
      <c r="U194" s="69">
        <v>0.68052545277296594</v>
      </c>
      <c r="V194" s="69">
        <v>0.70321027868029484</v>
      </c>
      <c r="W194" s="69">
        <v>0.64917066472627205</v>
      </c>
      <c r="X194" s="69">
        <v>0.65449496102741933</v>
      </c>
      <c r="Y194" s="69">
        <v>0.64416120867464699</v>
      </c>
      <c r="AA194" s="69">
        <v>0.66042734605927855</v>
      </c>
      <c r="AB194" s="70"/>
      <c r="AD194" s="69">
        <v>0.64650451631629624</v>
      </c>
      <c r="AE194" s="70"/>
    </row>
    <row r="195" spans="1:37" ht="6.95" customHeight="1" x14ac:dyDescent="0.2">
      <c r="C195" s="9"/>
      <c r="D195" s="9"/>
      <c r="F195" s="109"/>
      <c r="H195" s="29"/>
      <c r="I195" s="29"/>
      <c r="J195" s="29"/>
      <c r="K195" s="98"/>
      <c r="L195" s="98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AA195" s="29"/>
      <c r="AB195" s="33"/>
      <c r="AD195" s="29"/>
      <c r="AE195" s="33"/>
    </row>
    <row r="196" spans="1:37" ht="18" customHeight="1" x14ac:dyDescent="0.2">
      <c r="A196" s="48"/>
      <c r="B196" s="48"/>
      <c r="C196" s="9">
        <v>7.5994291550708165E-2</v>
      </c>
      <c r="D196" s="9">
        <v>2.0214525717048328E-2</v>
      </c>
      <c r="F196" s="114" t="s">
        <v>277</v>
      </c>
      <c r="H196" s="90">
        <v>5836.8750000000018</v>
      </c>
      <c r="I196" s="298">
        <v>5956.4760000000006</v>
      </c>
      <c r="J196" s="298">
        <v>5956.4760000000006</v>
      </c>
      <c r="K196" s="127">
        <v>5893.6005700000023</v>
      </c>
      <c r="L196" s="127">
        <v>6215.8272599999982</v>
      </c>
      <c r="M196" s="90">
        <v>361.64399999999989</v>
      </c>
      <c r="N196" s="90">
        <v>320.92799999999988</v>
      </c>
      <c r="O196" s="90">
        <v>323.40399999999954</v>
      </c>
      <c r="P196" s="90">
        <v>559.46500000000003</v>
      </c>
      <c r="Q196" s="90">
        <v>829.66600000000028</v>
      </c>
      <c r="R196" s="90">
        <v>533.92899999999895</v>
      </c>
      <c r="S196" s="90">
        <v>594.46799999999962</v>
      </c>
      <c r="T196" s="90">
        <v>641.91900000000032</v>
      </c>
      <c r="U196" s="90">
        <v>493.26900000000069</v>
      </c>
      <c r="V196" s="90">
        <v>517.62299999999914</v>
      </c>
      <c r="W196" s="90">
        <v>568.7290000000005</v>
      </c>
      <c r="X196" s="90">
        <v>596.4330000000009</v>
      </c>
      <c r="Y196" s="90">
        <v>6341.4769999999953</v>
      </c>
      <c r="AA196" s="90">
        <v>5893.6005700000023</v>
      </c>
      <c r="AB196" s="73">
        <v>447.88</v>
      </c>
      <c r="AD196" s="90">
        <v>6215.8272599999982</v>
      </c>
      <c r="AE196" s="73">
        <v>125.65</v>
      </c>
      <c r="AG196" s="61"/>
      <c r="AK196" s="61"/>
    </row>
    <row r="197" spans="1:37" ht="12.95" customHeight="1" x14ac:dyDescent="0.2">
      <c r="A197" s="48"/>
      <c r="B197" s="48"/>
      <c r="C197" s="9"/>
      <c r="D197" s="9"/>
      <c r="F197" s="52" t="s">
        <v>224</v>
      </c>
      <c r="H197" s="69">
        <v>0.34322319888049341</v>
      </c>
      <c r="I197" s="69">
        <v>0.3389166855618293</v>
      </c>
      <c r="J197" s="69">
        <v>0.3389166855618293</v>
      </c>
      <c r="K197" s="122">
        <v>0.3395726539407215</v>
      </c>
      <c r="L197" s="122">
        <v>0.34523537559025858</v>
      </c>
      <c r="M197" s="69">
        <v>0.26103017866410089</v>
      </c>
      <c r="N197" s="69">
        <v>0.23342170436072826</v>
      </c>
      <c r="O197" s="69">
        <v>0.22673600935537352</v>
      </c>
      <c r="P197" s="69">
        <v>0.36595999372040083</v>
      </c>
      <c r="Q197" s="69">
        <v>0.50903033631000782</v>
      </c>
      <c r="R197" s="69">
        <v>0.34064064268424749</v>
      </c>
      <c r="S197" s="69">
        <v>0.405955333631983</v>
      </c>
      <c r="T197" s="69">
        <v>0.42372932821185449</v>
      </c>
      <c r="U197" s="69">
        <v>0.32535343928047089</v>
      </c>
      <c r="V197" s="69">
        <v>0.32853834226258621</v>
      </c>
      <c r="W197" s="69">
        <v>0.35954340884392516</v>
      </c>
      <c r="X197" s="69">
        <v>0.36808444984787475</v>
      </c>
      <c r="Y197" s="69">
        <v>0.34870352641913727</v>
      </c>
      <c r="AA197" s="69">
        <v>0.3395726539407215</v>
      </c>
      <c r="AB197" s="70"/>
      <c r="AD197" s="69">
        <v>0.34523537559025858</v>
      </c>
      <c r="AE197" s="70"/>
    </row>
    <row r="198" spans="1:37" ht="6.95" customHeight="1" x14ac:dyDescent="0.2">
      <c r="C198" s="9"/>
      <c r="D198" s="9"/>
      <c r="F198" s="109"/>
      <c r="H198" s="29"/>
      <c r="I198" s="29"/>
      <c r="J198" s="29"/>
      <c r="K198" s="98"/>
      <c r="L198" s="98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AA198" s="29"/>
      <c r="AB198" s="33"/>
      <c r="AD198" s="29"/>
      <c r="AE198" s="33"/>
    </row>
    <row r="199" spans="1:37" ht="18" hidden="1" customHeight="1" outlineLevel="1" x14ac:dyDescent="0.2">
      <c r="A199" s="43" t="s">
        <v>37</v>
      </c>
      <c r="B199" s="43" t="s">
        <v>243</v>
      </c>
      <c r="C199" s="9"/>
      <c r="D199" s="9"/>
      <c r="F199" s="64" t="s">
        <v>246</v>
      </c>
      <c r="G199" s="47"/>
      <c r="H199" s="85">
        <v>2.98</v>
      </c>
      <c r="I199" s="85">
        <v>2.8889999999999998</v>
      </c>
      <c r="J199" s="85">
        <v>2.8889999999999998</v>
      </c>
      <c r="K199" s="124">
        <v>6.25</v>
      </c>
      <c r="L199" s="124">
        <v>5.5620000000000003</v>
      </c>
      <c r="M199" s="85">
        <v>2.3159999999999998</v>
      </c>
      <c r="N199" s="85">
        <v>1.992</v>
      </c>
      <c r="O199" s="85">
        <v>1.9920000000000009</v>
      </c>
      <c r="P199" s="85">
        <v>1.9919999999999991</v>
      </c>
      <c r="Q199" s="85">
        <v>1.9919999999999991</v>
      </c>
      <c r="R199" s="85">
        <v>1.9920000000000009</v>
      </c>
      <c r="S199" s="85">
        <v>1.9920000000000009</v>
      </c>
      <c r="T199" s="85">
        <v>1.9919999999999973</v>
      </c>
      <c r="U199" s="85">
        <v>1.9920000000000009</v>
      </c>
      <c r="V199" s="85">
        <v>1.9920000000000009</v>
      </c>
      <c r="W199" s="85">
        <v>1.9920000000000009</v>
      </c>
      <c r="X199" s="85">
        <v>1.9920000000000009</v>
      </c>
      <c r="Y199" s="85">
        <v>2.0190000000000001</v>
      </c>
      <c r="Z199" s="47"/>
      <c r="AA199" s="85">
        <v>6.25</v>
      </c>
      <c r="AB199" s="86">
        <v>-4.2300000000000004</v>
      </c>
      <c r="AC199" s="47"/>
      <c r="AD199" s="85">
        <v>5.5620000000000003</v>
      </c>
      <c r="AE199" s="86">
        <v>-3.54</v>
      </c>
    </row>
    <row r="200" spans="1:37" ht="18" hidden="1" customHeight="1" outlineLevel="1" x14ac:dyDescent="0.2">
      <c r="A200" s="43" t="s">
        <v>37</v>
      </c>
      <c r="B200" s="43" t="s">
        <v>244</v>
      </c>
      <c r="C200" s="9"/>
      <c r="D200" s="9"/>
      <c r="F200" s="64" t="s">
        <v>247</v>
      </c>
      <c r="G200" s="47"/>
      <c r="H200" s="85">
        <v>3.63</v>
      </c>
      <c r="I200" s="85">
        <v>2.29</v>
      </c>
      <c r="J200" s="85">
        <v>2.29</v>
      </c>
      <c r="K200" s="124">
        <v>3</v>
      </c>
      <c r="L200" s="124">
        <v>3</v>
      </c>
      <c r="M200" s="85">
        <v>1.992</v>
      </c>
      <c r="N200" s="85">
        <v>1.992</v>
      </c>
      <c r="O200" s="85">
        <v>1.992</v>
      </c>
      <c r="P200" s="85">
        <v>1.992</v>
      </c>
      <c r="Q200" s="85">
        <v>1.9919999999999991</v>
      </c>
      <c r="R200" s="85">
        <v>1.9920000000000009</v>
      </c>
      <c r="S200" s="85">
        <v>1.9919999999999991</v>
      </c>
      <c r="T200" s="85">
        <v>1.9920000000000009</v>
      </c>
      <c r="U200" s="85">
        <v>1.9920000000000009</v>
      </c>
      <c r="V200" s="85">
        <v>1.9919999999999973</v>
      </c>
      <c r="W200" s="85">
        <v>1.9920000000000009</v>
      </c>
      <c r="X200" s="85">
        <v>2.9880000000000031</v>
      </c>
      <c r="Y200" s="85">
        <v>2.0750000000000002</v>
      </c>
      <c r="Z200" s="47"/>
      <c r="AA200" s="85">
        <v>3</v>
      </c>
      <c r="AB200" s="86">
        <v>-0.93</v>
      </c>
      <c r="AC200" s="47"/>
      <c r="AD200" s="85">
        <v>3</v>
      </c>
      <c r="AE200" s="86">
        <v>-0.93</v>
      </c>
    </row>
    <row r="201" spans="1:37" ht="18" hidden="1" customHeight="1" outlineLevel="1" x14ac:dyDescent="0.2">
      <c r="A201" s="43" t="s">
        <v>37</v>
      </c>
      <c r="B201" s="43" t="s">
        <v>245</v>
      </c>
      <c r="C201" s="9"/>
      <c r="D201" s="9"/>
      <c r="F201" s="64" t="s">
        <v>248</v>
      </c>
      <c r="G201" s="47"/>
      <c r="H201" s="85">
        <v>18.329999999999998</v>
      </c>
      <c r="I201" s="85">
        <v>17.097999999999999</v>
      </c>
      <c r="J201" s="85">
        <v>17.097999999999999</v>
      </c>
      <c r="K201" s="124">
        <v>17</v>
      </c>
      <c r="L201" s="124">
        <v>18.146000000000001</v>
      </c>
      <c r="M201" s="85">
        <v>16.847999999999999</v>
      </c>
      <c r="N201" s="85">
        <v>18.143999999999998</v>
      </c>
      <c r="O201" s="85">
        <v>17.027999999999999</v>
      </c>
      <c r="P201" s="85">
        <v>16.152000000000001</v>
      </c>
      <c r="Q201" s="85">
        <v>16.944000000000003</v>
      </c>
      <c r="R201" s="85">
        <v>17.603999999999999</v>
      </c>
      <c r="S201" s="85">
        <v>20.555999999999997</v>
      </c>
      <c r="T201" s="85">
        <v>20.64</v>
      </c>
      <c r="U201" s="85">
        <v>16.800000000000011</v>
      </c>
      <c r="V201" s="85">
        <v>17.352000000000004</v>
      </c>
      <c r="W201" s="85">
        <v>18.69599999999997</v>
      </c>
      <c r="X201" s="85">
        <v>18.852000000000004</v>
      </c>
      <c r="Y201" s="85">
        <v>17.968</v>
      </c>
      <c r="Z201" s="47"/>
      <c r="AA201" s="85">
        <v>17</v>
      </c>
      <c r="AB201" s="86">
        <v>0.97</v>
      </c>
      <c r="AC201" s="47"/>
      <c r="AD201" s="85">
        <v>18.146000000000001</v>
      </c>
      <c r="AE201" s="86">
        <v>-0.18</v>
      </c>
    </row>
    <row r="202" spans="1:37" ht="18" customHeight="1" collapsed="1" x14ac:dyDescent="0.2">
      <c r="A202" s="43" t="s">
        <v>37</v>
      </c>
      <c r="B202" s="43" t="s">
        <v>23</v>
      </c>
      <c r="C202" s="9"/>
      <c r="D202" s="9"/>
      <c r="F202" s="110" t="s">
        <v>250</v>
      </c>
      <c r="H202" s="87">
        <v>25.79</v>
      </c>
      <c r="I202" s="87">
        <v>23.193000000000001</v>
      </c>
      <c r="J202" s="87">
        <v>23.193000000000001</v>
      </c>
      <c r="K202" s="125">
        <v>26.25</v>
      </c>
      <c r="L202" s="125">
        <v>26.707999999999998</v>
      </c>
      <c r="M202" s="87">
        <v>21.155999999999999</v>
      </c>
      <c r="N202" s="87">
        <v>22.128000000000007</v>
      </c>
      <c r="O202" s="87">
        <v>21.011999999999986</v>
      </c>
      <c r="P202" s="87">
        <v>20.135999999999996</v>
      </c>
      <c r="Q202" s="87">
        <v>20.927999999999997</v>
      </c>
      <c r="R202" s="87">
        <v>21.588000000000022</v>
      </c>
      <c r="S202" s="87">
        <v>24.539999999999992</v>
      </c>
      <c r="T202" s="87">
        <v>24.623999999999995</v>
      </c>
      <c r="U202" s="87">
        <v>20.78400000000002</v>
      </c>
      <c r="V202" s="87">
        <v>21.335999999999984</v>
      </c>
      <c r="W202" s="87">
        <v>22.680000000000007</v>
      </c>
      <c r="X202" s="87">
        <v>23.832000000000022</v>
      </c>
      <c r="Y202" s="87">
        <v>22.062000000000001</v>
      </c>
      <c r="AA202" s="87">
        <v>26.25</v>
      </c>
      <c r="AB202" s="86">
        <v>-4.1900000000000004</v>
      </c>
      <c r="AD202" s="87">
        <v>26.707999999999998</v>
      </c>
      <c r="AE202" s="86">
        <v>-4.6500000000000004</v>
      </c>
    </row>
    <row r="203" spans="1:37" ht="18" hidden="1" customHeight="1" outlineLevel="1" collapsed="1" x14ac:dyDescent="0.2">
      <c r="A203" s="46" t="s">
        <v>212</v>
      </c>
      <c r="B203" s="46" t="s">
        <v>23</v>
      </c>
      <c r="C203" s="9"/>
      <c r="D203" s="9"/>
      <c r="F203" s="111" t="s">
        <v>213</v>
      </c>
      <c r="G203" s="47"/>
      <c r="H203" s="88">
        <v>29.018000000000001</v>
      </c>
      <c r="I203" s="88">
        <v>26.297000000000001</v>
      </c>
      <c r="J203" s="88">
        <v>26.297000000000001</v>
      </c>
      <c r="K203" s="125">
        <v>26.25</v>
      </c>
      <c r="L203" s="125">
        <v>26.707999999999998</v>
      </c>
      <c r="M203" s="88">
        <v>22.740000000000002</v>
      </c>
      <c r="N203" s="88">
        <v>24</v>
      </c>
      <c r="O203" s="88">
        <v>23.256000000000007</v>
      </c>
      <c r="P203" s="88">
        <v>22.61999999999999</v>
      </c>
      <c r="Q203" s="88">
        <v>23.399999999999991</v>
      </c>
      <c r="R203" s="88">
        <v>24.060000000000002</v>
      </c>
      <c r="S203" s="88">
        <v>26.183999999999997</v>
      </c>
      <c r="T203" s="88">
        <v>26.724000000000018</v>
      </c>
      <c r="U203" s="88">
        <v>22.680000000000007</v>
      </c>
      <c r="V203" s="88">
        <v>25.019999999999953</v>
      </c>
      <c r="W203" s="88">
        <v>26.472000000000037</v>
      </c>
      <c r="X203" s="88">
        <v>27.624000000000024</v>
      </c>
      <c r="Y203" s="88">
        <v>24.565000000000001</v>
      </c>
      <c r="Z203" s="47"/>
      <c r="AA203" s="88">
        <v>26.25</v>
      </c>
      <c r="AB203" s="89">
        <v>-1.69</v>
      </c>
      <c r="AC203" s="47"/>
      <c r="AD203" s="88">
        <v>26.707999999999998</v>
      </c>
      <c r="AE203" s="89">
        <v>-2.14</v>
      </c>
    </row>
    <row r="204" spans="1:37" ht="18" hidden="1" customHeight="1" outlineLevel="1" collapsed="1" x14ac:dyDescent="0.2">
      <c r="A204" s="48"/>
      <c r="B204" s="48"/>
      <c r="C204" s="9"/>
      <c r="D204" s="9"/>
      <c r="F204" s="110" t="s">
        <v>251</v>
      </c>
      <c r="H204" s="87">
        <v>3.2280000000000015</v>
      </c>
      <c r="I204" s="87">
        <v>3.1039999999999992</v>
      </c>
      <c r="J204" s="87">
        <v>3.1039999999999992</v>
      </c>
      <c r="K204" s="125">
        <v>0</v>
      </c>
      <c r="L204" s="125">
        <v>0</v>
      </c>
      <c r="M204" s="87">
        <v>1.5840000000000032</v>
      </c>
      <c r="N204" s="87">
        <v>1.8719999999999928</v>
      </c>
      <c r="O204" s="87">
        <v>2.2440000000000211</v>
      </c>
      <c r="P204" s="87">
        <v>2.4839999999999947</v>
      </c>
      <c r="Q204" s="87">
        <v>2.4719999999999942</v>
      </c>
      <c r="R204" s="87">
        <v>2.47199999999998</v>
      </c>
      <c r="S204" s="87">
        <v>1.6440000000000055</v>
      </c>
      <c r="T204" s="87">
        <v>2.1000000000000227</v>
      </c>
      <c r="U204" s="87">
        <v>1.8959999999999866</v>
      </c>
      <c r="V204" s="87">
        <v>3.6839999999999691</v>
      </c>
      <c r="W204" s="87">
        <v>3.79200000000003</v>
      </c>
      <c r="X204" s="87">
        <v>3.7920000000000016</v>
      </c>
      <c r="Y204" s="87">
        <v>2.5030000000000001</v>
      </c>
      <c r="AA204" s="87">
        <v>0</v>
      </c>
      <c r="AB204" s="86">
        <v>2.5</v>
      </c>
      <c r="AD204" s="87">
        <v>0</v>
      </c>
      <c r="AE204" s="86">
        <v>2.5</v>
      </c>
    </row>
    <row r="205" spans="1:37" ht="12.95" hidden="1" customHeight="1" outlineLevel="1" x14ac:dyDescent="0.2">
      <c r="A205" s="48"/>
      <c r="B205" s="48"/>
      <c r="C205" s="9"/>
      <c r="D205" s="9"/>
      <c r="F205" s="52" t="s">
        <v>38</v>
      </c>
      <c r="H205" s="81">
        <v>0.11124129850437664</v>
      </c>
      <c r="I205" s="81">
        <v>0.1180362779024223</v>
      </c>
      <c r="J205" s="81">
        <v>0.1180362779024223</v>
      </c>
      <c r="K205" s="126">
        <v>0</v>
      </c>
      <c r="L205" s="126">
        <v>0</v>
      </c>
      <c r="M205" s="81">
        <v>6.9656992084432851E-2</v>
      </c>
      <c r="N205" s="81">
        <v>7.7999999999999695E-2</v>
      </c>
      <c r="O205" s="81">
        <v>9.6491228070176321E-2</v>
      </c>
      <c r="P205" s="81">
        <v>0.10981432360742686</v>
      </c>
      <c r="Q205" s="81">
        <v>0.10564102564102543</v>
      </c>
      <c r="R205" s="81">
        <v>0.10274314214463756</v>
      </c>
      <c r="S205" s="81">
        <v>6.2786434463794893E-2</v>
      </c>
      <c r="T205" s="81">
        <v>7.8581050740907848E-2</v>
      </c>
      <c r="U205" s="81">
        <v>8.3597883597882977E-2</v>
      </c>
      <c r="V205" s="81">
        <v>0.14724220623501103</v>
      </c>
      <c r="W205" s="81">
        <v>0.1432456935630109</v>
      </c>
      <c r="X205" s="81">
        <v>0.13727193744569932</v>
      </c>
      <c r="Y205" s="81">
        <v>0.1018929371056381</v>
      </c>
      <c r="AA205" s="81">
        <v>0</v>
      </c>
      <c r="AB205" s="82"/>
      <c r="AD205" s="81">
        <v>0</v>
      </c>
      <c r="AE205" s="82"/>
    </row>
    <row r="206" spans="1:37" ht="18" customHeight="1" collapsed="1" x14ac:dyDescent="0.2">
      <c r="A206" s="43" t="s">
        <v>221</v>
      </c>
      <c r="B206" s="43" t="s">
        <v>23</v>
      </c>
      <c r="C206" s="9">
        <v>-2.045669064332031E-2</v>
      </c>
      <c r="D206" s="9">
        <v>-3.2151188807340692E-2</v>
      </c>
      <c r="F206" s="119" t="s">
        <v>67</v>
      </c>
      <c r="H206" s="74">
        <v>-1602.0930000000001</v>
      </c>
      <c r="I206" s="74">
        <v>-1613.0519999999999</v>
      </c>
      <c r="J206" s="74">
        <v>-1613.0519999999999</v>
      </c>
      <c r="K206" s="99">
        <v>-1638.0948699999999</v>
      </c>
      <c r="L206" s="99">
        <v>-1619.53576</v>
      </c>
      <c r="M206" s="74">
        <v>-129.67400000000001</v>
      </c>
      <c r="N206" s="74">
        <v>-123.88899999999998</v>
      </c>
      <c r="O206" s="74">
        <v>-127.96199999999999</v>
      </c>
      <c r="P206" s="74">
        <v>-123.27100000000002</v>
      </c>
      <c r="Q206" s="74">
        <v>-132.99299999999999</v>
      </c>
      <c r="R206" s="74">
        <v>-141.00300000000004</v>
      </c>
      <c r="S206" s="74">
        <v>-124.87599999999998</v>
      </c>
      <c r="T206" s="74">
        <v>-143.35700000000008</v>
      </c>
      <c r="U206" s="74">
        <v>-145.75</v>
      </c>
      <c r="V206" s="74">
        <v>-124.74000000000001</v>
      </c>
      <c r="W206" s="74">
        <v>-208.23199999999997</v>
      </c>
      <c r="X206" s="74">
        <v>-145.86099999999988</v>
      </c>
      <c r="Y206" s="74">
        <v>-1671.6079999999999</v>
      </c>
      <c r="AA206" s="74">
        <v>-1638.0948699999999</v>
      </c>
      <c r="AB206" s="73">
        <v>-33.51</v>
      </c>
      <c r="AD206" s="74">
        <v>-1619.53576</v>
      </c>
      <c r="AE206" s="73">
        <v>-52.07</v>
      </c>
    </row>
    <row r="207" spans="1:37" ht="18" customHeight="1" x14ac:dyDescent="0.2">
      <c r="A207" s="43" t="s">
        <v>219</v>
      </c>
      <c r="B207" s="43" t="s">
        <v>23</v>
      </c>
      <c r="C207" s="9">
        <v>-0.9990205680705192</v>
      </c>
      <c r="D207" s="9">
        <v>-0.9990205680705192</v>
      </c>
      <c r="F207" s="117" t="s">
        <v>220</v>
      </c>
      <c r="G207" s="49"/>
      <c r="H207" s="78">
        <v>20.288</v>
      </c>
      <c r="I207" s="78">
        <v>2.887</v>
      </c>
      <c r="J207" s="78">
        <v>2.887</v>
      </c>
      <c r="K207" s="78">
        <v>0</v>
      </c>
      <c r="L207" s="78">
        <v>0</v>
      </c>
      <c r="M207" s="78">
        <v>-12.295999999999999</v>
      </c>
      <c r="N207" s="78">
        <v>-10.5</v>
      </c>
      <c r="O207" s="78">
        <v>-3.2540000000000013</v>
      </c>
      <c r="P207" s="78">
        <v>-2.4819999999999993</v>
      </c>
      <c r="Q207" s="78">
        <v>11.991</v>
      </c>
      <c r="R207" s="78">
        <v>-1.3239999999999981</v>
      </c>
      <c r="S207" s="78">
        <v>11.168999999999999</v>
      </c>
      <c r="T207" s="78">
        <v>36.982999999999997</v>
      </c>
      <c r="U207" s="78">
        <v>-10.875999999999998</v>
      </c>
      <c r="V207" s="78">
        <v>-4.8920000000000012</v>
      </c>
      <c r="W207" s="78">
        <v>-11.163</v>
      </c>
      <c r="X207" s="78">
        <v>-7.4399999999999995</v>
      </c>
      <c r="Y207" s="78">
        <v>-4.0839999999999996</v>
      </c>
      <c r="Z207" s="49"/>
      <c r="AA207" s="78">
        <v>0</v>
      </c>
      <c r="AB207" s="73">
        <v>-4.08</v>
      </c>
      <c r="AC207" s="49"/>
      <c r="AD207" s="78">
        <v>0</v>
      </c>
      <c r="AE207" s="73">
        <v>-4.08</v>
      </c>
    </row>
    <row r="208" spans="1:37" ht="18" customHeight="1" x14ac:dyDescent="0.2">
      <c r="A208" s="43" t="s">
        <v>35</v>
      </c>
      <c r="B208" s="43" t="s">
        <v>23</v>
      </c>
      <c r="C208" s="9">
        <v>0</v>
      </c>
      <c r="D208" s="9">
        <v>0</v>
      </c>
      <c r="F208" s="119" t="s">
        <v>58</v>
      </c>
      <c r="H208" s="74">
        <v>0</v>
      </c>
      <c r="I208" s="74">
        <v>0</v>
      </c>
      <c r="J208" s="74">
        <v>0</v>
      </c>
      <c r="K208" s="99">
        <v>0</v>
      </c>
      <c r="L208" s="99">
        <v>0</v>
      </c>
      <c r="M208" s="74">
        <v>0</v>
      </c>
      <c r="N208" s="74">
        <v>0</v>
      </c>
      <c r="O208" s="74">
        <v>0</v>
      </c>
      <c r="P208" s="74">
        <v>0</v>
      </c>
      <c r="Q208" s="74">
        <v>0</v>
      </c>
      <c r="R208" s="74">
        <v>0</v>
      </c>
      <c r="S208" s="74">
        <v>0</v>
      </c>
      <c r="T208" s="74">
        <v>0</v>
      </c>
      <c r="U208" s="74">
        <v>0</v>
      </c>
      <c r="V208" s="74">
        <v>0</v>
      </c>
      <c r="W208" s="74">
        <v>0</v>
      </c>
      <c r="X208" s="74">
        <v>0</v>
      </c>
      <c r="Y208" s="74">
        <v>0</v>
      </c>
      <c r="AA208" s="74">
        <v>0</v>
      </c>
      <c r="AB208" s="73">
        <v>0</v>
      </c>
      <c r="AD208" s="74">
        <v>0</v>
      </c>
      <c r="AE208" s="73">
        <v>0</v>
      </c>
    </row>
    <row r="209" spans="1:31" ht="18" customHeight="1" x14ac:dyDescent="0.2">
      <c r="A209" s="43" t="s">
        <v>222</v>
      </c>
      <c r="B209" s="43" t="s">
        <v>23</v>
      </c>
      <c r="C209" s="9">
        <v>1</v>
      </c>
      <c r="D209" s="9">
        <v>0.18493150684931509</v>
      </c>
      <c r="F209" s="119" t="s">
        <v>414</v>
      </c>
      <c r="H209" s="74">
        <v>10.6</v>
      </c>
      <c r="I209" s="74">
        <v>4.718</v>
      </c>
      <c r="J209" s="74">
        <v>4.718</v>
      </c>
      <c r="K209" s="99">
        <v>0</v>
      </c>
      <c r="L209" s="99">
        <v>2.92</v>
      </c>
      <c r="M209" s="74">
        <v>0</v>
      </c>
      <c r="N209" s="74">
        <v>0</v>
      </c>
      <c r="O209" s="74">
        <v>0.54500000000000004</v>
      </c>
      <c r="P209" s="74">
        <v>0</v>
      </c>
      <c r="Q209" s="74">
        <v>0</v>
      </c>
      <c r="R209" s="74">
        <v>0</v>
      </c>
      <c r="S209" s="74">
        <v>1.069</v>
      </c>
      <c r="T209" s="74">
        <v>1.8460000000000001</v>
      </c>
      <c r="U209" s="74">
        <v>0</v>
      </c>
      <c r="V209" s="74">
        <v>0</v>
      </c>
      <c r="W209" s="74">
        <v>0</v>
      </c>
      <c r="X209" s="74">
        <v>0</v>
      </c>
      <c r="Y209" s="74">
        <v>3.46</v>
      </c>
      <c r="AA209" s="74">
        <v>0</v>
      </c>
      <c r="AB209" s="73">
        <v>3.46</v>
      </c>
      <c r="AD209" s="74">
        <v>2.92</v>
      </c>
      <c r="AE209" s="73">
        <v>0.54</v>
      </c>
    </row>
    <row r="210" spans="1:31" ht="18" customHeight="1" x14ac:dyDescent="0.2">
      <c r="A210" s="43" t="s">
        <v>597</v>
      </c>
      <c r="B210" s="43" t="s">
        <v>23</v>
      </c>
      <c r="C210" s="9">
        <v>0</v>
      </c>
      <c r="D210" s="9">
        <v>0</v>
      </c>
      <c r="F210" s="119" t="s">
        <v>598</v>
      </c>
      <c r="H210" s="74">
        <v>-0.95</v>
      </c>
      <c r="I210" s="74">
        <v>0</v>
      </c>
      <c r="J210" s="74">
        <v>0</v>
      </c>
      <c r="K210" s="99">
        <v>0</v>
      </c>
      <c r="L210" s="99">
        <v>0</v>
      </c>
      <c r="M210" s="74">
        <v>0</v>
      </c>
      <c r="N210" s="74">
        <v>0</v>
      </c>
      <c r="O210" s="74">
        <v>0</v>
      </c>
      <c r="P210" s="74">
        <v>0</v>
      </c>
      <c r="Q210" s="74">
        <v>0</v>
      </c>
      <c r="R210" s="74">
        <v>0</v>
      </c>
      <c r="S210" s="74">
        <v>0</v>
      </c>
      <c r="T210" s="74">
        <v>0</v>
      </c>
      <c r="U210" s="74">
        <v>0</v>
      </c>
      <c r="V210" s="74">
        <v>0</v>
      </c>
      <c r="W210" s="74">
        <v>0</v>
      </c>
      <c r="X210" s="74">
        <v>0</v>
      </c>
      <c r="Y210" s="74">
        <v>0</v>
      </c>
      <c r="AA210" s="74">
        <v>0</v>
      </c>
      <c r="AB210" s="73">
        <v>0</v>
      </c>
      <c r="AD210" s="74">
        <v>0</v>
      </c>
      <c r="AE210" s="73">
        <v>0</v>
      </c>
    </row>
    <row r="211" spans="1:31" ht="18" customHeight="1" x14ac:dyDescent="0.2">
      <c r="A211" s="43" t="s">
        <v>36</v>
      </c>
      <c r="B211" s="43" t="s">
        <v>23</v>
      </c>
      <c r="C211" s="9">
        <v>-1.0003664345914254</v>
      </c>
      <c r="D211" s="9">
        <v>9.0744101633393817E-3</v>
      </c>
      <c r="F211" s="119" t="s">
        <v>68</v>
      </c>
      <c r="H211" s="74">
        <v>-1.016</v>
      </c>
      <c r="I211" s="74">
        <v>-5.4180000000000001</v>
      </c>
      <c r="J211" s="74">
        <v>-5.4180000000000001</v>
      </c>
      <c r="K211" s="99">
        <v>0</v>
      </c>
      <c r="L211" s="99">
        <v>-5.51</v>
      </c>
      <c r="M211" s="74">
        <v>-0.628</v>
      </c>
      <c r="N211" s="74">
        <v>-0.80300000000000005</v>
      </c>
      <c r="O211" s="74">
        <v>-0.62599999999999989</v>
      </c>
      <c r="P211" s="74">
        <v>-0.57299999999999995</v>
      </c>
      <c r="Q211" s="74">
        <v>5.2000000000000046E-2</v>
      </c>
      <c r="R211" s="74">
        <v>-0.82699999999999996</v>
      </c>
      <c r="S211" s="74">
        <v>-0.44200000000000017</v>
      </c>
      <c r="T211" s="74">
        <v>-0.44400000000000039</v>
      </c>
      <c r="U211" s="74">
        <v>-6.5999999999999837E-2</v>
      </c>
      <c r="V211" s="74">
        <v>-0.33999999999999986</v>
      </c>
      <c r="W211" s="74">
        <v>-0.26499999999999968</v>
      </c>
      <c r="X211" s="74">
        <v>-0.49600000000000044</v>
      </c>
      <c r="Y211" s="74">
        <v>-5.4580000000000002</v>
      </c>
      <c r="AA211" s="74">
        <v>0</v>
      </c>
      <c r="AB211" s="73">
        <v>-5.46</v>
      </c>
      <c r="AD211" s="74">
        <v>-5.5100000000000007</v>
      </c>
      <c r="AE211" s="73">
        <v>0.05</v>
      </c>
    </row>
    <row r="212" spans="1:31" ht="18" hidden="1" customHeight="1" outlineLevel="1" collapsed="1" x14ac:dyDescent="0.2">
      <c r="A212" s="48"/>
      <c r="B212" s="48"/>
      <c r="C212" s="9"/>
      <c r="D212" s="9"/>
      <c r="F212" s="110" t="s">
        <v>634</v>
      </c>
      <c r="H212" s="87">
        <v>0.40068181818181814</v>
      </c>
      <c r="I212" s="87">
        <v>2.2204545454545453E-2</v>
      </c>
      <c r="J212" s="87">
        <v>2.2204545454545453E-2</v>
      </c>
      <c r="K212" s="125">
        <v>0</v>
      </c>
      <c r="L212" s="125">
        <v>0.10200000000000001</v>
      </c>
      <c r="M212" s="87">
        <v>0</v>
      </c>
      <c r="N212" s="87">
        <v>0</v>
      </c>
      <c r="O212" s="87">
        <v>0</v>
      </c>
      <c r="P212" s="87">
        <v>0</v>
      </c>
      <c r="Q212" s="87">
        <v>0</v>
      </c>
      <c r="R212" s="87">
        <v>0</v>
      </c>
      <c r="S212" s="87">
        <v>0</v>
      </c>
      <c r="T212" s="87">
        <v>0</v>
      </c>
      <c r="U212" s="87">
        <v>0</v>
      </c>
      <c r="V212" s="87">
        <v>0</v>
      </c>
      <c r="W212" s="87">
        <v>1.2240000000000002</v>
      </c>
      <c r="X212" s="87">
        <v>0</v>
      </c>
      <c r="Y212" s="87">
        <v>0.10200000000000002</v>
      </c>
      <c r="AA212" s="87">
        <v>0</v>
      </c>
      <c r="AB212" s="86">
        <v>0.1</v>
      </c>
      <c r="AD212" s="87">
        <v>0.10200000000000001</v>
      </c>
      <c r="AE212" s="86">
        <v>0</v>
      </c>
    </row>
    <row r="213" spans="1:31" ht="18" customHeight="1" collapsed="1" x14ac:dyDescent="0.2">
      <c r="A213" s="43" t="s">
        <v>21</v>
      </c>
      <c r="B213" s="43" t="s">
        <v>23</v>
      </c>
      <c r="C213" s="9">
        <v>-1.000445632798574</v>
      </c>
      <c r="D213" s="9">
        <v>0</v>
      </c>
      <c r="F213" s="119" t="s">
        <v>69</v>
      </c>
      <c r="H213" s="74">
        <v>-17.63</v>
      </c>
      <c r="I213" s="74">
        <v>-0.97699999999999998</v>
      </c>
      <c r="J213" s="74">
        <v>-0.97699999999999998</v>
      </c>
      <c r="K213" s="99">
        <v>0</v>
      </c>
      <c r="L213" s="99">
        <v>-4.4880000000000004</v>
      </c>
      <c r="M213" s="74">
        <v>0</v>
      </c>
      <c r="N213" s="74">
        <v>0</v>
      </c>
      <c r="O213" s="74">
        <v>0</v>
      </c>
      <c r="P213" s="74">
        <v>0</v>
      </c>
      <c r="Q213" s="74">
        <v>0</v>
      </c>
      <c r="R213" s="74">
        <v>0</v>
      </c>
      <c r="S213" s="74">
        <v>0</v>
      </c>
      <c r="T213" s="74">
        <v>0</v>
      </c>
      <c r="U213" s="74">
        <v>0</v>
      </c>
      <c r="V213" s="74">
        <v>0</v>
      </c>
      <c r="W213" s="74">
        <v>-4.4880000000000004</v>
      </c>
      <c r="X213" s="74">
        <v>0</v>
      </c>
      <c r="Y213" s="74">
        <v>-4.4880000000000004</v>
      </c>
      <c r="AA213" s="74">
        <v>0</v>
      </c>
      <c r="AB213" s="73">
        <v>-4.49</v>
      </c>
      <c r="AD213" s="74">
        <v>-4.4880000000000004</v>
      </c>
      <c r="AE213" s="73">
        <v>0</v>
      </c>
    </row>
    <row r="214" spans="1:31" ht="18" customHeight="1" x14ac:dyDescent="0.2">
      <c r="A214" s="48"/>
      <c r="B214" s="48"/>
      <c r="C214" s="9">
        <v>-2.6909308372353308E-2</v>
      </c>
      <c r="D214" s="9">
        <v>-3.4156848642421418E-2</v>
      </c>
      <c r="F214" s="108" t="s">
        <v>274</v>
      </c>
      <c r="H214" s="281">
        <v>-1590.8010000000004</v>
      </c>
      <c r="I214" s="281">
        <v>-1611.8419999999999</v>
      </c>
      <c r="J214" s="281">
        <v>-1611.8419999999999</v>
      </c>
      <c r="K214" s="102">
        <v>-1638.0948699999999</v>
      </c>
      <c r="L214" s="102">
        <v>-1626.61376</v>
      </c>
      <c r="M214" s="281">
        <v>-142.59799999999998</v>
      </c>
      <c r="N214" s="281">
        <v>-135.19199999999998</v>
      </c>
      <c r="O214" s="281">
        <v>-131.297</v>
      </c>
      <c r="P214" s="281">
        <v>-126.32600000000001</v>
      </c>
      <c r="Q214" s="281">
        <v>-120.94999999999999</v>
      </c>
      <c r="R214" s="281">
        <v>-143.15400000000005</v>
      </c>
      <c r="S214" s="281">
        <v>-113.07999999999998</v>
      </c>
      <c r="T214" s="281">
        <v>-104.97200000000008</v>
      </c>
      <c r="U214" s="281">
        <v>-156.69200000000001</v>
      </c>
      <c r="V214" s="281">
        <v>-129.97200000000001</v>
      </c>
      <c r="W214" s="281">
        <v>-224.14799999999997</v>
      </c>
      <c r="X214" s="281">
        <v>-153.79699999999988</v>
      </c>
      <c r="Y214" s="281">
        <v>-1682.1780000000001</v>
      </c>
      <c r="AA214" s="281">
        <v>-1638.0948699999999</v>
      </c>
      <c r="AB214" s="73">
        <v>-44.08</v>
      </c>
      <c r="AD214" s="281">
        <v>-1626.61376</v>
      </c>
      <c r="AE214" s="73">
        <v>-55.56</v>
      </c>
    </row>
    <row r="215" spans="1:31" ht="12.95" customHeight="1" x14ac:dyDescent="0.2">
      <c r="A215" s="48"/>
      <c r="B215" s="48"/>
      <c r="C215" s="9"/>
      <c r="D215" s="9"/>
      <c r="F215" s="52" t="s">
        <v>224</v>
      </c>
      <c r="H215" s="69">
        <v>9.3543173016774853E-2</v>
      </c>
      <c r="I215" s="69">
        <v>9.1711970012025551E-2</v>
      </c>
      <c r="J215" s="69">
        <v>9.1711970012025551E-2</v>
      </c>
      <c r="K215" s="122">
        <v>9.4382409497524009E-2</v>
      </c>
      <c r="L215" s="122">
        <v>9.0344307987394554E-2</v>
      </c>
      <c r="M215" s="69">
        <v>0.10292547758885386</v>
      </c>
      <c r="N215" s="69">
        <v>9.8329678482200311E-2</v>
      </c>
      <c r="O215" s="69">
        <v>9.2051297511263064E-2</v>
      </c>
      <c r="P215" s="69">
        <v>8.263298359454721E-2</v>
      </c>
      <c r="Q215" s="69">
        <v>7.4207234208338566E-2</v>
      </c>
      <c r="R215" s="69">
        <v>9.1330627410799711E-2</v>
      </c>
      <c r="S215" s="69">
        <v>7.7221026408662297E-2</v>
      </c>
      <c r="T215" s="69">
        <v>6.9291787657095052E-2</v>
      </c>
      <c r="U215" s="69">
        <v>0.10335188529531651</v>
      </c>
      <c r="V215" s="69">
        <v>8.2493987748907857E-2</v>
      </c>
      <c r="W215" s="69">
        <v>0.14170358115297102</v>
      </c>
      <c r="X215" s="69">
        <v>9.4914741694798008E-2</v>
      </c>
      <c r="Y215" s="69">
        <v>9.2499176558503954E-2</v>
      </c>
      <c r="AA215" s="69">
        <v>9.4382409497524009E-2</v>
      </c>
      <c r="AB215" s="70"/>
      <c r="AD215" s="69">
        <v>9.0344307987394554E-2</v>
      </c>
      <c r="AE215" s="70"/>
    </row>
    <row r="216" spans="1:31" ht="6.95" customHeight="1" x14ac:dyDescent="0.2">
      <c r="C216" s="9"/>
      <c r="D216" s="9"/>
      <c r="F216" s="109"/>
      <c r="H216" s="29"/>
      <c r="I216" s="29"/>
      <c r="J216" s="29"/>
      <c r="K216" s="98"/>
      <c r="L216" s="98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AA216" s="29"/>
      <c r="AB216" s="33"/>
      <c r="AD216" s="29"/>
      <c r="AE216" s="33"/>
    </row>
    <row r="217" spans="1:31" ht="18" customHeight="1" x14ac:dyDescent="0.2">
      <c r="A217" s="43" t="s">
        <v>71</v>
      </c>
      <c r="B217" s="43" t="s">
        <v>23</v>
      </c>
      <c r="C217" s="9"/>
      <c r="D217" s="9"/>
      <c r="F217" s="110" t="s">
        <v>227</v>
      </c>
      <c r="H217" s="87">
        <v>7.3680000000000003</v>
      </c>
      <c r="I217" s="87">
        <v>6.9989999999999997</v>
      </c>
      <c r="J217" s="87">
        <v>6.9989999999999997</v>
      </c>
      <c r="K217" s="125">
        <v>7</v>
      </c>
      <c r="L217" s="125">
        <v>5.7</v>
      </c>
      <c r="M217" s="87">
        <v>5.6879999999999997</v>
      </c>
      <c r="N217" s="87">
        <v>5.976</v>
      </c>
      <c r="O217" s="87">
        <v>6.0120000000000022</v>
      </c>
      <c r="P217" s="87">
        <v>6.0119999999999969</v>
      </c>
      <c r="Q217" s="87">
        <v>5.9760000000000026</v>
      </c>
      <c r="R217" s="87">
        <v>6.0120000000000005</v>
      </c>
      <c r="S217" s="87">
        <v>5.0039999999999978</v>
      </c>
      <c r="T217" s="87">
        <v>4.9919999999999973</v>
      </c>
      <c r="U217" s="87">
        <v>5.0040000000000049</v>
      </c>
      <c r="V217" s="87">
        <v>5.0039999999999907</v>
      </c>
      <c r="W217" s="87">
        <v>4.9920000000000044</v>
      </c>
      <c r="X217" s="87">
        <v>5.0040000000000049</v>
      </c>
      <c r="Y217" s="87">
        <v>5.4729999999999999</v>
      </c>
      <c r="AA217" s="87">
        <v>7</v>
      </c>
      <c r="AB217" s="86">
        <v>-1.53</v>
      </c>
      <c r="AD217" s="87">
        <v>5.7</v>
      </c>
      <c r="AE217" s="86">
        <v>-0.23</v>
      </c>
    </row>
    <row r="218" spans="1:31" ht="12.95" customHeight="1" x14ac:dyDescent="0.2">
      <c r="A218" s="48"/>
      <c r="B218" s="48"/>
      <c r="C218" s="9"/>
      <c r="D218" s="9"/>
      <c r="F218" s="52" t="s">
        <v>72</v>
      </c>
      <c r="H218" s="149">
        <v>-7179.0173724212809</v>
      </c>
      <c r="I218" s="149">
        <v>-9719.2456065152164</v>
      </c>
      <c r="J218" s="149">
        <v>-9719.2456065152164</v>
      </c>
      <c r="K218" s="150">
        <v>-8739.7142857142862</v>
      </c>
      <c r="L218" s="150">
        <v>-6985.6140350877195</v>
      </c>
      <c r="M218" s="149">
        <v>-560.12658227848101</v>
      </c>
      <c r="N218" s="149">
        <v>-538.65461847389577</v>
      </c>
      <c r="O218" s="149">
        <v>-496.50698602794387</v>
      </c>
      <c r="P218" s="149">
        <v>-633.73253493013999</v>
      </c>
      <c r="Q218" s="149">
        <v>-822.62382864792437</v>
      </c>
      <c r="R218" s="149">
        <v>-489.02195608782455</v>
      </c>
      <c r="S218" s="149">
        <v>-963.02957633892913</v>
      </c>
      <c r="T218" s="149">
        <v>-417.46794871794924</v>
      </c>
      <c r="U218" s="149">
        <v>-240.80735411670614</v>
      </c>
      <c r="V218" s="149">
        <v>-649.68025579536516</v>
      </c>
      <c r="W218" s="149">
        <v>-960.53685897435832</v>
      </c>
      <c r="X218" s="149">
        <v>-873.3013589128692</v>
      </c>
      <c r="Y218" s="149">
        <v>-7597.2958158231322</v>
      </c>
      <c r="AA218" s="149">
        <v>-8739.7142857142862</v>
      </c>
      <c r="AB218" s="151">
        <v>1142.42</v>
      </c>
      <c r="AD218" s="149">
        <v>-6985.6140350877204</v>
      </c>
      <c r="AE218" s="151">
        <v>-611.67999999999995</v>
      </c>
    </row>
    <row r="219" spans="1:31" ht="18" customHeight="1" x14ac:dyDescent="0.2">
      <c r="A219" s="43" t="s">
        <v>64</v>
      </c>
      <c r="B219" s="43" t="s">
        <v>23</v>
      </c>
      <c r="C219" s="9">
        <v>0.21158328850636537</v>
      </c>
      <c r="D219" s="9">
        <v>2.3322967569968902E-2</v>
      </c>
      <c r="F219" s="119" t="s">
        <v>488</v>
      </c>
      <c r="H219" s="74">
        <v>-26.588999999999999</v>
      </c>
      <c r="I219" s="74">
        <v>-18.975999999999999</v>
      </c>
      <c r="J219" s="74">
        <v>-18.975999999999999</v>
      </c>
      <c r="K219" s="99">
        <v>-22.308</v>
      </c>
      <c r="L219" s="99">
        <v>-18.007999999999999</v>
      </c>
      <c r="M219" s="74">
        <v>-1.43</v>
      </c>
      <c r="N219" s="74">
        <v>-1.5280000000000002</v>
      </c>
      <c r="O219" s="74">
        <v>-1.5289999999999999</v>
      </c>
      <c r="P219" s="74">
        <v>-1.5270000000000001</v>
      </c>
      <c r="Q219" s="74">
        <v>-3.3329999999999993</v>
      </c>
      <c r="R219" s="74">
        <v>-1.282</v>
      </c>
      <c r="S219" s="74">
        <v>-3.1989999999999998</v>
      </c>
      <c r="T219" s="74">
        <v>-0.47600000000000087</v>
      </c>
      <c r="U219" s="74">
        <v>0.21000000000000085</v>
      </c>
      <c r="V219" s="74">
        <v>-1.1639999999999997</v>
      </c>
      <c r="W219" s="74">
        <v>-1.1630000000000003</v>
      </c>
      <c r="X219" s="74">
        <v>-1.1640000000000015</v>
      </c>
      <c r="Y219" s="74">
        <v>-17.585000000000001</v>
      </c>
      <c r="AA219" s="74">
        <v>-22.308000000000003</v>
      </c>
      <c r="AB219" s="73">
        <v>4.72</v>
      </c>
      <c r="AD219" s="74">
        <v>-18.007999999999999</v>
      </c>
      <c r="AE219" s="73">
        <v>0.42</v>
      </c>
    </row>
    <row r="220" spans="1:31" ht="18" customHeight="1" x14ac:dyDescent="0.2">
      <c r="A220" s="43" t="s">
        <v>65</v>
      </c>
      <c r="B220" s="43" t="s">
        <v>23</v>
      </c>
      <c r="C220" s="9">
        <v>0.28540497982482038</v>
      </c>
      <c r="D220" s="9">
        <v>-0.11177461338233043</v>
      </c>
      <c r="F220" s="119" t="s">
        <v>203</v>
      </c>
      <c r="H220" s="74">
        <v>-16.606000000000002</v>
      </c>
      <c r="I220" s="74">
        <v>-22.844000000000001</v>
      </c>
      <c r="J220" s="74">
        <v>-22.844000000000001</v>
      </c>
      <c r="K220" s="99">
        <v>-20.321999999999999</v>
      </c>
      <c r="L220" s="99">
        <v>-13.061999999999999</v>
      </c>
      <c r="M220" s="74">
        <v>-2.1059999999999999</v>
      </c>
      <c r="N220" s="74">
        <v>-1.2640000000000002</v>
      </c>
      <c r="O220" s="74">
        <v>-1.0999999999999996</v>
      </c>
      <c r="P220" s="74">
        <v>-1.5419999999999998</v>
      </c>
      <c r="Q220" s="74">
        <v>-0.99500000000000011</v>
      </c>
      <c r="R220" s="74">
        <v>-1.043000000000001</v>
      </c>
      <c r="S220" s="74">
        <v>-1.2169999999999987</v>
      </c>
      <c r="T220" s="74">
        <v>-0.37100000000000044</v>
      </c>
      <c r="U220" s="74">
        <v>-1.2859999999999996</v>
      </c>
      <c r="V220" s="74">
        <v>-1.3280000000000012</v>
      </c>
      <c r="W220" s="74">
        <v>-0.70199999999999996</v>
      </c>
      <c r="X220" s="74">
        <v>-1.5640000000000001</v>
      </c>
      <c r="Y220" s="74">
        <v>-14.518000000000001</v>
      </c>
      <c r="AA220" s="74">
        <v>-20.321999999999999</v>
      </c>
      <c r="AB220" s="73">
        <v>5.8</v>
      </c>
      <c r="AD220" s="74">
        <v>-13.061999999999999</v>
      </c>
      <c r="AE220" s="73">
        <v>-1.46</v>
      </c>
    </row>
    <row r="221" spans="1:31" ht="18" hidden="1" customHeight="1" outlineLevel="1" x14ac:dyDescent="0.2">
      <c r="A221" s="43" t="s">
        <v>151</v>
      </c>
      <c r="B221" s="43" t="s">
        <v>23</v>
      </c>
      <c r="C221" s="9">
        <v>-0.89699074074074081</v>
      </c>
      <c r="D221" s="9">
        <v>-2.9605263157894739</v>
      </c>
      <c r="F221" s="51" t="s">
        <v>152</v>
      </c>
      <c r="G221" s="47"/>
      <c r="H221" s="79">
        <v>-2.528</v>
      </c>
      <c r="I221" s="79">
        <v>-6.6849999999999996</v>
      </c>
      <c r="J221" s="79">
        <v>-6.6849999999999996</v>
      </c>
      <c r="K221" s="99">
        <v>-1.728</v>
      </c>
      <c r="L221" s="99">
        <v>1.6719999999999999</v>
      </c>
      <c r="M221" s="79">
        <v>-0.41099999999999998</v>
      </c>
      <c r="N221" s="79">
        <v>2.4999999999999967E-2</v>
      </c>
      <c r="O221" s="79">
        <v>0</v>
      </c>
      <c r="P221" s="79">
        <v>-6.7000000000000004E-2</v>
      </c>
      <c r="Q221" s="79">
        <v>-3.999999999999998E-2</v>
      </c>
      <c r="R221" s="79">
        <v>-0.30300000000000005</v>
      </c>
      <c r="S221" s="79">
        <v>0</v>
      </c>
      <c r="T221" s="79">
        <v>-0.14499999999999991</v>
      </c>
      <c r="U221" s="79">
        <v>0</v>
      </c>
      <c r="V221" s="79">
        <v>0</v>
      </c>
      <c r="W221" s="79">
        <v>-2.3370000000000002</v>
      </c>
      <c r="X221" s="79">
        <v>0</v>
      </c>
      <c r="Y221" s="79">
        <v>-3.278</v>
      </c>
      <c r="Z221" s="47"/>
      <c r="AA221" s="79">
        <v>-1.728</v>
      </c>
      <c r="AB221" s="73">
        <v>-1.55</v>
      </c>
      <c r="AC221" s="47"/>
      <c r="AD221" s="79">
        <v>1.6719999999999999</v>
      </c>
      <c r="AE221" s="73">
        <v>-4.95</v>
      </c>
    </row>
    <row r="222" spans="1:31" ht="18" hidden="1" customHeight="1" outlineLevel="1" x14ac:dyDescent="0.2">
      <c r="A222" s="43" t="s">
        <v>169</v>
      </c>
      <c r="B222" s="43" t="s">
        <v>23</v>
      </c>
      <c r="C222" s="9">
        <v>0.29318394024276379</v>
      </c>
      <c r="D222" s="9">
        <v>0.29318394024276379</v>
      </c>
      <c r="F222" s="51" t="s">
        <v>170</v>
      </c>
      <c r="G222" s="47"/>
      <c r="H222" s="79">
        <v>-5.423</v>
      </c>
      <c r="I222" s="79">
        <v>-5.9420000000000002</v>
      </c>
      <c r="J222" s="79">
        <v>-5.9420000000000002</v>
      </c>
      <c r="K222" s="99">
        <v>-5.3550000000000004</v>
      </c>
      <c r="L222" s="99">
        <v>-5.3550000000000004</v>
      </c>
      <c r="M222" s="79">
        <v>-0.28399999999999997</v>
      </c>
      <c r="N222" s="79">
        <v>-0.28899999999999998</v>
      </c>
      <c r="O222" s="79">
        <v>-0.29100000000000004</v>
      </c>
      <c r="P222" s="79">
        <v>-0.28900000000000003</v>
      </c>
      <c r="Q222" s="79">
        <v>-0.29099999999999993</v>
      </c>
      <c r="R222" s="79">
        <v>-0.24500000000000011</v>
      </c>
      <c r="S222" s="79">
        <v>-0.33499999999999996</v>
      </c>
      <c r="T222" s="79">
        <v>-0.91400000000000015</v>
      </c>
      <c r="U222" s="79">
        <v>-6.0999999999999943E-2</v>
      </c>
      <c r="V222" s="79">
        <v>-0.26099999999999968</v>
      </c>
      <c r="W222" s="79">
        <v>-0.26000000000000023</v>
      </c>
      <c r="X222" s="79">
        <v>-0.26100000000000012</v>
      </c>
      <c r="Y222" s="79">
        <v>-3.7810000000000001</v>
      </c>
      <c r="Z222" s="47"/>
      <c r="AA222" s="79">
        <v>-5.3550000000000004</v>
      </c>
      <c r="AB222" s="73">
        <v>1.57</v>
      </c>
      <c r="AC222" s="47"/>
      <c r="AD222" s="79">
        <v>-5.3550000000000004</v>
      </c>
      <c r="AE222" s="73">
        <v>1.57</v>
      </c>
    </row>
    <row r="223" spans="1:31" ht="18" hidden="1" customHeight="1" outlineLevel="1" x14ac:dyDescent="0.2">
      <c r="A223" s="43" t="s">
        <v>171</v>
      </c>
      <c r="B223" s="43" t="s">
        <v>23</v>
      </c>
      <c r="C223" s="9">
        <v>0.28248587570621464</v>
      </c>
      <c r="D223" s="9">
        <v>5.3248136315228976E-2</v>
      </c>
      <c r="F223" s="51" t="s">
        <v>172</v>
      </c>
      <c r="G223" s="47"/>
      <c r="H223" s="79">
        <v>-0.66800000000000004</v>
      </c>
      <c r="I223" s="79">
        <v>-1.6040000000000001</v>
      </c>
      <c r="J223" s="79">
        <v>-1.6040000000000001</v>
      </c>
      <c r="K223" s="99">
        <v>-1.2390000000000001</v>
      </c>
      <c r="L223" s="99">
        <v>-0.93899999999999995</v>
      </c>
      <c r="M223" s="79">
        <v>-0.88800000000000001</v>
      </c>
      <c r="N223" s="79">
        <v>0</v>
      </c>
      <c r="O223" s="79">
        <v>0</v>
      </c>
      <c r="P223" s="79">
        <v>0</v>
      </c>
      <c r="Q223" s="79">
        <v>0</v>
      </c>
      <c r="R223" s="79">
        <v>0</v>
      </c>
      <c r="S223" s="79">
        <v>0</v>
      </c>
      <c r="T223" s="79">
        <v>0</v>
      </c>
      <c r="U223" s="79">
        <v>0</v>
      </c>
      <c r="V223" s="79">
        <v>0</v>
      </c>
      <c r="W223" s="79">
        <v>0</v>
      </c>
      <c r="X223" s="79">
        <v>0</v>
      </c>
      <c r="Y223" s="79">
        <v>-0.88800000000000001</v>
      </c>
      <c r="Z223" s="47"/>
      <c r="AA223" s="79">
        <v>-1.2390000000000001</v>
      </c>
      <c r="AB223" s="73">
        <v>0.35</v>
      </c>
      <c r="AC223" s="47"/>
      <c r="AD223" s="79">
        <v>-0.93899999999999995</v>
      </c>
      <c r="AE223" s="73">
        <v>0.05</v>
      </c>
    </row>
    <row r="224" spans="1:31" ht="18" customHeight="1" collapsed="1" x14ac:dyDescent="0.2">
      <c r="A224" s="48"/>
      <c r="B224" s="48"/>
      <c r="C224" s="9">
        <v>4.5662100456621002E-2</v>
      </c>
      <c r="D224" s="9">
        <v>-0.72046733016010378</v>
      </c>
      <c r="F224" s="119" t="s">
        <v>152</v>
      </c>
      <c r="H224" s="74">
        <v>-8.6189999999999998</v>
      </c>
      <c r="I224" s="74">
        <v>-14.230999999999998</v>
      </c>
      <c r="J224" s="74">
        <v>-14.230999999999998</v>
      </c>
      <c r="K224" s="99">
        <v>-8.322000000000001</v>
      </c>
      <c r="L224" s="99">
        <v>-4.6220000000000008</v>
      </c>
      <c r="M224" s="74">
        <v>-1.583</v>
      </c>
      <c r="N224" s="74">
        <v>-0.26400000000000001</v>
      </c>
      <c r="O224" s="74">
        <v>-0.29100000000000004</v>
      </c>
      <c r="P224" s="74">
        <v>-0.35600000000000004</v>
      </c>
      <c r="Q224" s="74">
        <v>-0.33099999999999991</v>
      </c>
      <c r="R224" s="74">
        <v>-0.54800000000000015</v>
      </c>
      <c r="S224" s="74">
        <v>-0.33499999999999996</v>
      </c>
      <c r="T224" s="74">
        <v>-1.0590000000000002</v>
      </c>
      <c r="U224" s="74">
        <v>-6.0999999999999943E-2</v>
      </c>
      <c r="V224" s="74">
        <v>-0.26099999999999968</v>
      </c>
      <c r="W224" s="74">
        <v>-2.5970000000000004</v>
      </c>
      <c r="X224" s="74">
        <v>-0.26100000000000012</v>
      </c>
      <c r="Y224" s="74">
        <v>-7.9470000000000001</v>
      </c>
      <c r="AA224" s="74">
        <v>-8.322000000000001</v>
      </c>
      <c r="AB224" s="73">
        <v>0.38</v>
      </c>
      <c r="AD224" s="74">
        <v>-4.6220000000000008</v>
      </c>
      <c r="AE224" s="73">
        <v>-3.33</v>
      </c>
    </row>
    <row r="225" spans="1:31" ht="18" customHeight="1" collapsed="1" x14ac:dyDescent="0.2">
      <c r="A225" s="43" t="s">
        <v>147</v>
      </c>
      <c r="B225" s="43" t="s">
        <v>23</v>
      </c>
      <c r="C225" s="9">
        <v>0.22809123649459789</v>
      </c>
      <c r="D225" s="9">
        <v>0.22809123649459789</v>
      </c>
      <c r="F225" s="119" t="s">
        <v>148</v>
      </c>
      <c r="H225" s="74">
        <v>-1.1339999999999999</v>
      </c>
      <c r="I225" s="74">
        <v>-2.177</v>
      </c>
      <c r="J225" s="74">
        <v>-2.177</v>
      </c>
      <c r="K225" s="99">
        <v>-1.6659999999999999</v>
      </c>
      <c r="L225" s="99">
        <v>-1.6659999999999999</v>
      </c>
      <c r="M225" s="74">
        <v>-6.7000000000000004E-2</v>
      </c>
      <c r="N225" s="74">
        <v>-6.8000000000000005E-2</v>
      </c>
      <c r="O225" s="74">
        <v>-6.5000000000000002E-2</v>
      </c>
      <c r="P225" s="74">
        <v>-6.8000000000000005E-2</v>
      </c>
      <c r="Q225" s="74">
        <v>-0.15699999999999997</v>
      </c>
      <c r="R225" s="74">
        <v>-6.7000000000000004E-2</v>
      </c>
      <c r="S225" s="74">
        <v>-6.800000000000006E-2</v>
      </c>
      <c r="T225" s="74">
        <v>-6.4999999999999947E-2</v>
      </c>
      <c r="U225" s="74">
        <v>-6.7999999999999949E-2</v>
      </c>
      <c r="V225" s="74">
        <v>-0.47899999999999998</v>
      </c>
      <c r="W225" s="74">
        <v>-0.25</v>
      </c>
      <c r="X225" s="74">
        <v>0.1339999999999999</v>
      </c>
      <c r="Y225" s="74">
        <v>-1.288</v>
      </c>
      <c r="AA225" s="74">
        <v>-1.6659999999999997</v>
      </c>
      <c r="AB225" s="73">
        <v>0.38</v>
      </c>
      <c r="AD225" s="74">
        <v>-1.6659999999999997</v>
      </c>
      <c r="AE225" s="73">
        <v>0.38</v>
      </c>
    </row>
    <row r="226" spans="1:31" ht="18" hidden="1" customHeight="1" outlineLevel="1" x14ac:dyDescent="0.2">
      <c r="A226" s="43" t="s">
        <v>155</v>
      </c>
      <c r="B226" s="43" t="s">
        <v>23</v>
      </c>
      <c r="C226" s="9">
        <v>1.7830540037243947</v>
      </c>
      <c r="D226" s="9">
        <v>4.0693430656934302</v>
      </c>
      <c r="F226" s="51" t="s">
        <v>156</v>
      </c>
      <c r="G226" s="47"/>
      <c r="H226" s="79">
        <v>0</v>
      </c>
      <c r="I226" s="79">
        <v>-6.452</v>
      </c>
      <c r="J226" s="79">
        <v>-6.452</v>
      </c>
      <c r="K226" s="99">
        <v>-2.1480000000000001</v>
      </c>
      <c r="L226" s="99">
        <v>-0.54800000000000004</v>
      </c>
      <c r="M226" s="79">
        <v>2</v>
      </c>
      <c r="N226" s="79">
        <v>0</v>
      </c>
      <c r="O226" s="79">
        <v>0</v>
      </c>
      <c r="P226" s="79">
        <v>-0.31699999999999995</v>
      </c>
      <c r="Q226" s="79">
        <v>0</v>
      </c>
      <c r="R226" s="79">
        <v>0</v>
      </c>
      <c r="S226" s="79">
        <v>0</v>
      </c>
      <c r="T226" s="79">
        <v>0</v>
      </c>
      <c r="U226" s="79">
        <v>0</v>
      </c>
      <c r="V226" s="79">
        <v>0</v>
      </c>
      <c r="W226" s="79">
        <v>0</v>
      </c>
      <c r="X226" s="79">
        <v>0</v>
      </c>
      <c r="Y226" s="79">
        <v>1.6830000000000001</v>
      </c>
      <c r="Z226" s="47"/>
      <c r="AA226" s="79">
        <v>-2.1480000000000001</v>
      </c>
      <c r="AB226" s="73">
        <v>3.83</v>
      </c>
      <c r="AC226" s="47"/>
      <c r="AD226" s="79">
        <v>-0.54800000000000004</v>
      </c>
      <c r="AE226" s="73">
        <v>2.23</v>
      </c>
    </row>
    <row r="227" spans="1:31" ht="18" hidden="1" customHeight="1" outlineLevel="1" x14ac:dyDescent="0.2">
      <c r="A227" s="43" t="s">
        <v>157</v>
      </c>
      <c r="B227" s="43" t="s">
        <v>23</v>
      </c>
      <c r="C227" s="9">
        <v>0.99846390168970811</v>
      </c>
      <c r="D227" s="9">
        <v>-1.0101010101010099</v>
      </c>
      <c r="F227" s="51" t="s">
        <v>158</v>
      </c>
      <c r="G227" s="47"/>
      <c r="H227" s="79">
        <v>-2.1760000000000002</v>
      </c>
      <c r="I227" s="79">
        <v>-1.038</v>
      </c>
      <c r="J227" s="79">
        <v>-1.038</v>
      </c>
      <c r="K227" s="99">
        <v>-1.302</v>
      </c>
      <c r="L227" s="99">
        <v>0.19800000000000001</v>
      </c>
      <c r="M227" s="79">
        <v>0</v>
      </c>
      <c r="N227" s="79">
        <v>0</v>
      </c>
      <c r="O227" s="79">
        <v>0</v>
      </c>
      <c r="P227" s="79">
        <v>0</v>
      </c>
      <c r="Q227" s="79">
        <v>0</v>
      </c>
      <c r="R227" s="79">
        <v>0</v>
      </c>
      <c r="S227" s="79">
        <v>0</v>
      </c>
      <c r="T227" s="79">
        <v>0</v>
      </c>
      <c r="U227" s="79">
        <v>0</v>
      </c>
      <c r="V227" s="79">
        <v>0</v>
      </c>
      <c r="W227" s="79">
        <v>0</v>
      </c>
      <c r="X227" s="79">
        <v>0</v>
      </c>
      <c r="Y227" s="79">
        <v>0</v>
      </c>
      <c r="Z227" s="47"/>
      <c r="AA227" s="79">
        <v>-1.302</v>
      </c>
      <c r="AB227" s="73">
        <v>1.3</v>
      </c>
      <c r="AC227" s="47"/>
      <c r="AD227" s="79">
        <v>0.19800000000000004</v>
      </c>
      <c r="AE227" s="73">
        <v>-0.2</v>
      </c>
    </row>
    <row r="228" spans="1:31" ht="18" hidden="1" customHeight="1" outlineLevel="1" x14ac:dyDescent="0.2">
      <c r="A228" s="43" t="s">
        <v>161</v>
      </c>
      <c r="B228" s="43" t="s">
        <v>23</v>
      </c>
      <c r="C228" s="9">
        <v>0</v>
      </c>
      <c r="D228" s="9">
        <v>0</v>
      </c>
      <c r="F228" s="51" t="s">
        <v>162</v>
      </c>
      <c r="G228" s="47"/>
      <c r="H228" s="79">
        <v>5.39</v>
      </c>
      <c r="I228" s="79">
        <v>0</v>
      </c>
      <c r="J228" s="79">
        <v>0</v>
      </c>
      <c r="K228" s="99">
        <v>0</v>
      </c>
      <c r="L228" s="99">
        <v>0</v>
      </c>
      <c r="M228" s="79">
        <v>0</v>
      </c>
      <c r="N228" s="79">
        <v>0</v>
      </c>
      <c r="O228" s="79">
        <v>0</v>
      </c>
      <c r="P228" s="79">
        <v>0</v>
      </c>
      <c r="Q228" s="79">
        <v>0</v>
      </c>
      <c r="R228" s="79">
        <v>0</v>
      </c>
      <c r="S228" s="79">
        <v>0</v>
      </c>
      <c r="T228" s="79">
        <v>0</v>
      </c>
      <c r="U228" s="79">
        <v>0</v>
      </c>
      <c r="V228" s="79">
        <v>0</v>
      </c>
      <c r="W228" s="79">
        <v>0</v>
      </c>
      <c r="X228" s="79">
        <v>0</v>
      </c>
      <c r="Y228" s="79">
        <v>0</v>
      </c>
      <c r="Z228" s="47"/>
      <c r="AA228" s="79">
        <v>0</v>
      </c>
      <c r="AB228" s="73">
        <v>0</v>
      </c>
      <c r="AC228" s="47"/>
      <c r="AD228" s="79">
        <v>0</v>
      </c>
      <c r="AE228" s="73">
        <v>0</v>
      </c>
    </row>
    <row r="229" spans="1:31" ht="18" customHeight="1" collapsed="1" x14ac:dyDescent="0.2">
      <c r="A229" s="48"/>
      <c r="B229" s="48"/>
      <c r="C229" s="9">
        <v>1.4869565217391301</v>
      </c>
      <c r="D229" s="9">
        <v>5.7999999999999989</v>
      </c>
      <c r="F229" s="119" t="s">
        <v>413</v>
      </c>
      <c r="H229" s="74">
        <v>3.2139999999999995</v>
      </c>
      <c r="I229" s="74">
        <v>-7.49</v>
      </c>
      <c r="J229" s="74">
        <v>-7.49</v>
      </c>
      <c r="K229" s="99">
        <v>-3.45</v>
      </c>
      <c r="L229" s="99">
        <v>-0.35000000000000003</v>
      </c>
      <c r="M229" s="74">
        <v>2</v>
      </c>
      <c r="N229" s="74">
        <v>0</v>
      </c>
      <c r="O229" s="74">
        <v>0</v>
      </c>
      <c r="P229" s="74">
        <v>-0.31699999999999995</v>
      </c>
      <c r="Q229" s="74">
        <v>0</v>
      </c>
      <c r="R229" s="74">
        <v>0</v>
      </c>
      <c r="S229" s="74">
        <v>0</v>
      </c>
      <c r="T229" s="74">
        <v>0</v>
      </c>
      <c r="U229" s="74">
        <v>0</v>
      </c>
      <c r="V229" s="74">
        <v>0</v>
      </c>
      <c r="W229" s="74">
        <v>0</v>
      </c>
      <c r="X229" s="74">
        <v>0</v>
      </c>
      <c r="Y229" s="74">
        <v>1.6830000000000001</v>
      </c>
      <c r="AA229" s="74">
        <v>-3.4500000000000006</v>
      </c>
      <c r="AB229" s="73">
        <v>5.13</v>
      </c>
      <c r="AD229" s="74">
        <v>-0.35000000000000003</v>
      </c>
      <c r="AE229" s="73">
        <v>2.0299999999999998</v>
      </c>
    </row>
    <row r="230" spans="1:31" ht="18" customHeight="1" x14ac:dyDescent="0.2">
      <c r="A230" s="43" t="s">
        <v>521</v>
      </c>
      <c r="B230" s="43" t="s">
        <v>23</v>
      </c>
      <c r="C230" s="9"/>
      <c r="D230" s="9"/>
      <c r="F230" s="119" t="s">
        <v>522</v>
      </c>
      <c r="H230" s="74">
        <v>-0.498</v>
      </c>
      <c r="I230" s="74">
        <v>-0.44400000000000001</v>
      </c>
      <c r="J230" s="74">
        <v>-0.44400000000000001</v>
      </c>
      <c r="K230" s="99">
        <v>0</v>
      </c>
      <c r="L230" s="99">
        <v>0</v>
      </c>
      <c r="M230" s="74">
        <v>0</v>
      </c>
      <c r="N230" s="74">
        <v>-9.5000000000000001E-2</v>
      </c>
      <c r="O230" s="74">
        <v>0</v>
      </c>
      <c r="P230" s="74">
        <v>0</v>
      </c>
      <c r="Q230" s="74">
        <v>-0.1</v>
      </c>
      <c r="R230" s="74">
        <v>0</v>
      </c>
      <c r="S230" s="74">
        <v>0</v>
      </c>
      <c r="T230" s="74">
        <v>-9.099999999999997E-2</v>
      </c>
      <c r="U230" s="74">
        <v>0</v>
      </c>
      <c r="V230" s="74">
        <v>0</v>
      </c>
      <c r="W230" s="74">
        <v>-8.3000000000000018E-2</v>
      </c>
      <c r="X230" s="74">
        <v>0</v>
      </c>
      <c r="Y230" s="74">
        <v>-0.36899999999999999</v>
      </c>
      <c r="AA230" s="74">
        <v>0</v>
      </c>
      <c r="AB230" s="73">
        <v>-0.37</v>
      </c>
      <c r="AD230" s="74">
        <v>0</v>
      </c>
      <c r="AE230" s="73">
        <v>-0.37</v>
      </c>
    </row>
    <row r="231" spans="1:31" ht="18" hidden="1" customHeight="1" outlineLevel="1" x14ac:dyDescent="0.2">
      <c r="A231" s="43" t="s">
        <v>149</v>
      </c>
      <c r="B231" s="43" t="s">
        <v>23</v>
      </c>
      <c r="C231" s="9">
        <v>0</v>
      </c>
      <c r="D231" s="9">
        <v>0</v>
      </c>
      <c r="F231" s="51" t="s">
        <v>150</v>
      </c>
      <c r="G231" s="47"/>
      <c r="H231" s="79">
        <v>0</v>
      </c>
      <c r="I231" s="79">
        <v>0</v>
      </c>
      <c r="J231" s="79">
        <v>0</v>
      </c>
      <c r="K231" s="99">
        <v>0</v>
      </c>
      <c r="L231" s="99">
        <v>0</v>
      </c>
      <c r="M231" s="79">
        <v>0</v>
      </c>
      <c r="N231" s="79">
        <v>0</v>
      </c>
      <c r="O231" s="79">
        <v>0</v>
      </c>
      <c r="P231" s="79">
        <v>0</v>
      </c>
      <c r="Q231" s="79">
        <v>0</v>
      </c>
      <c r="R231" s="79">
        <v>0</v>
      </c>
      <c r="S231" s="79">
        <v>0</v>
      </c>
      <c r="T231" s="79">
        <v>0</v>
      </c>
      <c r="U231" s="79">
        <v>0</v>
      </c>
      <c r="V231" s="79">
        <v>0</v>
      </c>
      <c r="W231" s="79">
        <v>0</v>
      </c>
      <c r="X231" s="79">
        <v>0</v>
      </c>
      <c r="Y231" s="79">
        <v>0</v>
      </c>
      <c r="Z231" s="47"/>
      <c r="AA231" s="79">
        <v>0</v>
      </c>
      <c r="AB231" s="73">
        <v>0</v>
      </c>
      <c r="AC231" s="47"/>
      <c r="AD231" s="79">
        <v>0</v>
      </c>
      <c r="AE231" s="73">
        <v>0</v>
      </c>
    </row>
    <row r="232" spans="1:31" ht="18" hidden="1" customHeight="1" outlineLevel="1" x14ac:dyDescent="0.2">
      <c r="A232" s="43" t="s">
        <v>159</v>
      </c>
      <c r="B232" s="43" t="s">
        <v>23</v>
      </c>
      <c r="C232" s="9">
        <v>0.98571428571428588</v>
      </c>
      <c r="D232" s="9">
        <v>0.96666666666666667</v>
      </c>
      <c r="F232" s="51" t="s">
        <v>160</v>
      </c>
      <c r="G232" s="47"/>
      <c r="H232" s="79">
        <v>-0.17100000000000001</v>
      </c>
      <c r="I232" s="79">
        <v>-0.112</v>
      </c>
      <c r="J232" s="79">
        <v>-0.112</v>
      </c>
      <c r="K232" s="99">
        <v>-2.8</v>
      </c>
      <c r="L232" s="99">
        <v>-1.2</v>
      </c>
      <c r="M232" s="79">
        <v>0</v>
      </c>
      <c r="N232" s="79">
        <v>0</v>
      </c>
      <c r="O232" s="79">
        <v>0</v>
      </c>
      <c r="P232" s="79">
        <v>0</v>
      </c>
      <c r="Q232" s="79">
        <v>0</v>
      </c>
      <c r="R232" s="79">
        <v>0</v>
      </c>
      <c r="S232" s="79">
        <v>0</v>
      </c>
      <c r="T232" s="79">
        <v>-2.1999999999999999E-2</v>
      </c>
      <c r="U232" s="79">
        <v>0</v>
      </c>
      <c r="V232" s="79">
        <v>-1.9000000000000003E-2</v>
      </c>
      <c r="W232" s="79">
        <v>0</v>
      </c>
      <c r="X232" s="79">
        <v>0</v>
      </c>
      <c r="Y232" s="79">
        <v>-4.1000000000000002E-2</v>
      </c>
      <c r="Z232" s="47"/>
      <c r="AA232" s="79">
        <v>-2.7999999999999994</v>
      </c>
      <c r="AB232" s="73">
        <v>2.76</v>
      </c>
      <c r="AC232" s="47"/>
      <c r="AD232" s="79">
        <v>-1.2</v>
      </c>
      <c r="AE232" s="73">
        <v>1.1599999999999999</v>
      </c>
    </row>
    <row r="233" spans="1:31" ht="18" hidden="1" customHeight="1" outlineLevel="1" x14ac:dyDescent="0.2">
      <c r="A233" s="43" t="s">
        <v>153</v>
      </c>
      <c r="B233" s="43" t="s">
        <v>23</v>
      </c>
      <c r="C233" s="9">
        <v>0</v>
      </c>
      <c r="D233" s="9">
        <v>0</v>
      </c>
      <c r="F233" s="51" t="s">
        <v>154</v>
      </c>
      <c r="G233" s="47"/>
      <c r="H233" s="79">
        <v>2.5999999999999999E-2</v>
      </c>
      <c r="I233" s="79">
        <v>0</v>
      </c>
      <c r="J233" s="79">
        <v>0</v>
      </c>
      <c r="K233" s="99">
        <v>0</v>
      </c>
      <c r="L233" s="99">
        <v>0</v>
      </c>
      <c r="M233" s="79">
        <v>0</v>
      </c>
      <c r="N233" s="79">
        <v>0</v>
      </c>
      <c r="O233" s="79">
        <v>0</v>
      </c>
      <c r="P233" s="79">
        <v>0</v>
      </c>
      <c r="Q233" s="79">
        <v>0</v>
      </c>
      <c r="R233" s="79">
        <v>0</v>
      </c>
      <c r="S233" s="79">
        <v>0</v>
      </c>
      <c r="T233" s="79">
        <v>0</v>
      </c>
      <c r="U233" s="79">
        <v>0</v>
      </c>
      <c r="V233" s="79">
        <v>0</v>
      </c>
      <c r="W233" s="79">
        <v>0</v>
      </c>
      <c r="X233" s="79">
        <v>0</v>
      </c>
      <c r="Y233" s="79">
        <v>0</v>
      </c>
      <c r="Z233" s="47"/>
      <c r="AA233" s="79">
        <v>0</v>
      </c>
      <c r="AB233" s="73">
        <v>0</v>
      </c>
      <c r="AC233" s="47"/>
      <c r="AD233" s="79">
        <v>0</v>
      </c>
      <c r="AE233" s="73">
        <v>0</v>
      </c>
    </row>
    <row r="234" spans="1:31" ht="18" hidden="1" customHeight="1" outlineLevel="1" x14ac:dyDescent="0.2">
      <c r="A234" s="43" t="s">
        <v>268</v>
      </c>
      <c r="B234" s="43" t="s">
        <v>23</v>
      </c>
      <c r="C234" s="9">
        <v>0</v>
      </c>
      <c r="D234" s="9">
        <v>0</v>
      </c>
      <c r="F234" s="51" t="s">
        <v>270</v>
      </c>
      <c r="G234" s="47"/>
      <c r="H234" s="79">
        <v>0</v>
      </c>
      <c r="I234" s="79">
        <v>0</v>
      </c>
      <c r="J234" s="79">
        <v>0</v>
      </c>
      <c r="K234" s="99">
        <v>0</v>
      </c>
      <c r="L234" s="99">
        <v>0</v>
      </c>
      <c r="M234" s="79">
        <v>0</v>
      </c>
      <c r="N234" s="79">
        <v>0</v>
      </c>
      <c r="O234" s="79">
        <v>0</v>
      </c>
      <c r="P234" s="79">
        <v>0</v>
      </c>
      <c r="Q234" s="79">
        <v>0</v>
      </c>
      <c r="R234" s="79">
        <v>0</v>
      </c>
      <c r="S234" s="79">
        <v>0</v>
      </c>
      <c r="T234" s="79">
        <v>0</v>
      </c>
      <c r="U234" s="79">
        <v>0</v>
      </c>
      <c r="V234" s="79">
        <v>0</v>
      </c>
      <c r="W234" s="79">
        <v>0</v>
      </c>
      <c r="X234" s="79">
        <v>0</v>
      </c>
      <c r="Y234" s="79">
        <v>0</v>
      </c>
      <c r="Z234" s="47"/>
      <c r="AA234" s="79">
        <v>0</v>
      </c>
      <c r="AB234" s="73">
        <v>0</v>
      </c>
      <c r="AC234" s="47"/>
      <c r="AD234" s="79">
        <v>0</v>
      </c>
      <c r="AE234" s="73">
        <v>0</v>
      </c>
    </row>
    <row r="235" spans="1:31" ht="18" hidden="1" customHeight="1" outlineLevel="1" x14ac:dyDescent="0.2">
      <c r="A235" s="43" t="s">
        <v>269</v>
      </c>
      <c r="B235" s="43" t="s">
        <v>23</v>
      </c>
      <c r="C235" s="9">
        <v>0</v>
      </c>
      <c r="D235" s="9">
        <v>0</v>
      </c>
      <c r="F235" s="51" t="s">
        <v>271</v>
      </c>
      <c r="G235" s="47"/>
      <c r="H235" s="79">
        <v>-0.04</v>
      </c>
      <c r="I235" s="79">
        <v>0</v>
      </c>
      <c r="J235" s="79">
        <v>0</v>
      </c>
      <c r="K235" s="99">
        <v>0</v>
      </c>
      <c r="L235" s="99">
        <v>0</v>
      </c>
      <c r="M235" s="79">
        <v>0</v>
      </c>
      <c r="N235" s="79">
        <v>0</v>
      </c>
      <c r="O235" s="79">
        <v>0</v>
      </c>
      <c r="P235" s="79">
        <v>0</v>
      </c>
      <c r="Q235" s="79">
        <v>0</v>
      </c>
      <c r="R235" s="79">
        <v>0</v>
      </c>
      <c r="S235" s="79">
        <v>0</v>
      </c>
      <c r="T235" s="79">
        <v>0</v>
      </c>
      <c r="U235" s="79">
        <v>0</v>
      </c>
      <c r="V235" s="79">
        <v>0</v>
      </c>
      <c r="W235" s="79">
        <v>0</v>
      </c>
      <c r="X235" s="79">
        <v>0</v>
      </c>
      <c r="Y235" s="79">
        <v>0</v>
      </c>
      <c r="Z235" s="47"/>
      <c r="AA235" s="79">
        <v>0</v>
      </c>
      <c r="AB235" s="73">
        <v>0</v>
      </c>
      <c r="AC235" s="47"/>
      <c r="AD235" s="79">
        <v>0</v>
      </c>
      <c r="AE235" s="73">
        <v>0</v>
      </c>
    </row>
    <row r="236" spans="1:31" ht="18" hidden="1" customHeight="1" outlineLevel="1" x14ac:dyDescent="0.2">
      <c r="A236" s="43" t="s">
        <v>163</v>
      </c>
      <c r="B236" s="43" t="s">
        <v>23</v>
      </c>
      <c r="C236" s="9">
        <v>0.34632034632034631</v>
      </c>
      <c r="D236" s="9">
        <v>-0.67032967032967028</v>
      </c>
      <c r="F236" s="51" t="s">
        <v>164</v>
      </c>
      <c r="G236" s="47"/>
      <c r="H236" s="79">
        <v>-2.4780000000000002</v>
      </c>
      <c r="I236" s="79">
        <v>-1.7509999999999999</v>
      </c>
      <c r="J236" s="79">
        <v>-1.7509999999999999</v>
      </c>
      <c r="K236" s="99">
        <v>-2.31</v>
      </c>
      <c r="L236" s="99">
        <v>-0.91</v>
      </c>
      <c r="M236" s="79">
        <v>0</v>
      </c>
      <c r="N236" s="79">
        <v>0</v>
      </c>
      <c r="O236" s="79">
        <v>0</v>
      </c>
      <c r="P236" s="79">
        <v>0</v>
      </c>
      <c r="Q236" s="79">
        <v>0</v>
      </c>
      <c r="R236" s="79">
        <v>0</v>
      </c>
      <c r="S236" s="79">
        <v>0</v>
      </c>
      <c r="T236" s="79">
        <v>0</v>
      </c>
      <c r="U236" s="79">
        <v>0</v>
      </c>
      <c r="V236" s="79">
        <v>0</v>
      </c>
      <c r="W236" s="79">
        <v>0</v>
      </c>
      <c r="X236" s="79">
        <v>-1.5149999999999999</v>
      </c>
      <c r="Y236" s="79">
        <v>-1.5149999999999999</v>
      </c>
      <c r="Z236" s="47"/>
      <c r="AA236" s="79">
        <v>-2.31</v>
      </c>
      <c r="AB236" s="73">
        <v>0.8</v>
      </c>
      <c r="AC236" s="47"/>
      <c r="AD236" s="79">
        <v>-0.91</v>
      </c>
      <c r="AE236" s="73">
        <v>-0.61</v>
      </c>
    </row>
    <row r="237" spans="1:31" ht="18" hidden="1" customHeight="1" outlineLevel="1" x14ac:dyDescent="0.2">
      <c r="A237" s="43" t="s">
        <v>165</v>
      </c>
      <c r="B237" s="43" t="s">
        <v>23</v>
      </c>
      <c r="C237" s="9">
        <v>0</v>
      </c>
      <c r="D237" s="9">
        <v>0</v>
      </c>
      <c r="F237" s="51" t="s">
        <v>166</v>
      </c>
      <c r="G237" s="47"/>
      <c r="H237" s="79">
        <v>0</v>
      </c>
      <c r="I237" s="79">
        <v>0</v>
      </c>
      <c r="J237" s="79">
        <v>0</v>
      </c>
      <c r="K237" s="99">
        <v>0</v>
      </c>
      <c r="L237" s="99">
        <v>0</v>
      </c>
      <c r="M237" s="79">
        <v>0</v>
      </c>
      <c r="N237" s="79">
        <v>0</v>
      </c>
      <c r="O237" s="79">
        <v>0</v>
      </c>
      <c r="P237" s="79">
        <v>0</v>
      </c>
      <c r="Q237" s="79">
        <v>0</v>
      </c>
      <c r="R237" s="79">
        <v>0</v>
      </c>
      <c r="S237" s="79">
        <v>0</v>
      </c>
      <c r="T237" s="79">
        <v>0</v>
      </c>
      <c r="U237" s="79">
        <v>0</v>
      </c>
      <c r="V237" s="79">
        <v>0</v>
      </c>
      <c r="W237" s="79">
        <v>0</v>
      </c>
      <c r="X237" s="79">
        <v>0</v>
      </c>
      <c r="Y237" s="79">
        <v>0</v>
      </c>
      <c r="Z237" s="47"/>
      <c r="AA237" s="79">
        <v>0</v>
      </c>
      <c r="AB237" s="73">
        <v>0</v>
      </c>
      <c r="AC237" s="47"/>
      <c r="AD237" s="79">
        <v>0</v>
      </c>
      <c r="AE237" s="73">
        <v>0</v>
      </c>
    </row>
    <row r="238" spans="1:31" ht="18" hidden="1" customHeight="1" outlineLevel="1" x14ac:dyDescent="0.2">
      <c r="A238" s="43" t="s">
        <v>167</v>
      </c>
      <c r="B238" s="43" t="s">
        <v>23</v>
      </c>
      <c r="C238" s="9">
        <v>0</v>
      </c>
      <c r="D238" s="9">
        <v>0</v>
      </c>
      <c r="F238" s="51" t="s">
        <v>168</v>
      </c>
      <c r="G238" s="47"/>
      <c r="H238" s="79">
        <v>0</v>
      </c>
      <c r="I238" s="79">
        <v>0</v>
      </c>
      <c r="J238" s="79">
        <v>0</v>
      </c>
      <c r="K238" s="99">
        <v>0</v>
      </c>
      <c r="L238" s="99">
        <v>0</v>
      </c>
      <c r="M238" s="79">
        <v>0</v>
      </c>
      <c r="N238" s="79">
        <v>0</v>
      </c>
      <c r="O238" s="79">
        <v>0</v>
      </c>
      <c r="P238" s="79">
        <v>0</v>
      </c>
      <c r="Q238" s="79">
        <v>0</v>
      </c>
      <c r="R238" s="79">
        <v>0</v>
      </c>
      <c r="S238" s="79">
        <v>0</v>
      </c>
      <c r="T238" s="79">
        <v>0</v>
      </c>
      <c r="U238" s="79">
        <v>0</v>
      </c>
      <c r="V238" s="79">
        <v>0</v>
      </c>
      <c r="W238" s="79">
        <v>0</v>
      </c>
      <c r="X238" s="79">
        <v>0</v>
      </c>
      <c r="Y238" s="79">
        <v>0</v>
      </c>
      <c r="Z238" s="47"/>
      <c r="AA238" s="79">
        <v>0</v>
      </c>
      <c r="AB238" s="73">
        <v>0</v>
      </c>
      <c r="AC238" s="47"/>
      <c r="AD238" s="79">
        <v>0</v>
      </c>
      <c r="AE238" s="73">
        <v>0</v>
      </c>
    </row>
    <row r="239" spans="1:31" ht="18" customHeight="1" collapsed="1" x14ac:dyDescent="0.2">
      <c r="A239" s="48"/>
      <c r="B239" s="48"/>
      <c r="C239" s="9">
        <v>0.69471624266144816</v>
      </c>
      <c r="D239" s="9">
        <v>0.26066350710900477</v>
      </c>
      <c r="F239" s="119" t="s">
        <v>190</v>
      </c>
      <c r="H239" s="74">
        <v>-2.6630000000000003</v>
      </c>
      <c r="I239" s="74">
        <v>-1.863</v>
      </c>
      <c r="J239" s="74">
        <v>-1.863</v>
      </c>
      <c r="K239" s="99">
        <v>-5.1099999999999994</v>
      </c>
      <c r="L239" s="99">
        <v>-2.11</v>
      </c>
      <c r="M239" s="74">
        <v>0</v>
      </c>
      <c r="N239" s="74">
        <v>0</v>
      </c>
      <c r="O239" s="74">
        <v>0</v>
      </c>
      <c r="P239" s="74">
        <v>0</v>
      </c>
      <c r="Q239" s="74">
        <v>0</v>
      </c>
      <c r="R239" s="74">
        <v>0</v>
      </c>
      <c r="S239" s="74">
        <v>0</v>
      </c>
      <c r="T239" s="74">
        <v>-2.1999999999999999E-2</v>
      </c>
      <c r="U239" s="74">
        <v>0</v>
      </c>
      <c r="V239" s="74">
        <v>-1.9000000000000003E-2</v>
      </c>
      <c r="W239" s="74">
        <v>0</v>
      </c>
      <c r="X239" s="74">
        <v>-1.5149999999999999</v>
      </c>
      <c r="Y239" s="74">
        <v>-1.5559999999999998</v>
      </c>
      <c r="AA239" s="74">
        <v>-5.1099999999999994</v>
      </c>
      <c r="AB239" s="73">
        <v>3.55</v>
      </c>
      <c r="AD239" s="74">
        <v>-2.11</v>
      </c>
      <c r="AE239" s="73">
        <v>0.55000000000000004</v>
      </c>
    </row>
    <row r="240" spans="1:31" ht="18" customHeight="1" x14ac:dyDescent="0.2">
      <c r="A240" s="48"/>
      <c r="B240" s="48"/>
      <c r="C240" s="9">
        <v>0.32037660596946621</v>
      </c>
      <c r="D240" s="9">
        <v>-4.4201115073584811E-2</v>
      </c>
      <c r="F240" s="108" t="s">
        <v>66</v>
      </c>
      <c r="H240" s="281">
        <v>-52.895000000000003</v>
      </c>
      <c r="I240" s="281">
        <v>-68.025000000000006</v>
      </c>
      <c r="J240" s="281">
        <v>-68.025000000000006</v>
      </c>
      <c r="K240" s="102">
        <v>-61.177999999999997</v>
      </c>
      <c r="L240" s="102">
        <v>-39.817999999999998</v>
      </c>
      <c r="M240" s="281">
        <v>-3.1859999999999999</v>
      </c>
      <c r="N240" s="281">
        <v>-3.2190000000000012</v>
      </c>
      <c r="O240" s="281">
        <v>-2.9849999999999994</v>
      </c>
      <c r="P240" s="281">
        <v>-3.8099999999999996</v>
      </c>
      <c r="Q240" s="281">
        <v>-4.9159999999999986</v>
      </c>
      <c r="R240" s="281">
        <v>-2.9400000000000013</v>
      </c>
      <c r="S240" s="281">
        <v>-4.8189999999999991</v>
      </c>
      <c r="T240" s="281">
        <v>-2.0840000000000014</v>
      </c>
      <c r="U240" s="281">
        <v>-1.2049999999999987</v>
      </c>
      <c r="V240" s="281">
        <v>-3.2510000000000008</v>
      </c>
      <c r="W240" s="281">
        <v>-4.7950000000000008</v>
      </c>
      <c r="X240" s="281">
        <v>-4.3700000000000019</v>
      </c>
      <c r="Y240" s="281">
        <v>-41.58</v>
      </c>
      <c r="AA240" s="281">
        <v>-61.177999999999997</v>
      </c>
      <c r="AB240" s="73">
        <v>19.600000000000001</v>
      </c>
      <c r="AD240" s="281">
        <v>-39.817999999999998</v>
      </c>
      <c r="AE240" s="73">
        <v>-1.76</v>
      </c>
    </row>
    <row r="241" spans="1:31" ht="12.95" customHeight="1" x14ac:dyDescent="0.2">
      <c r="A241" s="48"/>
      <c r="B241" s="48"/>
      <c r="C241" s="9"/>
      <c r="D241" s="9"/>
      <c r="F241" s="52" t="s">
        <v>224</v>
      </c>
      <c r="H241" s="69">
        <v>3.1103614699276058E-3</v>
      </c>
      <c r="I241" s="69">
        <v>3.8705448549349376E-3</v>
      </c>
      <c r="J241" s="69">
        <v>3.8705448549349376E-3</v>
      </c>
      <c r="K241" s="122">
        <v>3.5249039319923659E-3</v>
      </c>
      <c r="L241" s="122">
        <v>2.2115450784346473E-3</v>
      </c>
      <c r="M241" s="69">
        <v>2.2996155037103496E-3</v>
      </c>
      <c r="N241" s="69">
        <v>2.341286725798886E-3</v>
      </c>
      <c r="O241" s="69">
        <v>2.0927601016864071E-3</v>
      </c>
      <c r="P241" s="69">
        <v>2.4922159135508512E-3</v>
      </c>
      <c r="Q241" s="69">
        <v>3.0161452118081218E-3</v>
      </c>
      <c r="R241" s="69">
        <v>1.8756866352861335E-3</v>
      </c>
      <c r="S241" s="69">
        <v>3.2908394611190625E-3</v>
      </c>
      <c r="T241" s="69">
        <v>1.3756438429046421E-3</v>
      </c>
      <c r="U241" s="69">
        <v>7.9480140518249978E-4</v>
      </c>
      <c r="V241" s="69">
        <v>2.0634286936547833E-3</v>
      </c>
      <c r="W241" s="69">
        <v>3.0313394347863745E-3</v>
      </c>
      <c r="X241" s="69">
        <v>2.696914902151978E-3</v>
      </c>
      <c r="Y241" s="69">
        <v>2.2863904778820041E-3</v>
      </c>
      <c r="AA241" s="69">
        <v>3.5249039319923659E-3</v>
      </c>
      <c r="AB241" s="70"/>
      <c r="AD241" s="69">
        <v>2.2115450784346473E-3</v>
      </c>
      <c r="AE241" s="70"/>
    </row>
    <row r="242" spans="1:31" ht="6.95" customHeight="1" x14ac:dyDescent="0.2">
      <c r="C242" s="9"/>
      <c r="D242" s="9"/>
      <c r="F242" s="109"/>
      <c r="H242" s="29"/>
      <c r="I242" s="29"/>
      <c r="J242" s="29"/>
      <c r="K242" s="98"/>
      <c r="L242" s="98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AA242" s="29"/>
      <c r="AB242" s="33"/>
      <c r="AD242" s="29"/>
      <c r="AE242" s="33"/>
    </row>
    <row r="243" spans="1:31" ht="18" hidden="1" customHeight="1" outlineLevel="1" collapsed="1" x14ac:dyDescent="0.2">
      <c r="A243" s="48"/>
      <c r="B243" s="48"/>
      <c r="C243" s="9"/>
      <c r="D243" s="9"/>
      <c r="F243" s="110" t="s">
        <v>249</v>
      </c>
      <c r="H243" s="87">
        <v>1.3097428571428571</v>
      </c>
      <c r="I243" s="87">
        <v>1.4800285714285717</v>
      </c>
      <c r="J243" s="87">
        <v>1.4800285714285715</v>
      </c>
      <c r="K243" s="125">
        <v>1.3285714285714285</v>
      </c>
      <c r="L243" s="125">
        <v>1.4</v>
      </c>
      <c r="M243" s="87">
        <v>1.1324571428571428</v>
      </c>
      <c r="N243" s="87">
        <v>0.35382857142857144</v>
      </c>
      <c r="O243" s="87">
        <v>0.61337142857142846</v>
      </c>
      <c r="P243" s="87">
        <v>0.65245714285714262</v>
      </c>
      <c r="Q243" s="87">
        <v>0.28662857142857157</v>
      </c>
      <c r="R243" s="87">
        <v>0.84445714285714324</v>
      </c>
      <c r="S243" s="87">
        <v>0.51805714285714255</v>
      </c>
      <c r="T243" s="87">
        <v>1.4616000000000007</v>
      </c>
      <c r="U243" s="87">
        <v>2.3969142857142858</v>
      </c>
      <c r="V243" s="87">
        <v>2.9687999999999999</v>
      </c>
      <c r="W243" s="87">
        <v>1.6566857142857145</v>
      </c>
      <c r="X243" s="87">
        <v>1.8480000000000003</v>
      </c>
      <c r="Y243" s="87">
        <v>1.2277714285714285</v>
      </c>
      <c r="AA243" s="87">
        <v>1.3285714285714285</v>
      </c>
      <c r="AB243" s="86">
        <v>-0.1</v>
      </c>
      <c r="AD243" s="87">
        <v>1.4</v>
      </c>
      <c r="AE243" s="86">
        <v>-0.17</v>
      </c>
    </row>
    <row r="244" spans="1:31" ht="18" hidden="1" customHeight="1" outlineLevel="1" x14ac:dyDescent="0.2">
      <c r="A244" s="43" t="s">
        <v>80</v>
      </c>
      <c r="B244" s="43" t="s">
        <v>23</v>
      </c>
      <c r="C244" s="9">
        <v>7.5913978494623655E-2</v>
      </c>
      <c r="D244" s="9">
        <v>0.12306122448979592</v>
      </c>
      <c r="F244" s="119" t="s">
        <v>84</v>
      </c>
      <c r="H244" s="74">
        <v>-45.841000000000001</v>
      </c>
      <c r="I244" s="74">
        <v>-51.801000000000002</v>
      </c>
      <c r="J244" s="74">
        <v>-51.801000000000002</v>
      </c>
      <c r="K244" s="99">
        <v>-46.5</v>
      </c>
      <c r="L244" s="99">
        <v>-49</v>
      </c>
      <c r="M244" s="74">
        <v>-3.3029999999999999</v>
      </c>
      <c r="N244" s="74">
        <v>-1.032</v>
      </c>
      <c r="O244" s="74">
        <v>-1.7889999999999997</v>
      </c>
      <c r="P244" s="74">
        <v>-1.9029999999999996</v>
      </c>
      <c r="Q244" s="74">
        <v>-0.8360000000000003</v>
      </c>
      <c r="R244" s="74">
        <v>-2.463000000000001</v>
      </c>
      <c r="S244" s="74">
        <v>-1.5109999999999992</v>
      </c>
      <c r="T244" s="74">
        <v>-4.2630000000000017</v>
      </c>
      <c r="U244" s="74">
        <v>-6.9909999999999997</v>
      </c>
      <c r="V244" s="74">
        <v>-8.6589999999999989</v>
      </c>
      <c r="W244" s="74">
        <v>-4.8320000000000007</v>
      </c>
      <c r="X244" s="74">
        <v>-5.3900000000000006</v>
      </c>
      <c r="Y244" s="74">
        <v>-42.972000000000001</v>
      </c>
      <c r="AA244" s="74">
        <v>-46.5</v>
      </c>
      <c r="AB244" s="73">
        <v>3.53</v>
      </c>
      <c r="AD244" s="74">
        <v>-49</v>
      </c>
      <c r="AE244" s="73">
        <v>6.03</v>
      </c>
    </row>
    <row r="245" spans="1:31" ht="18" hidden="1" customHeight="1" outlineLevel="1" x14ac:dyDescent="0.2">
      <c r="A245" s="43" t="s">
        <v>81</v>
      </c>
      <c r="B245" s="43" t="s">
        <v>23</v>
      </c>
      <c r="C245" s="9">
        <v>0</v>
      </c>
      <c r="D245" s="9">
        <v>0</v>
      </c>
      <c r="F245" s="119" t="s">
        <v>85</v>
      </c>
      <c r="H245" s="74">
        <v>0</v>
      </c>
      <c r="I245" s="74">
        <v>-2.8000000000000001E-2</v>
      </c>
      <c r="J245" s="74">
        <v>-2.8000000000000001E-2</v>
      </c>
      <c r="K245" s="99">
        <v>0</v>
      </c>
      <c r="L245" s="99">
        <v>0</v>
      </c>
      <c r="M245" s="74">
        <v>0</v>
      </c>
      <c r="N245" s="74">
        <v>0</v>
      </c>
      <c r="O245" s="74">
        <v>0</v>
      </c>
      <c r="P245" s="74">
        <v>0</v>
      </c>
      <c r="Q245" s="74">
        <v>0</v>
      </c>
      <c r="R245" s="74">
        <v>0</v>
      </c>
      <c r="S245" s="74">
        <v>0</v>
      </c>
      <c r="T245" s="74">
        <v>0</v>
      </c>
      <c r="U245" s="74">
        <v>0</v>
      </c>
      <c r="V245" s="74">
        <v>0</v>
      </c>
      <c r="W245" s="74">
        <v>0</v>
      </c>
      <c r="X245" s="74">
        <v>0</v>
      </c>
      <c r="Y245" s="74">
        <v>0</v>
      </c>
      <c r="AA245" s="74">
        <v>0</v>
      </c>
      <c r="AB245" s="73">
        <v>0</v>
      </c>
      <c r="AD245" s="74">
        <v>0</v>
      </c>
      <c r="AE245" s="73">
        <v>0</v>
      </c>
    </row>
    <row r="246" spans="1:31" ht="18" hidden="1" customHeight="1" outlineLevel="1" x14ac:dyDescent="0.2">
      <c r="A246" s="43" t="s">
        <v>82</v>
      </c>
      <c r="B246" s="43" t="s">
        <v>23</v>
      </c>
      <c r="C246" s="9">
        <v>0</v>
      </c>
      <c r="D246" s="9">
        <v>0</v>
      </c>
      <c r="F246" s="119" t="s">
        <v>86</v>
      </c>
      <c r="H246" s="74">
        <v>-2.1999999999999999E-2</v>
      </c>
      <c r="I246" s="74">
        <v>-1.7999999999999999E-2</v>
      </c>
      <c r="J246" s="74">
        <v>-1.7999999999999999E-2</v>
      </c>
      <c r="K246" s="99">
        <v>0</v>
      </c>
      <c r="L246" s="99">
        <v>0</v>
      </c>
      <c r="M246" s="74">
        <v>0</v>
      </c>
      <c r="N246" s="74">
        <v>0</v>
      </c>
      <c r="O246" s="74">
        <v>0</v>
      </c>
      <c r="P246" s="74">
        <v>0</v>
      </c>
      <c r="Q246" s="74">
        <v>0</v>
      </c>
      <c r="R246" s="74">
        <v>0</v>
      </c>
      <c r="S246" s="74">
        <v>0</v>
      </c>
      <c r="T246" s="74">
        <v>0</v>
      </c>
      <c r="U246" s="74">
        <v>0</v>
      </c>
      <c r="V246" s="74">
        <v>0</v>
      </c>
      <c r="W246" s="74">
        <v>0</v>
      </c>
      <c r="X246" s="74">
        <v>0</v>
      </c>
      <c r="Y246" s="74">
        <v>0</v>
      </c>
      <c r="AA246" s="74">
        <v>0</v>
      </c>
      <c r="AB246" s="73">
        <v>0</v>
      </c>
      <c r="AD246" s="74">
        <v>0</v>
      </c>
      <c r="AE246" s="73">
        <v>0</v>
      </c>
    </row>
    <row r="247" spans="1:31" ht="18" hidden="1" customHeight="1" outlineLevel="1" x14ac:dyDescent="0.2">
      <c r="A247" s="43" t="s">
        <v>141</v>
      </c>
      <c r="B247" s="43" t="s">
        <v>23</v>
      </c>
      <c r="C247" s="9">
        <v>0</v>
      </c>
      <c r="D247" s="9">
        <v>0</v>
      </c>
      <c r="F247" s="119" t="s">
        <v>142</v>
      </c>
      <c r="H247" s="74">
        <v>0</v>
      </c>
      <c r="I247" s="74">
        <v>0</v>
      </c>
      <c r="J247" s="74">
        <v>0</v>
      </c>
      <c r="K247" s="99">
        <v>0</v>
      </c>
      <c r="L247" s="99">
        <v>0</v>
      </c>
      <c r="M247" s="74">
        <v>0</v>
      </c>
      <c r="N247" s="74">
        <v>0</v>
      </c>
      <c r="O247" s="74">
        <v>0</v>
      </c>
      <c r="P247" s="74">
        <v>0</v>
      </c>
      <c r="Q247" s="74">
        <v>0</v>
      </c>
      <c r="R247" s="74">
        <v>0</v>
      </c>
      <c r="S247" s="74">
        <v>0</v>
      </c>
      <c r="T247" s="74">
        <v>0</v>
      </c>
      <c r="U247" s="74">
        <v>0</v>
      </c>
      <c r="V247" s="74">
        <v>0</v>
      </c>
      <c r="W247" s="74">
        <v>0</v>
      </c>
      <c r="X247" s="74">
        <v>0</v>
      </c>
      <c r="Y247" s="74">
        <v>0</v>
      </c>
      <c r="AA247" s="74">
        <v>0</v>
      </c>
      <c r="AB247" s="73">
        <v>0</v>
      </c>
      <c r="AD247" s="74">
        <v>0</v>
      </c>
      <c r="AE247" s="73">
        <v>0</v>
      </c>
    </row>
    <row r="248" spans="1:31" ht="18" hidden="1" customHeight="1" outlineLevel="1" x14ac:dyDescent="0.2">
      <c r="A248" s="43" t="s">
        <v>124</v>
      </c>
      <c r="B248" s="43" t="s">
        <v>23</v>
      </c>
      <c r="C248" s="9">
        <v>0</v>
      </c>
      <c r="D248" s="9">
        <v>0</v>
      </c>
      <c r="F248" s="119" t="s">
        <v>143</v>
      </c>
      <c r="H248" s="74">
        <v>0</v>
      </c>
      <c r="I248" s="74">
        <v>0</v>
      </c>
      <c r="J248" s="74">
        <v>0</v>
      </c>
      <c r="K248" s="99">
        <v>0</v>
      </c>
      <c r="L248" s="99">
        <v>0</v>
      </c>
      <c r="M248" s="74">
        <v>0</v>
      </c>
      <c r="N248" s="74">
        <v>0</v>
      </c>
      <c r="O248" s="74">
        <v>0</v>
      </c>
      <c r="P248" s="74">
        <v>0</v>
      </c>
      <c r="Q248" s="74">
        <v>0</v>
      </c>
      <c r="R248" s="74">
        <v>0</v>
      </c>
      <c r="S248" s="74">
        <v>0</v>
      </c>
      <c r="T248" s="74">
        <v>0</v>
      </c>
      <c r="U248" s="74">
        <v>0</v>
      </c>
      <c r="V248" s="74">
        <v>0</v>
      </c>
      <c r="W248" s="74">
        <v>0</v>
      </c>
      <c r="X248" s="74">
        <v>0</v>
      </c>
      <c r="Y248" s="74">
        <v>0</v>
      </c>
      <c r="AA248" s="74">
        <v>0</v>
      </c>
      <c r="AB248" s="73">
        <v>0</v>
      </c>
      <c r="AD248" s="74">
        <v>0</v>
      </c>
      <c r="AE248" s="73">
        <v>0</v>
      </c>
    </row>
    <row r="249" spans="1:31" ht="18" hidden="1" customHeight="1" outlineLevel="1" x14ac:dyDescent="0.2">
      <c r="A249" s="43" t="s">
        <v>125</v>
      </c>
      <c r="B249" s="43" t="s">
        <v>23</v>
      </c>
      <c r="C249" s="9">
        <v>0</v>
      </c>
      <c r="D249" s="9">
        <v>0</v>
      </c>
      <c r="F249" s="119" t="s">
        <v>144</v>
      </c>
      <c r="H249" s="74">
        <v>0</v>
      </c>
      <c r="I249" s="74">
        <v>0</v>
      </c>
      <c r="J249" s="74">
        <v>0</v>
      </c>
      <c r="K249" s="99">
        <v>0</v>
      </c>
      <c r="L249" s="99">
        <v>0</v>
      </c>
      <c r="M249" s="74">
        <v>0</v>
      </c>
      <c r="N249" s="74">
        <v>0</v>
      </c>
      <c r="O249" s="74">
        <v>0</v>
      </c>
      <c r="P249" s="74">
        <v>0</v>
      </c>
      <c r="Q249" s="74">
        <v>0</v>
      </c>
      <c r="R249" s="74">
        <v>0</v>
      </c>
      <c r="S249" s="74">
        <v>0</v>
      </c>
      <c r="T249" s="74">
        <v>0</v>
      </c>
      <c r="U249" s="74">
        <v>0</v>
      </c>
      <c r="V249" s="74">
        <v>0</v>
      </c>
      <c r="W249" s="74">
        <v>0</v>
      </c>
      <c r="X249" s="74">
        <v>0</v>
      </c>
      <c r="Y249" s="74">
        <v>0</v>
      </c>
      <c r="AA249" s="74">
        <v>0</v>
      </c>
      <c r="AB249" s="73">
        <v>0</v>
      </c>
      <c r="AD249" s="74">
        <v>0</v>
      </c>
      <c r="AE249" s="73">
        <v>0</v>
      </c>
    </row>
    <row r="250" spans="1:31" ht="18" hidden="1" customHeight="1" outlineLevel="1" x14ac:dyDescent="0.2">
      <c r="A250" s="43" t="s">
        <v>205</v>
      </c>
      <c r="B250" s="43" t="s">
        <v>23</v>
      </c>
      <c r="C250" s="9">
        <v>0</v>
      </c>
      <c r="D250" s="9">
        <v>0</v>
      </c>
      <c r="F250" s="117" t="s">
        <v>140</v>
      </c>
      <c r="G250" s="49"/>
      <c r="H250" s="78">
        <v>1.5049999999999999</v>
      </c>
      <c r="I250" s="78">
        <v>-0.17</v>
      </c>
      <c r="J250" s="78">
        <v>-0.17</v>
      </c>
      <c r="K250" s="103">
        <v>0</v>
      </c>
      <c r="L250" s="103">
        <v>0</v>
      </c>
      <c r="M250" s="78">
        <v>0</v>
      </c>
      <c r="N250" s="78">
        <v>0</v>
      </c>
      <c r="O250" s="78">
        <v>0</v>
      </c>
      <c r="P250" s="78">
        <v>0</v>
      </c>
      <c r="Q250" s="78">
        <v>0</v>
      </c>
      <c r="R250" s="78">
        <v>0</v>
      </c>
      <c r="S250" s="78">
        <v>0</v>
      </c>
      <c r="T250" s="78">
        <v>0</v>
      </c>
      <c r="U250" s="78">
        <v>0</v>
      </c>
      <c r="V250" s="78">
        <v>0</v>
      </c>
      <c r="W250" s="78">
        <v>0</v>
      </c>
      <c r="X250" s="78">
        <v>0</v>
      </c>
      <c r="Y250" s="78">
        <v>0</v>
      </c>
      <c r="Z250" s="49"/>
      <c r="AA250" s="78">
        <v>0</v>
      </c>
      <c r="AB250" s="73">
        <v>0</v>
      </c>
      <c r="AC250" s="49"/>
      <c r="AD250" s="78">
        <v>0</v>
      </c>
      <c r="AE250" s="73">
        <v>0</v>
      </c>
    </row>
    <row r="251" spans="1:31" ht="18" hidden="1" customHeight="1" outlineLevel="1" x14ac:dyDescent="0.2">
      <c r="A251" s="43" t="s">
        <v>83</v>
      </c>
      <c r="B251" s="43" t="s">
        <v>23</v>
      </c>
      <c r="C251" s="9">
        <v>-0.3</v>
      </c>
      <c r="D251" s="9">
        <v>0</v>
      </c>
      <c r="F251" s="119" t="s">
        <v>87</v>
      </c>
      <c r="H251" s="74">
        <v>-1.7250000000000001</v>
      </c>
      <c r="I251" s="74">
        <v>1.276</v>
      </c>
      <c r="J251" s="74">
        <v>1.276</v>
      </c>
      <c r="K251" s="99">
        <v>-1</v>
      </c>
      <c r="L251" s="99">
        <v>-1.3</v>
      </c>
      <c r="M251" s="74">
        <v>-0.20799999999999999</v>
      </c>
      <c r="N251" s="74">
        <v>-0.14399999999999999</v>
      </c>
      <c r="O251" s="74">
        <v>-0.94899999999999995</v>
      </c>
      <c r="P251" s="74">
        <v>0</v>
      </c>
      <c r="Q251" s="74">
        <v>0</v>
      </c>
      <c r="R251" s="74">
        <v>0</v>
      </c>
      <c r="S251" s="74">
        <v>0</v>
      </c>
      <c r="T251" s="74">
        <v>0</v>
      </c>
      <c r="U251" s="74">
        <v>0</v>
      </c>
      <c r="V251" s="74">
        <v>0</v>
      </c>
      <c r="W251" s="74">
        <v>0</v>
      </c>
      <c r="X251" s="74">
        <v>0</v>
      </c>
      <c r="Y251" s="74">
        <v>-1.3009999999999999</v>
      </c>
      <c r="AA251" s="74">
        <v>-1</v>
      </c>
      <c r="AB251" s="73">
        <v>-0.3</v>
      </c>
      <c r="AD251" s="74">
        <v>-1.3</v>
      </c>
      <c r="AE251" s="73">
        <v>0</v>
      </c>
    </row>
    <row r="252" spans="1:31" ht="18" hidden="1" customHeight="1" outlineLevel="1" x14ac:dyDescent="0.2">
      <c r="A252" s="43" t="s">
        <v>145</v>
      </c>
      <c r="B252" s="43" t="s">
        <v>23</v>
      </c>
      <c r="C252" s="9">
        <v>0</v>
      </c>
      <c r="D252" s="9">
        <v>0</v>
      </c>
      <c r="F252" s="119" t="s">
        <v>146</v>
      </c>
      <c r="H252" s="74">
        <v>0</v>
      </c>
      <c r="I252" s="74">
        <v>0</v>
      </c>
      <c r="J252" s="74">
        <v>0</v>
      </c>
      <c r="K252" s="99">
        <v>0</v>
      </c>
      <c r="L252" s="99">
        <v>0</v>
      </c>
      <c r="M252" s="74">
        <v>0</v>
      </c>
      <c r="N252" s="74">
        <v>0</v>
      </c>
      <c r="O252" s="74">
        <v>0</v>
      </c>
      <c r="P252" s="74">
        <v>0</v>
      </c>
      <c r="Q252" s="74">
        <v>0</v>
      </c>
      <c r="R252" s="74">
        <v>0</v>
      </c>
      <c r="S252" s="74">
        <v>0</v>
      </c>
      <c r="T252" s="74">
        <v>0</v>
      </c>
      <c r="U252" s="74">
        <v>0</v>
      </c>
      <c r="V252" s="74">
        <v>0</v>
      </c>
      <c r="W252" s="74">
        <v>0</v>
      </c>
      <c r="X252" s="74">
        <v>0</v>
      </c>
      <c r="Y252" s="74">
        <v>0</v>
      </c>
      <c r="AA252" s="74">
        <v>0</v>
      </c>
      <c r="AB252" s="73">
        <v>0</v>
      </c>
      <c r="AD252" s="74">
        <v>0</v>
      </c>
      <c r="AE252" s="73">
        <v>0</v>
      </c>
    </row>
    <row r="253" spans="1:31" ht="18" customHeight="1" collapsed="1" x14ac:dyDescent="0.2">
      <c r="A253" s="48"/>
      <c r="B253" s="48"/>
      <c r="C253" s="9">
        <v>6.8000000000000005E-2</v>
      </c>
      <c r="D253" s="9">
        <v>0.11988071570576543</v>
      </c>
      <c r="F253" s="108" t="s">
        <v>275</v>
      </c>
      <c r="H253" s="281">
        <v>-46.082999999999998</v>
      </c>
      <c r="I253" s="281">
        <v>-50.741</v>
      </c>
      <c r="J253" s="281">
        <v>-50.741</v>
      </c>
      <c r="K253" s="102">
        <v>-47.5</v>
      </c>
      <c r="L253" s="102">
        <v>-50.3</v>
      </c>
      <c r="M253" s="281">
        <v>-3.5110000000000001</v>
      </c>
      <c r="N253" s="281">
        <v>-1.1759999999999999</v>
      </c>
      <c r="O253" s="281">
        <v>-2.7379999999999995</v>
      </c>
      <c r="P253" s="281">
        <v>-1.9029999999999996</v>
      </c>
      <c r="Q253" s="281">
        <v>-0.8360000000000003</v>
      </c>
      <c r="R253" s="281">
        <v>-2.463000000000001</v>
      </c>
      <c r="S253" s="281">
        <v>-1.5109999999999992</v>
      </c>
      <c r="T253" s="281">
        <v>-4.2630000000000017</v>
      </c>
      <c r="U253" s="281">
        <v>-6.9909999999999997</v>
      </c>
      <c r="V253" s="281">
        <v>-8.6589999999999989</v>
      </c>
      <c r="W253" s="281">
        <v>-4.8320000000000007</v>
      </c>
      <c r="X253" s="281">
        <v>-5.3900000000000006</v>
      </c>
      <c r="Y253" s="281">
        <v>-44.273000000000003</v>
      </c>
      <c r="AA253" s="281">
        <v>-47.5</v>
      </c>
      <c r="AB253" s="73">
        <v>3.23</v>
      </c>
      <c r="AD253" s="281">
        <v>-50.29999999999999</v>
      </c>
      <c r="AE253" s="73">
        <v>6.03</v>
      </c>
    </row>
    <row r="254" spans="1:31" ht="12.95" customHeight="1" x14ac:dyDescent="0.2">
      <c r="A254" s="48"/>
      <c r="B254" s="48"/>
      <c r="C254" s="9"/>
      <c r="D254" s="9"/>
      <c r="F254" s="52" t="s">
        <v>224</v>
      </c>
      <c r="H254" s="69">
        <v>2.7097984236444622E-3</v>
      </c>
      <c r="I254" s="69">
        <v>2.8871049832304837E-3</v>
      </c>
      <c r="J254" s="69">
        <v>2.8871049832304837E-3</v>
      </c>
      <c r="K254" s="122">
        <v>2.7368161229467682E-3</v>
      </c>
      <c r="L254" s="122">
        <v>2.7937294049239728E-3</v>
      </c>
      <c r="M254" s="69">
        <v>2.5341964951434517E-3</v>
      </c>
      <c r="N254" s="69">
        <v>8.5534426515672217E-4</v>
      </c>
      <c r="O254" s="69">
        <v>1.9195903378282689E-3</v>
      </c>
      <c r="P254" s="69">
        <v>1.244799706952039E-3</v>
      </c>
      <c r="Q254" s="69">
        <v>5.1291647621472573E-4</v>
      </c>
      <c r="R254" s="69">
        <v>1.5713660485407301E-3</v>
      </c>
      <c r="S254" s="69">
        <v>1.03184445439944E-3</v>
      </c>
      <c r="T254" s="69">
        <v>2.8139969780722109E-3</v>
      </c>
      <c r="U254" s="69">
        <v>4.6111673225152378E-3</v>
      </c>
      <c r="V254" s="69">
        <v>5.4959178893745804E-3</v>
      </c>
      <c r="W254" s="69">
        <v>3.0547303751590742E-3</v>
      </c>
      <c r="X254" s="69">
        <v>3.3264007603201733E-3</v>
      </c>
      <c r="Y254" s="69">
        <v>2.4344724778083207E-3</v>
      </c>
      <c r="AA254" s="69">
        <v>2.7368161229467682E-3</v>
      </c>
      <c r="AB254" s="70"/>
      <c r="AD254" s="69">
        <v>2.7937294049239724E-3</v>
      </c>
      <c r="AE254" s="70"/>
    </row>
    <row r="255" spans="1:31" ht="6.95" customHeight="1" x14ac:dyDescent="0.2">
      <c r="C255" s="9"/>
      <c r="D255" s="9"/>
      <c r="F255" s="109"/>
      <c r="H255" s="66"/>
      <c r="I255" s="66"/>
      <c r="J255" s="66"/>
      <c r="K255" s="128"/>
      <c r="L255" s="128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AA255" s="66"/>
      <c r="AD255" s="66"/>
    </row>
    <row r="256" spans="1:31" ht="18" customHeight="1" x14ac:dyDescent="0.2">
      <c r="A256" s="43" t="s">
        <v>74</v>
      </c>
      <c r="B256" s="43" t="s">
        <v>23</v>
      </c>
      <c r="C256" s="9">
        <v>0.25525000000000003</v>
      </c>
      <c r="D256" s="9">
        <v>0.14885714285714285</v>
      </c>
      <c r="F256" s="119" t="s">
        <v>73</v>
      </c>
      <c r="H256" s="74">
        <v>-25.925000000000001</v>
      </c>
      <c r="I256" s="74">
        <v>-30.71</v>
      </c>
      <c r="J256" s="74">
        <v>-30.71</v>
      </c>
      <c r="K256" s="99">
        <v>-40</v>
      </c>
      <c r="L256" s="99">
        <v>-35</v>
      </c>
      <c r="M256" s="74">
        <v>-6.2679999999999998</v>
      </c>
      <c r="N256" s="74">
        <v>-5.085</v>
      </c>
      <c r="O256" s="74">
        <v>-4.2149999999999999</v>
      </c>
      <c r="P256" s="74">
        <v>-3.2419999999999991</v>
      </c>
      <c r="Q256" s="74">
        <v>-2.549000000000003</v>
      </c>
      <c r="R256" s="74">
        <v>-1.9479999999999968</v>
      </c>
      <c r="S256" s="74">
        <v>-1.8030000000000008</v>
      </c>
      <c r="T256" s="74">
        <v>1.1859999999999999</v>
      </c>
      <c r="U256" s="74">
        <v>-0.82700000000000173</v>
      </c>
      <c r="V256" s="74">
        <v>-1.0960000000000001</v>
      </c>
      <c r="W256" s="74">
        <v>-2.139999999999997</v>
      </c>
      <c r="X256" s="74">
        <v>-1.804000000000002</v>
      </c>
      <c r="Y256" s="74">
        <v>-29.791</v>
      </c>
      <c r="AA256" s="74">
        <v>-40</v>
      </c>
      <c r="AB256" s="73">
        <v>10.210000000000001</v>
      </c>
      <c r="AD256" s="74">
        <v>-35</v>
      </c>
      <c r="AE256" s="73">
        <v>5.21</v>
      </c>
    </row>
    <row r="257" spans="1:31" ht="18" customHeight="1" x14ac:dyDescent="0.2">
      <c r="A257" s="43" t="s">
        <v>130</v>
      </c>
      <c r="B257" s="43" t="s">
        <v>23</v>
      </c>
      <c r="C257" s="9">
        <v>0.18</v>
      </c>
      <c r="D257" s="9">
        <v>-9.3333333333333338E-2</v>
      </c>
      <c r="F257" s="119" t="s">
        <v>191</v>
      </c>
      <c r="H257" s="74">
        <v>-15.122999999999999</v>
      </c>
      <c r="I257" s="74">
        <v>-24.396000000000001</v>
      </c>
      <c r="J257" s="74">
        <v>-24.396000000000001</v>
      </c>
      <c r="K257" s="99">
        <v>-28</v>
      </c>
      <c r="L257" s="99">
        <v>-21</v>
      </c>
      <c r="M257" s="74">
        <v>-3.1909999999999998</v>
      </c>
      <c r="N257" s="74">
        <v>-1.8600000000000003</v>
      </c>
      <c r="O257" s="74">
        <v>-1.5869999999999997</v>
      </c>
      <c r="P257" s="74">
        <v>-2.697000000000001</v>
      </c>
      <c r="Q257" s="74">
        <v>-1.7169999999999987</v>
      </c>
      <c r="R257" s="74">
        <v>-0.4009999999999998</v>
      </c>
      <c r="S257" s="74">
        <v>-1.1370000000000005</v>
      </c>
      <c r="T257" s="74">
        <v>-2.08</v>
      </c>
      <c r="U257" s="74">
        <v>-1.0030000000000001</v>
      </c>
      <c r="V257" s="74">
        <v>-2.0929999999999982</v>
      </c>
      <c r="W257" s="74">
        <v>-2.7290000000000028</v>
      </c>
      <c r="X257" s="74">
        <v>-2.4669999999999987</v>
      </c>
      <c r="Y257" s="74">
        <v>-22.962</v>
      </c>
      <c r="AA257" s="74">
        <v>-28</v>
      </c>
      <c r="AB257" s="73">
        <v>5.04</v>
      </c>
      <c r="AD257" s="74">
        <v>-21</v>
      </c>
      <c r="AE257" s="73">
        <v>-1.96</v>
      </c>
    </row>
    <row r="258" spans="1:31" ht="18" customHeight="1" x14ac:dyDescent="0.2">
      <c r="A258" s="43" t="s">
        <v>79</v>
      </c>
      <c r="B258" s="43" t="s">
        <v>23</v>
      </c>
      <c r="C258" s="9">
        <v>-2.0999999999999998E-2</v>
      </c>
      <c r="D258" s="9">
        <v>0.12735042735042737</v>
      </c>
      <c r="F258" s="119" t="s">
        <v>78</v>
      </c>
      <c r="H258" s="74">
        <v>-8.1470000000000002</v>
      </c>
      <c r="I258" s="74">
        <v>-6.6319999999999997</v>
      </c>
      <c r="J258" s="74">
        <v>-6.6319999999999997</v>
      </c>
      <c r="K258" s="99">
        <v>-10</v>
      </c>
      <c r="L258" s="99">
        <v>-11.7</v>
      </c>
      <c r="M258" s="74">
        <v>-0.435</v>
      </c>
      <c r="N258" s="74">
        <v>-0.33900000000000002</v>
      </c>
      <c r="O258" s="74">
        <v>-2.9380000000000002</v>
      </c>
      <c r="P258" s="74">
        <v>-0.51500000000000012</v>
      </c>
      <c r="Q258" s="74">
        <v>-3.4459999999999997</v>
      </c>
      <c r="R258" s="74">
        <v>-0.35699999999999932</v>
      </c>
      <c r="S258" s="74">
        <v>-0.28500000000000014</v>
      </c>
      <c r="T258" s="74">
        <v>-0.34800000000000075</v>
      </c>
      <c r="U258" s="74">
        <v>-0.49799999999999933</v>
      </c>
      <c r="V258" s="74">
        <v>-0.26600000000000001</v>
      </c>
      <c r="W258" s="74">
        <v>-0.41000000000000014</v>
      </c>
      <c r="X258" s="74">
        <v>-0.37599999999999945</v>
      </c>
      <c r="Y258" s="74">
        <v>-10.212999999999999</v>
      </c>
      <c r="AA258" s="74">
        <v>-10</v>
      </c>
      <c r="AB258" s="73">
        <v>-0.21</v>
      </c>
      <c r="AD258" s="74">
        <v>-11.699999999999998</v>
      </c>
      <c r="AE258" s="73">
        <v>1.49</v>
      </c>
    </row>
    <row r="259" spans="1:31" ht="18" customHeight="1" x14ac:dyDescent="0.2">
      <c r="A259" s="43" t="s">
        <v>76</v>
      </c>
      <c r="B259" s="43" t="s">
        <v>23</v>
      </c>
      <c r="C259" s="9">
        <v>0.10199999999999999</v>
      </c>
      <c r="D259" s="9">
        <v>-1.3870967741935483E-2</v>
      </c>
      <c r="F259" s="119" t="s">
        <v>77</v>
      </c>
      <c r="H259" s="74">
        <v>-38.832999999999998</v>
      </c>
      <c r="I259" s="74">
        <v>-27.236000000000001</v>
      </c>
      <c r="J259" s="74">
        <v>-27.236000000000001</v>
      </c>
      <c r="K259" s="99">
        <v>-35</v>
      </c>
      <c r="L259" s="99">
        <v>-31</v>
      </c>
      <c r="M259" s="74">
        <v>-3.0449999999999999</v>
      </c>
      <c r="N259" s="74">
        <v>-2.4510000000000005</v>
      </c>
      <c r="O259" s="74">
        <v>-2.2629999999999999</v>
      </c>
      <c r="P259" s="74">
        <v>-2.7850000000000001</v>
      </c>
      <c r="Q259" s="74">
        <v>-2.6109999999999989</v>
      </c>
      <c r="R259" s="74">
        <v>0.77999999999999936</v>
      </c>
      <c r="S259" s="74">
        <v>-4.5169999999999995</v>
      </c>
      <c r="T259" s="74">
        <v>-3.3309999999999995</v>
      </c>
      <c r="U259" s="74">
        <v>-2.6709999999999994</v>
      </c>
      <c r="V259" s="74">
        <v>-2.8340000000000032</v>
      </c>
      <c r="W259" s="74">
        <v>-2.343</v>
      </c>
      <c r="X259" s="74">
        <v>-3.3599999999999994</v>
      </c>
      <c r="Y259" s="74">
        <v>-31.431000000000001</v>
      </c>
      <c r="AA259" s="74">
        <v>-35</v>
      </c>
      <c r="AB259" s="73">
        <v>3.57</v>
      </c>
      <c r="AD259" s="74">
        <v>-31</v>
      </c>
      <c r="AE259" s="73">
        <v>-0.43</v>
      </c>
    </row>
    <row r="260" spans="1:31" ht="18" customHeight="1" x14ac:dyDescent="0.2">
      <c r="A260" s="43" t="s">
        <v>182</v>
      </c>
      <c r="B260" s="43" t="s">
        <v>23</v>
      </c>
      <c r="C260" s="9">
        <v>-9.6265822784810134E-2</v>
      </c>
      <c r="D260" s="9">
        <v>2.2465437788018435E-3</v>
      </c>
      <c r="F260" s="119" t="s">
        <v>183</v>
      </c>
      <c r="H260" s="74">
        <v>-151.94800000000001</v>
      </c>
      <c r="I260" s="74">
        <v>-168.75299999999999</v>
      </c>
      <c r="J260" s="74">
        <v>-168.75299999999999</v>
      </c>
      <c r="K260" s="99">
        <v>-158</v>
      </c>
      <c r="L260" s="99">
        <v>-173.6</v>
      </c>
      <c r="M260" s="74">
        <v>-14.012</v>
      </c>
      <c r="N260" s="74">
        <v>-12.655000000000001</v>
      </c>
      <c r="O260" s="74">
        <v>-14.012</v>
      </c>
      <c r="P260" s="74">
        <v>-13.461999999999996</v>
      </c>
      <c r="Q260" s="74">
        <v>-13.755000000000003</v>
      </c>
      <c r="R260" s="74">
        <v>-13.462000000000003</v>
      </c>
      <c r="S260" s="74">
        <v>-13.923000000000002</v>
      </c>
      <c r="T260" s="74">
        <v>-17.958999999999989</v>
      </c>
      <c r="U260" s="74">
        <v>-15.959999999999994</v>
      </c>
      <c r="V260" s="74">
        <v>-14.669000000000011</v>
      </c>
      <c r="W260" s="74">
        <v>-14.510999999999996</v>
      </c>
      <c r="X260" s="74">
        <v>-14.829000000000008</v>
      </c>
      <c r="Y260" s="74">
        <v>-173.209</v>
      </c>
      <c r="AA260" s="74">
        <v>-158</v>
      </c>
      <c r="AB260" s="73">
        <v>-15.21</v>
      </c>
      <c r="AD260" s="74">
        <v>-173.6</v>
      </c>
      <c r="AE260" s="73">
        <v>0.39</v>
      </c>
    </row>
    <row r="261" spans="1:31" ht="18" customHeight="1" x14ac:dyDescent="0.2">
      <c r="A261" s="43" t="s">
        <v>91</v>
      </c>
      <c r="B261" s="43" t="s">
        <v>23</v>
      </c>
      <c r="C261" s="9">
        <v>0.10134328358208955</v>
      </c>
      <c r="D261" s="9">
        <v>-1.1932773109243696E-2</v>
      </c>
      <c r="F261" s="119" t="s">
        <v>96</v>
      </c>
      <c r="H261" s="74">
        <v>-77.921000000000006</v>
      </c>
      <c r="I261" s="74">
        <v>-58.067</v>
      </c>
      <c r="J261" s="74">
        <v>-58.067</v>
      </c>
      <c r="K261" s="99">
        <v>-67</v>
      </c>
      <c r="L261" s="99">
        <v>-59.5</v>
      </c>
      <c r="M261" s="74">
        <v>-4.7880000000000003</v>
      </c>
      <c r="N261" s="74">
        <v>-4.0510000000000002</v>
      </c>
      <c r="O261" s="74">
        <v>-5.718</v>
      </c>
      <c r="P261" s="74">
        <v>-4.9870000000000001</v>
      </c>
      <c r="Q261" s="74">
        <v>-5.0609999999999999</v>
      </c>
      <c r="R261" s="74">
        <v>-4.5180000000000007</v>
      </c>
      <c r="S261" s="74">
        <v>-3.4079999999999977</v>
      </c>
      <c r="T261" s="74">
        <v>-8.0020000000000024</v>
      </c>
      <c r="U261" s="74">
        <v>-4.7860000000000014</v>
      </c>
      <c r="V261" s="74">
        <v>-4.8339999999999961</v>
      </c>
      <c r="W261" s="74">
        <v>0.72800000000000153</v>
      </c>
      <c r="X261" s="74">
        <v>-10.788000000000004</v>
      </c>
      <c r="Y261" s="74">
        <v>-60.213000000000001</v>
      </c>
      <c r="AA261" s="74">
        <v>-67</v>
      </c>
      <c r="AB261" s="73">
        <v>6.79</v>
      </c>
      <c r="AD261" s="74">
        <v>-59.5</v>
      </c>
      <c r="AE261" s="73">
        <v>-0.71</v>
      </c>
    </row>
    <row r="262" spans="1:31" ht="18" customHeight="1" x14ac:dyDescent="0.2">
      <c r="A262" s="43" t="s">
        <v>92</v>
      </c>
      <c r="B262" s="43" t="s">
        <v>23</v>
      </c>
      <c r="C262" s="9">
        <v>-2.5000000000000001E-2</v>
      </c>
      <c r="D262" s="9">
        <v>-0.3666666666666667</v>
      </c>
      <c r="F262" s="119" t="s">
        <v>97</v>
      </c>
      <c r="H262" s="74">
        <v>-4.3600000000000003</v>
      </c>
      <c r="I262" s="74">
        <v>-6.8339999999999996</v>
      </c>
      <c r="J262" s="74">
        <v>-6.8339999999999996</v>
      </c>
      <c r="K262" s="99">
        <v>-8</v>
      </c>
      <c r="L262" s="99">
        <v>-6</v>
      </c>
      <c r="M262" s="74">
        <v>-0.59799999999999998</v>
      </c>
      <c r="N262" s="74">
        <v>-0.755</v>
      </c>
      <c r="O262" s="74">
        <v>-0.623</v>
      </c>
      <c r="P262" s="74">
        <v>-8.7000000000000188E-2</v>
      </c>
      <c r="Q262" s="74">
        <v>-0.64599999999999991</v>
      </c>
      <c r="R262" s="74">
        <v>-0.18999999999999995</v>
      </c>
      <c r="S262" s="74">
        <v>-0.23099999999999987</v>
      </c>
      <c r="T262" s="74">
        <v>-1.0339999999999998</v>
      </c>
      <c r="U262" s="74">
        <v>-0.44100000000000072</v>
      </c>
      <c r="V262" s="74">
        <v>-0.34799999999999986</v>
      </c>
      <c r="W262" s="74">
        <v>-1.1859999999999999</v>
      </c>
      <c r="X262" s="74">
        <v>-2.0629999999999997</v>
      </c>
      <c r="Y262" s="74">
        <v>-8.202</v>
      </c>
      <c r="AA262" s="74">
        <v>-8</v>
      </c>
      <c r="AB262" s="73">
        <v>-0.2</v>
      </c>
      <c r="AD262" s="74">
        <v>-6</v>
      </c>
      <c r="AE262" s="73">
        <v>-2.2000000000000002</v>
      </c>
    </row>
    <row r="263" spans="1:31" ht="18" customHeight="1" x14ac:dyDescent="0.2">
      <c r="A263" s="43" t="s">
        <v>75</v>
      </c>
      <c r="B263" s="43" t="s">
        <v>23</v>
      </c>
      <c r="C263" s="9">
        <v>-0.12760869565217392</v>
      </c>
      <c r="D263" s="9">
        <v>-3.7400000000000003E-2</v>
      </c>
      <c r="F263" s="119" t="s">
        <v>98</v>
      </c>
      <c r="H263" s="74">
        <v>-45.613999999999997</v>
      </c>
      <c r="I263" s="74">
        <v>-58.332000000000001</v>
      </c>
      <c r="J263" s="74">
        <v>-58.332000000000001</v>
      </c>
      <c r="K263" s="99">
        <v>-46</v>
      </c>
      <c r="L263" s="99">
        <v>-50</v>
      </c>
      <c r="M263" s="74">
        <v>-5.2130000000000001</v>
      </c>
      <c r="N263" s="74">
        <v>-5.7619999999999996</v>
      </c>
      <c r="O263" s="74">
        <v>-0.53299999999999947</v>
      </c>
      <c r="P263" s="74">
        <v>-3.6340000000000003</v>
      </c>
      <c r="Q263" s="74">
        <v>-7.5719999999999992</v>
      </c>
      <c r="R263" s="74">
        <v>-2.1509999999999998</v>
      </c>
      <c r="S263" s="74">
        <v>-3.5950000000000024</v>
      </c>
      <c r="T263" s="74">
        <v>-4.0839999999999961</v>
      </c>
      <c r="U263" s="74">
        <v>-4.7820000000000036</v>
      </c>
      <c r="V263" s="74">
        <v>-4.1379999999999981</v>
      </c>
      <c r="W263" s="74">
        <v>-5.2150000000000034</v>
      </c>
      <c r="X263" s="74">
        <v>-5.1890000000000001</v>
      </c>
      <c r="Y263" s="74">
        <v>-51.868000000000002</v>
      </c>
      <c r="AA263" s="74">
        <v>-46</v>
      </c>
      <c r="AB263" s="73">
        <v>-5.87</v>
      </c>
      <c r="AD263" s="74">
        <v>-50</v>
      </c>
      <c r="AE263" s="73">
        <v>-1.87</v>
      </c>
    </row>
    <row r="264" spans="1:31" ht="18" customHeight="1" x14ac:dyDescent="0.2">
      <c r="A264" s="43" t="s">
        <v>428</v>
      </c>
      <c r="B264" s="43" t="s">
        <v>23</v>
      </c>
      <c r="C264" s="9">
        <v>0</v>
      </c>
      <c r="D264" s="9">
        <v>0</v>
      </c>
      <c r="F264" s="119" t="s">
        <v>429</v>
      </c>
      <c r="H264" s="74">
        <v>0</v>
      </c>
      <c r="I264" s="74">
        <v>0</v>
      </c>
      <c r="J264" s="74">
        <v>0</v>
      </c>
      <c r="K264" s="99">
        <v>0</v>
      </c>
      <c r="L264" s="99">
        <v>0</v>
      </c>
      <c r="M264" s="74">
        <v>0</v>
      </c>
      <c r="N264" s="74">
        <v>0</v>
      </c>
      <c r="O264" s="74">
        <v>0</v>
      </c>
      <c r="P264" s="74">
        <v>0</v>
      </c>
      <c r="Q264" s="74">
        <v>0</v>
      </c>
      <c r="R264" s="74">
        <v>0</v>
      </c>
      <c r="S264" s="74">
        <v>0</v>
      </c>
      <c r="T264" s="74">
        <v>0</v>
      </c>
      <c r="U264" s="74">
        <v>0</v>
      </c>
      <c r="V264" s="74">
        <v>0</v>
      </c>
      <c r="W264" s="74">
        <v>0</v>
      </c>
      <c r="X264" s="74">
        <v>0</v>
      </c>
      <c r="Y264" s="74">
        <v>0</v>
      </c>
      <c r="AA264" s="74">
        <v>0</v>
      </c>
      <c r="AB264" s="73">
        <v>0</v>
      </c>
      <c r="AD264" s="74">
        <v>0</v>
      </c>
      <c r="AE264" s="73">
        <v>0</v>
      </c>
    </row>
    <row r="265" spans="1:31" ht="18" customHeight="1" x14ac:dyDescent="0.2">
      <c r="A265" s="43" t="s">
        <v>198</v>
      </c>
      <c r="B265" s="43" t="s">
        <v>23</v>
      </c>
      <c r="C265" s="9">
        <v>0.31571428571428573</v>
      </c>
      <c r="D265" s="9">
        <v>-0.28303571428571433</v>
      </c>
      <c r="F265" s="119" t="s">
        <v>199</v>
      </c>
      <c r="H265" s="74">
        <v>-18.472999999999999</v>
      </c>
      <c r="I265" s="74">
        <v>-16.004999999999999</v>
      </c>
      <c r="J265" s="74">
        <v>-16.004999999999999</v>
      </c>
      <c r="K265" s="99">
        <v>-21</v>
      </c>
      <c r="L265" s="99">
        <v>-11.2</v>
      </c>
      <c r="M265" s="74">
        <v>-1.9570000000000001</v>
      </c>
      <c r="N265" s="74">
        <v>-0.28599999999999981</v>
      </c>
      <c r="O265" s="74">
        <v>-0.28600000000000003</v>
      </c>
      <c r="P265" s="74">
        <v>-0.84400000000000031</v>
      </c>
      <c r="Q265" s="74">
        <v>-0.26999999999999957</v>
      </c>
      <c r="R265" s="74">
        <v>-1.4160000000000004</v>
      </c>
      <c r="S265" s="74">
        <v>-0.5569999999999995</v>
      </c>
      <c r="T265" s="74">
        <v>-0.55700000000000038</v>
      </c>
      <c r="U265" s="74">
        <v>-1.415</v>
      </c>
      <c r="V265" s="74">
        <v>-0.5569999999999995</v>
      </c>
      <c r="W265" s="74">
        <v>-5.7720000000000002</v>
      </c>
      <c r="X265" s="74">
        <v>-0.45500000000000007</v>
      </c>
      <c r="Y265" s="74">
        <v>-14.372</v>
      </c>
      <c r="AA265" s="74">
        <v>-21</v>
      </c>
      <c r="AB265" s="73">
        <v>6.63</v>
      </c>
      <c r="AD265" s="74">
        <v>-11.199999999999998</v>
      </c>
      <c r="AE265" s="73">
        <v>-3.17</v>
      </c>
    </row>
    <row r="266" spans="1:31" ht="18" customHeight="1" x14ac:dyDescent="0.2">
      <c r="A266" s="43" t="s">
        <v>93</v>
      </c>
      <c r="B266" s="43" t="s">
        <v>23</v>
      </c>
      <c r="C266" s="9">
        <v>0.21422388920946339</v>
      </c>
      <c r="D266" s="9">
        <v>0.21422388920946339</v>
      </c>
      <c r="F266" s="119" t="s">
        <v>99</v>
      </c>
      <c r="H266" s="74">
        <v>-15.117000000000001</v>
      </c>
      <c r="I266" s="74">
        <v>-14.368</v>
      </c>
      <c r="J266" s="74">
        <v>-14.368</v>
      </c>
      <c r="K266" s="99">
        <v>-13.864000000000001</v>
      </c>
      <c r="L266" s="99">
        <v>-13.864000000000001</v>
      </c>
      <c r="M266" s="74">
        <v>-0.92200000000000004</v>
      </c>
      <c r="N266" s="74">
        <v>-1.109</v>
      </c>
      <c r="O266" s="74">
        <v>-1.1269999999999998</v>
      </c>
      <c r="P266" s="74">
        <v>-0.97699999999999987</v>
      </c>
      <c r="Q266" s="74">
        <v>-0.94899999999999984</v>
      </c>
      <c r="R266" s="74">
        <v>-0.93900000000000006</v>
      </c>
      <c r="S266" s="74">
        <v>-0.93599999999999994</v>
      </c>
      <c r="T266" s="74">
        <v>-0.93700000000000028</v>
      </c>
      <c r="U266" s="74">
        <v>-0.93700000000000028</v>
      </c>
      <c r="V266" s="74">
        <v>-0.72499999999999964</v>
      </c>
      <c r="W266" s="74">
        <v>-0.66999999999999993</v>
      </c>
      <c r="X266" s="74">
        <v>-0.67099999999999937</v>
      </c>
      <c r="Y266" s="74">
        <v>-10.898999999999999</v>
      </c>
      <c r="AA266" s="74">
        <v>-13.863999999999999</v>
      </c>
      <c r="AB266" s="73">
        <v>2.97</v>
      </c>
      <c r="AD266" s="74">
        <v>-13.863999999999999</v>
      </c>
      <c r="AE266" s="73">
        <v>2.97</v>
      </c>
    </row>
    <row r="267" spans="1:31" ht="18" hidden="1" customHeight="1" outlineLevel="1" x14ac:dyDescent="0.2">
      <c r="A267" s="43" t="s">
        <v>173</v>
      </c>
      <c r="B267" s="43" t="s">
        <v>23</v>
      </c>
      <c r="C267" s="9">
        <v>0</v>
      </c>
      <c r="D267" s="9">
        <v>0</v>
      </c>
      <c r="F267" s="51" t="s">
        <v>174</v>
      </c>
      <c r="G267" s="47"/>
      <c r="H267" s="79">
        <v>0</v>
      </c>
      <c r="I267" s="79">
        <v>0</v>
      </c>
      <c r="J267" s="79">
        <v>0</v>
      </c>
      <c r="K267" s="99">
        <v>0</v>
      </c>
      <c r="L267" s="99">
        <v>0</v>
      </c>
      <c r="M267" s="79">
        <v>0</v>
      </c>
      <c r="N267" s="79">
        <v>0</v>
      </c>
      <c r="O267" s="79">
        <v>0</v>
      </c>
      <c r="P267" s="79">
        <v>0</v>
      </c>
      <c r="Q267" s="79">
        <v>0</v>
      </c>
      <c r="R267" s="79">
        <v>0</v>
      </c>
      <c r="S267" s="79">
        <v>0</v>
      </c>
      <c r="T267" s="79">
        <v>0</v>
      </c>
      <c r="U267" s="79">
        <v>0</v>
      </c>
      <c r="V267" s="79">
        <v>0</v>
      </c>
      <c r="W267" s="79">
        <v>0</v>
      </c>
      <c r="X267" s="79">
        <v>0</v>
      </c>
      <c r="Y267" s="79">
        <v>0</v>
      </c>
      <c r="Z267" s="47"/>
      <c r="AA267" s="79">
        <v>0</v>
      </c>
      <c r="AB267" s="73">
        <v>0</v>
      </c>
      <c r="AC267" s="47"/>
      <c r="AD267" s="79">
        <v>0</v>
      </c>
      <c r="AE267" s="73">
        <v>0</v>
      </c>
    </row>
    <row r="268" spans="1:31" ht="18" hidden="1" customHeight="1" outlineLevel="1" x14ac:dyDescent="0.2">
      <c r="A268" s="43" t="s">
        <v>89</v>
      </c>
      <c r="B268" s="43" t="s">
        <v>23</v>
      </c>
      <c r="C268" s="9">
        <v>0</v>
      </c>
      <c r="D268" s="9">
        <v>0</v>
      </c>
      <c r="F268" s="51" t="s">
        <v>94</v>
      </c>
      <c r="G268" s="47"/>
      <c r="H268" s="79">
        <v>0</v>
      </c>
      <c r="I268" s="79">
        <v>0</v>
      </c>
      <c r="J268" s="79">
        <v>0</v>
      </c>
      <c r="K268" s="99">
        <v>0</v>
      </c>
      <c r="L268" s="99">
        <v>0</v>
      </c>
      <c r="M268" s="79">
        <v>0</v>
      </c>
      <c r="N268" s="79">
        <v>0</v>
      </c>
      <c r="O268" s="79">
        <v>0</v>
      </c>
      <c r="P268" s="79">
        <v>0</v>
      </c>
      <c r="Q268" s="79">
        <v>0</v>
      </c>
      <c r="R268" s="79">
        <v>0</v>
      </c>
      <c r="S268" s="79">
        <v>0</v>
      </c>
      <c r="T268" s="79">
        <v>0</v>
      </c>
      <c r="U268" s="79">
        <v>0</v>
      </c>
      <c r="V268" s="79">
        <v>0</v>
      </c>
      <c r="W268" s="79">
        <v>0</v>
      </c>
      <c r="X268" s="79">
        <v>0</v>
      </c>
      <c r="Y268" s="79">
        <v>0</v>
      </c>
      <c r="Z268" s="47"/>
      <c r="AA268" s="79">
        <v>0</v>
      </c>
      <c r="AB268" s="73">
        <v>0</v>
      </c>
      <c r="AC268" s="47"/>
      <c r="AD268" s="79">
        <v>0</v>
      </c>
      <c r="AE268" s="73">
        <v>0</v>
      </c>
    </row>
    <row r="269" spans="1:31" ht="18" hidden="1" customHeight="1" outlineLevel="1" x14ac:dyDescent="0.2">
      <c r="A269" s="43" t="s">
        <v>175</v>
      </c>
      <c r="B269" s="43" t="s">
        <v>23</v>
      </c>
      <c r="C269" s="9">
        <v>0</v>
      </c>
      <c r="D269" s="9">
        <v>0</v>
      </c>
      <c r="F269" s="51" t="s">
        <v>176</v>
      </c>
      <c r="G269" s="47"/>
      <c r="H269" s="79">
        <v>0</v>
      </c>
      <c r="I269" s="79">
        <v>0</v>
      </c>
      <c r="J269" s="79">
        <v>0</v>
      </c>
      <c r="K269" s="99">
        <v>0</v>
      </c>
      <c r="L269" s="99">
        <v>0</v>
      </c>
      <c r="M269" s="79">
        <v>0</v>
      </c>
      <c r="N269" s="79">
        <v>0</v>
      </c>
      <c r="O269" s="79">
        <v>0</v>
      </c>
      <c r="P269" s="79">
        <v>0</v>
      </c>
      <c r="Q269" s="79">
        <v>0</v>
      </c>
      <c r="R269" s="79">
        <v>0</v>
      </c>
      <c r="S269" s="79">
        <v>0</v>
      </c>
      <c r="T269" s="79">
        <v>0</v>
      </c>
      <c r="U269" s="79">
        <v>0</v>
      </c>
      <c r="V269" s="79">
        <v>0</v>
      </c>
      <c r="W269" s="79">
        <v>0</v>
      </c>
      <c r="X269" s="79">
        <v>0</v>
      </c>
      <c r="Y269" s="79">
        <v>0</v>
      </c>
      <c r="Z269" s="47"/>
      <c r="AA269" s="79">
        <v>0</v>
      </c>
      <c r="AB269" s="73">
        <v>0</v>
      </c>
      <c r="AC269" s="47"/>
      <c r="AD269" s="79">
        <v>0</v>
      </c>
      <c r="AE269" s="73">
        <v>0</v>
      </c>
    </row>
    <row r="270" spans="1:31" ht="18" hidden="1" customHeight="1" outlineLevel="1" x14ac:dyDescent="0.2">
      <c r="A270" s="43" t="s">
        <v>192</v>
      </c>
      <c r="B270" s="43" t="s">
        <v>23</v>
      </c>
      <c r="C270" s="9">
        <v>0</v>
      </c>
      <c r="D270" s="9">
        <v>0</v>
      </c>
      <c r="F270" s="51" t="s">
        <v>193</v>
      </c>
      <c r="G270" s="47"/>
      <c r="H270" s="79">
        <v>0</v>
      </c>
      <c r="I270" s="79">
        <v>0</v>
      </c>
      <c r="J270" s="79">
        <v>0</v>
      </c>
      <c r="K270" s="99">
        <v>0</v>
      </c>
      <c r="L270" s="99">
        <v>0</v>
      </c>
      <c r="M270" s="79">
        <v>0</v>
      </c>
      <c r="N270" s="79">
        <v>0</v>
      </c>
      <c r="O270" s="79">
        <v>0</v>
      </c>
      <c r="P270" s="79">
        <v>0</v>
      </c>
      <c r="Q270" s="79">
        <v>0</v>
      </c>
      <c r="R270" s="79">
        <v>0</v>
      </c>
      <c r="S270" s="79">
        <v>0</v>
      </c>
      <c r="T270" s="79">
        <v>0</v>
      </c>
      <c r="U270" s="79">
        <v>0</v>
      </c>
      <c r="V270" s="79">
        <v>0</v>
      </c>
      <c r="W270" s="79">
        <v>0</v>
      </c>
      <c r="X270" s="79">
        <v>0</v>
      </c>
      <c r="Y270" s="79">
        <v>0</v>
      </c>
      <c r="Z270" s="47"/>
      <c r="AA270" s="79">
        <v>0</v>
      </c>
      <c r="AB270" s="73">
        <v>0</v>
      </c>
      <c r="AC270" s="47"/>
      <c r="AD270" s="79">
        <v>0</v>
      </c>
      <c r="AE270" s="73">
        <v>0</v>
      </c>
    </row>
    <row r="271" spans="1:31" ht="18" hidden="1" customHeight="1" outlineLevel="1" x14ac:dyDescent="0.2">
      <c r="A271" s="43" t="s">
        <v>131</v>
      </c>
      <c r="B271" s="43" t="s">
        <v>23</v>
      </c>
      <c r="C271" s="9">
        <v>0</v>
      </c>
      <c r="D271" s="9">
        <v>0</v>
      </c>
      <c r="F271" s="51" t="s">
        <v>177</v>
      </c>
      <c r="G271" s="47"/>
      <c r="H271" s="79">
        <v>-4.5640000000000001</v>
      </c>
      <c r="I271" s="79">
        <v>-4.1059999999999999</v>
      </c>
      <c r="J271" s="79">
        <v>-4.1059999999999999</v>
      </c>
      <c r="K271" s="99">
        <v>0</v>
      </c>
      <c r="L271" s="99">
        <v>0</v>
      </c>
      <c r="M271" s="79">
        <v>0</v>
      </c>
      <c r="N271" s="79">
        <v>0</v>
      </c>
      <c r="O271" s="79">
        <v>0</v>
      </c>
      <c r="P271" s="79">
        <v>0</v>
      </c>
      <c r="Q271" s="79">
        <v>0</v>
      </c>
      <c r="R271" s="79">
        <v>0</v>
      </c>
      <c r="S271" s="79">
        <v>0</v>
      </c>
      <c r="T271" s="79">
        <v>0</v>
      </c>
      <c r="U271" s="79">
        <v>0</v>
      </c>
      <c r="V271" s="79">
        <v>0</v>
      </c>
      <c r="W271" s="79">
        <v>0</v>
      </c>
      <c r="X271" s="79">
        <v>0</v>
      </c>
      <c r="Y271" s="79">
        <v>0</v>
      </c>
      <c r="Z271" s="47"/>
      <c r="AA271" s="79">
        <v>0</v>
      </c>
      <c r="AB271" s="73">
        <v>0</v>
      </c>
      <c r="AC271" s="47"/>
      <c r="AD271" s="79">
        <v>0</v>
      </c>
      <c r="AE271" s="73">
        <v>0</v>
      </c>
    </row>
    <row r="272" spans="1:31" ht="18" hidden="1" customHeight="1" outlineLevel="1" x14ac:dyDescent="0.2">
      <c r="A272" s="43" t="s">
        <v>178</v>
      </c>
      <c r="B272" s="43" t="s">
        <v>23</v>
      </c>
      <c r="C272" s="9">
        <v>-1</v>
      </c>
      <c r="D272" s="9">
        <v>-0.35000000000000003</v>
      </c>
      <c r="F272" s="51" t="s">
        <v>179</v>
      </c>
      <c r="G272" s="47"/>
      <c r="H272" s="79">
        <v>0</v>
      </c>
      <c r="I272" s="79">
        <v>0</v>
      </c>
      <c r="J272" s="79">
        <v>0</v>
      </c>
      <c r="K272" s="99">
        <v>0</v>
      </c>
      <c r="L272" s="99">
        <v>-3</v>
      </c>
      <c r="M272" s="79">
        <v>0</v>
      </c>
      <c r="N272" s="79">
        <v>0</v>
      </c>
      <c r="O272" s="79">
        <v>0</v>
      </c>
      <c r="P272" s="79">
        <v>0</v>
      </c>
      <c r="Q272" s="79">
        <v>0</v>
      </c>
      <c r="R272" s="79">
        <v>0</v>
      </c>
      <c r="S272" s="79">
        <v>0</v>
      </c>
      <c r="T272" s="79">
        <v>-0.05</v>
      </c>
      <c r="U272" s="79">
        <v>0</v>
      </c>
      <c r="V272" s="79">
        <v>0</v>
      </c>
      <c r="W272" s="79">
        <v>0</v>
      </c>
      <c r="X272" s="79">
        <v>-4</v>
      </c>
      <c r="Y272" s="79">
        <v>-4.05</v>
      </c>
      <c r="Z272" s="47"/>
      <c r="AA272" s="79">
        <v>0</v>
      </c>
      <c r="AB272" s="73">
        <v>-4.05</v>
      </c>
      <c r="AC272" s="47"/>
      <c r="AD272" s="79">
        <v>-3</v>
      </c>
      <c r="AE272" s="73">
        <v>-1.05</v>
      </c>
    </row>
    <row r="273" spans="1:31" ht="18" hidden="1" customHeight="1" outlineLevel="1" x14ac:dyDescent="0.2">
      <c r="A273" s="43" t="s">
        <v>180</v>
      </c>
      <c r="B273" s="43" t="s">
        <v>23</v>
      </c>
      <c r="C273" s="9">
        <v>0</v>
      </c>
      <c r="D273" s="9">
        <v>0</v>
      </c>
      <c r="F273" s="51" t="s">
        <v>181</v>
      </c>
      <c r="G273" s="47"/>
      <c r="H273" s="79">
        <v>0</v>
      </c>
      <c r="I273" s="79">
        <v>0</v>
      </c>
      <c r="J273" s="79">
        <v>0</v>
      </c>
      <c r="K273" s="99">
        <v>0</v>
      </c>
      <c r="L273" s="99">
        <v>0</v>
      </c>
      <c r="M273" s="79">
        <v>0</v>
      </c>
      <c r="N273" s="79">
        <v>0</v>
      </c>
      <c r="O273" s="79">
        <v>0</v>
      </c>
      <c r="P273" s="79">
        <v>0</v>
      </c>
      <c r="Q273" s="79">
        <v>0</v>
      </c>
      <c r="R273" s="79">
        <v>0</v>
      </c>
      <c r="S273" s="79">
        <v>0</v>
      </c>
      <c r="T273" s="79">
        <v>0</v>
      </c>
      <c r="U273" s="79">
        <v>0</v>
      </c>
      <c r="V273" s="79">
        <v>0</v>
      </c>
      <c r="W273" s="79">
        <v>0</v>
      </c>
      <c r="X273" s="79">
        <v>0</v>
      </c>
      <c r="Y273" s="79">
        <v>0</v>
      </c>
      <c r="Z273" s="47"/>
      <c r="AA273" s="79">
        <v>0</v>
      </c>
      <c r="AB273" s="73">
        <v>0</v>
      </c>
      <c r="AC273" s="47"/>
      <c r="AD273" s="79">
        <v>0</v>
      </c>
      <c r="AE273" s="73">
        <v>0</v>
      </c>
    </row>
    <row r="274" spans="1:31" ht="18" hidden="1" customHeight="1" outlineLevel="1" x14ac:dyDescent="0.2">
      <c r="A274" s="43" t="s">
        <v>90</v>
      </c>
      <c r="B274" s="43" t="s">
        <v>23</v>
      </c>
      <c r="C274" s="9">
        <v>-1</v>
      </c>
      <c r="D274" s="9">
        <v>-1</v>
      </c>
      <c r="F274" s="51" t="s">
        <v>188</v>
      </c>
      <c r="G274" s="47"/>
      <c r="H274" s="79">
        <v>0</v>
      </c>
      <c r="I274" s="79">
        <v>0</v>
      </c>
      <c r="J274" s="79">
        <v>0</v>
      </c>
      <c r="K274" s="99">
        <v>0</v>
      </c>
      <c r="L274" s="99">
        <v>0</v>
      </c>
      <c r="M274" s="79">
        <v>0</v>
      </c>
      <c r="N274" s="79">
        <v>0</v>
      </c>
      <c r="O274" s="79">
        <v>0</v>
      </c>
      <c r="P274" s="79">
        <v>0</v>
      </c>
      <c r="Q274" s="79">
        <v>-0.01</v>
      </c>
      <c r="R274" s="79">
        <v>0</v>
      </c>
      <c r="S274" s="79">
        <v>0</v>
      </c>
      <c r="T274" s="79">
        <v>0</v>
      </c>
      <c r="U274" s="79">
        <v>0</v>
      </c>
      <c r="V274" s="79">
        <v>-0.01</v>
      </c>
      <c r="W274" s="79">
        <v>-0.02</v>
      </c>
      <c r="X274" s="79">
        <v>0</v>
      </c>
      <c r="Y274" s="79">
        <v>-0.04</v>
      </c>
      <c r="Z274" s="47"/>
      <c r="AA274" s="79">
        <v>0</v>
      </c>
      <c r="AB274" s="73">
        <v>-0.04</v>
      </c>
      <c r="AC274" s="47"/>
      <c r="AD274" s="79">
        <v>0</v>
      </c>
      <c r="AE274" s="73">
        <v>-0.04</v>
      </c>
    </row>
    <row r="275" spans="1:31" ht="18" hidden="1" customHeight="1" outlineLevel="1" x14ac:dyDescent="0.2">
      <c r="A275" s="43" t="s">
        <v>194</v>
      </c>
      <c r="B275" s="43" t="s">
        <v>23</v>
      </c>
      <c r="C275" s="9">
        <v>0</v>
      </c>
      <c r="D275" s="9">
        <v>0</v>
      </c>
      <c r="F275" s="51" t="s">
        <v>195</v>
      </c>
      <c r="G275" s="47"/>
      <c r="H275" s="79">
        <v>0</v>
      </c>
      <c r="I275" s="79">
        <v>0</v>
      </c>
      <c r="J275" s="79">
        <v>0</v>
      </c>
      <c r="K275" s="99">
        <v>0</v>
      </c>
      <c r="L275" s="99">
        <v>0</v>
      </c>
      <c r="M275" s="79">
        <v>0</v>
      </c>
      <c r="N275" s="79">
        <v>0</v>
      </c>
      <c r="O275" s="79">
        <v>0</v>
      </c>
      <c r="P275" s="79">
        <v>0</v>
      </c>
      <c r="Q275" s="79">
        <v>0</v>
      </c>
      <c r="R275" s="79">
        <v>0</v>
      </c>
      <c r="S275" s="79">
        <v>0</v>
      </c>
      <c r="T275" s="79">
        <v>0</v>
      </c>
      <c r="U275" s="79">
        <v>0</v>
      </c>
      <c r="V275" s="79">
        <v>0</v>
      </c>
      <c r="W275" s="79">
        <v>0</v>
      </c>
      <c r="X275" s="79">
        <v>0</v>
      </c>
      <c r="Y275" s="79">
        <v>0</v>
      </c>
      <c r="Z275" s="47"/>
      <c r="AA275" s="79">
        <v>0</v>
      </c>
      <c r="AB275" s="73">
        <v>0</v>
      </c>
      <c r="AC275" s="47"/>
      <c r="AD275" s="79">
        <v>0</v>
      </c>
      <c r="AE275" s="73">
        <v>0</v>
      </c>
    </row>
    <row r="276" spans="1:31" ht="18" hidden="1" customHeight="1" outlineLevel="1" x14ac:dyDescent="0.2">
      <c r="A276" s="43" t="s">
        <v>128</v>
      </c>
      <c r="B276" s="43" t="s">
        <v>23</v>
      </c>
      <c r="C276" s="9">
        <v>0</v>
      </c>
      <c r="D276" s="9">
        <v>0</v>
      </c>
      <c r="F276" s="51" t="s">
        <v>129</v>
      </c>
      <c r="G276" s="47"/>
      <c r="H276" s="79">
        <v>0</v>
      </c>
      <c r="I276" s="79">
        <v>0</v>
      </c>
      <c r="J276" s="79">
        <v>0</v>
      </c>
      <c r="K276" s="99">
        <v>0</v>
      </c>
      <c r="L276" s="99">
        <v>0</v>
      </c>
      <c r="M276" s="79">
        <v>0</v>
      </c>
      <c r="N276" s="79">
        <v>0</v>
      </c>
      <c r="O276" s="79">
        <v>0</v>
      </c>
      <c r="P276" s="79">
        <v>0</v>
      </c>
      <c r="Q276" s="79">
        <v>0</v>
      </c>
      <c r="R276" s="79">
        <v>0</v>
      </c>
      <c r="S276" s="79">
        <v>0</v>
      </c>
      <c r="T276" s="79">
        <v>0</v>
      </c>
      <c r="U276" s="79">
        <v>0</v>
      </c>
      <c r="V276" s="79">
        <v>0</v>
      </c>
      <c r="W276" s="79">
        <v>0</v>
      </c>
      <c r="X276" s="79">
        <v>0</v>
      </c>
      <c r="Y276" s="79">
        <v>0</v>
      </c>
      <c r="Z276" s="47"/>
      <c r="AA276" s="79">
        <v>0</v>
      </c>
      <c r="AB276" s="73">
        <v>0</v>
      </c>
      <c r="AC276" s="47"/>
      <c r="AD276" s="79">
        <v>0</v>
      </c>
      <c r="AE276" s="73">
        <v>0</v>
      </c>
    </row>
    <row r="277" spans="1:31" ht="18" hidden="1" customHeight="1" outlineLevel="1" x14ac:dyDescent="0.2">
      <c r="A277" s="43" t="s">
        <v>260</v>
      </c>
      <c r="B277" s="43" t="s">
        <v>23</v>
      </c>
      <c r="C277" s="9">
        <v>0</v>
      </c>
      <c r="D277" s="9">
        <v>0</v>
      </c>
      <c r="F277" s="51" t="s">
        <v>261</v>
      </c>
      <c r="G277" s="47"/>
      <c r="H277" s="79">
        <v>0</v>
      </c>
      <c r="I277" s="79">
        <v>0</v>
      </c>
      <c r="J277" s="79">
        <v>0</v>
      </c>
      <c r="K277" s="99">
        <v>0</v>
      </c>
      <c r="L277" s="99">
        <v>0</v>
      </c>
      <c r="M277" s="79">
        <v>0</v>
      </c>
      <c r="N277" s="79">
        <v>0</v>
      </c>
      <c r="O277" s="79">
        <v>0</v>
      </c>
      <c r="P277" s="79">
        <v>0</v>
      </c>
      <c r="Q277" s="79">
        <v>0</v>
      </c>
      <c r="R277" s="79">
        <v>0</v>
      </c>
      <c r="S277" s="79">
        <v>0</v>
      </c>
      <c r="T277" s="79">
        <v>0</v>
      </c>
      <c r="U277" s="79">
        <v>0</v>
      </c>
      <c r="V277" s="79">
        <v>0</v>
      </c>
      <c r="W277" s="79">
        <v>0</v>
      </c>
      <c r="X277" s="79">
        <v>0</v>
      </c>
      <c r="Y277" s="79">
        <v>0</v>
      </c>
      <c r="Z277" s="47"/>
      <c r="AA277" s="79">
        <v>0</v>
      </c>
      <c r="AB277" s="73">
        <v>0</v>
      </c>
      <c r="AC277" s="47"/>
      <c r="AD277" s="79">
        <v>0</v>
      </c>
      <c r="AE277" s="73">
        <v>0</v>
      </c>
    </row>
    <row r="278" spans="1:31" ht="18" hidden="1" customHeight="1" outlineLevel="1" x14ac:dyDescent="0.2">
      <c r="A278" s="43" t="s">
        <v>262</v>
      </c>
      <c r="B278" s="43" t="s">
        <v>23</v>
      </c>
      <c r="C278" s="9">
        <v>0</v>
      </c>
      <c r="D278" s="9">
        <v>0</v>
      </c>
      <c r="F278" s="51" t="s">
        <v>263</v>
      </c>
      <c r="G278" s="47"/>
      <c r="H278" s="79">
        <v>0</v>
      </c>
      <c r="I278" s="79">
        <v>0</v>
      </c>
      <c r="J278" s="79">
        <v>0</v>
      </c>
      <c r="K278" s="99">
        <v>0</v>
      </c>
      <c r="L278" s="99">
        <v>0</v>
      </c>
      <c r="M278" s="79">
        <v>0</v>
      </c>
      <c r="N278" s="79">
        <v>0</v>
      </c>
      <c r="O278" s="79">
        <v>0</v>
      </c>
      <c r="P278" s="79">
        <v>0</v>
      </c>
      <c r="Q278" s="79">
        <v>0</v>
      </c>
      <c r="R278" s="79">
        <v>0</v>
      </c>
      <c r="S278" s="79">
        <v>0</v>
      </c>
      <c r="T278" s="79">
        <v>0</v>
      </c>
      <c r="U278" s="79">
        <v>0</v>
      </c>
      <c r="V278" s="79">
        <v>0</v>
      </c>
      <c r="W278" s="79">
        <v>0</v>
      </c>
      <c r="X278" s="79">
        <v>0</v>
      </c>
      <c r="Y278" s="79">
        <v>0</v>
      </c>
      <c r="Z278" s="47"/>
      <c r="AA278" s="79">
        <v>0</v>
      </c>
      <c r="AB278" s="73">
        <v>0</v>
      </c>
      <c r="AC278" s="47"/>
      <c r="AD278" s="79">
        <v>0</v>
      </c>
      <c r="AE278" s="73">
        <v>0</v>
      </c>
    </row>
    <row r="279" spans="1:31" ht="18" hidden="1" customHeight="1" outlineLevel="1" x14ac:dyDescent="0.2">
      <c r="A279" s="43" t="s">
        <v>196</v>
      </c>
      <c r="B279" s="43" t="s">
        <v>23</v>
      </c>
      <c r="C279" s="9">
        <v>0</v>
      </c>
      <c r="D279" s="9">
        <v>0</v>
      </c>
      <c r="F279" s="51" t="s">
        <v>197</v>
      </c>
      <c r="G279" s="47"/>
      <c r="H279" s="79">
        <v>0</v>
      </c>
      <c r="I279" s="79">
        <v>0</v>
      </c>
      <c r="J279" s="79">
        <v>0</v>
      </c>
      <c r="K279" s="99">
        <v>0</v>
      </c>
      <c r="L279" s="99">
        <v>0</v>
      </c>
      <c r="M279" s="79">
        <v>0</v>
      </c>
      <c r="N279" s="79">
        <v>0</v>
      </c>
      <c r="O279" s="79">
        <v>0</v>
      </c>
      <c r="P279" s="79">
        <v>0</v>
      </c>
      <c r="Q279" s="79">
        <v>0</v>
      </c>
      <c r="R279" s="79">
        <v>0</v>
      </c>
      <c r="S279" s="79">
        <v>0</v>
      </c>
      <c r="T279" s="79">
        <v>0</v>
      </c>
      <c r="U279" s="79">
        <v>0</v>
      </c>
      <c r="V279" s="79">
        <v>0</v>
      </c>
      <c r="W279" s="79">
        <v>0</v>
      </c>
      <c r="X279" s="79">
        <v>0</v>
      </c>
      <c r="Y279" s="79">
        <v>0</v>
      </c>
      <c r="Z279" s="47"/>
      <c r="AA279" s="79">
        <v>0</v>
      </c>
      <c r="AB279" s="73">
        <v>0</v>
      </c>
      <c r="AC279" s="47"/>
      <c r="AD279" s="79">
        <v>0</v>
      </c>
      <c r="AE279" s="73">
        <v>0</v>
      </c>
    </row>
    <row r="280" spans="1:31" ht="18" hidden="1" customHeight="1" outlineLevel="1" x14ac:dyDescent="0.2">
      <c r="A280" s="43" t="s">
        <v>524</v>
      </c>
      <c r="B280" s="43" t="s">
        <v>23</v>
      </c>
      <c r="C280" s="9">
        <v>-5.04</v>
      </c>
      <c r="D280" s="9">
        <v>0</v>
      </c>
      <c r="F280" s="51" t="s">
        <v>525</v>
      </c>
      <c r="G280" s="47"/>
      <c r="H280" s="79">
        <v>0</v>
      </c>
      <c r="I280" s="79">
        <v>-0.65800000000000003</v>
      </c>
      <c r="J280" s="79">
        <v>-0.65800000000000003</v>
      </c>
      <c r="K280" s="99">
        <v>-1</v>
      </c>
      <c r="L280" s="99">
        <v>-7</v>
      </c>
      <c r="M280" s="79">
        <v>-0.20899999999999999</v>
      </c>
      <c r="N280" s="79">
        <v>-0.20799999999999999</v>
      </c>
      <c r="O280" s="79">
        <v>-0.20900000000000002</v>
      </c>
      <c r="P280" s="79">
        <v>-0.20799999999999996</v>
      </c>
      <c r="Q280" s="79">
        <v>-3.9159999999999999</v>
      </c>
      <c r="R280" s="79">
        <v>-0.20899999999999963</v>
      </c>
      <c r="S280" s="79">
        <v>-0.20800000000000018</v>
      </c>
      <c r="T280" s="79">
        <v>-0.2110000000000003</v>
      </c>
      <c r="U280" s="79">
        <v>-0.20000000000000018</v>
      </c>
      <c r="V280" s="79">
        <v>-0.19999999999999929</v>
      </c>
      <c r="W280" s="79">
        <v>-0.13200000000000056</v>
      </c>
      <c r="X280" s="79">
        <v>-0.12999999999999989</v>
      </c>
      <c r="Y280" s="79">
        <v>-6.04</v>
      </c>
      <c r="Z280" s="47"/>
      <c r="AA280" s="79">
        <v>-1</v>
      </c>
      <c r="AB280" s="73">
        <v>-5.04</v>
      </c>
      <c r="AC280" s="47"/>
      <c r="AD280" s="79"/>
      <c r="AE280" s="73"/>
    </row>
    <row r="281" spans="1:31" ht="18" hidden="1" customHeight="1" outlineLevel="1" x14ac:dyDescent="0.2">
      <c r="A281" s="43" t="s">
        <v>201</v>
      </c>
      <c r="B281" s="43" t="s">
        <v>23</v>
      </c>
      <c r="C281" s="9">
        <v>0</v>
      </c>
      <c r="D281" s="9">
        <v>0</v>
      </c>
      <c r="F281" s="117" t="s">
        <v>184</v>
      </c>
      <c r="G281" s="49"/>
      <c r="H281" s="78">
        <v>0</v>
      </c>
      <c r="I281" s="78">
        <v>0</v>
      </c>
      <c r="J281" s="78">
        <v>0</v>
      </c>
      <c r="K281" s="103">
        <v>0</v>
      </c>
      <c r="L281" s="103">
        <v>0</v>
      </c>
      <c r="M281" s="78">
        <v>0</v>
      </c>
      <c r="N281" s="78">
        <v>0</v>
      </c>
      <c r="O281" s="78">
        <v>0</v>
      </c>
      <c r="P281" s="78">
        <v>0</v>
      </c>
      <c r="Q281" s="78">
        <v>0</v>
      </c>
      <c r="R281" s="78">
        <v>0</v>
      </c>
      <c r="S281" s="78">
        <v>0</v>
      </c>
      <c r="T281" s="78">
        <v>0</v>
      </c>
      <c r="U281" s="78">
        <v>0</v>
      </c>
      <c r="V281" s="78">
        <v>0</v>
      </c>
      <c r="W281" s="78">
        <v>0</v>
      </c>
      <c r="X281" s="78">
        <v>0</v>
      </c>
      <c r="Y281" s="78">
        <v>0</v>
      </c>
      <c r="Z281" s="49"/>
      <c r="AA281" s="78">
        <v>0</v>
      </c>
      <c r="AB281" s="73">
        <v>0</v>
      </c>
      <c r="AC281" s="49"/>
      <c r="AD281" s="78">
        <v>0</v>
      </c>
      <c r="AE281" s="73">
        <v>0</v>
      </c>
    </row>
    <row r="282" spans="1:31" ht="18" hidden="1" customHeight="1" outlineLevel="1" x14ac:dyDescent="0.2">
      <c r="A282" s="43" t="s">
        <v>200</v>
      </c>
      <c r="B282" s="43" t="s">
        <v>23</v>
      </c>
      <c r="C282" s="9">
        <v>0</v>
      </c>
      <c r="D282" s="9">
        <v>0</v>
      </c>
      <c r="F282" s="51" t="s">
        <v>185</v>
      </c>
      <c r="G282" s="47"/>
      <c r="H282" s="79">
        <v>0</v>
      </c>
      <c r="I282" s="79">
        <v>0</v>
      </c>
      <c r="J282" s="79">
        <v>0</v>
      </c>
      <c r="K282" s="99">
        <v>0</v>
      </c>
      <c r="L282" s="99">
        <v>0</v>
      </c>
      <c r="M282" s="79">
        <v>0</v>
      </c>
      <c r="N282" s="79">
        <v>0</v>
      </c>
      <c r="O282" s="79">
        <v>0</v>
      </c>
      <c r="P282" s="79">
        <v>0</v>
      </c>
      <c r="Q282" s="79">
        <v>0</v>
      </c>
      <c r="R282" s="79">
        <v>0</v>
      </c>
      <c r="S282" s="79">
        <v>0</v>
      </c>
      <c r="T282" s="79">
        <v>0</v>
      </c>
      <c r="U282" s="79">
        <v>0</v>
      </c>
      <c r="V282" s="79">
        <v>0</v>
      </c>
      <c r="W282" s="79">
        <v>0</v>
      </c>
      <c r="X282" s="79">
        <v>0</v>
      </c>
      <c r="Y282" s="79">
        <v>0</v>
      </c>
      <c r="Z282" s="47"/>
      <c r="AA282" s="79">
        <v>0</v>
      </c>
      <c r="AB282" s="73">
        <v>0</v>
      </c>
      <c r="AC282" s="47"/>
      <c r="AD282" s="79">
        <v>0</v>
      </c>
      <c r="AE282" s="73">
        <v>0</v>
      </c>
    </row>
    <row r="283" spans="1:31" ht="18" hidden="1" customHeight="1" outlineLevel="1" x14ac:dyDescent="0.2">
      <c r="A283" s="43" t="s">
        <v>186</v>
      </c>
      <c r="B283" s="43" t="s">
        <v>23</v>
      </c>
      <c r="C283" s="9">
        <v>1</v>
      </c>
      <c r="D283" s="9">
        <v>0</v>
      </c>
      <c r="F283" s="51" t="s">
        <v>187</v>
      </c>
      <c r="G283" s="47"/>
      <c r="H283" s="79">
        <v>0</v>
      </c>
      <c r="I283" s="79">
        <v>30.100999999999999</v>
      </c>
      <c r="J283" s="79">
        <v>30.100999999999999</v>
      </c>
      <c r="K283" s="99">
        <v>-1</v>
      </c>
      <c r="L283" s="99">
        <v>0</v>
      </c>
      <c r="M283" s="79">
        <v>0</v>
      </c>
      <c r="N283" s="79">
        <v>0</v>
      </c>
      <c r="O283" s="79">
        <v>0</v>
      </c>
      <c r="P283" s="79">
        <v>0</v>
      </c>
      <c r="Q283" s="79">
        <v>0</v>
      </c>
      <c r="R283" s="79">
        <v>0</v>
      </c>
      <c r="S283" s="79">
        <v>0</v>
      </c>
      <c r="T283" s="79">
        <v>0</v>
      </c>
      <c r="U283" s="79">
        <v>0</v>
      </c>
      <c r="V283" s="79">
        <v>0</v>
      </c>
      <c r="W283" s="79">
        <v>0</v>
      </c>
      <c r="X283" s="79">
        <v>0</v>
      </c>
      <c r="Y283" s="79">
        <v>0</v>
      </c>
      <c r="Z283" s="47"/>
      <c r="AA283" s="79">
        <v>-1</v>
      </c>
      <c r="AB283" s="73">
        <v>1</v>
      </c>
      <c r="AC283" s="47"/>
      <c r="AD283" s="79">
        <v>0</v>
      </c>
      <c r="AE283" s="73">
        <v>0</v>
      </c>
    </row>
    <row r="284" spans="1:31" ht="18" hidden="1" customHeight="1" outlineLevel="1" x14ac:dyDescent="0.2">
      <c r="A284" s="43" t="s">
        <v>126</v>
      </c>
      <c r="B284" s="43" t="s">
        <v>23</v>
      </c>
      <c r="C284" s="9">
        <v>0.99</v>
      </c>
      <c r="D284" s="9">
        <v>0.98750000000000004</v>
      </c>
      <c r="F284" s="51" t="s">
        <v>127</v>
      </c>
      <c r="G284" s="47"/>
      <c r="H284" s="79">
        <v>-7.5019999999999998</v>
      </c>
      <c r="I284" s="79">
        <v>-5.3529999999999998</v>
      </c>
      <c r="J284" s="79">
        <v>-5.3529999999999998</v>
      </c>
      <c r="K284" s="99">
        <v>-5</v>
      </c>
      <c r="L284" s="99">
        <v>-4</v>
      </c>
      <c r="M284" s="79">
        <v>-5.3999999999999999E-2</v>
      </c>
      <c r="N284" s="79">
        <v>0</v>
      </c>
      <c r="O284" s="79">
        <v>0</v>
      </c>
      <c r="P284" s="79">
        <v>0</v>
      </c>
      <c r="Q284" s="79">
        <v>0</v>
      </c>
      <c r="R284" s="79">
        <v>0</v>
      </c>
      <c r="S284" s="79">
        <v>0</v>
      </c>
      <c r="T284" s="79">
        <v>0</v>
      </c>
      <c r="U284" s="79">
        <v>0</v>
      </c>
      <c r="V284" s="79">
        <v>0</v>
      </c>
      <c r="W284" s="79">
        <v>0</v>
      </c>
      <c r="X284" s="79">
        <v>0</v>
      </c>
      <c r="Y284" s="79">
        <v>-5.3999999999999999E-2</v>
      </c>
      <c r="Z284" s="47"/>
      <c r="AA284" s="79">
        <v>-5</v>
      </c>
      <c r="AB284" s="73">
        <v>4.95</v>
      </c>
      <c r="AC284" s="47"/>
      <c r="AD284" s="79">
        <v>-4</v>
      </c>
      <c r="AE284" s="73">
        <v>3.95</v>
      </c>
    </row>
    <row r="285" spans="1:31" ht="18" customHeight="1" collapsed="1" x14ac:dyDescent="0.2">
      <c r="A285" s="48"/>
      <c r="B285" s="48"/>
      <c r="C285" s="9">
        <v>-0.45428571428571429</v>
      </c>
      <c r="D285" s="9">
        <v>0.27285714285714285</v>
      </c>
      <c r="F285" s="119" t="s">
        <v>70</v>
      </c>
      <c r="H285" s="74">
        <v>-12.065999999999999</v>
      </c>
      <c r="I285" s="74">
        <v>19.984000000000002</v>
      </c>
      <c r="J285" s="74">
        <v>19.984000000000002</v>
      </c>
      <c r="K285" s="99">
        <v>-7</v>
      </c>
      <c r="L285" s="99">
        <v>-14</v>
      </c>
      <c r="M285" s="74">
        <v>-0.26300000000000001</v>
      </c>
      <c r="N285" s="74">
        <v>-0.20799999999999999</v>
      </c>
      <c r="O285" s="74">
        <v>-0.20900000000000002</v>
      </c>
      <c r="P285" s="74">
        <v>-0.20799999999999996</v>
      </c>
      <c r="Q285" s="74">
        <v>-3.9259999999999997</v>
      </c>
      <c r="R285" s="74">
        <v>-0.20899999999999963</v>
      </c>
      <c r="S285" s="74">
        <v>-0.20800000000000018</v>
      </c>
      <c r="T285" s="74">
        <v>-0.26100000000000029</v>
      </c>
      <c r="U285" s="74">
        <v>-0.20000000000000018</v>
      </c>
      <c r="V285" s="74">
        <v>-0.2099999999999993</v>
      </c>
      <c r="W285" s="74">
        <v>-0.15200000000000055</v>
      </c>
      <c r="X285" s="74">
        <v>-4.13</v>
      </c>
      <c r="Y285" s="74">
        <v>-10.183999999999999</v>
      </c>
      <c r="AA285" s="74">
        <v>-7</v>
      </c>
      <c r="AB285" s="73">
        <v>-3.18</v>
      </c>
      <c r="AD285" s="74">
        <v>-14</v>
      </c>
      <c r="AE285" s="73">
        <v>3.82</v>
      </c>
    </row>
    <row r="286" spans="1:31" ht="18" customHeight="1" x14ac:dyDescent="0.2">
      <c r="A286" s="43" t="s">
        <v>256</v>
      </c>
      <c r="B286" s="43" t="s">
        <v>23</v>
      </c>
      <c r="C286" s="9">
        <v>-1.212</v>
      </c>
      <c r="D286" s="9">
        <v>0.69714285714285718</v>
      </c>
      <c r="F286" s="117" t="s">
        <v>257</v>
      </c>
      <c r="G286" s="49"/>
      <c r="H286" s="78">
        <v>103.32899999999999</v>
      </c>
      <c r="I286" s="78">
        <v>58.140999999999998</v>
      </c>
      <c r="J286" s="78">
        <v>58.140999999999998</v>
      </c>
      <c r="K286" s="78">
        <v>10</v>
      </c>
      <c r="L286" s="78">
        <v>-7</v>
      </c>
      <c r="M286" s="78">
        <v>-0.65599999999999503</v>
      </c>
      <c r="N286" s="78">
        <v>-5.6710000000000047</v>
      </c>
      <c r="O286" s="78">
        <v>-1.0940000000000003</v>
      </c>
      <c r="P286" s="78">
        <v>-4.3000000000000149E-2</v>
      </c>
      <c r="Q286" s="78">
        <v>6.8790000000000067</v>
      </c>
      <c r="R286" s="78">
        <v>-11.525000000000006</v>
      </c>
      <c r="S286" s="78">
        <v>0</v>
      </c>
      <c r="T286" s="78">
        <v>-1.8470000000000013</v>
      </c>
      <c r="U286" s="78">
        <v>3.0870000000000015</v>
      </c>
      <c r="V286" s="78">
        <v>1.5290000000000088</v>
      </c>
      <c r="W286" s="78">
        <v>1.0389999999999908</v>
      </c>
      <c r="X286" s="78">
        <v>6.1839999999999993</v>
      </c>
      <c r="Y286" s="78">
        <v>-2.1179999999999999</v>
      </c>
      <c r="Z286" s="49"/>
      <c r="AA286" s="78">
        <v>10</v>
      </c>
      <c r="AB286" s="73">
        <v>-12.12</v>
      </c>
      <c r="AC286" s="49"/>
      <c r="AD286" s="78">
        <v>-7</v>
      </c>
      <c r="AE286" s="73">
        <v>4.88</v>
      </c>
    </row>
    <row r="287" spans="1:31" ht="18" customHeight="1" x14ac:dyDescent="0.2">
      <c r="A287" s="43" t="s">
        <v>255</v>
      </c>
      <c r="B287" s="43" t="s">
        <v>23</v>
      </c>
      <c r="C287" s="9">
        <v>0</v>
      </c>
      <c r="D287" s="9">
        <v>0</v>
      </c>
      <c r="F287" s="117" t="s">
        <v>258</v>
      </c>
      <c r="G287" s="49"/>
      <c r="H287" s="78">
        <v>0</v>
      </c>
      <c r="I287" s="78">
        <v>0</v>
      </c>
      <c r="J287" s="78">
        <v>0</v>
      </c>
      <c r="K287" s="78">
        <v>0</v>
      </c>
      <c r="L287" s="78">
        <v>0</v>
      </c>
      <c r="M287" s="78">
        <v>0</v>
      </c>
      <c r="N287" s="78">
        <v>0</v>
      </c>
      <c r="O287" s="78">
        <v>0</v>
      </c>
      <c r="P287" s="78">
        <v>0</v>
      </c>
      <c r="Q287" s="78">
        <v>0</v>
      </c>
      <c r="R287" s="78">
        <v>0</v>
      </c>
      <c r="S287" s="78">
        <v>0</v>
      </c>
      <c r="T287" s="78">
        <v>0</v>
      </c>
      <c r="U287" s="78">
        <v>0</v>
      </c>
      <c r="V287" s="78">
        <v>0</v>
      </c>
      <c r="W287" s="78">
        <v>0</v>
      </c>
      <c r="X287" s="78">
        <v>0</v>
      </c>
      <c r="Y287" s="78">
        <v>0</v>
      </c>
      <c r="Z287" s="49"/>
      <c r="AA287" s="78">
        <v>0</v>
      </c>
      <c r="AB287" s="73">
        <v>0</v>
      </c>
      <c r="AC287" s="49"/>
      <c r="AD287" s="78">
        <v>0</v>
      </c>
      <c r="AE287" s="73">
        <v>0</v>
      </c>
    </row>
    <row r="288" spans="1:31" ht="18" customHeight="1" x14ac:dyDescent="0.2">
      <c r="A288" s="48"/>
      <c r="B288" s="48"/>
      <c r="C288" s="9">
        <v>-3.7747956891833233E-3</v>
      </c>
      <c r="D288" s="9">
        <v>1.9360905721608618E-2</v>
      </c>
      <c r="F288" s="108" t="s">
        <v>88</v>
      </c>
      <c r="H288" s="281">
        <v>-310.19799999999998</v>
      </c>
      <c r="I288" s="281">
        <v>-333.20799999999997</v>
      </c>
      <c r="J288" s="281">
        <v>-333.20799999999997</v>
      </c>
      <c r="K288" s="102">
        <v>-423.86399999999998</v>
      </c>
      <c r="L288" s="102">
        <v>-433.86399999999998</v>
      </c>
      <c r="M288" s="281">
        <v>-41.347999999999992</v>
      </c>
      <c r="N288" s="281">
        <v>-40.232000000000006</v>
      </c>
      <c r="O288" s="281">
        <v>-34.605000000000011</v>
      </c>
      <c r="P288" s="281">
        <v>-33.480999999999987</v>
      </c>
      <c r="Q288" s="281">
        <v>-35.62299999999999</v>
      </c>
      <c r="R288" s="281">
        <v>-36.336000000000013</v>
      </c>
      <c r="S288" s="281">
        <v>-30.6</v>
      </c>
      <c r="T288" s="281">
        <v>-39.253999999999991</v>
      </c>
      <c r="U288" s="281">
        <v>-30.432999999999996</v>
      </c>
      <c r="V288" s="281">
        <v>-30.240999999999993</v>
      </c>
      <c r="W288" s="281">
        <v>-33.361000000000004</v>
      </c>
      <c r="X288" s="281">
        <v>-39.948000000000015</v>
      </c>
      <c r="Y288" s="281">
        <v>-425.46200000000005</v>
      </c>
      <c r="AA288" s="281">
        <v>-423.86399999999998</v>
      </c>
      <c r="AB288" s="73">
        <v>-1.6</v>
      </c>
      <c r="AD288" s="281">
        <v>-433.86399999999998</v>
      </c>
      <c r="AE288" s="73">
        <v>8.4</v>
      </c>
    </row>
    <row r="289" spans="1:33" ht="12.95" customHeight="1" x14ac:dyDescent="0.2">
      <c r="A289" s="48"/>
      <c r="B289" s="48"/>
      <c r="C289" s="9"/>
      <c r="D289" s="9"/>
      <c r="F289" s="52" t="s">
        <v>224</v>
      </c>
      <c r="H289" s="69">
        <v>1.8240436851282793E-2</v>
      </c>
      <c r="I289" s="69">
        <v>1.8959154869873728E-2</v>
      </c>
      <c r="J289" s="69">
        <v>1.8959154869873728E-2</v>
      </c>
      <c r="K289" s="122">
        <v>2.442184903445703E-2</v>
      </c>
      <c r="L289" s="122">
        <v>2.4097387962980808E-2</v>
      </c>
      <c r="M289" s="69">
        <v>2.9844476411618175E-2</v>
      </c>
      <c r="N289" s="69">
        <v>2.9262083737912632E-2</v>
      </c>
      <c r="O289" s="69">
        <v>2.4261294244173587E-2</v>
      </c>
      <c r="P289" s="69">
        <v>2.1900756168397907E-2</v>
      </c>
      <c r="Q289" s="69">
        <v>2.1856009129422441E-2</v>
      </c>
      <c r="R289" s="69">
        <v>2.3181955639373111E-2</v>
      </c>
      <c r="S289" s="69">
        <v>2.0896386700610777E-2</v>
      </c>
      <c r="T289" s="69">
        <v>2.5911479563041635E-2</v>
      </c>
      <c r="U289" s="69">
        <v>2.0073187687899618E-2</v>
      </c>
      <c r="V289" s="69">
        <v>1.919413938013358E-2</v>
      </c>
      <c r="W289" s="69">
        <v>2.109040977766595E-2</v>
      </c>
      <c r="X289" s="69">
        <v>2.4653628492257947E-2</v>
      </c>
      <c r="Y289" s="69">
        <v>2.3395196380486611E-2</v>
      </c>
      <c r="AA289" s="69">
        <v>2.442184903445703E-2</v>
      </c>
      <c r="AB289" s="70"/>
      <c r="AD289" s="69">
        <v>2.4097387962980808E-2</v>
      </c>
      <c r="AE289" s="70"/>
    </row>
    <row r="290" spans="1:33" ht="6.95" customHeight="1" x14ac:dyDescent="0.2">
      <c r="C290" s="9"/>
      <c r="D290" s="9"/>
      <c r="F290" s="109"/>
      <c r="H290" s="29"/>
      <c r="I290" s="29"/>
      <c r="J290" s="29"/>
      <c r="K290" s="98"/>
      <c r="L290" s="98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AA290" s="29"/>
      <c r="AB290" s="33"/>
      <c r="AD290" s="29"/>
      <c r="AE290" s="33"/>
    </row>
    <row r="291" spans="1:33" ht="18" customHeight="1" x14ac:dyDescent="0.2">
      <c r="A291" s="43" t="s">
        <v>20</v>
      </c>
      <c r="B291" s="43" t="s">
        <v>26</v>
      </c>
      <c r="C291" s="9">
        <v>-1.0001149557420392</v>
      </c>
      <c r="D291" s="9">
        <v>-0.55913978494623651</v>
      </c>
      <c r="F291" s="117" t="s">
        <v>254</v>
      </c>
      <c r="G291" s="49"/>
      <c r="H291" s="78">
        <v>-17.634</v>
      </c>
      <c r="I291" s="78">
        <v>-24.474</v>
      </c>
      <c r="J291" s="78">
        <v>-24.474</v>
      </c>
      <c r="K291" s="78">
        <v>0</v>
      </c>
      <c r="L291" s="78">
        <v>-11.16</v>
      </c>
      <c r="M291" s="78">
        <v>-0.13100000000000001</v>
      </c>
      <c r="N291" s="78">
        <v>-4.4729999999999999</v>
      </c>
      <c r="O291" s="78">
        <v>-2.0039999999999996</v>
      </c>
      <c r="P291" s="78">
        <v>-0.79100000000000037</v>
      </c>
      <c r="Q291" s="78">
        <v>-1.9639999999999995</v>
      </c>
      <c r="R291" s="78">
        <v>0.93799999999999883</v>
      </c>
      <c r="S291" s="78">
        <v>0</v>
      </c>
      <c r="T291" s="78">
        <v>-2.1979999999999986</v>
      </c>
      <c r="U291" s="78">
        <v>-2.7900000000000009</v>
      </c>
      <c r="V291" s="78">
        <v>-0.99499999999999922</v>
      </c>
      <c r="W291" s="78">
        <v>-1.2090000000000014</v>
      </c>
      <c r="X291" s="78">
        <v>-1.7809999999999988</v>
      </c>
      <c r="Y291" s="78">
        <v>-17.398</v>
      </c>
      <c r="Z291" s="49"/>
      <c r="AA291" s="78">
        <v>0</v>
      </c>
      <c r="AB291" s="73">
        <v>-17.399999999999999</v>
      </c>
      <c r="AC291" s="49"/>
      <c r="AD291" s="78">
        <v>-11.160000000000002</v>
      </c>
      <c r="AE291" s="73">
        <v>-6.24</v>
      </c>
    </row>
    <row r="292" spans="1:33" ht="12.95" customHeight="1" x14ac:dyDescent="0.2">
      <c r="A292" s="48"/>
      <c r="B292" s="48"/>
      <c r="C292" s="9"/>
      <c r="D292" s="9"/>
      <c r="F292" s="52" t="s">
        <v>224</v>
      </c>
      <c r="H292" s="69">
        <v>1.0369243626184592E-3</v>
      </c>
      <c r="I292" s="69">
        <v>1.3925426648978706E-3</v>
      </c>
      <c r="J292" s="69">
        <v>1.3925426648978706E-3</v>
      </c>
      <c r="K292" s="122">
        <v>0</v>
      </c>
      <c r="L292" s="122">
        <v>6.1984135504873834E-4</v>
      </c>
      <c r="M292" s="69">
        <v>9.4554184239188877E-5</v>
      </c>
      <c r="N292" s="69">
        <v>3.2533630085425326E-3</v>
      </c>
      <c r="O292" s="69">
        <v>1.4049886913834371E-3</v>
      </c>
      <c r="P292" s="69">
        <v>5.1741280514927144E-4</v>
      </c>
      <c r="Q292" s="69">
        <v>1.2049855972317233E-3</v>
      </c>
      <c r="R292" s="69">
        <v>-5.9843335506747964E-4</v>
      </c>
      <c r="S292" s="69">
        <v>0</v>
      </c>
      <c r="T292" s="69">
        <v>1.4508949936201533E-3</v>
      </c>
      <c r="U292" s="69">
        <v>1.8402455771445456E-3</v>
      </c>
      <c r="V292" s="69">
        <v>6.3153231319178931E-4</v>
      </c>
      <c r="W292" s="69">
        <v>7.6431478136740989E-4</v>
      </c>
      <c r="X292" s="69">
        <v>1.0991316798015258E-3</v>
      </c>
      <c r="Y292" s="69">
        <v>9.5667680457410065E-4</v>
      </c>
      <c r="AA292" s="69">
        <v>0</v>
      </c>
      <c r="AB292" s="70"/>
      <c r="AD292" s="69">
        <v>6.1984135504873845E-4</v>
      </c>
      <c r="AE292" s="70"/>
    </row>
    <row r="293" spans="1:33" ht="6.95" customHeight="1" x14ac:dyDescent="0.2">
      <c r="C293" s="9"/>
      <c r="D293" s="9"/>
      <c r="F293" s="109"/>
      <c r="H293" s="29"/>
      <c r="I293" s="29"/>
      <c r="J293" s="29"/>
      <c r="K293" s="98"/>
      <c r="L293" s="98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AA293" s="29"/>
      <c r="AB293" s="33"/>
      <c r="AD293" s="29"/>
      <c r="AE293" s="33"/>
    </row>
    <row r="294" spans="1:33" s="53" customFormat="1" ht="18" customHeight="1" x14ac:dyDescent="0.2">
      <c r="A294" s="48"/>
      <c r="B294" s="48"/>
      <c r="C294" s="9">
        <v>-1.8542944956057992E-2</v>
      </c>
      <c r="D294" s="9">
        <v>-2.273152263972689E-2</v>
      </c>
      <c r="E294" s="17"/>
      <c r="F294" s="113" t="s">
        <v>278</v>
      </c>
      <c r="G294" s="17"/>
      <c r="H294" s="75">
        <v>-2017.6110000000003</v>
      </c>
      <c r="I294" s="75">
        <v>-2088.29</v>
      </c>
      <c r="J294" s="75">
        <v>-2088.29</v>
      </c>
      <c r="K294" s="121">
        <v>-2170.6368699999998</v>
      </c>
      <c r="L294" s="121">
        <v>-2161.7557599999996</v>
      </c>
      <c r="M294" s="75">
        <v>-190.77399999999997</v>
      </c>
      <c r="N294" s="75">
        <v>-184.29199999999997</v>
      </c>
      <c r="O294" s="75">
        <v>-173.62899999999999</v>
      </c>
      <c r="P294" s="75">
        <v>-166.31100000000001</v>
      </c>
      <c r="Q294" s="75">
        <v>-164.28899999999999</v>
      </c>
      <c r="R294" s="75">
        <v>-183.95500000000007</v>
      </c>
      <c r="S294" s="75">
        <v>-150.01</v>
      </c>
      <c r="T294" s="75">
        <v>-152.7710000000001</v>
      </c>
      <c r="U294" s="75">
        <v>-198.11099999999999</v>
      </c>
      <c r="V294" s="75">
        <v>-173.11799999999999</v>
      </c>
      <c r="W294" s="75">
        <v>-268.34499999999997</v>
      </c>
      <c r="X294" s="75">
        <v>-205.28599999999992</v>
      </c>
      <c r="Y294" s="75">
        <v>-2210.8910000000001</v>
      </c>
      <c r="Z294" s="17"/>
      <c r="AA294" s="75">
        <v>-2170.6368699999998</v>
      </c>
      <c r="AB294" s="73">
        <v>-40.25</v>
      </c>
      <c r="AC294" s="17"/>
      <c r="AD294" s="75">
        <v>-2161.7557599999996</v>
      </c>
      <c r="AE294" s="73">
        <v>-49.14</v>
      </c>
      <c r="AG294" s="54"/>
    </row>
    <row r="295" spans="1:33" ht="12.95" customHeight="1" x14ac:dyDescent="0.2">
      <c r="A295" s="48"/>
      <c r="B295" s="48"/>
      <c r="C295" s="9"/>
      <c r="D295" s="9"/>
      <c r="F295" s="52" t="s">
        <v>224</v>
      </c>
      <c r="H295" s="69">
        <v>0.11864069412424817</v>
      </c>
      <c r="I295" s="69">
        <v>0.11882131738496259</v>
      </c>
      <c r="J295" s="69">
        <v>0.11882131738496259</v>
      </c>
      <c r="K295" s="122">
        <v>0.12506597858692017</v>
      </c>
      <c r="L295" s="122">
        <v>0.1200668117887827</v>
      </c>
      <c r="M295" s="69">
        <v>0.13769832018356501</v>
      </c>
      <c r="N295" s="69">
        <v>0.13404175621961106</v>
      </c>
      <c r="O295" s="69">
        <v>0.12172993088633474</v>
      </c>
      <c r="P295" s="69">
        <v>0.10878816818859728</v>
      </c>
      <c r="Q295" s="69">
        <v>0.10079729062301558</v>
      </c>
      <c r="R295" s="69">
        <v>0.1173612023789322</v>
      </c>
      <c r="S295" s="69">
        <v>0.10244009702479158</v>
      </c>
      <c r="T295" s="69">
        <v>0.10084380303473371</v>
      </c>
      <c r="U295" s="69">
        <v>0.13067128728805841</v>
      </c>
      <c r="V295" s="69">
        <v>0.10987900602526258</v>
      </c>
      <c r="W295" s="69">
        <v>0.16964437552194983</v>
      </c>
      <c r="X295" s="69">
        <v>0.12669081752932965</v>
      </c>
      <c r="Y295" s="69">
        <v>0.12157191269925498</v>
      </c>
      <c r="AA295" s="69">
        <v>0.12506597858692017</v>
      </c>
      <c r="AB295" s="70"/>
      <c r="AD295" s="69">
        <v>0.1200668117887827</v>
      </c>
      <c r="AE295" s="70"/>
    </row>
    <row r="296" spans="1:33" ht="6.95" customHeight="1" x14ac:dyDescent="0.2">
      <c r="C296" s="9"/>
      <c r="D296" s="9"/>
      <c r="F296" s="109"/>
      <c r="H296" s="29"/>
      <c r="I296" s="29"/>
      <c r="J296" s="29"/>
      <c r="K296" s="98"/>
      <c r="L296" s="98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AA296" s="29"/>
      <c r="AB296" s="33"/>
      <c r="AD296" s="29"/>
      <c r="AE296" s="33"/>
    </row>
    <row r="297" spans="1:33" s="53" customFormat="1" ht="18" customHeight="1" x14ac:dyDescent="0.2">
      <c r="A297" s="48"/>
      <c r="B297" s="48"/>
      <c r="C297" s="9">
        <v>0.10948804040179058</v>
      </c>
      <c r="D297" s="9">
        <v>1.8872385452501278E-2</v>
      </c>
      <c r="E297" s="17"/>
      <c r="F297" s="114" t="s">
        <v>24</v>
      </c>
      <c r="G297" s="17"/>
      <c r="H297" s="90">
        <v>3819.2640000000015</v>
      </c>
      <c r="I297" s="90">
        <v>3868.1860000000006</v>
      </c>
      <c r="J297" s="90">
        <v>3868.1860000000006</v>
      </c>
      <c r="K297" s="127">
        <v>3722.9637000000025</v>
      </c>
      <c r="L297" s="127">
        <v>4054.0714999999987</v>
      </c>
      <c r="M297" s="90">
        <v>170.86999999999992</v>
      </c>
      <c r="N297" s="90">
        <v>136.63599999999991</v>
      </c>
      <c r="O297" s="90">
        <v>149.77499999999955</v>
      </c>
      <c r="P297" s="90">
        <v>393.154</v>
      </c>
      <c r="Q297" s="90">
        <v>665.37700000000029</v>
      </c>
      <c r="R297" s="90">
        <v>349.97399999999891</v>
      </c>
      <c r="S297" s="90">
        <v>444.45799999999963</v>
      </c>
      <c r="T297" s="90">
        <v>489.14800000000025</v>
      </c>
      <c r="U297" s="90">
        <v>295.1580000000007</v>
      </c>
      <c r="V297" s="90">
        <v>344.50499999999914</v>
      </c>
      <c r="W297" s="90">
        <v>300.38400000000053</v>
      </c>
      <c r="X297" s="90">
        <v>391.14700000000096</v>
      </c>
      <c r="Y297" s="90">
        <v>4130.5859999999957</v>
      </c>
      <c r="Z297" s="17"/>
      <c r="AA297" s="90">
        <v>3722.9637000000025</v>
      </c>
      <c r="AB297" s="73">
        <v>407.62</v>
      </c>
      <c r="AC297" s="17"/>
      <c r="AD297" s="90">
        <v>4054.0714999999987</v>
      </c>
      <c r="AE297" s="73">
        <v>76.510000000000005</v>
      </c>
    </row>
    <row r="298" spans="1:33" ht="12.95" customHeight="1" x14ac:dyDescent="0.2">
      <c r="A298" s="48"/>
      <c r="B298" s="48"/>
      <c r="C298" s="9"/>
      <c r="D298" s="9"/>
      <c r="F298" s="52" t="s">
        <v>224</v>
      </c>
      <c r="H298" s="69">
        <v>0.22458250475624522</v>
      </c>
      <c r="I298" s="69">
        <v>0.2200953681768667</v>
      </c>
      <c r="J298" s="69">
        <v>0.2200953681768667</v>
      </c>
      <c r="K298" s="122">
        <v>0.21450667535380133</v>
      </c>
      <c r="L298" s="122">
        <v>0.22516856380147585</v>
      </c>
      <c r="M298" s="69">
        <v>0.12333185848053585</v>
      </c>
      <c r="N298" s="69">
        <v>9.9379948141117197E-2</v>
      </c>
      <c r="O298" s="69">
        <v>0.10500607846903877</v>
      </c>
      <c r="P298" s="69">
        <v>0.25717182553180351</v>
      </c>
      <c r="Q298" s="69">
        <v>0.40823304568699231</v>
      </c>
      <c r="R298" s="69">
        <v>0.2232794403053153</v>
      </c>
      <c r="S298" s="69">
        <v>0.30351523660719137</v>
      </c>
      <c r="T298" s="69">
        <v>0.32288552517712077</v>
      </c>
      <c r="U298" s="69">
        <v>0.19468215199241251</v>
      </c>
      <c r="V298" s="69">
        <v>0.21865933623732364</v>
      </c>
      <c r="W298" s="69">
        <v>0.18989903332197533</v>
      </c>
      <c r="X298" s="69">
        <v>0.24139363231854508</v>
      </c>
      <c r="Y298" s="69">
        <v>0.2271316137198823</v>
      </c>
      <c r="AA298" s="69">
        <v>0.21450667535380133</v>
      </c>
      <c r="AB298" s="70"/>
      <c r="AD298" s="69">
        <v>0.22516856380147585</v>
      </c>
      <c r="AE298" s="70"/>
      <c r="AG298" s="280"/>
    </row>
    <row r="299" spans="1:33" ht="6.95" customHeight="1" x14ac:dyDescent="0.2">
      <c r="C299" s="9"/>
      <c r="D299" s="9"/>
      <c r="F299" s="109"/>
      <c r="H299" s="29"/>
      <c r="I299" s="29"/>
      <c r="J299" s="29"/>
      <c r="K299" s="98"/>
      <c r="L299" s="98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0"/>
      <c r="AA299" s="29"/>
      <c r="AB299" s="33"/>
      <c r="AC299" s="20"/>
      <c r="AD299" s="29"/>
      <c r="AE299" s="33"/>
    </row>
    <row r="300" spans="1:33" ht="18" customHeight="1" x14ac:dyDescent="0.2">
      <c r="A300" s="43" t="s">
        <v>327</v>
      </c>
      <c r="B300" s="43" t="s">
        <v>328</v>
      </c>
      <c r="C300" s="9">
        <v>0</v>
      </c>
      <c r="D300" s="9">
        <v>0</v>
      </c>
      <c r="F300" s="119" t="s">
        <v>329</v>
      </c>
      <c r="H300" s="74">
        <v>0</v>
      </c>
      <c r="I300" s="74">
        <v>0</v>
      </c>
      <c r="J300" s="74">
        <v>0</v>
      </c>
      <c r="K300" s="99">
        <v>0</v>
      </c>
      <c r="L300" s="99">
        <v>0</v>
      </c>
      <c r="M300" s="74">
        <v>0</v>
      </c>
      <c r="N300" s="74">
        <v>0</v>
      </c>
      <c r="O300" s="74">
        <v>0</v>
      </c>
      <c r="P300" s="74">
        <v>0</v>
      </c>
      <c r="Q300" s="74">
        <v>0</v>
      </c>
      <c r="R300" s="74">
        <v>0</v>
      </c>
      <c r="S300" s="74">
        <v>0</v>
      </c>
      <c r="T300" s="74">
        <v>0</v>
      </c>
      <c r="U300" s="74">
        <v>0</v>
      </c>
      <c r="V300" s="74">
        <v>0</v>
      </c>
      <c r="W300" s="74">
        <v>0</v>
      </c>
      <c r="X300" s="74">
        <v>0</v>
      </c>
      <c r="Y300" s="74">
        <v>0</v>
      </c>
      <c r="Z300" s="20"/>
      <c r="AA300" s="74">
        <v>0</v>
      </c>
      <c r="AB300" s="73">
        <v>0</v>
      </c>
      <c r="AC300" s="20"/>
      <c r="AD300" s="74">
        <v>0</v>
      </c>
      <c r="AE300" s="73">
        <v>0</v>
      </c>
    </row>
    <row r="301" spans="1:33" ht="18" customHeight="1" x14ac:dyDescent="0.2">
      <c r="A301" s="43" t="s">
        <v>327</v>
      </c>
      <c r="B301" s="43" t="s">
        <v>330</v>
      </c>
      <c r="C301" s="9">
        <v>0</v>
      </c>
      <c r="D301" s="9">
        <v>0</v>
      </c>
      <c r="F301" s="119" t="s">
        <v>331</v>
      </c>
      <c r="H301" s="74">
        <v>0</v>
      </c>
      <c r="I301" s="74">
        <v>0</v>
      </c>
      <c r="J301" s="74">
        <v>0</v>
      </c>
      <c r="K301" s="99">
        <v>0</v>
      </c>
      <c r="L301" s="99">
        <v>0</v>
      </c>
      <c r="M301" s="74">
        <v>0</v>
      </c>
      <c r="N301" s="74">
        <v>0</v>
      </c>
      <c r="O301" s="74">
        <v>0</v>
      </c>
      <c r="P301" s="74">
        <v>0</v>
      </c>
      <c r="Q301" s="74">
        <v>0</v>
      </c>
      <c r="R301" s="74">
        <v>0</v>
      </c>
      <c r="S301" s="74">
        <v>0</v>
      </c>
      <c r="T301" s="74">
        <v>0</v>
      </c>
      <c r="U301" s="74">
        <v>0</v>
      </c>
      <c r="V301" s="74">
        <v>0</v>
      </c>
      <c r="W301" s="74">
        <v>0</v>
      </c>
      <c r="X301" s="74">
        <v>0</v>
      </c>
      <c r="Y301" s="74">
        <v>0</v>
      </c>
      <c r="Z301" s="20"/>
      <c r="AA301" s="74">
        <v>0</v>
      </c>
      <c r="AB301" s="73">
        <v>0</v>
      </c>
      <c r="AC301" s="20"/>
      <c r="AD301" s="74">
        <v>0</v>
      </c>
      <c r="AE301" s="73">
        <v>0</v>
      </c>
    </row>
    <row r="302" spans="1:33" s="53" customFormat="1" ht="18" customHeight="1" x14ac:dyDescent="0.2">
      <c r="A302" s="48"/>
      <c r="B302" s="48"/>
      <c r="C302" s="9">
        <v>0</v>
      </c>
      <c r="D302" s="9">
        <v>0</v>
      </c>
      <c r="E302" s="17"/>
      <c r="F302" s="113" t="s">
        <v>332</v>
      </c>
      <c r="G302" s="17"/>
      <c r="H302" s="75">
        <v>0</v>
      </c>
      <c r="I302" s="75">
        <v>0</v>
      </c>
      <c r="J302" s="75">
        <v>0</v>
      </c>
      <c r="K302" s="121">
        <v>0</v>
      </c>
      <c r="L302" s="121">
        <v>0</v>
      </c>
      <c r="M302" s="75">
        <v>0</v>
      </c>
      <c r="N302" s="75">
        <v>0</v>
      </c>
      <c r="O302" s="75">
        <v>0</v>
      </c>
      <c r="P302" s="75">
        <v>0</v>
      </c>
      <c r="Q302" s="75">
        <v>0</v>
      </c>
      <c r="R302" s="75">
        <v>0</v>
      </c>
      <c r="S302" s="75">
        <v>0</v>
      </c>
      <c r="T302" s="75">
        <v>0</v>
      </c>
      <c r="U302" s="75">
        <v>0</v>
      </c>
      <c r="V302" s="75">
        <v>0</v>
      </c>
      <c r="W302" s="75">
        <v>0</v>
      </c>
      <c r="X302" s="75">
        <v>0</v>
      </c>
      <c r="Y302" s="75">
        <v>0</v>
      </c>
      <c r="Z302" s="20"/>
      <c r="AA302" s="75">
        <v>0</v>
      </c>
      <c r="AB302" s="73">
        <v>0</v>
      </c>
      <c r="AC302" s="20"/>
      <c r="AD302" s="75">
        <v>0</v>
      </c>
      <c r="AE302" s="73">
        <v>0</v>
      </c>
      <c r="AG302" s="54"/>
    </row>
    <row r="303" spans="1:33" ht="12.95" customHeight="1" x14ac:dyDescent="0.2">
      <c r="A303" s="48"/>
      <c r="B303" s="48"/>
      <c r="C303" s="9"/>
      <c r="D303" s="9"/>
      <c r="F303" s="52" t="s">
        <v>224</v>
      </c>
      <c r="H303" s="69">
        <v>0</v>
      </c>
      <c r="I303" s="69">
        <v>0</v>
      </c>
      <c r="J303" s="69">
        <v>0</v>
      </c>
      <c r="K303" s="122">
        <v>0</v>
      </c>
      <c r="L303" s="122">
        <v>0</v>
      </c>
      <c r="M303" s="69">
        <v>0</v>
      </c>
      <c r="N303" s="69">
        <v>0</v>
      </c>
      <c r="O303" s="69">
        <v>0</v>
      </c>
      <c r="P303" s="69">
        <v>0</v>
      </c>
      <c r="Q303" s="69">
        <v>0</v>
      </c>
      <c r="R303" s="69">
        <v>0</v>
      </c>
      <c r="S303" s="69">
        <v>0</v>
      </c>
      <c r="T303" s="69">
        <v>0</v>
      </c>
      <c r="U303" s="69">
        <v>0</v>
      </c>
      <c r="V303" s="69">
        <v>0</v>
      </c>
      <c r="W303" s="69">
        <v>0</v>
      </c>
      <c r="X303" s="69">
        <v>0</v>
      </c>
      <c r="Y303" s="69">
        <v>0</v>
      </c>
      <c r="Z303" s="20"/>
      <c r="AA303" s="69">
        <v>0</v>
      </c>
      <c r="AB303" s="70"/>
      <c r="AC303" s="20"/>
      <c r="AD303" s="69">
        <v>0</v>
      </c>
      <c r="AE303" s="70"/>
    </row>
    <row r="304" spans="1:33" ht="6.95" customHeight="1" x14ac:dyDescent="0.2">
      <c r="C304" s="9"/>
      <c r="D304" s="9"/>
      <c r="F304" s="109"/>
      <c r="H304" s="29"/>
      <c r="I304" s="29"/>
      <c r="J304" s="29"/>
      <c r="K304" s="98"/>
      <c r="L304" s="98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0"/>
      <c r="AA304" s="29"/>
      <c r="AB304" s="33"/>
      <c r="AC304" s="20"/>
      <c r="AD304" s="29"/>
      <c r="AE304" s="33"/>
    </row>
    <row r="305" spans="1:33" s="53" customFormat="1" ht="18" customHeight="1" x14ac:dyDescent="0.2">
      <c r="A305" s="48"/>
      <c r="B305" s="48"/>
      <c r="C305" s="9">
        <v>0.10948804040179058</v>
      </c>
      <c r="D305" s="9">
        <v>1.8872385452501278E-2</v>
      </c>
      <c r="E305" s="17"/>
      <c r="F305" s="114" t="s">
        <v>333</v>
      </c>
      <c r="G305" s="17"/>
      <c r="H305" s="90">
        <v>3819.2640000000015</v>
      </c>
      <c r="I305" s="90">
        <v>3868.1860000000006</v>
      </c>
      <c r="J305" s="90">
        <v>3868.1860000000006</v>
      </c>
      <c r="K305" s="127">
        <v>3722.9637000000025</v>
      </c>
      <c r="L305" s="127">
        <v>4054.0714999999987</v>
      </c>
      <c r="M305" s="90">
        <v>170.86999999999992</v>
      </c>
      <c r="N305" s="90">
        <v>136.63599999999991</v>
      </c>
      <c r="O305" s="90">
        <v>149.77499999999955</v>
      </c>
      <c r="P305" s="90">
        <v>393.154</v>
      </c>
      <c r="Q305" s="90">
        <v>665.37700000000029</v>
      </c>
      <c r="R305" s="90">
        <v>349.97399999999891</v>
      </c>
      <c r="S305" s="90">
        <v>444.45799999999963</v>
      </c>
      <c r="T305" s="90">
        <v>489.14800000000025</v>
      </c>
      <c r="U305" s="90">
        <v>295.1580000000007</v>
      </c>
      <c r="V305" s="90">
        <v>344.50499999999914</v>
      </c>
      <c r="W305" s="90">
        <v>300.38400000000053</v>
      </c>
      <c r="X305" s="90">
        <v>391.14700000000096</v>
      </c>
      <c r="Y305" s="90">
        <v>4130.5859999999957</v>
      </c>
      <c r="Z305" s="20"/>
      <c r="AA305" s="90">
        <v>3722.9637000000025</v>
      </c>
      <c r="AB305" s="73">
        <v>407.62</v>
      </c>
      <c r="AC305" s="20"/>
      <c r="AD305" s="90">
        <v>4054.0714999999987</v>
      </c>
      <c r="AE305" s="73">
        <v>76.510000000000005</v>
      </c>
      <c r="AG305" s="54"/>
    </row>
    <row r="306" spans="1:33" ht="12.95" customHeight="1" x14ac:dyDescent="0.2">
      <c r="A306" s="48"/>
      <c r="B306" s="48"/>
      <c r="C306" s="9"/>
      <c r="D306" s="9"/>
      <c r="F306" s="52" t="s">
        <v>224</v>
      </c>
      <c r="H306" s="69">
        <v>0.22458250475624522</v>
      </c>
      <c r="I306" s="69">
        <v>0.2200953681768667</v>
      </c>
      <c r="J306" s="69">
        <v>0.2200953681768667</v>
      </c>
      <c r="K306" s="122">
        <v>0.21450667535380133</v>
      </c>
      <c r="L306" s="122">
        <v>0.22516856380147585</v>
      </c>
      <c r="M306" s="69">
        <v>0.12333185848053585</v>
      </c>
      <c r="N306" s="69">
        <v>9.9379948141117197E-2</v>
      </c>
      <c r="O306" s="69">
        <v>0.10500607846903877</v>
      </c>
      <c r="P306" s="69">
        <v>0.25717182553180351</v>
      </c>
      <c r="Q306" s="69">
        <v>0.40823304568699231</v>
      </c>
      <c r="R306" s="69">
        <v>0.2232794403053153</v>
      </c>
      <c r="S306" s="69">
        <v>0.30351523660719137</v>
      </c>
      <c r="T306" s="69">
        <v>0.32288552517712077</v>
      </c>
      <c r="U306" s="69">
        <v>0.19468215199241251</v>
      </c>
      <c r="V306" s="69">
        <v>0.21865933623732364</v>
      </c>
      <c r="W306" s="69">
        <v>0.18989903332197533</v>
      </c>
      <c r="X306" s="69">
        <v>0.24139363231854508</v>
      </c>
      <c r="Y306" s="69">
        <v>0.2271316137198823</v>
      </c>
      <c r="Z306" s="20"/>
      <c r="AA306" s="69">
        <v>0.21450667535380133</v>
      </c>
      <c r="AB306" s="70"/>
      <c r="AC306" s="20"/>
      <c r="AD306" s="69">
        <v>0.22516856380147585</v>
      </c>
      <c r="AE306" s="70"/>
    </row>
    <row r="307" spans="1:33" s="20" customFormat="1" ht="6.75" customHeight="1" x14ac:dyDescent="0.2">
      <c r="A307" s="17"/>
      <c r="B307" s="17"/>
      <c r="C307" s="17"/>
      <c r="D307" s="17"/>
      <c r="AF307" s="17"/>
      <c r="AG307" s="17"/>
    </row>
    <row r="308" spans="1:33" s="20" customFormat="1" ht="15" hidden="1" outlineLevel="1" x14ac:dyDescent="0.2">
      <c r="A308" s="43" t="s">
        <v>93</v>
      </c>
      <c r="B308" s="43" t="s">
        <v>19</v>
      </c>
      <c r="C308" s="17"/>
      <c r="D308" s="17"/>
      <c r="F308" s="119" t="s">
        <v>639</v>
      </c>
      <c r="G308" s="17"/>
      <c r="H308" s="74">
        <v>-10.037000000000001</v>
      </c>
      <c r="I308" s="74">
        <v>-8.2509999999999994</v>
      </c>
      <c r="J308" s="74">
        <v>-8.2509999999999994</v>
      </c>
      <c r="K308" s="99">
        <v>-5.6210000000000004</v>
      </c>
      <c r="L308" s="99">
        <v>-6.577</v>
      </c>
      <c r="M308" s="74">
        <v>-0.51400000000000001</v>
      </c>
      <c r="N308" s="74">
        <v>-0.47899999999999998</v>
      </c>
      <c r="O308" s="74">
        <v>-0.54700000000000004</v>
      </c>
      <c r="P308" s="74">
        <v>-0.39999999999999991</v>
      </c>
      <c r="Q308" s="74">
        <v>-0.23399999999999999</v>
      </c>
      <c r="R308" s="74">
        <v>-0.2280000000000002</v>
      </c>
      <c r="S308" s="74">
        <v>-0.22799999999999976</v>
      </c>
      <c r="T308" s="74">
        <v>-0.35099999999999998</v>
      </c>
      <c r="U308" s="74">
        <v>-0.254</v>
      </c>
      <c r="V308" s="74">
        <v>-0.24000000000000021</v>
      </c>
      <c r="W308" s="74">
        <v>-0.2330000000000001</v>
      </c>
      <c r="X308" s="74">
        <v>-0.23299999999999965</v>
      </c>
      <c r="Y308" s="74">
        <v>-3.9409999999999998</v>
      </c>
      <c r="AA308" s="74">
        <v>-5.6209999999999996</v>
      </c>
      <c r="AB308" s="73">
        <v>1.68</v>
      </c>
      <c r="AF308" s="17"/>
      <c r="AG308" s="17"/>
    </row>
    <row r="309" spans="1:33" s="20" customFormat="1" ht="15" hidden="1" outlineLevel="1" x14ac:dyDescent="0.2">
      <c r="A309" s="43" t="s">
        <v>93</v>
      </c>
      <c r="B309" s="43" t="s">
        <v>23</v>
      </c>
      <c r="C309" s="17"/>
      <c r="D309" s="17"/>
      <c r="F309" s="119" t="s">
        <v>638</v>
      </c>
      <c r="G309" s="17"/>
      <c r="H309" s="74">
        <v>-15.117000000000001</v>
      </c>
      <c r="I309" s="74">
        <v>-14.368</v>
      </c>
      <c r="J309" s="74">
        <v>-14.368</v>
      </c>
      <c r="K309" s="99">
        <v>-13.864000000000001</v>
      </c>
      <c r="L309" s="99">
        <v>-13.864000000000001</v>
      </c>
      <c r="M309" s="74">
        <v>-0.92200000000000004</v>
      </c>
      <c r="N309" s="74">
        <v>-1.109</v>
      </c>
      <c r="O309" s="74">
        <v>-1.1269999999999998</v>
      </c>
      <c r="P309" s="74">
        <v>-0.97699999999999987</v>
      </c>
      <c r="Q309" s="74">
        <v>-0.94899999999999984</v>
      </c>
      <c r="R309" s="74">
        <v>-0.93900000000000006</v>
      </c>
      <c r="S309" s="74">
        <v>-0.93599999999999994</v>
      </c>
      <c r="T309" s="74">
        <v>-0.93700000000000028</v>
      </c>
      <c r="U309" s="74">
        <v>-0.93700000000000028</v>
      </c>
      <c r="V309" s="74">
        <v>-0.72499999999999964</v>
      </c>
      <c r="W309" s="74">
        <v>-0.66999999999999993</v>
      </c>
      <c r="X309" s="74">
        <v>-0.67099999999999937</v>
      </c>
      <c r="Y309" s="74">
        <v>-10.898999999999999</v>
      </c>
      <c r="AA309" s="74">
        <v>-13.863999999999999</v>
      </c>
      <c r="AB309" s="73">
        <v>2.97</v>
      </c>
      <c r="AF309" s="17"/>
      <c r="AG309" s="17"/>
    </row>
    <row r="310" spans="1:33" s="20" customFormat="1" ht="15" hidden="1" outlineLevel="1" x14ac:dyDescent="0.2">
      <c r="A310" s="43" t="s">
        <v>93</v>
      </c>
      <c r="B310" s="43" t="s">
        <v>328</v>
      </c>
      <c r="C310" s="17"/>
      <c r="D310" s="17"/>
      <c r="F310" s="119" t="s">
        <v>637</v>
      </c>
      <c r="G310" s="17"/>
      <c r="H310" s="74">
        <v>0</v>
      </c>
      <c r="I310" s="74">
        <v>0</v>
      </c>
      <c r="J310" s="74">
        <v>0</v>
      </c>
      <c r="K310" s="99">
        <v>0</v>
      </c>
      <c r="L310" s="99">
        <v>0</v>
      </c>
      <c r="M310" s="74">
        <v>0</v>
      </c>
      <c r="N310" s="74">
        <v>0</v>
      </c>
      <c r="O310" s="74">
        <v>0</v>
      </c>
      <c r="P310" s="74">
        <v>0</v>
      </c>
      <c r="Q310" s="74">
        <v>0</v>
      </c>
      <c r="R310" s="74">
        <v>0</v>
      </c>
      <c r="S310" s="74">
        <v>0</v>
      </c>
      <c r="T310" s="74">
        <v>0</v>
      </c>
      <c r="U310" s="74">
        <v>0</v>
      </c>
      <c r="V310" s="74">
        <v>0</v>
      </c>
      <c r="W310" s="74">
        <v>0</v>
      </c>
      <c r="X310" s="74">
        <v>0</v>
      </c>
      <c r="Y310" s="74">
        <v>0</v>
      </c>
      <c r="AA310" s="74">
        <v>0</v>
      </c>
      <c r="AB310" s="73">
        <v>0</v>
      </c>
      <c r="AF310" s="17"/>
      <c r="AG310" s="17"/>
    </row>
    <row r="311" spans="1:33" s="20" customFormat="1" ht="15" hidden="1" outlineLevel="1" x14ac:dyDescent="0.2">
      <c r="A311" s="43" t="s">
        <v>93</v>
      </c>
      <c r="B311" s="43" t="s">
        <v>330</v>
      </c>
      <c r="C311" s="17"/>
      <c r="D311" s="17"/>
      <c r="F311" s="119" t="s">
        <v>636</v>
      </c>
      <c r="G311" s="17"/>
      <c r="H311" s="74">
        <v>0</v>
      </c>
      <c r="I311" s="74">
        <v>0</v>
      </c>
      <c r="J311" s="74">
        <v>0</v>
      </c>
      <c r="K311" s="99">
        <v>0</v>
      </c>
      <c r="L311" s="99">
        <v>0</v>
      </c>
      <c r="M311" s="74">
        <v>0</v>
      </c>
      <c r="N311" s="74">
        <v>0</v>
      </c>
      <c r="O311" s="74">
        <v>0</v>
      </c>
      <c r="P311" s="74">
        <v>0</v>
      </c>
      <c r="Q311" s="74">
        <v>0</v>
      </c>
      <c r="R311" s="74">
        <v>0</v>
      </c>
      <c r="S311" s="74">
        <v>0</v>
      </c>
      <c r="T311" s="74">
        <v>0</v>
      </c>
      <c r="U311" s="74">
        <v>0</v>
      </c>
      <c r="V311" s="74">
        <v>0</v>
      </c>
      <c r="W311" s="74">
        <v>0</v>
      </c>
      <c r="X311" s="74">
        <v>0</v>
      </c>
      <c r="Y311" s="74">
        <v>0</v>
      </c>
      <c r="AA311" s="74">
        <v>0</v>
      </c>
      <c r="AB311" s="73">
        <v>0</v>
      </c>
      <c r="AF311" s="17"/>
      <c r="AG311" s="17"/>
    </row>
    <row r="312" spans="1:33" s="20" customFormat="1" ht="18" customHeight="1" collapsed="1" x14ac:dyDescent="0.2">
      <c r="A312" s="48"/>
      <c r="B312" s="48"/>
      <c r="C312" s="17"/>
      <c r="D312" s="17"/>
      <c r="F312" s="114" t="s">
        <v>640</v>
      </c>
      <c r="G312" s="17"/>
      <c r="H312" s="298">
        <v>-25.154000000000003</v>
      </c>
      <c r="I312" s="298">
        <v>-22.619</v>
      </c>
      <c r="J312" s="298">
        <v>-22.619</v>
      </c>
      <c r="K312" s="127">
        <v>-19.484999999999999</v>
      </c>
      <c r="L312" s="127">
        <v>-20.441000000000003</v>
      </c>
      <c r="M312" s="298">
        <v>-1.4359999999999999</v>
      </c>
      <c r="N312" s="298">
        <v>-1.5880000000000001</v>
      </c>
      <c r="O312" s="298">
        <v>-1.6739999999999999</v>
      </c>
      <c r="P312" s="298">
        <v>-1.3769999999999998</v>
      </c>
      <c r="Q312" s="298">
        <v>-1.1829999999999998</v>
      </c>
      <c r="R312" s="298">
        <v>-1.1670000000000003</v>
      </c>
      <c r="S312" s="298">
        <v>-1.1639999999999997</v>
      </c>
      <c r="T312" s="298">
        <v>-1.2880000000000003</v>
      </c>
      <c r="U312" s="298">
        <v>-1.1910000000000003</v>
      </c>
      <c r="V312" s="298">
        <v>-0.96499999999999986</v>
      </c>
      <c r="W312" s="298">
        <v>-0.90300000000000002</v>
      </c>
      <c r="X312" s="298">
        <v>-0.90399999999999903</v>
      </c>
      <c r="Y312" s="298">
        <v>-14.84</v>
      </c>
      <c r="AA312" s="298">
        <v>-19.484999999999999</v>
      </c>
      <c r="AB312" s="73">
        <v>4.6500000000000004</v>
      </c>
      <c r="AD312" s="298">
        <v>-20.441000000000003</v>
      </c>
      <c r="AE312" s="73">
        <v>5.6</v>
      </c>
      <c r="AF312" s="17"/>
      <c r="AG312" s="17"/>
    </row>
    <row r="313" spans="1:33" s="20" customFormat="1" ht="6.75" customHeight="1" x14ac:dyDescent="0.2">
      <c r="A313" s="17"/>
      <c r="B313" s="17"/>
      <c r="C313" s="17"/>
      <c r="D313" s="17"/>
      <c r="AF313" s="17"/>
      <c r="AG313" s="17"/>
    </row>
    <row r="314" spans="1:33" s="20" customFormat="1" ht="18" customHeight="1" x14ac:dyDescent="0.2">
      <c r="A314" s="48"/>
      <c r="B314" s="48"/>
      <c r="C314" s="17"/>
      <c r="D314" s="17"/>
      <c r="F314" s="114" t="s">
        <v>635</v>
      </c>
      <c r="G314" s="17"/>
      <c r="H314" s="298">
        <v>3844.4180000000015</v>
      </c>
      <c r="I314" s="298">
        <v>3890.8050000000007</v>
      </c>
      <c r="J314" s="298">
        <v>3890.8050000000007</v>
      </c>
      <c r="K314" s="127">
        <v>3742.4487000000026</v>
      </c>
      <c r="L314" s="127">
        <v>4074.5124999999985</v>
      </c>
      <c r="M314" s="298">
        <v>172.30599999999993</v>
      </c>
      <c r="N314" s="298">
        <v>138.2239999999999</v>
      </c>
      <c r="O314" s="298">
        <v>151.44899999999956</v>
      </c>
      <c r="P314" s="298">
        <v>394.53100000000001</v>
      </c>
      <c r="Q314" s="298">
        <v>666.56000000000029</v>
      </c>
      <c r="R314" s="298">
        <v>351.14099999999888</v>
      </c>
      <c r="S314" s="298">
        <v>445.62199999999962</v>
      </c>
      <c r="T314" s="298">
        <v>490.43600000000026</v>
      </c>
      <c r="U314" s="298">
        <v>296.34900000000067</v>
      </c>
      <c r="V314" s="298">
        <v>345.46999999999912</v>
      </c>
      <c r="W314" s="298">
        <v>301.28700000000055</v>
      </c>
      <c r="X314" s="298">
        <v>392.05100000000095</v>
      </c>
      <c r="Y314" s="298">
        <v>4145.4259999999958</v>
      </c>
      <c r="AA314" s="298">
        <v>3742.4487000000026</v>
      </c>
      <c r="AB314" s="73">
        <v>402.98</v>
      </c>
      <c r="AD314" s="298">
        <v>4074.5124999999985</v>
      </c>
      <c r="AE314" s="73">
        <v>70.91</v>
      </c>
      <c r="AF314" s="17"/>
      <c r="AG314" s="17"/>
    </row>
    <row r="315" spans="1:33" s="20" customFormat="1" x14ac:dyDescent="0.2">
      <c r="A315" s="17"/>
      <c r="B315" s="17"/>
      <c r="C315" s="17"/>
      <c r="D315" s="17"/>
      <c r="AF315" s="17"/>
      <c r="AG315" s="17"/>
    </row>
    <row r="316" spans="1:33" s="20" customFormat="1" x14ac:dyDescent="0.2">
      <c r="A316" s="17"/>
      <c r="B316" s="17"/>
      <c r="C316" s="17"/>
      <c r="D316" s="17"/>
      <c r="AF316" s="17"/>
      <c r="AG316" s="17"/>
    </row>
    <row r="317" spans="1:33" s="20" customFormat="1" x14ac:dyDescent="0.2">
      <c r="A317" s="17"/>
      <c r="B317" s="17"/>
      <c r="C317" s="17"/>
      <c r="D317" s="17"/>
      <c r="AF317" s="17"/>
      <c r="AG317" s="17"/>
    </row>
    <row r="318" spans="1:33" s="20" customFormat="1" x14ac:dyDescent="0.2">
      <c r="A318" s="17"/>
      <c r="B318" s="17"/>
      <c r="C318" s="17"/>
      <c r="D318" s="17"/>
      <c r="AF318" s="17"/>
      <c r="AG318" s="17"/>
    </row>
    <row r="319" spans="1:33" s="20" customFormat="1" x14ac:dyDescent="0.2">
      <c r="A319" s="17"/>
      <c r="B319" s="17"/>
      <c r="C319" s="17"/>
      <c r="D319" s="17"/>
      <c r="AF319" s="17"/>
      <c r="AG319" s="17"/>
    </row>
    <row r="320" spans="1:33" s="20" customFormat="1" x14ac:dyDescent="0.2">
      <c r="A320" s="17"/>
      <c r="B320" s="17"/>
      <c r="C320" s="17"/>
      <c r="D320" s="17"/>
      <c r="AF320" s="17"/>
      <c r="AG320" s="17"/>
    </row>
    <row r="321" spans="1:33" s="20" customFormat="1" x14ac:dyDescent="0.2">
      <c r="A321" s="17"/>
      <c r="B321" s="17"/>
      <c r="C321" s="17"/>
      <c r="D321" s="17"/>
      <c r="AF321" s="17"/>
      <c r="AG321" s="17"/>
    </row>
    <row r="322" spans="1:33" s="20" customFormat="1" x14ac:dyDescent="0.2">
      <c r="A322" s="17"/>
      <c r="B322" s="17"/>
      <c r="C322" s="17"/>
      <c r="D322" s="17"/>
      <c r="AF322" s="17"/>
      <c r="AG322" s="17"/>
    </row>
    <row r="323" spans="1:33" s="20" customFormat="1" x14ac:dyDescent="0.2">
      <c r="A323" s="17"/>
      <c r="B323" s="17"/>
      <c r="C323" s="17"/>
      <c r="D323" s="17"/>
      <c r="AF323" s="17"/>
      <c r="AG323" s="17"/>
    </row>
    <row r="324" spans="1:33" s="20" customFormat="1" x14ac:dyDescent="0.2">
      <c r="A324" s="17"/>
      <c r="B324" s="17"/>
      <c r="C324" s="17"/>
      <c r="D324" s="17"/>
      <c r="AF324" s="17"/>
      <c r="AG324" s="17"/>
    </row>
    <row r="325" spans="1:33" s="20" customFormat="1" x14ac:dyDescent="0.2">
      <c r="A325" s="17"/>
      <c r="B325" s="17"/>
      <c r="C325" s="17"/>
      <c r="D325" s="17"/>
      <c r="AF325" s="17"/>
      <c r="AG325" s="17"/>
    </row>
    <row r="326" spans="1:33" s="20" customFormat="1" x14ac:dyDescent="0.2">
      <c r="A326" s="17"/>
      <c r="B326" s="17"/>
      <c r="C326" s="17"/>
      <c r="D326" s="17"/>
      <c r="AF326" s="17"/>
      <c r="AG326" s="17"/>
    </row>
    <row r="327" spans="1:33" s="20" customFormat="1" x14ac:dyDescent="0.2">
      <c r="A327" s="17"/>
      <c r="B327" s="17"/>
      <c r="C327" s="17"/>
      <c r="D327" s="17"/>
      <c r="AF327" s="17"/>
      <c r="AG327" s="17"/>
    </row>
    <row r="328" spans="1:33" s="20" customFormat="1" x14ac:dyDescent="0.2">
      <c r="A328" s="17"/>
      <c r="B328" s="17"/>
      <c r="C328" s="17"/>
      <c r="D328" s="17"/>
      <c r="AF328" s="17"/>
      <c r="AG328" s="17"/>
    </row>
    <row r="329" spans="1:33" s="20" customFormat="1" x14ac:dyDescent="0.2">
      <c r="A329" s="17"/>
      <c r="B329" s="17"/>
      <c r="C329" s="17"/>
      <c r="D329" s="17"/>
      <c r="AF329" s="17"/>
      <c r="AG329" s="17"/>
    </row>
    <row r="330" spans="1:33" s="20" customFormat="1" x14ac:dyDescent="0.2">
      <c r="A330" s="17"/>
      <c r="B330" s="17"/>
      <c r="C330" s="17"/>
      <c r="D330" s="17"/>
      <c r="AF330" s="17"/>
      <c r="AG330" s="17"/>
    </row>
    <row r="331" spans="1:33" s="20" customFormat="1" x14ac:dyDescent="0.2">
      <c r="A331" s="17"/>
      <c r="B331" s="17"/>
      <c r="C331" s="17"/>
      <c r="D331" s="17"/>
      <c r="AF331" s="17"/>
      <c r="AG331" s="17"/>
    </row>
    <row r="332" spans="1:33" s="20" customFormat="1" x14ac:dyDescent="0.2">
      <c r="A332" s="17"/>
      <c r="B332" s="17"/>
      <c r="C332" s="17"/>
      <c r="D332" s="17"/>
      <c r="AF332" s="17"/>
      <c r="AG332" s="17"/>
    </row>
    <row r="333" spans="1:33" s="20" customFormat="1" x14ac:dyDescent="0.2">
      <c r="A333" s="17"/>
      <c r="B333" s="17"/>
      <c r="C333" s="17"/>
      <c r="D333" s="17"/>
      <c r="AF333" s="17"/>
      <c r="AG333" s="17"/>
    </row>
    <row r="334" spans="1:33" s="20" customFormat="1" x14ac:dyDescent="0.2">
      <c r="A334" s="17"/>
      <c r="B334" s="17"/>
      <c r="C334" s="17"/>
      <c r="D334" s="17"/>
      <c r="AF334" s="17"/>
      <c r="AG334" s="17"/>
    </row>
    <row r="335" spans="1:33" s="20" customFormat="1" x14ac:dyDescent="0.2">
      <c r="A335" s="17"/>
      <c r="B335" s="17"/>
      <c r="C335" s="17"/>
      <c r="D335" s="17"/>
      <c r="AF335" s="17"/>
      <c r="AG335" s="17"/>
    </row>
    <row r="336" spans="1:33" s="20" customFormat="1" x14ac:dyDescent="0.2">
      <c r="A336" s="17"/>
      <c r="B336" s="17"/>
      <c r="C336" s="17"/>
      <c r="D336" s="17"/>
      <c r="AF336" s="17"/>
      <c r="AG336" s="17"/>
    </row>
    <row r="337" spans="1:33" s="20" customFormat="1" x14ac:dyDescent="0.2">
      <c r="A337" s="17"/>
      <c r="B337" s="17"/>
      <c r="C337" s="17"/>
      <c r="D337" s="17"/>
      <c r="AF337" s="17"/>
      <c r="AG337" s="17"/>
    </row>
    <row r="338" spans="1:33" s="20" customFormat="1" x14ac:dyDescent="0.2">
      <c r="A338" s="17"/>
      <c r="B338" s="17"/>
      <c r="C338" s="17"/>
      <c r="D338" s="17"/>
      <c r="AF338" s="17"/>
      <c r="AG338" s="17"/>
    </row>
    <row r="339" spans="1:33" s="20" customFormat="1" x14ac:dyDescent="0.2">
      <c r="A339" s="17"/>
      <c r="B339" s="17"/>
      <c r="C339" s="17"/>
      <c r="D339" s="17"/>
      <c r="AF339" s="17"/>
      <c r="AG339" s="17"/>
    </row>
    <row r="340" spans="1:33" s="20" customFormat="1" x14ac:dyDescent="0.2">
      <c r="A340" s="17"/>
      <c r="B340" s="17"/>
      <c r="C340" s="17"/>
      <c r="D340" s="17"/>
      <c r="AF340" s="17"/>
      <c r="AG340" s="17"/>
    </row>
    <row r="341" spans="1:33" s="20" customFormat="1" x14ac:dyDescent="0.2">
      <c r="A341" s="17"/>
      <c r="B341" s="17"/>
      <c r="C341" s="17"/>
      <c r="D341" s="17"/>
      <c r="AF341" s="17"/>
      <c r="AG341" s="17"/>
    </row>
    <row r="342" spans="1:33" s="20" customFormat="1" x14ac:dyDescent="0.2">
      <c r="A342" s="17"/>
      <c r="B342" s="17"/>
      <c r="C342" s="17"/>
      <c r="D342" s="17"/>
      <c r="AF342" s="17"/>
      <c r="AG342" s="17"/>
    </row>
    <row r="343" spans="1:33" s="20" customFormat="1" x14ac:dyDescent="0.2">
      <c r="A343" s="17"/>
      <c r="B343" s="17"/>
      <c r="C343" s="17"/>
      <c r="D343" s="17"/>
      <c r="AF343" s="17"/>
      <c r="AG343" s="17"/>
    </row>
    <row r="344" spans="1:33" s="20" customFormat="1" x14ac:dyDescent="0.2">
      <c r="A344" s="17"/>
      <c r="B344" s="17"/>
      <c r="C344" s="17"/>
      <c r="D344" s="17"/>
      <c r="AF344" s="17"/>
      <c r="AG344" s="17"/>
    </row>
    <row r="345" spans="1:33" s="20" customFormat="1" x14ac:dyDescent="0.2">
      <c r="A345" s="17"/>
      <c r="B345" s="17"/>
      <c r="C345" s="17"/>
      <c r="D345" s="17"/>
      <c r="AF345" s="17"/>
      <c r="AG345" s="17"/>
    </row>
    <row r="346" spans="1:33" s="20" customFormat="1" x14ac:dyDescent="0.2">
      <c r="A346" s="17"/>
      <c r="B346" s="17"/>
      <c r="C346" s="17"/>
      <c r="D346" s="17"/>
      <c r="AF346" s="17"/>
      <c r="AG346" s="17"/>
    </row>
    <row r="347" spans="1:33" s="20" customFormat="1" x14ac:dyDescent="0.2">
      <c r="A347" s="17"/>
      <c r="B347" s="17"/>
      <c r="C347" s="17"/>
      <c r="D347" s="17"/>
      <c r="AF347" s="17"/>
      <c r="AG347" s="17"/>
    </row>
    <row r="348" spans="1:33" s="20" customFormat="1" x14ac:dyDescent="0.2">
      <c r="A348" s="17"/>
      <c r="B348" s="17"/>
      <c r="C348" s="17"/>
      <c r="D348" s="17"/>
      <c r="AF348" s="17"/>
      <c r="AG348" s="17"/>
    </row>
    <row r="349" spans="1:33" s="20" customFormat="1" x14ac:dyDescent="0.2">
      <c r="A349" s="17"/>
      <c r="B349" s="17"/>
      <c r="C349" s="17"/>
      <c r="D349" s="17"/>
      <c r="AF349" s="17"/>
      <c r="AG349" s="17"/>
    </row>
    <row r="350" spans="1:33" s="20" customFormat="1" x14ac:dyDescent="0.2">
      <c r="A350" s="17"/>
      <c r="B350" s="17"/>
      <c r="C350" s="17"/>
      <c r="D350" s="17"/>
      <c r="AF350" s="17"/>
      <c r="AG350" s="17"/>
    </row>
    <row r="351" spans="1:33" s="20" customFormat="1" x14ac:dyDescent="0.2">
      <c r="A351" s="17"/>
      <c r="B351" s="17"/>
      <c r="C351" s="17"/>
      <c r="D351" s="17"/>
      <c r="Z351" s="17"/>
      <c r="AC351" s="17"/>
      <c r="AF351" s="17"/>
      <c r="AG351" s="17"/>
    </row>
    <row r="352" spans="1:33" s="20" customFormat="1" x14ac:dyDescent="0.2">
      <c r="A352" s="17"/>
      <c r="B352" s="17"/>
      <c r="C352" s="17"/>
      <c r="D352" s="17"/>
      <c r="Z352" s="17"/>
      <c r="AC352" s="17"/>
      <c r="AF352" s="17"/>
      <c r="AG352" s="17"/>
    </row>
    <row r="353" spans="1:33" s="20" customFormat="1" x14ac:dyDescent="0.2">
      <c r="A353" s="17"/>
      <c r="B353" s="17"/>
      <c r="C353" s="17"/>
      <c r="D353" s="17"/>
      <c r="Z353" s="17"/>
      <c r="AC353" s="17"/>
      <c r="AF353" s="17"/>
      <c r="AG353" s="17"/>
    </row>
    <row r="355" spans="1:33" ht="18" customHeight="1" x14ac:dyDescent="0.2">
      <c r="A355" s="43" t="s">
        <v>286</v>
      </c>
      <c r="B355" s="43" t="s">
        <v>18</v>
      </c>
      <c r="C355" s="9">
        <v>0</v>
      </c>
      <c r="D355" s="9">
        <v>0</v>
      </c>
      <c r="F355" s="119" t="s">
        <v>287</v>
      </c>
      <c r="H355" s="74">
        <v>0</v>
      </c>
      <c r="I355" s="74">
        <v>0</v>
      </c>
      <c r="J355" s="74">
        <v>0</v>
      </c>
      <c r="K355" s="99">
        <v>0</v>
      </c>
      <c r="L355" s="99">
        <v>0</v>
      </c>
      <c r="M355" s="74">
        <v>0</v>
      </c>
      <c r="N355" s="74">
        <v>0</v>
      </c>
      <c r="O355" s="74">
        <v>0</v>
      </c>
      <c r="P355" s="74">
        <v>0</v>
      </c>
      <c r="Q355" s="74">
        <v>0</v>
      </c>
      <c r="R355" s="74">
        <v>0</v>
      </c>
      <c r="S355" s="74">
        <v>0</v>
      </c>
      <c r="T355" s="74">
        <v>0</v>
      </c>
      <c r="U355" s="74">
        <v>0</v>
      </c>
      <c r="V355" s="74">
        <v>0</v>
      </c>
      <c r="W355" s="74">
        <v>0</v>
      </c>
      <c r="X355" s="74">
        <v>0</v>
      </c>
      <c r="Y355" s="74">
        <v>0</v>
      </c>
      <c r="AA355" s="74">
        <v>0</v>
      </c>
      <c r="AB355" s="33"/>
      <c r="AD355" s="74">
        <v>0</v>
      </c>
      <c r="AE355" s="33"/>
    </row>
    <row r="356" spans="1:33" ht="18" hidden="1" customHeight="1" outlineLevel="1" x14ac:dyDescent="0.2">
      <c r="A356" s="43" t="s">
        <v>290</v>
      </c>
      <c r="B356" s="43" t="s">
        <v>18</v>
      </c>
      <c r="C356" s="9">
        <v>0</v>
      </c>
      <c r="D356" s="9">
        <v>0</v>
      </c>
      <c r="F356" s="119" t="s">
        <v>289</v>
      </c>
      <c r="H356" s="74">
        <v>3277.9679999999998</v>
      </c>
      <c r="I356" s="74">
        <v>2717.9070000000002</v>
      </c>
      <c r="J356" s="74">
        <v>2717.9070000000002</v>
      </c>
      <c r="K356" s="99">
        <v>2849.3879999999999</v>
      </c>
      <c r="L356" s="99">
        <v>2827.9839999999999</v>
      </c>
      <c r="M356" s="74">
        <v>223.49299999999999</v>
      </c>
      <c r="N356" s="74">
        <v>468.27199999999999</v>
      </c>
      <c r="O356" s="74">
        <v>737.70500000000004</v>
      </c>
      <c r="P356" s="74">
        <v>962.55899999999997</v>
      </c>
      <c r="Q356" s="74">
        <v>1165.796</v>
      </c>
      <c r="R356" s="74">
        <v>1417.64</v>
      </c>
      <c r="S356" s="74">
        <v>1591.2059999999999</v>
      </c>
      <c r="T356" s="74">
        <v>1771.171</v>
      </c>
      <c r="U356" s="74">
        <v>2004.5840000000001</v>
      </c>
      <c r="V356" s="74">
        <v>2281.2089999999998</v>
      </c>
      <c r="W356" s="74">
        <v>2538.5659999999998</v>
      </c>
      <c r="X356" s="74">
        <v>2745.482</v>
      </c>
      <c r="Y356" s="74">
        <v>2745.482</v>
      </c>
      <c r="AA356" s="74">
        <v>2849.3880000000004</v>
      </c>
      <c r="AB356" s="33"/>
      <c r="AD356" s="74">
        <v>2827.9839999999999</v>
      </c>
      <c r="AE356" s="33"/>
    </row>
    <row r="357" spans="1:33" ht="18" customHeight="1" collapsed="1" x14ac:dyDescent="0.2">
      <c r="A357" s="43" t="s">
        <v>286</v>
      </c>
      <c r="B357" s="43" t="s">
        <v>18</v>
      </c>
      <c r="C357" s="9">
        <v>0</v>
      </c>
      <c r="D357" s="9">
        <v>0</v>
      </c>
      <c r="F357" s="120" t="s">
        <v>288</v>
      </c>
      <c r="H357" s="91">
        <v>0</v>
      </c>
      <c r="I357" s="91">
        <v>0</v>
      </c>
      <c r="J357" s="91">
        <v>0</v>
      </c>
      <c r="K357" s="100">
        <v>0</v>
      </c>
      <c r="L357" s="100">
        <v>0</v>
      </c>
      <c r="M357" s="91">
        <v>0</v>
      </c>
      <c r="N357" s="91">
        <v>0</v>
      </c>
      <c r="O357" s="91">
        <v>0</v>
      </c>
      <c r="P357" s="91">
        <v>0</v>
      </c>
      <c r="Q357" s="91">
        <v>0</v>
      </c>
      <c r="R357" s="91">
        <v>0</v>
      </c>
      <c r="S357" s="91">
        <v>0</v>
      </c>
      <c r="T357" s="91">
        <v>0</v>
      </c>
      <c r="U357" s="91">
        <v>0</v>
      </c>
      <c r="V357" s="91">
        <v>0</v>
      </c>
      <c r="W357" s="91">
        <v>0</v>
      </c>
      <c r="X357" s="91">
        <v>0</v>
      </c>
      <c r="Y357" s="91">
        <v>0</v>
      </c>
      <c r="AA357" s="91">
        <v>0</v>
      </c>
      <c r="AB357" s="33"/>
      <c r="AD357" s="91">
        <v>0</v>
      </c>
      <c r="AE357" s="33"/>
    </row>
    <row r="358" spans="1:33" ht="15" x14ac:dyDescent="0.2">
      <c r="A358" s="9"/>
      <c r="B358" s="9"/>
      <c r="C358" s="9"/>
      <c r="D358" s="9"/>
      <c r="F358" s="109"/>
      <c r="H358" s="29"/>
      <c r="I358" s="29"/>
      <c r="J358" s="29"/>
      <c r="K358" s="98"/>
      <c r="L358" s="98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AA358" s="29"/>
      <c r="AB358" s="33"/>
      <c r="AD358" s="29"/>
      <c r="AE358" s="33"/>
    </row>
    <row r="359" spans="1:33" ht="18" customHeight="1" x14ac:dyDescent="0.2">
      <c r="A359" s="43" t="s">
        <v>292</v>
      </c>
      <c r="B359" s="43" t="s">
        <v>18</v>
      </c>
      <c r="C359" s="9">
        <v>0</v>
      </c>
      <c r="D359" s="9">
        <v>0</v>
      </c>
      <c r="F359" s="119" t="s">
        <v>392</v>
      </c>
      <c r="H359" s="74">
        <v>0</v>
      </c>
      <c r="I359" s="74">
        <v>0</v>
      </c>
      <c r="J359" s="74">
        <v>0</v>
      </c>
      <c r="K359" s="101"/>
      <c r="L359" s="101"/>
      <c r="M359" s="74">
        <v>0</v>
      </c>
      <c r="N359" s="74">
        <v>0</v>
      </c>
      <c r="O359" s="74">
        <v>0</v>
      </c>
      <c r="P359" s="74">
        <v>0</v>
      </c>
      <c r="Q359" s="74">
        <v>0</v>
      </c>
      <c r="R359" s="74">
        <v>0</v>
      </c>
      <c r="S359" s="74">
        <v>0</v>
      </c>
      <c r="T359" s="74">
        <v>0</v>
      </c>
      <c r="U359" s="74">
        <v>0</v>
      </c>
      <c r="V359" s="74">
        <v>0</v>
      </c>
      <c r="W359" s="74">
        <v>0</v>
      </c>
      <c r="X359" s="74">
        <v>0</v>
      </c>
      <c r="Y359" s="74">
        <v>0</v>
      </c>
      <c r="AA359" s="29"/>
      <c r="AB359" s="33"/>
      <c r="AD359" s="29"/>
      <c r="AE359" s="33"/>
    </row>
    <row r="360" spans="1:33" ht="18" customHeight="1" x14ac:dyDescent="0.2">
      <c r="A360" s="43" t="s">
        <v>293</v>
      </c>
      <c r="B360" s="43" t="s">
        <v>18</v>
      </c>
      <c r="C360" s="9">
        <v>0</v>
      </c>
      <c r="D360" s="9">
        <v>0</v>
      </c>
      <c r="F360" s="119" t="s">
        <v>393</v>
      </c>
      <c r="H360" s="74">
        <v>0</v>
      </c>
      <c r="I360" s="74">
        <v>0</v>
      </c>
      <c r="J360" s="74">
        <v>0</v>
      </c>
      <c r="K360" s="101"/>
      <c r="L360" s="101"/>
      <c r="M360" s="74">
        <v>0</v>
      </c>
      <c r="N360" s="74">
        <v>0</v>
      </c>
      <c r="O360" s="74">
        <v>0</v>
      </c>
      <c r="P360" s="74">
        <v>0</v>
      </c>
      <c r="Q360" s="74">
        <v>0</v>
      </c>
      <c r="R360" s="74">
        <v>0</v>
      </c>
      <c r="S360" s="74">
        <v>0</v>
      </c>
      <c r="T360" s="74">
        <v>0</v>
      </c>
      <c r="U360" s="74">
        <v>0</v>
      </c>
      <c r="V360" s="74">
        <v>0</v>
      </c>
      <c r="W360" s="74">
        <v>0</v>
      </c>
      <c r="X360" s="74">
        <v>0</v>
      </c>
      <c r="Y360" s="74">
        <v>0</v>
      </c>
      <c r="AA360" s="29"/>
      <c r="AB360" s="33"/>
      <c r="AD360" s="29"/>
      <c r="AE360" s="33"/>
    </row>
    <row r="361" spans="1:33" ht="18" customHeight="1" x14ac:dyDescent="0.2">
      <c r="A361" s="43" t="s">
        <v>294</v>
      </c>
      <c r="B361" s="43" t="s">
        <v>18</v>
      </c>
      <c r="C361" s="9">
        <v>0</v>
      </c>
      <c r="D361" s="9">
        <v>0</v>
      </c>
      <c r="F361" s="119" t="s">
        <v>394</v>
      </c>
      <c r="H361" s="74">
        <v>0</v>
      </c>
      <c r="I361" s="74">
        <v>0</v>
      </c>
      <c r="J361" s="74">
        <v>0</v>
      </c>
      <c r="K361" s="101"/>
      <c r="L361" s="101"/>
      <c r="M361" s="74">
        <v>0</v>
      </c>
      <c r="N361" s="74">
        <v>0</v>
      </c>
      <c r="O361" s="74">
        <v>0</v>
      </c>
      <c r="P361" s="74">
        <v>0</v>
      </c>
      <c r="Q361" s="74">
        <v>0</v>
      </c>
      <c r="R361" s="74">
        <v>0</v>
      </c>
      <c r="S361" s="74">
        <v>0</v>
      </c>
      <c r="T361" s="74">
        <v>0</v>
      </c>
      <c r="U361" s="74">
        <v>0</v>
      </c>
      <c r="V361" s="74">
        <v>0</v>
      </c>
      <c r="W361" s="74">
        <v>0</v>
      </c>
      <c r="X361" s="74">
        <v>0</v>
      </c>
      <c r="Y361" s="74">
        <v>0</v>
      </c>
      <c r="AA361" s="29"/>
      <c r="AB361" s="33"/>
      <c r="AD361" s="29"/>
      <c r="AE361" s="33"/>
    </row>
    <row r="362" spans="1:33" ht="18" customHeight="1" x14ac:dyDescent="0.2">
      <c r="A362" s="43" t="s">
        <v>295</v>
      </c>
      <c r="B362" s="43" t="s">
        <v>18</v>
      </c>
      <c r="C362" s="9">
        <v>0</v>
      </c>
      <c r="D362" s="9">
        <v>0</v>
      </c>
      <c r="F362" s="119" t="s">
        <v>395</v>
      </c>
      <c r="H362" s="74">
        <v>0</v>
      </c>
      <c r="I362" s="74">
        <v>0</v>
      </c>
      <c r="J362" s="74">
        <v>0</v>
      </c>
      <c r="K362" s="101"/>
      <c r="L362" s="101"/>
      <c r="M362" s="74">
        <v>0</v>
      </c>
      <c r="N362" s="74">
        <v>0</v>
      </c>
      <c r="O362" s="74">
        <v>0</v>
      </c>
      <c r="P362" s="74">
        <v>0</v>
      </c>
      <c r="Q362" s="74">
        <v>0</v>
      </c>
      <c r="R362" s="74">
        <v>0</v>
      </c>
      <c r="S362" s="74">
        <v>0</v>
      </c>
      <c r="T362" s="74">
        <v>0</v>
      </c>
      <c r="U362" s="74">
        <v>0</v>
      </c>
      <c r="V362" s="74">
        <v>0</v>
      </c>
      <c r="W362" s="74">
        <v>0</v>
      </c>
      <c r="X362" s="74">
        <v>0</v>
      </c>
      <c r="Y362" s="74">
        <v>0</v>
      </c>
      <c r="AA362" s="29"/>
      <c r="AB362" s="33"/>
      <c r="AD362" s="29"/>
      <c r="AE362" s="33"/>
    </row>
    <row r="363" spans="1:33" ht="18" customHeight="1" x14ac:dyDescent="0.2">
      <c r="A363" s="43" t="s">
        <v>296</v>
      </c>
      <c r="B363" s="43" t="s">
        <v>18</v>
      </c>
      <c r="C363" s="9">
        <v>0</v>
      </c>
      <c r="D363" s="9">
        <v>0</v>
      </c>
      <c r="F363" s="119" t="s">
        <v>396</v>
      </c>
      <c r="H363" s="74">
        <v>0</v>
      </c>
      <c r="I363" s="74">
        <v>0</v>
      </c>
      <c r="J363" s="74">
        <v>0</v>
      </c>
      <c r="K363" s="101"/>
      <c r="L363" s="101"/>
      <c r="M363" s="74">
        <v>0</v>
      </c>
      <c r="N363" s="74">
        <v>0</v>
      </c>
      <c r="O363" s="74">
        <v>0</v>
      </c>
      <c r="P363" s="74">
        <v>0</v>
      </c>
      <c r="Q363" s="74">
        <v>0</v>
      </c>
      <c r="R363" s="74">
        <v>0</v>
      </c>
      <c r="S363" s="74">
        <v>0</v>
      </c>
      <c r="T363" s="74">
        <v>0</v>
      </c>
      <c r="U363" s="74">
        <v>0</v>
      </c>
      <c r="V363" s="74">
        <v>0</v>
      </c>
      <c r="W363" s="74">
        <v>0</v>
      </c>
      <c r="X363" s="74">
        <v>0</v>
      </c>
      <c r="Y363" s="74">
        <v>0</v>
      </c>
      <c r="AA363" s="29"/>
      <c r="AB363" s="33"/>
      <c r="AD363" s="29"/>
      <c r="AE363" s="33"/>
    </row>
    <row r="364" spans="1:33" ht="18" customHeight="1" collapsed="1" x14ac:dyDescent="0.2">
      <c r="A364" s="43" t="s">
        <v>291</v>
      </c>
      <c r="B364" s="43" t="s">
        <v>18</v>
      </c>
      <c r="C364" s="9">
        <v>0</v>
      </c>
      <c r="D364" s="9">
        <v>0</v>
      </c>
      <c r="F364" s="120" t="s">
        <v>397</v>
      </c>
      <c r="H364" s="92">
        <v>0</v>
      </c>
      <c r="I364" s="92">
        <v>0</v>
      </c>
      <c r="J364" s="92">
        <v>0</v>
      </c>
      <c r="K364" s="102"/>
      <c r="L364" s="102"/>
      <c r="M364" s="92">
        <v>0</v>
      </c>
      <c r="N364" s="92">
        <v>0</v>
      </c>
      <c r="O364" s="92">
        <v>0</v>
      </c>
      <c r="P364" s="92">
        <v>0</v>
      </c>
      <c r="Q364" s="92">
        <v>0</v>
      </c>
      <c r="R364" s="92">
        <v>0</v>
      </c>
      <c r="S364" s="92">
        <v>0</v>
      </c>
      <c r="T364" s="92">
        <v>0</v>
      </c>
      <c r="U364" s="92">
        <v>0</v>
      </c>
      <c r="V364" s="92">
        <v>0</v>
      </c>
      <c r="W364" s="92">
        <v>0</v>
      </c>
      <c r="X364" s="92">
        <v>0</v>
      </c>
      <c r="Y364" s="92">
        <v>0</v>
      </c>
      <c r="AA364" s="29"/>
      <c r="AB364" s="33"/>
      <c r="AD364" s="29"/>
      <c r="AE364" s="33"/>
    </row>
    <row r="365" spans="1:33" ht="15" x14ac:dyDescent="0.2">
      <c r="A365" s="9"/>
      <c r="B365" s="9"/>
      <c r="C365" s="9"/>
      <c r="D365" s="9"/>
      <c r="F365" s="109"/>
      <c r="H365" s="29"/>
      <c r="I365" s="29"/>
      <c r="J365" s="29"/>
      <c r="K365" s="98"/>
      <c r="L365" s="98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AA365" s="29"/>
      <c r="AB365" s="33"/>
      <c r="AD365" s="29"/>
      <c r="AE365" s="33"/>
    </row>
    <row r="366" spans="1:33" ht="18" hidden="1" customHeight="1" outlineLevel="1" x14ac:dyDescent="0.2">
      <c r="A366" s="43" t="s">
        <v>113</v>
      </c>
      <c r="B366" s="43" t="s">
        <v>18</v>
      </c>
      <c r="C366" s="9">
        <v>0</v>
      </c>
      <c r="D366" s="9">
        <v>0</v>
      </c>
      <c r="F366" s="63" t="s">
        <v>114</v>
      </c>
      <c r="H366" s="73">
        <v>0</v>
      </c>
      <c r="I366" s="73">
        <v>0</v>
      </c>
      <c r="J366" s="73">
        <v>0</v>
      </c>
      <c r="K366" s="103">
        <v>0</v>
      </c>
      <c r="L366" s="103">
        <v>0</v>
      </c>
      <c r="M366" s="73">
        <v>0</v>
      </c>
      <c r="N366" s="73">
        <v>0</v>
      </c>
      <c r="O366" s="73">
        <v>0</v>
      </c>
      <c r="P366" s="73">
        <v>0</v>
      </c>
      <c r="Q366" s="73">
        <v>0</v>
      </c>
      <c r="R366" s="73">
        <v>0</v>
      </c>
      <c r="S366" s="73">
        <v>0</v>
      </c>
      <c r="T366" s="73">
        <v>0</v>
      </c>
      <c r="U366" s="73">
        <v>0</v>
      </c>
      <c r="V366" s="73">
        <v>0</v>
      </c>
      <c r="W366" s="73">
        <v>0</v>
      </c>
      <c r="X366" s="73">
        <v>0</v>
      </c>
      <c r="Y366" s="73">
        <v>0</v>
      </c>
      <c r="AA366" s="73">
        <v>0</v>
      </c>
      <c r="AB366" s="73">
        <v>0</v>
      </c>
      <c r="AD366" s="73">
        <v>0</v>
      </c>
      <c r="AE366" s="73">
        <v>0</v>
      </c>
    </row>
    <row r="367" spans="1:33" ht="12.95" hidden="1" customHeight="1" outlineLevel="1" x14ac:dyDescent="0.2">
      <c r="A367" s="48"/>
      <c r="B367" s="48"/>
      <c r="C367" s="9"/>
      <c r="D367" s="9"/>
      <c r="F367" s="64" t="s">
        <v>115</v>
      </c>
      <c r="H367" s="93">
        <v>0</v>
      </c>
      <c r="I367" s="93">
        <v>0</v>
      </c>
      <c r="J367" s="93">
        <v>0</v>
      </c>
      <c r="K367" s="104">
        <v>0</v>
      </c>
      <c r="L367" s="104">
        <v>0</v>
      </c>
      <c r="M367" s="93">
        <v>0</v>
      </c>
      <c r="N367" s="93">
        <v>0</v>
      </c>
      <c r="O367" s="93">
        <v>0</v>
      </c>
      <c r="P367" s="93">
        <v>0</v>
      </c>
      <c r="Q367" s="93">
        <v>0</v>
      </c>
      <c r="R367" s="93">
        <v>0</v>
      </c>
      <c r="S367" s="93">
        <v>0</v>
      </c>
      <c r="T367" s="93">
        <v>0</v>
      </c>
      <c r="U367" s="93">
        <v>0</v>
      </c>
      <c r="V367" s="93">
        <v>0</v>
      </c>
      <c r="W367" s="93">
        <v>0</v>
      </c>
      <c r="X367" s="93">
        <v>0</v>
      </c>
      <c r="Y367" s="93">
        <v>0</v>
      </c>
      <c r="AA367" s="93">
        <v>0</v>
      </c>
      <c r="AB367" s="82"/>
      <c r="AD367" s="93">
        <v>0</v>
      </c>
      <c r="AE367" s="82"/>
    </row>
    <row r="368" spans="1:33" ht="18" hidden="1" customHeight="1" outlineLevel="1" x14ac:dyDescent="0.2">
      <c r="A368" s="46" t="s">
        <v>101</v>
      </c>
      <c r="B368" s="46" t="s">
        <v>18</v>
      </c>
      <c r="C368" s="9"/>
      <c r="D368" s="9"/>
      <c r="F368" s="51" t="s">
        <v>104</v>
      </c>
      <c r="H368" s="79">
        <v>0</v>
      </c>
      <c r="I368" s="79">
        <v>0</v>
      </c>
      <c r="J368" s="79">
        <v>0</v>
      </c>
      <c r="K368" s="99">
        <v>0</v>
      </c>
      <c r="L368" s="99">
        <v>0</v>
      </c>
      <c r="M368" s="79">
        <v>0</v>
      </c>
      <c r="N368" s="79">
        <v>0</v>
      </c>
      <c r="O368" s="79">
        <v>0</v>
      </c>
      <c r="P368" s="79">
        <v>0</v>
      </c>
      <c r="Q368" s="79">
        <v>0</v>
      </c>
      <c r="R368" s="79">
        <v>0</v>
      </c>
      <c r="S368" s="79">
        <v>0</v>
      </c>
      <c r="T368" s="79">
        <v>0</v>
      </c>
      <c r="U368" s="79">
        <v>0</v>
      </c>
      <c r="V368" s="79">
        <v>0</v>
      </c>
      <c r="W368" s="79">
        <v>0</v>
      </c>
      <c r="X368" s="79">
        <v>0</v>
      </c>
      <c r="Y368" s="79">
        <v>0</v>
      </c>
      <c r="AA368" s="79">
        <v>0</v>
      </c>
      <c r="AB368" s="73">
        <v>0</v>
      </c>
      <c r="AD368" s="79">
        <v>0</v>
      </c>
      <c r="AE368" s="73">
        <v>0</v>
      </c>
    </row>
    <row r="369" spans="1:33" ht="18" hidden="1" customHeight="1" outlineLevel="1" x14ac:dyDescent="0.2">
      <c r="A369" s="46" t="s">
        <v>102</v>
      </c>
      <c r="B369" s="46" t="s">
        <v>103</v>
      </c>
      <c r="C369" s="9"/>
      <c r="D369" s="9"/>
      <c r="F369" s="51" t="s">
        <v>105</v>
      </c>
      <c r="H369" s="79">
        <v>0</v>
      </c>
      <c r="I369" s="79">
        <v>0</v>
      </c>
      <c r="J369" s="79">
        <v>0</v>
      </c>
      <c r="K369" s="99">
        <v>0</v>
      </c>
      <c r="L369" s="99">
        <v>0</v>
      </c>
      <c r="M369" s="79">
        <v>0</v>
      </c>
      <c r="N369" s="79">
        <v>0</v>
      </c>
      <c r="O369" s="79">
        <v>0</v>
      </c>
      <c r="P369" s="79">
        <v>0</v>
      </c>
      <c r="Q369" s="79">
        <v>0</v>
      </c>
      <c r="R369" s="79">
        <v>0</v>
      </c>
      <c r="S369" s="79">
        <v>0</v>
      </c>
      <c r="T369" s="79">
        <v>0</v>
      </c>
      <c r="U369" s="79">
        <v>0</v>
      </c>
      <c r="V369" s="79">
        <v>0</v>
      </c>
      <c r="W369" s="79">
        <v>0</v>
      </c>
      <c r="X369" s="79">
        <v>0</v>
      </c>
      <c r="Y369" s="79">
        <v>0</v>
      </c>
      <c r="AA369" s="79">
        <v>0</v>
      </c>
      <c r="AB369" s="73">
        <v>0</v>
      </c>
      <c r="AD369" s="79">
        <v>0</v>
      </c>
      <c r="AE369" s="73">
        <v>0</v>
      </c>
    </row>
    <row r="370" spans="1:33" ht="18" customHeight="1" collapsed="1" x14ac:dyDescent="0.2">
      <c r="A370" s="45"/>
      <c r="B370" s="45"/>
      <c r="C370" s="9">
        <v>0</v>
      </c>
      <c r="D370" s="9">
        <v>0</v>
      </c>
      <c r="F370" s="120" t="s">
        <v>106</v>
      </c>
      <c r="H370" s="71">
        <v>0</v>
      </c>
      <c r="I370" s="71">
        <v>0</v>
      </c>
      <c r="J370" s="71">
        <v>0</v>
      </c>
      <c r="K370" s="105">
        <v>0</v>
      </c>
      <c r="L370" s="105">
        <v>0</v>
      </c>
      <c r="M370" s="71">
        <v>0</v>
      </c>
      <c r="N370" s="71">
        <v>0</v>
      </c>
      <c r="O370" s="71">
        <v>0</v>
      </c>
      <c r="P370" s="71">
        <v>0</v>
      </c>
      <c r="Q370" s="71">
        <v>0</v>
      </c>
      <c r="R370" s="71">
        <v>0</v>
      </c>
      <c r="S370" s="71">
        <v>0</v>
      </c>
      <c r="T370" s="71">
        <v>0</v>
      </c>
      <c r="U370" s="71">
        <v>0</v>
      </c>
      <c r="V370" s="71">
        <v>0</v>
      </c>
      <c r="W370" s="71">
        <v>0</v>
      </c>
      <c r="X370" s="71">
        <v>0</v>
      </c>
      <c r="Y370" s="71">
        <v>0</v>
      </c>
      <c r="AA370" s="71">
        <v>0</v>
      </c>
      <c r="AB370" s="73">
        <v>0</v>
      </c>
      <c r="AD370" s="71">
        <v>0</v>
      </c>
      <c r="AE370" s="73">
        <v>0</v>
      </c>
    </row>
    <row r="371" spans="1:33" ht="18" customHeight="1" x14ac:dyDescent="0.2">
      <c r="A371" s="45"/>
      <c r="B371" s="45"/>
      <c r="C371" s="9"/>
      <c r="D371" s="9"/>
      <c r="F371" s="267" t="s">
        <v>508</v>
      </c>
      <c r="G371" s="16"/>
      <c r="H371" s="270">
        <v>0</v>
      </c>
      <c r="I371" s="270">
        <v>0</v>
      </c>
      <c r="J371" s="270">
        <v>0</v>
      </c>
      <c r="K371" s="270">
        <v>0</v>
      </c>
      <c r="L371" s="270">
        <v>0</v>
      </c>
      <c r="M371" s="270">
        <v>0</v>
      </c>
      <c r="N371" s="270">
        <v>0</v>
      </c>
      <c r="O371" s="270">
        <v>0</v>
      </c>
      <c r="P371" s="270">
        <v>0</v>
      </c>
      <c r="Q371" s="270">
        <v>0</v>
      </c>
      <c r="R371" s="270">
        <v>0</v>
      </c>
      <c r="S371" s="270">
        <v>0</v>
      </c>
      <c r="T371" s="270">
        <v>0</v>
      </c>
      <c r="U371" s="270">
        <v>0</v>
      </c>
      <c r="V371" s="270">
        <v>0</v>
      </c>
      <c r="W371" s="270">
        <v>0</v>
      </c>
      <c r="X371" s="270">
        <v>0</v>
      </c>
      <c r="Y371" s="270">
        <v>0</v>
      </c>
      <c r="Z371" s="29"/>
      <c r="AA371" s="266"/>
      <c r="AB371" s="266"/>
      <c r="AC371" s="266"/>
      <c r="AD371" s="266"/>
      <c r="AE371" s="266"/>
    </row>
    <row r="372" spans="1:33" ht="18" hidden="1" customHeight="1" outlineLevel="1" x14ac:dyDescent="0.2">
      <c r="A372" s="268" t="s">
        <v>102</v>
      </c>
      <c r="B372" s="268" t="s">
        <v>509</v>
      </c>
      <c r="C372" s="9"/>
      <c r="D372" s="9"/>
      <c r="F372" s="269" t="s">
        <v>510</v>
      </c>
      <c r="G372" s="16"/>
      <c r="H372" s="79">
        <v>0</v>
      </c>
      <c r="I372" s="79">
        <v>0</v>
      </c>
      <c r="J372" s="79">
        <v>0</v>
      </c>
      <c r="K372" s="99">
        <v>0</v>
      </c>
      <c r="L372" s="99">
        <v>0</v>
      </c>
      <c r="M372" s="79">
        <v>0</v>
      </c>
      <c r="N372" s="79">
        <v>0</v>
      </c>
      <c r="O372" s="79">
        <v>0</v>
      </c>
      <c r="P372" s="79">
        <v>0</v>
      </c>
      <c r="Q372" s="79">
        <v>0</v>
      </c>
      <c r="R372" s="79">
        <v>0</v>
      </c>
      <c r="S372" s="79">
        <v>0</v>
      </c>
      <c r="T372" s="79">
        <v>0</v>
      </c>
      <c r="U372" s="79">
        <v>0</v>
      </c>
      <c r="V372" s="79">
        <v>0</v>
      </c>
      <c r="W372" s="79">
        <v>0</v>
      </c>
      <c r="X372" s="79">
        <v>0</v>
      </c>
      <c r="Y372" s="79">
        <v>0</v>
      </c>
      <c r="Z372" s="29"/>
      <c r="AA372" s="266"/>
      <c r="AB372" s="266"/>
      <c r="AD372" s="265"/>
      <c r="AE372" s="266"/>
    </row>
    <row r="373" spans="1:33" ht="18" hidden="1" customHeight="1" outlineLevel="1" x14ac:dyDescent="0.2">
      <c r="A373" s="268" t="s">
        <v>511</v>
      </c>
      <c r="B373" s="268" t="s">
        <v>18</v>
      </c>
      <c r="C373" s="9"/>
      <c r="D373" s="9"/>
      <c r="F373" s="269" t="s">
        <v>512</v>
      </c>
      <c r="G373" s="16"/>
      <c r="H373" s="79">
        <v>0</v>
      </c>
      <c r="I373" s="79">
        <v>0</v>
      </c>
      <c r="J373" s="79">
        <v>0</v>
      </c>
      <c r="K373" s="99">
        <v>0</v>
      </c>
      <c r="L373" s="99">
        <v>0</v>
      </c>
      <c r="M373" s="79">
        <v>0</v>
      </c>
      <c r="N373" s="79">
        <v>0</v>
      </c>
      <c r="O373" s="79">
        <v>0</v>
      </c>
      <c r="P373" s="79">
        <v>0</v>
      </c>
      <c r="Q373" s="79">
        <v>0</v>
      </c>
      <c r="R373" s="79">
        <v>0</v>
      </c>
      <c r="S373" s="79">
        <v>0</v>
      </c>
      <c r="T373" s="79">
        <v>0</v>
      </c>
      <c r="U373" s="79">
        <v>0</v>
      </c>
      <c r="V373" s="79">
        <v>0</v>
      </c>
      <c r="W373" s="79">
        <v>0</v>
      </c>
      <c r="X373" s="79">
        <v>0</v>
      </c>
      <c r="Y373" s="79">
        <v>0</v>
      </c>
      <c r="Z373" s="29"/>
      <c r="AA373" s="266"/>
      <c r="AB373" s="266"/>
      <c r="AD373" s="265"/>
      <c r="AE373" s="266"/>
    </row>
    <row r="374" spans="1:33" ht="18" customHeight="1" collapsed="1" x14ac:dyDescent="0.2">
      <c r="A374" s="45"/>
      <c r="B374" s="45"/>
      <c r="C374" s="9"/>
      <c r="D374" s="9"/>
      <c r="F374" s="267" t="s">
        <v>513</v>
      </c>
      <c r="G374" s="16"/>
      <c r="H374" s="270">
        <v>0</v>
      </c>
      <c r="I374" s="270">
        <v>0</v>
      </c>
      <c r="J374" s="270">
        <v>0</v>
      </c>
      <c r="K374" s="270">
        <v>0</v>
      </c>
      <c r="L374" s="270">
        <v>0</v>
      </c>
      <c r="M374" s="270">
        <v>0</v>
      </c>
      <c r="N374" s="270">
        <v>0</v>
      </c>
      <c r="O374" s="270">
        <v>0</v>
      </c>
      <c r="P374" s="270">
        <v>0</v>
      </c>
      <c r="Q374" s="270">
        <v>0</v>
      </c>
      <c r="R374" s="270">
        <v>0</v>
      </c>
      <c r="S374" s="270">
        <v>0</v>
      </c>
      <c r="T374" s="270">
        <v>0</v>
      </c>
      <c r="U374" s="270">
        <v>0</v>
      </c>
      <c r="V374" s="270">
        <v>0</v>
      </c>
      <c r="W374" s="270">
        <v>0</v>
      </c>
      <c r="X374" s="270">
        <v>0</v>
      </c>
      <c r="Y374" s="270">
        <v>0</v>
      </c>
      <c r="Z374" s="29"/>
      <c r="AA374" s="266"/>
      <c r="AB374" s="266"/>
      <c r="AC374" s="266"/>
      <c r="AD374" s="266"/>
      <c r="AE374" s="266"/>
    </row>
    <row r="375" spans="1:33" ht="18" customHeight="1" x14ac:dyDescent="0.2">
      <c r="A375" s="43" t="s">
        <v>107</v>
      </c>
      <c r="B375" s="43" t="s">
        <v>18</v>
      </c>
      <c r="C375" s="9"/>
      <c r="D375" s="9"/>
      <c r="F375" s="119" t="s">
        <v>109</v>
      </c>
      <c r="H375" s="74">
        <v>0</v>
      </c>
      <c r="I375" s="74">
        <v>0</v>
      </c>
      <c r="J375" s="74">
        <v>0</v>
      </c>
      <c r="K375" s="99"/>
      <c r="L375" s="99"/>
      <c r="M375" s="74">
        <v>0</v>
      </c>
      <c r="N375" s="74">
        <v>0</v>
      </c>
      <c r="O375" s="74">
        <v>0</v>
      </c>
      <c r="P375" s="74">
        <v>0</v>
      </c>
      <c r="Q375" s="74">
        <v>0</v>
      </c>
      <c r="R375" s="74">
        <v>0</v>
      </c>
      <c r="S375" s="74">
        <v>0</v>
      </c>
      <c r="T375" s="74">
        <v>0</v>
      </c>
      <c r="U375" s="74">
        <v>0</v>
      </c>
      <c r="V375" s="74">
        <v>0</v>
      </c>
      <c r="W375" s="74">
        <v>0</v>
      </c>
      <c r="X375" s="74">
        <v>0</v>
      </c>
      <c r="Y375" s="74">
        <v>0</v>
      </c>
      <c r="AA375" s="33"/>
      <c r="AB375" s="29"/>
      <c r="AD375" s="33"/>
      <c r="AE375" s="29"/>
    </row>
    <row r="376" spans="1:33" ht="18" customHeight="1" x14ac:dyDescent="0.2">
      <c r="A376" s="43" t="s">
        <v>108</v>
      </c>
      <c r="B376" s="43" t="s">
        <v>18</v>
      </c>
      <c r="C376" s="9"/>
      <c r="D376" s="9"/>
      <c r="F376" s="119" t="s">
        <v>110</v>
      </c>
      <c r="H376" s="74">
        <v>0</v>
      </c>
      <c r="I376" s="74">
        <v>0</v>
      </c>
      <c r="J376" s="74">
        <v>0</v>
      </c>
      <c r="K376" s="99"/>
      <c r="L376" s="99"/>
      <c r="M376" s="74">
        <v>0</v>
      </c>
      <c r="N376" s="74">
        <v>0</v>
      </c>
      <c r="O376" s="74">
        <v>0</v>
      </c>
      <c r="P376" s="74">
        <v>0</v>
      </c>
      <c r="Q376" s="74">
        <v>0</v>
      </c>
      <c r="R376" s="74">
        <v>0</v>
      </c>
      <c r="S376" s="74">
        <v>0</v>
      </c>
      <c r="T376" s="74">
        <v>0</v>
      </c>
      <c r="U376" s="74">
        <v>0</v>
      </c>
      <c r="V376" s="74">
        <v>0</v>
      </c>
      <c r="W376" s="74">
        <v>0</v>
      </c>
      <c r="X376" s="74">
        <v>0</v>
      </c>
      <c r="Y376" s="74">
        <v>0</v>
      </c>
      <c r="AA376" s="33"/>
      <c r="AB376" s="29"/>
      <c r="AD376" s="33"/>
      <c r="AE376" s="29"/>
    </row>
    <row r="377" spans="1:33" ht="18" customHeight="1" x14ac:dyDescent="0.2">
      <c r="A377" s="43"/>
      <c r="B377" s="43"/>
      <c r="C377" s="9"/>
      <c r="D377" s="9"/>
      <c r="F377" s="119" t="s">
        <v>111</v>
      </c>
      <c r="H377" s="74">
        <v>0</v>
      </c>
      <c r="I377" s="74">
        <v>0</v>
      </c>
      <c r="J377" s="74">
        <v>0</v>
      </c>
      <c r="K377" s="99"/>
      <c r="L377" s="99"/>
      <c r="M377" s="74">
        <v>0</v>
      </c>
      <c r="N377" s="74">
        <v>0</v>
      </c>
      <c r="O377" s="74">
        <v>0</v>
      </c>
      <c r="P377" s="74">
        <v>0</v>
      </c>
      <c r="Q377" s="74">
        <v>0</v>
      </c>
      <c r="R377" s="74">
        <v>0</v>
      </c>
      <c r="S377" s="74">
        <v>0</v>
      </c>
      <c r="T377" s="74">
        <v>0</v>
      </c>
      <c r="U377" s="74">
        <v>0</v>
      </c>
      <c r="V377" s="74">
        <v>0</v>
      </c>
      <c r="W377" s="74">
        <v>0</v>
      </c>
      <c r="X377" s="74">
        <v>0</v>
      </c>
      <c r="Y377" s="74">
        <v>0</v>
      </c>
      <c r="AA377" s="33"/>
      <c r="AB377" s="29"/>
      <c r="AD377" s="33"/>
      <c r="AE377" s="29"/>
    </row>
    <row r="378" spans="1:33" ht="18" customHeight="1" collapsed="1" x14ac:dyDescent="0.2">
      <c r="A378" s="45"/>
      <c r="B378" s="45"/>
      <c r="C378" s="9">
        <v>0</v>
      </c>
      <c r="D378" s="9">
        <v>0</v>
      </c>
      <c r="F378" s="120" t="s">
        <v>112</v>
      </c>
      <c r="H378" s="71">
        <v>0</v>
      </c>
      <c r="I378" s="71">
        <v>0</v>
      </c>
      <c r="J378" s="71">
        <v>0</v>
      </c>
      <c r="K378" s="105">
        <v>0</v>
      </c>
      <c r="L378" s="105">
        <v>0</v>
      </c>
      <c r="M378" s="71">
        <v>0</v>
      </c>
      <c r="N378" s="71">
        <v>0</v>
      </c>
      <c r="O378" s="71">
        <v>0</v>
      </c>
      <c r="P378" s="71">
        <v>0</v>
      </c>
      <c r="Q378" s="71">
        <v>0</v>
      </c>
      <c r="R378" s="71">
        <v>0</v>
      </c>
      <c r="S378" s="71">
        <v>0</v>
      </c>
      <c r="T378" s="71">
        <v>0</v>
      </c>
      <c r="U378" s="71">
        <v>0</v>
      </c>
      <c r="V378" s="71">
        <v>0</v>
      </c>
      <c r="W378" s="71">
        <v>0</v>
      </c>
      <c r="X378" s="71">
        <v>0</v>
      </c>
      <c r="Y378" s="71">
        <v>0</v>
      </c>
      <c r="AA378" s="71">
        <v>0</v>
      </c>
      <c r="AB378" s="73">
        <v>0</v>
      </c>
      <c r="AD378" s="71">
        <v>0</v>
      </c>
      <c r="AE378" s="73">
        <v>0</v>
      </c>
    </row>
    <row r="379" spans="1:33" ht="15" x14ac:dyDescent="0.2">
      <c r="A379" s="9"/>
      <c r="B379" s="9"/>
      <c r="C379" s="9"/>
      <c r="D379" s="9"/>
      <c r="F379" s="109"/>
      <c r="H379" s="29"/>
      <c r="I379" s="29"/>
      <c r="J379" s="29"/>
      <c r="K379" s="98"/>
      <c r="L379" s="98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AA379" s="29"/>
      <c r="AB379" s="33"/>
      <c r="AD379" s="29"/>
      <c r="AE379" s="33"/>
    </row>
    <row r="380" spans="1:33" ht="15" x14ac:dyDescent="0.2">
      <c r="F380" s="115" t="s">
        <v>405</v>
      </c>
      <c r="H380" s="94">
        <v>31.373455544455542</v>
      </c>
      <c r="I380" s="94">
        <v>24.143013809630538</v>
      </c>
      <c r="J380" s="94">
        <v>24.143013809630538</v>
      </c>
      <c r="K380" s="96">
        <v>15.448419473927087</v>
      </c>
      <c r="L380" s="96">
        <v>17.558769328402835</v>
      </c>
      <c r="M380" s="94">
        <v>15.757993006993006</v>
      </c>
      <c r="N380" s="94">
        <v>14.105900277008308</v>
      </c>
      <c r="O380" s="94">
        <v>17.332586953276611</v>
      </c>
      <c r="P380" s="94">
        <v>15.320000000000004</v>
      </c>
      <c r="Q380" s="94">
        <v>14.257298050139276</v>
      </c>
      <c r="R380" s="94">
        <v>14.48443197236956</v>
      </c>
      <c r="S380" s="94">
        <v>14.464205008017759</v>
      </c>
      <c r="T380" s="94">
        <v>14.483039348710989</v>
      </c>
      <c r="U380" s="94">
        <v>17.312271973466046</v>
      </c>
      <c r="V380" s="94">
        <v>16.49707534056158</v>
      </c>
      <c r="W380" s="94">
        <v>16.944688629413392</v>
      </c>
      <c r="X380" s="94">
        <v>19.857100287399788</v>
      </c>
      <c r="Y380" s="94">
        <v>15.784424660757706</v>
      </c>
      <c r="AA380" s="94">
        <v>15.448419473927087</v>
      </c>
      <c r="AB380" s="33"/>
      <c r="AD380" s="94">
        <v>17.558769328402835</v>
      </c>
      <c r="AE380" s="33"/>
    </row>
    <row r="381" spans="1:33" ht="15" x14ac:dyDescent="0.2">
      <c r="F381" s="115" t="s">
        <v>406</v>
      </c>
      <c r="H381" s="94">
        <v>46.234566065513427</v>
      </c>
      <c r="I381" s="94">
        <v>62.681492771138259</v>
      </c>
      <c r="J381" s="94">
        <v>62.681492771138259</v>
      </c>
      <c r="K381" s="96">
        <v>41.126197788697787</v>
      </c>
      <c r="L381" s="96">
        <v>46.645960316431079</v>
      </c>
      <c r="M381" s="94">
        <v>50.706413141314123</v>
      </c>
      <c r="N381" s="94">
        <v>56.580333333333357</v>
      </c>
      <c r="O381" s="94">
        <v>54.131002331002335</v>
      </c>
      <c r="P381" s="94">
        <v>51.892745098039207</v>
      </c>
      <c r="Q381" s="94">
        <v>51.183699999999995</v>
      </c>
      <c r="R381" s="94">
        <v>58.653991008991049</v>
      </c>
      <c r="S381" s="94">
        <v>58.89568558513303</v>
      </c>
      <c r="T381" s="94">
        <v>57.697297297297375</v>
      </c>
      <c r="U381" s="94">
        <v>69.595333333333386</v>
      </c>
      <c r="V381" s="94">
        <v>60.955295326142711</v>
      </c>
      <c r="W381" s="94">
        <v>43.629237652111669</v>
      </c>
      <c r="X381" s="94">
        <v>57.375563811188783</v>
      </c>
      <c r="Y381" s="94">
        <v>55.24548631265197</v>
      </c>
      <c r="AA381" s="94">
        <v>41.126197788697787</v>
      </c>
      <c r="AB381" s="33"/>
      <c r="AD381" s="94">
        <v>46.645960316431079</v>
      </c>
      <c r="AE381" s="33"/>
    </row>
    <row r="382" spans="1:33" s="20" customFormat="1" ht="15" x14ac:dyDescent="0.2">
      <c r="A382" s="17"/>
      <c r="B382" s="17"/>
      <c r="C382" s="17"/>
      <c r="D382" s="17"/>
      <c r="E382" s="17"/>
      <c r="F382" s="116"/>
      <c r="G382" s="17"/>
      <c r="H382" s="95"/>
      <c r="I382" s="29"/>
      <c r="J382" s="29"/>
      <c r="K382" s="97"/>
      <c r="L382" s="97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17"/>
      <c r="AA382" s="29"/>
      <c r="AB382" s="33"/>
      <c r="AC382" s="17"/>
      <c r="AD382" s="29"/>
      <c r="AE382" s="33"/>
      <c r="AF382" s="17"/>
      <c r="AG382" s="17"/>
    </row>
    <row r="383" spans="1:33" s="20" customFormat="1" ht="15" x14ac:dyDescent="0.2">
      <c r="A383" s="17"/>
      <c r="B383" s="17"/>
      <c r="C383" s="17"/>
      <c r="D383" s="17"/>
      <c r="E383" s="17"/>
      <c r="F383" s="115" t="s">
        <v>391</v>
      </c>
      <c r="G383" s="17"/>
      <c r="H383" s="94">
        <v>147.26897175590418</v>
      </c>
      <c r="I383" s="94">
        <v>136.50592066482446</v>
      </c>
      <c r="J383" s="94">
        <v>136.50592066482446</v>
      </c>
      <c r="K383" s="96">
        <v>142.57314148860144</v>
      </c>
      <c r="L383" s="96">
        <v>136.51783147569969</v>
      </c>
      <c r="M383" s="94">
        <v>10.781048845008394</v>
      </c>
      <c r="N383" s="94">
        <v>10.68200964999617</v>
      </c>
      <c r="O383" s="94">
        <v>10.993605257038521</v>
      </c>
      <c r="P383" s="94">
        <v>12.149761511614582</v>
      </c>
      <c r="Q383" s="94">
        <v>13.527451122134586</v>
      </c>
      <c r="R383" s="94">
        <v>12.544496732063982</v>
      </c>
      <c r="S383" s="94">
        <v>11.025916533481228</v>
      </c>
      <c r="T383" s="94">
        <v>10.985064955343196</v>
      </c>
      <c r="U383" s="94">
        <v>12.173669051884056</v>
      </c>
      <c r="V383" s="94">
        <v>12.554908174893216</v>
      </c>
      <c r="W383" s="94">
        <v>11.996706346429558</v>
      </c>
      <c r="X383" s="94">
        <v>11.570168689019845</v>
      </c>
      <c r="Y383" s="94">
        <v>140.99380554881995</v>
      </c>
      <c r="Z383" s="17"/>
      <c r="AA383" s="94">
        <v>142.57314148860144</v>
      </c>
      <c r="AB383" s="33"/>
      <c r="AC383" s="17"/>
      <c r="AD383" s="94">
        <v>136.51783147569969</v>
      </c>
      <c r="AE383" s="33"/>
      <c r="AF383" s="17"/>
      <c r="AG383" s="17"/>
    </row>
    <row r="384" spans="1:33" ht="15" x14ac:dyDescent="0.2">
      <c r="F384" s="109"/>
      <c r="H384" s="29"/>
      <c r="I384" s="29"/>
      <c r="J384" s="29"/>
      <c r="K384" s="98"/>
      <c r="L384" s="98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33"/>
      <c r="AA384" s="29"/>
      <c r="AB384" s="33"/>
      <c r="AC384" s="33"/>
      <c r="AD384" s="29"/>
      <c r="AE384" s="33"/>
    </row>
    <row r="385" spans="1:33" s="20" customFormat="1" ht="15" x14ac:dyDescent="0.2">
      <c r="A385" s="17"/>
      <c r="B385" s="17"/>
      <c r="C385" s="17"/>
      <c r="D385" s="17"/>
      <c r="E385" s="17"/>
      <c r="F385" s="115" t="s">
        <v>253</v>
      </c>
      <c r="G385" s="17"/>
      <c r="H385" s="94">
        <v>5.6984510074993224</v>
      </c>
      <c r="I385" s="94">
        <v>6.8443288327729723</v>
      </c>
      <c r="J385" s="94">
        <v>6.8443288327729723</v>
      </c>
      <c r="K385" s="96">
        <v>6.641736696662651</v>
      </c>
      <c r="L385" s="96">
        <v>6.6569255256144508</v>
      </c>
      <c r="M385" s="94">
        <v>6.8358854548574826</v>
      </c>
      <c r="N385" s="94">
        <v>6.6069116992882568</v>
      </c>
      <c r="O385" s="94">
        <v>7.1800849478969742</v>
      </c>
      <c r="P385" s="94">
        <v>7.5595087017729989</v>
      </c>
      <c r="Q385" s="94">
        <v>7.1292164119707087</v>
      </c>
      <c r="R385" s="94">
        <v>6.9436872347471166</v>
      </c>
      <c r="S385" s="94">
        <v>6.070090264240684</v>
      </c>
      <c r="T385" s="94">
        <v>5.7954175263329395</v>
      </c>
      <c r="U385" s="94">
        <v>6.5256112589523347</v>
      </c>
      <c r="V385" s="94">
        <v>6.3712573950202369</v>
      </c>
      <c r="W385" s="94">
        <v>6.1632225692377967</v>
      </c>
      <c r="X385" s="94">
        <v>6.918328853754943</v>
      </c>
      <c r="Y385" s="94">
        <v>6.6359495316194232</v>
      </c>
      <c r="Z385" s="17"/>
      <c r="AA385" s="94">
        <v>6.641736696662651</v>
      </c>
      <c r="AB385" s="33"/>
      <c r="AC385" s="17"/>
      <c r="AD385" s="94">
        <v>6.6569255256144508</v>
      </c>
      <c r="AE385" s="33"/>
      <c r="AF385" s="17"/>
      <c r="AG385" s="17"/>
    </row>
    <row r="386" spans="1:33" s="20" customFormat="1" ht="15" x14ac:dyDescent="0.2">
      <c r="A386" s="17"/>
      <c r="B386" s="17"/>
      <c r="C386" s="17"/>
      <c r="D386" s="17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2"/>
      <c r="AA386" s="33"/>
      <c r="AB386" s="33"/>
      <c r="AC386" s="2"/>
      <c r="AD386" s="33"/>
      <c r="AE386" s="33"/>
      <c r="AF386" s="17"/>
      <c r="AG386" s="17"/>
    </row>
    <row r="387" spans="1:33" s="20" customFormat="1" x14ac:dyDescent="0.2">
      <c r="A387" s="55" t="s">
        <v>31</v>
      </c>
      <c r="B387" s="55" t="s">
        <v>18</v>
      </c>
      <c r="C387" s="17"/>
      <c r="D387" s="17"/>
      <c r="E387" s="17"/>
      <c r="F387" s="56" t="s">
        <v>252</v>
      </c>
      <c r="G387" s="17"/>
      <c r="H387" s="57">
        <v>0</v>
      </c>
      <c r="I387" s="57">
        <v>0</v>
      </c>
      <c r="J387" s="57">
        <v>0</v>
      </c>
      <c r="K387" s="57">
        <v>0</v>
      </c>
      <c r="L387" s="57">
        <v>0</v>
      </c>
      <c r="M387" s="57">
        <v>0</v>
      </c>
      <c r="N387" s="57">
        <v>1.1368683772161603E-13</v>
      </c>
      <c r="O387" s="57">
        <v>-3.979039320256561E-13</v>
      </c>
      <c r="P387" s="57">
        <v>-3.4106051316484809E-13</v>
      </c>
      <c r="Q387" s="57">
        <v>2.2737367544323206E-13</v>
      </c>
      <c r="R387" s="57">
        <v>1.3642420526593924E-12</v>
      </c>
      <c r="S387" s="57">
        <v>1.8189894035458565E-12</v>
      </c>
      <c r="T387" s="57">
        <v>1.3642420526593924E-12</v>
      </c>
      <c r="U387" s="57">
        <v>9.0949470177292824E-13</v>
      </c>
      <c r="V387" s="57">
        <v>1.3642420526593924E-12</v>
      </c>
      <c r="W387" s="57">
        <v>9.0949470177292824E-13</v>
      </c>
      <c r="X387" s="57">
        <v>0</v>
      </c>
      <c r="Y387" s="57">
        <v>0</v>
      </c>
      <c r="AA387" s="17"/>
      <c r="AD387" s="17"/>
      <c r="AF387" s="17"/>
      <c r="AG387" s="17"/>
    </row>
    <row r="388" spans="1:33" s="2" customFormat="1" x14ac:dyDescent="0.2">
      <c r="F388" s="1"/>
      <c r="K388" s="62"/>
      <c r="L388" s="62"/>
      <c r="Z388" s="20"/>
      <c r="AB388" s="8"/>
      <c r="AC388" s="20"/>
      <c r="AE388" s="8"/>
    </row>
    <row r="389" spans="1:33" s="20" customFormat="1" x14ac:dyDescent="0.2">
      <c r="A389" s="17"/>
      <c r="B389" s="17"/>
      <c r="C389" s="17"/>
      <c r="D389" s="17"/>
      <c r="F389" s="20" t="s">
        <v>314</v>
      </c>
      <c r="M389" s="143" t="s">
        <v>421</v>
      </c>
      <c r="N389" s="143" t="s">
        <v>399</v>
      </c>
      <c r="O389" s="143" t="s">
        <v>315</v>
      </c>
      <c r="P389" s="143" t="s">
        <v>316</v>
      </c>
      <c r="Q389" s="143" t="s">
        <v>317</v>
      </c>
      <c r="R389" s="143" t="s">
        <v>318</v>
      </c>
      <c r="S389" s="143" t="s">
        <v>400</v>
      </c>
      <c r="T389" s="143" t="s">
        <v>319</v>
      </c>
      <c r="U389" s="143" t="s">
        <v>401</v>
      </c>
      <c r="V389" s="143" t="s">
        <v>402</v>
      </c>
      <c r="W389" s="143" t="s">
        <v>403</v>
      </c>
      <c r="X389" s="143" t="s">
        <v>404</v>
      </c>
      <c r="AF389" s="17"/>
      <c r="AG389" s="17"/>
    </row>
    <row r="390" spans="1:33" s="20" customFormat="1" x14ac:dyDescent="0.2">
      <c r="A390" s="17"/>
      <c r="B390" s="17"/>
      <c r="C390" s="17"/>
      <c r="D390" s="17"/>
      <c r="M390" s="144" t="s">
        <v>6</v>
      </c>
      <c r="N390" s="144" t="s">
        <v>7</v>
      </c>
      <c r="O390" s="144" t="s">
        <v>8</v>
      </c>
      <c r="P390" s="144" t="s">
        <v>9</v>
      </c>
      <c r="Q390" s="144" t="s">
        <v>10</v>
      </c>
      <c r="R390" s="144" t="s">
        <v>11</v>
      </c>
      <c r="S390" s="144" t="s">
        <v>320</v>
      </c>
      <c r="T390" s="144" t="s">
        <v>12</v>
      </c>
      <c r="U390" s="144" t="s">
        <v>13</v>
      </c>
      <c r="V390" s="144" t="s">
        <v>14</v>
      </c>
      <c r="W390" s="144" t="s">
        <v>15</v>
      </c>
      <c r="X390" s="144" t="s">
        <v>16</v>
      </c>
      <c r="AF390" s="17"/>
      <c r="AG390" s="17"/>
    </row>
    <row r="391" spans="1:33" s="20" customFormat="1" x14ac:dyDescent="0.2">
      <c r="A391" s="17"/>
      <c r="B391" s="17"/>
      <c r="C391" s="17"/>
      <c r="D391" s="17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AF391" s="17"/>
      <c r="AG391" s="17"/>
    </row>
    <row r="392" spans="1:33" s="20" customFormat="1" x14ac:dyDescent="0.2">
      <c r="A392" s="55" t="s">
        <v>31</v>
      </c>
      <c r="B392" s="55" t="s">
        <v>18</v>
      </c>
      <c r="C392" s="17"/>
      <c r="D392" s="17"/>
      <c r="F392" s="65">
        <v>2021</v>
      </c>
      <c r="M392" s="68">
        <v>22.778189999999899</v>
      </c>
      <c r="N392" s="68">
        <v>207.0291</v>
      </c>
      <c r="O392" s="68">
        <v>368.67455000000001</v>
      </c>
      <c r="P392" s="68">
        <v>611.54370999999901</v>
      </c>
      <c r="Q392" s="68">
        <v>1028.7379699999999</v>
      </c>
      <c r="R392" s="68">
        <v>1280.94129</v>
      </c>
      <c r="S392" s="68">
        <v>1734.24136</v>
      </c>
      <c r="T392" s="68">
        <v>2481.2614600000002</v>
      </c>
      <c r="U392" s="68">
        <v>2809.0047500000001</v>
      </c>
      <c r="V392" s="68">
        <v>3082.7190000000001</v>
      </c>
      <c r="W392" s="68">
        <v>3543.5230000000001</v>
      </c>
      <c r="X392" s="68">
        <v>3819.2640000000001</v>
      </c>
      <c r="AF392" s="17"/>
      <c r="AG392" s="17"/>
    </row>
    <row r="393" spans="1:33" s="20" customFormat="1" x14ac:dyDescent="0.2">
      <c r="A393" s="55" t="s">
        <v>31</v>
      </c>
      <c r="B393" s="55" t="s">
        <v>18</v>
      </c>
      <c r="C393" s="17"/>
      <c r="D393" s="17"/>
      <c r="F393" s="65">
        <v>2022</v>
      </c>
      <c r="M393" s="68">
        <v>176.05199999999999</v>
      </c>
      <c r="N393" s="68">
        <v>369.65400000000102</v>
      </c>
      <c r="O393" s="68">
        <v>591.16800000000001</v>
      </c>
      <c r="P393" s="68">
        <v>855.64700000000005</v>
      </c>
      <c r="Q393" s="68">
        <v>1342.3309999999999</v>
      </c>
      <c r="R393" s="68">
        <v>1678.348</v>
      </c>
      <c r="S393" s="68">
        <v>2041.4349999999999</v>
      </c>
      <c r="T393" s="68">
        <v>2639.0230000000001</v>
      </c>
      <c r="U393" s="68">
        <v>2917.9940900000001</v>
      </c>
      <c r="V393" s="68">
        <v>3167.5279999999998</v>
      </c>
      <c r="W393" s="68">
        <v>3426.2280000000001</v>
      </c>
      <c r="X393" s="68">
        <v>3868.1860000000001</v>
      </c>
      <c r="AF393" s="17"/>
      <c r="AG393" s="17"/>
    </row>
    <row r="394" spans="1:33" s="20" customFormat="1" x14ac:dyDescent="0.2">
      <c r="A394" s="55" t="s">
        <v>31</v>
      </c>
      <c r="B394" s="55" t="s">
        <v>18</v>
      </c>
      <c r="C394" s="17"/>
      <c r="D394" s="17"/>
      <c r="F394" s="142" t="s">
        <v>672</v>
      </c>
      <c r="L394" s="67">
        <v>3722.9637000000025</v>
      </c>
      <c r="M394" s="68">
        <v>310.24697500000019</v>
      </c>
      <c r="N394" s="68">
        <v>620.49395000000038</v>
      </c>
      <c r="O394" s="68">
        <v>930.74092500000063</v>
      </c>
      <c r="P394" s="68">
        <v>1240.9879000000008</v>
      </c>
      <c r="Q394" s="68">
        <v>1551.234875000001</v>
      </c>
      <c r="R394" s="68">
        <v>1861.4818500000013</v>
      </c>
      <c r="S394" s="68">
        <v>2171.7288250000015</v>
      </c>
      <c r="T394" s="68">
        <v>2481.9758000000015</v>
      </c>
      <c r="U394" s="68">
        <v>2792.222775000002</v>
      </c>
      <c r="V394" s="68">
        <v>3102.469750000002</v>
      </c>
      <c r="W394" s="68">
        <v>3412.716725000002</v>
      </c>
      <c r="X394" s="68">
        <v>3722.9637000000025</v>
      </c>
      <c r="AF394" s="17"/>
      <c r="AG394" s="17"/>
    </row>
    <row r="395" spans="1:33" s="20" customFormat="1" x14ac:dyDescent="0.2">
      <c r="A395" s="55" t="s">
        <v>31</v>
      </c>
      <c r="B395" s="55" t="s">
        <v>18</v>
      </c>
      <c r="C395" s="17"/>
      <c r="D395" s="17"/>
      <c r="F395" s="65" t="s">
        <v>629</v>
      </c>
      <c r="M395" s="68">
        <v>170.87</v>
      </c>
      <c r="N395" s="68">
        <v>307.50599999999997</v>
      </c>
      <c r="O395" s="68">
        <v>457.28099999999898</v>
      </c>
      <c r="P395" s="68">
        <v>850.43499999999904</v>
      </c>
      <c r="Q395" s="68">
        <v>1515.8119999999999</v>
      </c>
      <c r="R395" s="68">
        <v>1865.7860000000001</v>
      </c>
      <c r="S395" s="68">
        <v>2310.2440000000001</v>
      </c>
      <c r="T395" s="68">
        <v>2799.3919999999998</v>
      </c>
      <c r="U395" s="68">
        <v>3094.55</v>
      </c>
      <c r="V395" s="68">
        <v>3439.0549999999998</v>
      </c>
      <c r="W395" s="68">
        <v>3739.4389999999999</v>
      </c>
      <c r="X395" s="68">
        <v>4130.5860000000002</v>
      </c>
      <c r="Z395" s="2"/>
      <c r="AC395" s="2"/>
      <c r="AF395" s="17"/>
      <c r="AG395" s="17"/>
    </row>
    <row r="396" spans="1:33" s="20" customFormat="1" x14ac:dyDescent="0.2">
      <c r="A396" s="17"/>
      <c r="B396" s="17"/>
      <c r="C396" s="17"/>
      <c r="D396" s="17"/>
      <c r="F396" s="20" t="s">
        <v>673</v>
      </c>
      <c r="L396" s="67">
        <v>4054.0714999999987</v>
      </c>
      <c r="M396" s="68" t="s">
        <v>664</v>
      </c>
      <c r="N396" s="68" t="s">
        <v>664</v>
      </c>
      <c r="O396" s="68" t="s">
        <v>664</v>
      </c>
      <c r="P396" s="68" t="s">
        <v>664</v>
      </c>
      <c r="Q396" s="68" t="s">
        <v>664</v>
      </c>
      <c r="R396" s="68" t="s">
        <v>664</v>
      </c>
      <c r="S396" s="68" t="s">
        <v>664</v>
      </c>
      <c r="T396" s="68" t="s">
        <v>664</v>
      </c>
      <c r="U396" s="68" t="s">
        <v>664</v>
      </c>
      <c r="V396" s="68" t="s">
        <v>664</v>
      </c>
      <c r="W396" s="68" t="s">
        <v>664</v>
      </c>
      <c r="X396" s="68">
        <v>4130.5860000000002</v>
      </c>
      <c r="Z396" s="2"/>
      <c r="AC396" s="2"/>
      <c r="AF396" s="17"/>
      <c r="AG396" s="17"/>
    </row>
    <row r="397" spans="1:33" s="2" customFormat="1" x14ac:dyDescent="0.2">
      <c r="F397" s="1"/>
      <c r="K397" s="62"/>
      <c r="L397" s="62"/>
      <c r="AB397" s="8"/>
      <c r="AE397" s="8"/>
    </row>
    <row r="398" spans="1:33" s="2" customFormat="1" x14ac:dyDescent="0.2">
      <c r="F398" s="1"/>
      <c r="K398" s="62"/>
      <c r="L398" s="62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AB398" s="8"/>
      <c r="AE398" s="8"/>
    </row>
    <row r="399" spans="1:33" s="2" customFormat="1" x14ac:dyDescent="0.2">
      <c r="F399" s="1"/>
      <c r="K399" s="62"/>
      <c r="L399" s="62"/>
      <c r="AB399" s="8"/>
      <c r="AE399" s="8"/>
    </row>
    <row r="400" spans="1:33" s="2" customFormat="1" x14ac:dyDescent="0.2">
      <c r="F400" s="1"/>
      <c r="K400" s="62"/>
      <c r="L400" s="62"/>
      <c r="AB400" s="8"/>
      <c r="AE400" s="8"/>
    </row>
    <row r="401" spans="6:31" s="2" customFormat="1" x14ac:dyDescent="0.2">
      <c r="F401" s="1"/>
      <c r="K401" s="62"/>
      <c r="L401" s="62"/>
      <c r="R401" s="106"/>
      <c r="S401" s="106"/>
      <c r="T401" s="106"/>
      <c r="U401" s="106"/>
      <c r="AB401" s="8"/>
      <c r="AE401" s="8"/>
    </row>
    <row r="402" spans="6:31" s="2" customFormat="1" x14ac:dyDescent="0.2">
      <c r="F402" s="1"/>
      <c r="K402" s="62"/>
      <c r="L402" s="62"/>
      <c r="AB402" s="8"/>
      <c r="AE402" s="8"/>
    </row>
    <row r="403" spans="6:31" s="2" customFormat="1" x14ac:dyDescent="0.2">
      <c r="F403" s="1"/>
      <c r="K403" s="62"/>
      <c r="L403" s="62"/>
      <c r="AB403" s="8"/>
      <c r="AE403" s="8"/>
    </row>
    <row r="404" spans="6:31" s="2" customFormat="1" x14ac:dyDescent="0.2">
      <c r="F404" s="1"/>
      <c r="K404" s="62"/>
      <c r="L404" s="62"/>
      <c r="AB404" s="8"/>
      <c r="AE404" s="8"/>
    </row>
    <row r="405" spans="6:31" s="2" customFormat="1" x14ac:dyDescent="0.2">
      <c r="F405" s="1"/>
      <c r="K405" s="62"/>
      <c r="L405" s="62"/>
      <c r="AB405" s="8"/>
      <c r="AE405" s="8"/>
    </row>
    <row r="406" spans="6:31" s="2" customFormat="1" x14ac:dyDescent="0.2">
      <c r="F406" s="1"/>
      <c r="K406" s="62"/>
      <c r="L406" s="62"/>
      <c r="AB406" s="8"/>
      <c r="AE406" s="8"/>
    </row>
    <row r="407" spans="6:31" s="2" customFormat="1" x14ac:dyDescent="0.2">
      <c r="F407" s="1"/>
      <c r="K407" s="62"/>
      <c r="L407" s="62"/>
      <c r="AB407" s="8"/>
      <c r="AE407" s="8"/>
    </row>
    <row r="408" spans="6:31" s="2" customFormat="1" x14ac:dyDescent="0.2">
      <c r="F408" s="1"/>
      <c r="K408" s="62"/>
      <c r="L408" s="62"/>
      <c r="AB408" s="8"/>
      <c r="AE408" s="8"/>
    </row>
    <row r="409" spans="6:31" s="2" customFormat="1" x14ac:dyDescent="0.2">
      <c r="F409" s="1"/>
      <c r="K409" s="62"/>
      <c r="L409" s="62"/>
      <c r="AB409" s="8"/>
      <c r="AE409" s="8"/>
    </row>
    <row r="410" spans="6:31" s="2" customFormat="1" x14ac:dyDescent="0.2">
      <c r="F410" s="1"/>
      <c r="K410" s="62"/>
      <c r="L410" s="62"/>
      <c r="AB410" s="8"/>
      <c r="AE410" s="8"/>
    </row>
    <row r="411" spans="6:31" s="2" customFormat="1" x14ac:dyDescent="0.2">
      <c r="F411" s="1"/>
      <c r="K411" s="62"/>
      <c r="L411" s="62"/>
      <c r="AB411" s="8"/>
      <c r="AE411" s="8"/>
    </row>
    <row r="412" spans="6:31" s="2" customFormat="1" x14ac:dyDescent="0.2">
      <c r="F412" s="1"/>
      <c r="K412" s="62"/>
      <c r="L412" s="62"/>
      <c r="AB412" s="8"/>
      <c r="AE412" s="8"/>
    </row>
    <row r="413" spans="6:31" s="2" customFormat="1" x14ac:dyDescent="0.2">
      <c r="F413" s="1"/>
      <c r="K413" s="62"/>
      <c r="L413" s="62"/>
      <c r="AB413" s="8"/>
      <c r="AE413" s="8"/>
    </row>
    <row r="414" spans="6:31" s="2" customFormat="1" x14ac:dyDescent="0.2">
      <c r="F414" s="1"/>
      <c r="K414" s="62"/>
      <c r="L414" s="62"/>
      <c r="AB414" s="8"/>
      <c r="AE414" s="8"/>
    </row>
    <row r="415" spans="6:31" s="2" customFormat="1" x14ac:dyDescent="0.2">
      <c r="F415" s="1"/>
      <c r="K415" s="62"/>
      <c r="L415" s="62"/>
      <c r="AB415" s="8"/>
      <c r="AE415" s="8"/>
    </row>
    <row r="416" spans="6:31" s="2" customFormat="1" x14ac:dyDescent="0.2">
      <c r="F416" s="1"/>
      <c r="K416" s="62"/>
      <c r="L416" s="62"/>
      <c r="AB416" s="8"/>
      <c r="AE416" s="8"/>
    </row>
    <row r="417" spans="6:31" s="2" customFormat="1" x14ac:dyDescent="0.2">
      <c r="F417" s="1"/>
      <c r="K417" s="62"/>
      <c r="L417" s="62"/>
      <c r="AB417" s="8"/>
      <c r="AE417" s="8"/>
    </row>
    <row r="418" spans="6:31" s="2" customFormat="1" x14ac:dyDescent="0.2">
      <c r="F418" s="1"/>
      <c r="K418" s="62"/>
      <c r="L418" s="62"/>
      <c r="AB418" s="8"/>
      <c r="AE418" s="8"/>
    </row>
    <row r="419" spans="6:31" s="2" customFormat="1" x14ac:dyDescent="0.2">
      <c r="F419" s="1"/>
      <c r="K419" s="62"/>
      <c r="L419" s="62"/>
      <c r="AB419" s="8"/>
      <c r="AE419" s="8"/>
    </row>
    <row r="420" spans="6:31" s="2" customFormat="1" x14ac:dyDescent="0.2">
      <c r="F420" s="1"/>
      <c r="K420" s="62"/>
      <c r="L420" s="62"/>
      <c r="AB420" s="8"/>
      <c r="AE420" s="8"/>
    </row>
    <row r="421" spans="6:31" s="2" customFormat="1" x14ac:dyDescent="0.2">
      <c r="F421" s="1"/>
      <c r="K421" s="62"/>
      <c r="L421" s="62"/>
      <c r="AB421" s="8"/>
      <c r="AE421" s="8"/>
    </row>
    <row r="422" spans="6:31" s="2" customFormat="1" x14ac:dyDescent="0.2">
      <c r="F422" s="1"/>
      <c r="K422" s="62"/>
      <c r="L422" s="62"/>
      <c r="AB422" s="8"/>
      <c r="AE422" s="8"/>
    </row>
    <row r="423" spans="6:31" s="2" customFormat="1" x14ac:dyDescent="0.2">
      <c r="F423" s="1"/>
      <c r="K423" s="62"/>
      <c r="L423" s="62"/>
      <c r="AB423" s="8"/>
      <c r="AE423" s="8"/>
    </row>
    <row r="424" spans="6:31" s="2" customFormat="1" x14ac:dyDescent="0.2">
      <c r="F424" s="1"/>
      <c r="K424" s="62"/>
      <c r="L424" s="62"/>
      <c r="AB424" s="8"/>
      <c r="AE424" s="8"/>
    </row>
    <row r="425" spans="6:31" s="2" customFormat="1" x14ac:dyDescent="0.2">
      <c r="F425" s="1"/>
      <c r="K425" s="62"/>
      <c r="L425" s="62"/>
      <c r="AB425" s="8"/>
      <c r="AE425" s="8"/>
    </row>
    <row r="426" spans="6:31" s="2" customFormat="1" x14ac:dyDescent="0.2">
      <c r="F426" s="1"/>
      <c r="K426" s="62"/>
      <c r="L426" s="62"/>
      <c r="AB426" s="8"/>
      <c r="AE426" s="8"/>
    </row>
    <row r="427" spans="6:31" s="2" customFormat="1" x14ac:dyDescent="0.2">
      <c r="F427" s="1"/>
      <c r="K427" s="62"/>
      <c r="L427" s="62"/>
      <c r="AB427" s="8"/>
      <c r="AE427" s="8"/>
    </row>
    <row r="428" spans="6:31" s="2" customFormat="1" x14ac:dyDescent="0.2">
      <c r="F428" s="1"/>
      <c r="K428" s="62"/>
      <c r="L428" s="62"/>
      <c r="AB428" s="8"/>
      <c r="AE428" s="8"/>
    </row>
    <row r="429" spans="6:31" s="2" customFormat="1" x14ac:dyDescent="0.2">
      <c r="F429" s="1"/>
      <c r="K429" s="62"/>
      <c r="L429" s="62"/>
      <c r="AB429" s="8"/>
      <c r="AE429" s="8"/>
    </row>
    <row r="430" spans="6:31" s="2" customFormat="1" x14ac:dyDescent="0.2">
      <c r="F430" s="1"/>
      <c r="K430" s="62"/>
      <c r="L430" s="62"/>
      <c r="AB430" s="8"/>
      <c r="AE430" s="8"/>
    </row>
    <row r="431" spans="6:31" s="2" customFormat="1" x14ac:dyDescent="0.2">
      <c r="F431" s="1"/>
      <c r="K431" s="62"/>
      <c r="L431" s="62"/>
      <c r="AB431" s="8"/>
      <c r="AE431" s="8"/>
    </row>
    <row r="432" spans="6:31" s="2" customFormat="1" x14ac:dyDescent="0.2">
      <c r="F432" s="1"/>
      <c r="K432" s="62"/>
      <c r="L432" s="62"/>
      <c r="AB432" s="8"/>
      <c r="AE432" s="8"/>
    </row>
    <row r="433" spans="6:31" s="2" customFormat="1" x14ac:dyDescent="0.2">
      <c r="F433" s="1"/>
      <c r="K433" s="62"/>
      <c r="L433" s="62"/>
      <c r="AB433" s="8"/>
      <c r="AE433" s="8"/>
    </row>
    <row r="434" spans="6:31" s="2" customFormat="1" x14ac:dyDescent="0.2">
      <c r="F434" s="1"/>
      <c r="K434" s="62"/>
      <c r="L434" s="62"/>
      <c r="AB434" s="8"/>
      <c r="AE434" s="8"/>
    </row>
    <row r="435" spans="6:31" s="2" customFormat="1" x14ac:dyDescent="0.2">
      <c r="F435" s="1"/>
      <c r="K435" s="62"/>
      <c r="L435" s="62"/>
      <c r="AB435" s="8"/>
      <c r="AE435" s="8"/>
    </row>
    <row r="436" spans="6:31" s="2" customFormat="1" x14ac:dyDescent="0.2">
      <c r="F436" s="1"/>
      <c r="K436" s="62"/>
      <c r="L436" s="62"/>
      <c r="AB436" s="8"/>
      <c r="AE436" s="8"/>
    </row>
    <row r="437" spans="6:31" s="2" customFormat="1" x14ac:dyDescent="0.2">
      <c r="F437" s="1"/>
      <c r="K437" s="62"/>
      <c r="L437" s="62"/>
      <c r="AB437" s="8"/>
      <c r="AE437" s="8"/>
    </row>
    <row r="438" spans="6:31" s="2" customFormat="1" x14ac:dyDescent="0.2">
      <c r="F438" s="1"/>
      <c r="K438" s="62"/>
      <c r="L438" s="62"/>
      <c r="AB438" s="8"/>
      <c r="AE438" s="8"/>
    </row>
    <row r="439" spans="6:31" s="2" customFormat="1" x14ac:dyDescent="0.2">
      <c r="F439" s="1"/>
      <c r="K439" s="62"/>
      <c r="L439" s="62"/>
      <c r="Z439" s="17"/>
      <c r="AB439" s="8"/>
      <c r="AC439" s="17"/>
      <c r="AE439" s="8"/>
    </row>
    <row r="440" spans="6:31" s="2" customFormat="1" x14ac:dyDescent="0.2">
      <c r="F440" s="1"/>
      <c r="K440" s="62"/>
      <c r="L440" s="62"/>
      <c r="Z440" s="17"/>
      <c r="AB440" s="8"/>
      <c r="AC440" s="17"/>
      <c r="AE440" s="8"/>
    </row>
  </sheetData>
  <mergeCells count="5">
    <mergeCell ref="F9:F10"/>
    <mergeCell ref="AA9:AA10"/>
    <mergeCell ref="AB9:AB10"/>
    <mergeCell ref="AD9:AD10"/>
    <mergeCell ref="AE9:AE10"/>
  </mergeCells>
  <conditionalFormatting sqref="AA371:AA374 AB1:AB1048576">
    <cfRule type="expression" dxfId="185" priority="16" stopIfTrue="1">
      <formula>($C1&gt;0)</formula>
    </cfRule>
    <cfRule type="expression" dxfId="184" priority="17" stopIfTrue="1">
      <formula>AND($C1&lt;0,$C1&gt;=$AB$2)</formula>
    </cfRule>
    <cfRule type="expression" dxfId="183" priority="18" stopIfTrue="1">
      <formula>($C1&lt;$AB$2)</formula>
    </cfRule>
  </conditionalFormatting>
  <conditionalFormatting sqref="AA371:AD371 AA374:AD374 AE1:AE311 AE313 AE315:AE1048576">
    <cfRule type="expression" dxfId="182" priority="13" stopIfTrue="1">
      <formula>($D1&gt;0)</formula>
    </cfRule>
    <cfRule type="expression" dxfId="181" priority="14" stopIfTrue="1">
      <formula>AND($D1&lt;0,$D1&gt;=$AE$2)</formula>
    </cfRule>
    <cfRule type="expression" dxfId="180" priority="15" stopIfTrue="1">
      <formula>($D1&lt;$AE$2)</formula>
    </cfRule>
  </conditionalFormatting>
  <conditionalFormatting sqref="AB371:AB373">
    <cfRule type="expression" dxfId="179" priority="10" stopIfTrue="1">
      <formula>($C371&gt;0)</formula>
    </cfRule>
    <cfRule type="expression" dxfId="178" priority="11" stopIfTrue="1">
      <formula>AND($C371&lt;0,$C371&gt;=$AB$2)</formula>
    </cfRule>
    <cfRule type="expression" dxfId="177" priority="12" stopIfTrue="1">
      <formula>($C371&lt;$AB$2)</formula>
    </cfRule>
  </conditionalFormatting>
  <conditionalFormatting sqref="AE371:AE374">
    <cfRule type="expression" dxfId="176" priority="7" stopIfTrue="1">
      <formula>($D371&gt;0)</formula>
    </cfRule>
    <cfRule type="expression" dxfId="175" priority="8" stopIfTrue="1">
      <formula>AND($D371&lt;0,$D371&gt;=$AE$2)</formula>
    </cfRule>
    <cfRule type="expression" dxfId="174" priority="9" stopIfTrue="1">
      <formula>($D371&lt;$AE$2)</formula>
    </cfRule>
  </conditionalFormatting>
  <conditionalFormatting sqref="AE312">
    <cfRule type="expression" dxfId="173" priority="4" stopIfTrue="1">
      <formula>($D312&gt;0)</formula>
    </cfRule>
    <cfRule type="expression" dxfId="172" priority="5" stopIfTrue="1">
      <formula>AND($D312&lt;0,$D312&gt;=$AE$2)</formula>
    </cfRule>
    <cfRule type="expression" dxfId="171" priority="6" stopIfTrue="1">
      <formula>($D312&lt;$AE$2)</formula>
    </cfRule>
  </conditionalFormatting>
  <conditionalFormatting sqref="AE314">
    <cfRule type="expression" dxfId="170" priority="1" stopIfTrue="1">
      <formula>($D314&gt;0)</formula>
    </cfRule>
    <cfRule type="expression" dxfId="169" priority="2" stopIfTrue="1">
      <formula>AND($D314&lt;0,$D314&gt;=$AE$2)</formula>
    </cfRule>
    <cfRule type="expression" dxfId="168" priority="3" stopIfTrue="1">
      <formula>($D314&lt;$AE$2)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AK440"/>
  <sheetViews>
    <sheetView showGridLines="0" topLeftCell="E1" zoomScale="70" zoomScaleNormal="70" zoomScaleSheetLayoutView="75" workbookViewId="0">
      <pane ySplit="10" topLeftCell="A11" activePane="bottomLeft" state="frozen"/>
      <selection activeCell="U23" sqref="U23"/>
      <selection pane="bottomLeft" activeCell="Y28" sqref="Y28"/>
    </sheetView>
  </sheetViews>
  <sheetFormatPr baseColWidth="10" defaultRowHeight="14.25" outlineLevelRow="2" outlineLevelCol="1" x14ac:dyDescent="0.2"/>
  <cols>
    <col min="1" max="1" width="24.85546875" style="17" hidden="1" customWidth="1" outlineLevel="1"/>
    <col min="2" max="2" width="30.42578125" style="17" hidden="1" customWidth="1" outlineLevel="1"/>
    <col min="3" max="4" width="12.5703125" style="17" hidden="1" customWidth="1" outlineLevel="1"/>
    <col min="5" max="5" width="2.7109375" style="17" customWidth="1" collapsed="1"/>
    <col min="6" max="6" width="35.5703125" style="16" customWidth="1"/>
    <col min="7" max="7" width="1.140625" style="17" customWidth="1"/>
    <col min="8" max="10" width="10.140625" style="17" customWidth="1"/>
    <col min="11" max="11" width="10.140625" style="18" customWidth="1" outlineLevel="1"/>
    <col min="12" max="12" width="10.140625" style="18" customWidth="1"/>
    <col min="13" max="13" width="9.7109375" style="17" customWidth="1"/>
    <col min="14" max="14" width="9.28515625" style="17" customWidth="1"/>
    <col min="15" max="15" width="10.140625" style="17" customWidth="1"/>
    <col min="16" max="16" width="9.28515625" style="17" customWidth="1"/>
    <col min="17" max="18" width="10.140625" style="17" customWidth="1"/>
    <col min="19" max="19" width="10.140625" style="17" bestFit="1" customWidth="1"/>
    <col min="20" max="20" width="10.28515625" style="17" customWidth="1"/>
    <col min="21" max="21" width="9.28515625" style="17" customWidth="1"/>
    <col min="22" max="22" width="10" style="17" customWidth="1"/>
    <col min="23" max="23" width="11.42578125" style="17" customWidth="1"/>
    <col min="24" max="24" width="8.7109375" style="17" customWidth="1"/>
    <col min="25" max="25" width="13.42578125" style="17" bestFit="1" customWidth="1"/>
    <col min="26" max="26" width="1.140625" style="17" customWidth="1"/>
    <col min="27" max="27" width="10.140625" style="17" customWidth="1"/>
    <col min="28" max="28" width="8.7109375" style="20" customWidth="1"/>
    <col min="29" max="29" width="3.140625" style="17" customWidth="1"/>
    <col min="30" max="30" width="10.140625" style="17" customWidth="1" outlineLevel="1"/>
    <col min="31" max="31" width="8.7109375" style="20" customWidth="1" outlineLevel="1"/>
    <col min="32" max="32" width="16" style="17" bestFit="1" customWidth="1"/>
    <col min="33" max="33" width="16.7109375" style="17" bestFit="1" customWidth="1"/>
    <col min="34" max="16384" width="11.42578125" style="17"/>
  </cols>
  <sheetData>
    <row r="1" spans="1:31" hidden="1" outlineLevel="1" x14ac:dyDescent="0.2">
      <c r="A1" s="16" t="s">
        <v>4</v>
      </c>
      <c r="B1" s="16"/>
      <c r="I1" s="19" t="s">
        <v>16</v>
      </c>
      <c r="M1" s="19" t="s">
        <v>6</v>
      </c>
      <c r="N1" s="19" t="s">
        <v>7</v>
      </c>
      <c r="O1" s="19" t="s">
        <v>8</v>
      </c>
      <c r="P1" s="19" t="s">
        <v>9</v>
      </c>
      <c r="Q1" s="19" t="s">
        <v>10</v>
      </c>
      <c r="R1" s="19" t="s">
        <v>11</v>
      </c>
      <c r="S1" s="19" t="s">
        <v>320</v>
      </c>
      <c r="T1" s="19" t="s">
        <v>12</v>
      </c>
      <c r="U1" s="19" t="s">
        <v>13</v>
      </c>
      <c r="V1" s="19" t="s">
        <v>14</v>
      </c>
      <c r="W1" s="19" t="s">
        <v>15</v>
      </c>
      <c r="X1" s="19" t="s">
        <v>16</v>
      </c>
      <c r="Y1" s="19" t="s">
        <v>16</v>
      </c>
      <c r="AB1" s="66"/>
      <c r="AE1" s="66"/>
    </row>
    <row r="2" spans="1:31" ht="12.75" hidden="1" outlineLevel="1" x14ac:dyDescent="0.2">
      <c r="A2" s="16" t="s">
        <v>5</v>
      </c>
      <c r="B2" s="16"/>
      <c r="H2" s="21" t="s">
        <v>28</v>
      </c>
      <c r="I2" s="21" t="s">
        <v>29</v>
      </c>
      <c r="J2" s="21" t="s">
        <v>30</v>
      </c>
      <c r="K2" s="22" t="s">
        <v>33</v>
      </c>
      <c r="L2" s="22" t="s">
        <v>34</v>
      </c>
      <c r="M2" s="23" t="b">
        <v>1</v>
      </c>
      <c r="N2" s="23" t="b">
        <v>1</v>
      </c>
      <c r="O2" s="23" t="b">
        <v>1</v>
      </c>
      <c r="P2" s="23" t="b">
        <v>1</v>
      </c>
      <c r="Q2" s="23" t="b">
        <v>1</v>
      </c>
      <c r="R2" s="23" t="b">
        <v>1</v>
      </c>
      <c r="S2" s="23" t="b">
        <v>1</v>
      </c>
      <c r="T2" s="23" t="b">
        <v>1</v>
      </c>
      <c r="U2" s="23" t="b">
        <v>1</v>
      </c>
      <c r="V2" s="23" t="b">
        <v>1</v>
      </c>
      <c r="W2" s="23" t="b">
        <v>1</v>
      </c>
      <c r="X2" s="23" t="b">
        <v>1</v>
      </c>
      <c r="Y2" s="21" t="s">
        <v>34</v>
      </c>
      <c r="AA2" s="146"/>
      <c r="AB2" s="147">
        <v>-0.15</v>
      </c>
      <c r="AD2" s="146"/>
      <c r="AE2" s="147">
        <v>-0.15</v>
      </c>
    </row>
    <row r="3" spans="1:31" hidden="1" outlineLevel="1" x14ac:dyDescent="0.15">
      <c r="A3" s="16" t="s">
        <v>577</v>
      </c>
      <c r="B3" s="16"/>
      <c r="H3" s="145" t="s">
        <v>643</v>
      </c>
      <c r="I3" s="145" t="s">
        <v>643</v>
      </c>
      <c r="J3" s="145" t="s">
        <v>643</v>
      </c>
      <c r="K3" s="279" t="s">
        <v>644</v>
      </c>
      <c r="L3" s="279" t="s">
        <v>645</v>
      </c>
      <c r="M3" s="145" t="s">
        <v>643</v>
      </c>
      <c r="N3" s="145" t="s">
        <v>643</v>
      </c>
      <c r="O3" s="145" t="s">
        <v>643</v>
      </c>
      <c r="P3" s="145" t="s">
        <v>643</v>
      </c>
      <c r="Q3" s="145" t="s">
        <v>643</v>
      </c>
      <c r="R3" s="145" t="s">
        <v>643</v>
      </c>
      <c r="S3" s="145" t="s">
        <v>643</v>
      </c>
      <c r="T3" s="145" t="s">
        <v>643</v>
      </c>
      <c r="U3" s="145" t="s">
        <v>643</v>
      </c>
      <c r="V3" s="145" t="s">
        <v>643</v>
      </c>
      <c r="W3" s="145" t="s">
        <v>643</v>
      </c>
      <c r="X3" s="145" t="s">
        <v>643</v>
      </c>
      <c r="Y3" s="145" t="s">
        <v>643</v>
      </c>
      <c r="AB3" s="66"/>
      <c r="AE3" s="66"/>
    </row>
    <row r="4" spans="1:31" hidden="1" outlineLevel="1" x14ac:dyDescent="0.15">
      <c r="A4" s="26" t="s">
        <v>646</v>
      </c>
      <c r="B4" s="16"/>
      <c r="H4" s="145" t="s">
        <v>647</v>
      </c>
      <c r="I4" s="145" t="s">
        <v>647</v>
      </c>
      <c r="J4" s="145" t="s">
        <v>647</v>
      </c>
      <c r="K4" s="279" t="s">
        <v>648</v>
      </c>
      <c r="L4" s="279" t="s">
        <v>649</v>
      </c>
      <c r="M4" s="145" t="s">
        <v>647</v>
      </c>
      <c r="N4" s="145" t="s">
        <v>647</v>
      </c>
      <c r="O4" s="145" t="s">
        <v>647</v>
      </c>
      <c r="P4" s="145" t="s">
        <v>647</v>
      </c>
      <c r="Q4" s="145" t="s">
        <v>647</v>
      </c>
      <c r="R4" s="145" t="s">
        <v>647</v>
      </c>
      <c r="S4" s="145" t="s">
        <v>647</v>
      </c>
      <c r="T4" s="145" t="s">
        <v>647</v>
      </c>
      <c r="U4" s="145" t="s">
        <v>647</v>
      </c>
      <c r="V4" s="145" t="s">
        <v>647</v>
      </c>
      <c r="W4" s="145" t="s">
        <v>647</v>
      </c>
      <c r="X4" s="145" t="s">
        <v>647</v>
      </c>
      <c r="Y4" s="145" t="s">
        <v>647</v>
      </c>
      <c r="AA4" s="146"/>
      <c r="AB4" s="148"/>
      <c r="AD4" s="146"/>
      <c r="AE4" s="148"/>
    </row>
    <row r="5" spans="1:31" hidden="1" outlineLevel="1" x14ac:dyDescent="0.15">
      <c r="B5" s="16"/>
      <c r="H5" s="145" t="s">
        <v>650</v>
      </c>
      <c r="I5" s="145" t="s">
        <v>651</v>
      </c>
      <c r="J5" s="145" t="s">
        <v>651</v>
      </c>
      <c r="K5" s="279" t="s">
        <v>652</v>
      </c>
      <c r="L5" s="279" t="s">
        <v>653</v>
      </c>
      <c r="M5" s="145" t="s">
        <v>652</v>
      </c>
      <c r="N5" s="145" t="s">
        <v>654</v>
      </c>
      <c r="O5" s="145" t="s">
        <v>653</v>
      </c>
      <c r="P5" s="145" t="s">
        <v>655</v>
      </c>
      <c r="Q5" s="145" t="s">
        <v>656</v>
      </c>
      <c r="R5" s="145" t="s">
        <v>657</v>
      </c>
      <c r="S5" s="145" t="s">
        <v>658</v>
      </c>
      <c r="T5" s="145" t="s">
        <v>659</v>
      </c>
      <c r="U5" s="145" t="s">
        <v>660</v>
      </c>
      <c r="V5" s="145" t="s">
        <v>661</v>
      </c>
      <c r="W5" s="145" t="s">
        <v>662</v>
      </c>
      <c r="X5" s="145" t="s">
        <v>663</v>
      </c>
      <c r="Y5" s="145" t="s">
        <v>663</v>
      </c>
      <c r="AA5" s="146"/>
      <c r="AB5" s="148"/>
      <c r="AD5" s="146"/>
      <c r="AE5" s="148"/>
    </row>
    <row r="6" spans="1:31" hidden="1" outlineLevel="1" x14ac:dyDescent="0.2">
      <c r="G6" s="16"/>
      <c r="H6" s="16"/>
      <c r="I6" s="28" t="s">
        <v>664</v>
      </c>
      <c r="J6" s="28" t="s">
        <v>664</v>
      </c>
      <c r="K6" s="28" t="s">
        <v>664</v>
      </c>
      <c r="L6" s="28" t="s">
        <v>664</v>
      </c>
    </row>
    <row r="7" spans="1:31" s="29" customFormat="1" ht="15.75" collapsed="1" x14ac:dyDescent="0.2">
      <c r="F7" s="15" t="s">
        <v>325</v>
      </c>
      <c r="K7" s="31"/>
      <c r="L7" s="31"/>
      <c r="M7" s="32"/>
      <c r="AB7" s="33"/>
      <c r="AE7" s="33"/>
    </row>
    <row r="8" spans="1:31" s="34" customFormat="1" ht="7.5" customHeight="1" x14ac:dyDescent="0.2">
      <c r="F8" s="35"/>
      <c r="G8" s="29"/>
      <c r="J8" s="37"/>
      <c r="K8" s="36"/>
      <c r="L8" s="36"/>
      <c r="AA8" s="37"/>
      <c r="AB8" s="35"/>
      <c r="AD8" s="37"/>
      <c r="AE8" s="35"/>
    </row>
    <row r="9" spans="1:31" ht="12.75" customHeight="1" x14ac:dyDescent="0.2">
      <c r="F9" s="310" t="s">
        <v>590</v>
      </c>
      <c r="G9" s="29"/>
      <c r="H9" s="152" t="s">
        <v>2</v>
      </c>
      <c r="I9" s="39" t="s">
        <v>2</v>
      </c>
      <c r="J9" s="39" t="s">
        <v>2</v>
      </c>
      <c r="K9" s="153" t="s">
        <v>415</v>
      </c>
      <c r="L9" s="153" t="s">
        <v>642</v>
      </c>
      <c r="M9" s="40" t="s">
        <v>2</v>
      </c>
      <c r="N9" s="40" t="s">
        <v>2</v>
      </c>
      <c r="O9" s="40" t="s">
        <v>2</v>
      </c>
      <c r="P9" s="40" t="s">
        <v>2</v>
      </c>
      <c r="Q9" s="40" t="s">
        <v>2</v>
      </c>
      <c r="R9" s="40" t="s">
        <v>2</v>
      </c>
      <c r="S9" s="40" t="s">
        <v>2</v>
      </c>
      <c r="T9" s="40" t="s">
        <v>2</v>
      </c>
      <c r="U9" s="40" t="s">
        <v>2</v>
      </c>
      <c r="V9" s="40" t="s">
        <v>2</v>
      </c>
      <c r="W9" s="40" t="s">
        <v>2</v>
      </c>
      <c r="X9" s="40" t="s">
        <v>2</v>
      </c>
      <c r="Y9" s="159" t="s">
        <v>2</v>
      </c>
      <c r="Z9" s="38"/>
      <c r="AA9" s="311" t="s">
        <v>665</v>
      </c>
      <c r="AB9" s="313" t="s">
        <v>666</v>
      </c>
      <c r="AC9" s="38"/>
      <c r="AD9" s="311" t="s">
        <v>667</v>
      </c>
      <c r="AE9" s="313" t="s">
        <v>668</v>
      </c>
    </row>
    <row r="10" spans="1:31" ht="12.75" customHeight="1" x14ac:dyDescent="0.2">
      <c r="F10" s="310"/>
      <c r="G10" s="29"/>
      <c r="H10" s="41" t="s">
        <v>669</v>
      </c>
      <c r="I10" s="41" t="s">
        <v>670</v>
      </c>
      <c r="J10" s="41" t="s">
        <v>670</v>
      </c>
      <c r="K10" s="154" t="s">
        <v>629</v>
      </c>
      <c r="L10" s="154" t="s">
        <v>629</v>
      </c>
      <c r="M10" s="42" t="s">
        <v>6</v>
      </c>
      <c r="N10" s="42" t="s">
        <v>7</v>
      </c>
      <c r="O10" s="42" t="s">
        <v>8</v>
      </c>
      <c r="P10" s="42" t="s">
        <v>9</v>
      </c>
      <c r="Q10" s="42" t="s">
        <v>10</v>
      </c>
      <c r="R10" s="42" t="s">
        <v>11</v>
      </c>
      <c r="S10" s="42" t="s">
        <v>320</v>
      </c>
      <c r="T10" s="42" t="s">
        <v>12</v>
      </c>
      <c r="U10" s="42" t="s">
        <v>13</v>
      </c>
      <c r="V10" s="42" t="s">
        <v>14</v>
      </c>
      <c r="W10" s="42" t="s">
        <v>15</v>
      </c>
      <c r="X10" s="42" t="s">
        <v>16</v>
      </c>
      <c r="Y10" s="160" t="s">
        <v>671</v>
      </c>
      <c r="Z10" s="38"/>
      <c r="AA10" s="312"/>
      <c r="AB10" s="314"/>
      <c r="AC10" s="38"/>
      <c r="AD10" s="312"/>
      <c r="AE10" s="314"/>
    </row>
    <row r="11" spans="1:31" ht="18" hidden="1" customHeight="1" outlineLevel="1" x14ac:dyDescent="0.2">
      <c r="A11" s="43" t="s">
        <v>3</v>
      </c>
      <c r="B11" s="43" t="s">
        <v>231</v>
      </c>
      <c r="C11" s="9">
        <v>-5.8366623177810176E-2</v>
      </c>
      <c r="D11" s="9">
        <v>1.7206296660989412E-2</v>
      </c>
      <c r="F11" s="107" t="s">
        <v>279</v>
      </c>
      <c r="G11" s="29"/>
      <c r="H11" s="72">
        <v>646.08299999999997</v>
      </c>
      <c r="I11" s="72">
        <v>787.28200000000004</v>
      </c>
      <c r="J11" s="72">
        <v>787.28200000000004</v>
      </c>
      <c r="K11" s="99">
        <v>742.71900000000005</v>
      </c>
      <c r="L11" s="99">
        <v>687.53899999999999</v>
      </c>
      <c r="M11" s="72">
        <v>60.027000000000001</v>
      </c>
      <c r="N11" s="72">
        <v>67.462999999999994</v>
      </c>
      <c r="O11" s="72">
        <v>59.399999999999991</v>
      </c>
      <c r="P11" s="72">
        <v>55.597000000000008</v>
      </c>
      <c r="Q11" s="72">
        <v>62.799999999999983</v>
      </c>
      <c r="R11" s="72">
        <v>60.814999999999998</v>
      </c>
      <c r="S11" s="72">
        <v>60.629000000000019</v>
      </c>
      <c r="T11" s="72">
        <v>53.477000000000032</v>
      </c>
      <c r="U11" s="72">
        <v>52.357000000000028</v>
      </c>
      <c r="V11" s="72">
        <v>54.065999999999917</v>
      </c>
      <c r="W11" s="72">
        <v>51.427999999999997</v>
      </c>
      <c r="X11" s="72">
        <v>61.311000000000035</v>
      </c>
      <c r="Y11" s="72">
        <v>699.37</v>
      </c>
      <c r="Z11" s="44"/>
      <c r="AA11" s="72">
        <v>742.71900000000005</v>
      </c>
      <c r="AB11" s="73">
        <v>-43.35</v>
      </c>
      <c r="AC11" s="44"/>
      <c r="AD11" s="72">
        <v>687.5390000000001</v>
      </c>
      <c r="AE11" s="73">
        <v>11.83</v>
      </c>
    </row>
    <row r="12" spans="1:31" ht="18" hidden="1" customHeight="1" outlineLevel="1" x14ac:dyDescent="0.2">
      <c r="A12" s="43" t="s">
        <v>3</v>
      </c>
      <c r="B12" s="43" t="s">
        <v>234</v>
      </c>
      <c r="C12" s="9">
        <v>-1.2408625693737994E-2</v>
      </c>
      <c r="D12" s="9">
        <v>3.7189896851740706E-2</v>
      </c>
      <c r="F12" s="107" t="s">
        <v>280</v>
      </c>
      <c r="G12" s="29"/>
      <c r="H12" s="72">
        <v>1485.713</v>
      </c>
      <c r="I12" s="72">
        <v>1570.89</v>
      </c>
      <c r="J12" s="72">
        <v>1570.89</v>
      </c>
      <c r="K12" s="99">
        <v>1471.557</v>
      </c>
      <c r="L12" s="99">
        <v>1401.1869999999999</v>
      </c>
      <c r="M12" s="72">
        <v>125.783</v>
      </c>
      <c r="N12" s="72">
        <v>110.56699999999999</v>
      </c>
      <c r="O12" s="72">
        <v>127.97</v>
      </c>
      <c r="P12" s="72">
        <v>125.80599999999998</v>
      </c>
      <c r="Q12" s="72">
        <v>122.93299999999999</v>
      </c>
      <c r="R12" s="72">
        <v>123.04399999999998</v>
      </c>
      <c r="S12" s="72">
        <v>121.7940000000001</v>
      </c>
      <c r="T12" s="72">
        <v>116.91399999999999</v>
      </c>
      <c r="U12" s="72">
        <v>106.76699999999994</v>
      </c>
      <c r="V12" s="72">
        <v>126.98700000000008</v>
      </c>
      <c r="W12" s="72">
        <v>120.05499999999984</v>
      </c>
      <c r="X12" s="72">
        <v>124.67700000000013</v>
      </c>
      <c r="Y12" s="72">
        <v>1453.297</v>
      </c>
      <c r="Z12" s="44"/>
      <c r="AA12" s="72">
        <v>1471.557</v>
      </c>
      <c r="AB12" s="73">
        <v>-18.260000000000002</v>
      </c>
      <c r="AC12" s="44"/>
      <c r="AD12" s="72">
        <v>1401.1869999999999</v>
      </c>
      <c r="AE12" s="73">
        <v>52.11</v>
      </c>
    </row>
    <row r="13" spans="1:31" ht="18" hidden="1" customHeight="1" outlineLevel="1" x14ac:dyDescent="0.2">
      <c r="A13" s="43" t="s">
        <v>3</v>
      </c>
      <c r="B13" s="43" t="s">
        <v>230</v>
      </c>
      <c r="C13" s="9">
        <v>6.5378541992022393E-2</v>
      </c>
      <c r="D13" s="9">
        <v>9.993664871713652E-3</v>
      </c>
      <c r="F13" s="107" t="s">
        <v>281</v>
      </c>
      <c r="G13" s="29"/>
      <c r="H13" s="72">
        <v>3279.11</v>
      </c>
      <c r="I13" s="72">
        <v>3205.627</v>
      </c>
      <c r="J13" s="72">
        <v>3205.627</v>
      </c>
      <c r="K13" s="99">
        <v>2992.8780000000002</v>
      </c>
      <c r="L13" s="99">
        <v>3157</v>
      </c>
      <c r="M13" s="72">
        <v>248.626</v>
      </c>
      <c r="N13" s="72">
        <v>261.95899999999995</v>
      </c>
      <c r="O13" s="72">
        <v>205.43100000000004</v>
      </c>
      <c r="P13" s="72">
        <v>324.99000000000012</v>
      </c>
      <c r="Q13" s="72">
        <v>274.62899999999991</v>
      </c>
      <c r="R13" s="72">
        <v>260.67699999999991</v>
      </c>
      <c r="S13" s="72">
        <v>262.39900000000011</v>
      </c>
      <c r="T13" s="72">
        <v>257.27499999999986</v>
      </c>
      <c r="U13" s="72">
        <v>272.43100000000004</v>
      </c>
      <c r="V13" s="72">
        <v>263.45400000000018</v>
      </c>
      <c r="W13" s="72">
        <v>282.93100000000004</v>
      </c>
      <c r="X13" s="72">
        <v>273.7489999999998</v>
      </c>
      <c r="Y13" s="72">
        <v>3188.5509999999999</v>
      </c>
      <c r="Z13" s="44"/>
      <c r="AA13" s="72">
        <v>2992.8780000000002</v>
      </c>
      <c r="AB13" s="73">
        <v>195.67</v>
      </c>
      <c r="AC13" s="44"/>
      <c r="AD13" s="72">
        <v>3157</v>
      </c>
      <c r="AE13" s="73">
        <v>31.55</v>
      </c>
    </row>
    <row r="14" spans="1:31" ht="18" hidden="1" customHeight="1" outlineLevel="1" x14ac:dyDescent="0.2">
      <c r="A14" s="43" t="s">
        <v>3</v>
      </c>
      <c r="B14" s="43" t="s">
        <v>233</v>
      </c>
      <c r="C14" s="9">
        <v>-0.1829503000113212</v>
      </c>
      <c r="D14" s="9">
        <v>-8.690088455268094E-2</v>
      </c>
      <c r="F14" s="107" t="s">
        <v>282</v>
      </c>
      <c r="G14" s="29"/>
      <c r="H14" s="72">
        <v>174.01400000000001</v>
      </c>
      <c r="I14" s="72">
        <v>248.964</v>
      </c>
      <c r="J14" s="72">
        <v>248.964</v>
      </c>
      <c r="K14" s="99">
        <v>309.15499999999997</v>
      </c>
      <c r="L14" s="99">
        <v>276.637</v>
      </c>
      <c r="M14" s="72">
        <v>11.503</v>
      </c>
      <c r="N14" s="72">
        <v>27.302</v>
      </c>
      <c r="O14" s="72">
        <v>27.761999999999993</v>
      </c>
      <c r="P14" s="72">
        <v>22.816000000000003</v>
      </c>
      <c r="Q14" s="72">
        <v>23.477000000000004</v>
      </c>
      <c r="R14" s="72">
        <v>23.507999999999996</v>
      </c>
      <c r="S14" s="72">
        <v>21.924000000000007</v>
      </c>
      <c r="T14" s="72">
        <v>22.173000000000002</v>
      </c>
      <c r="U14" s="72">
        <v>19.935000000000002</v>
      </c>
      <c r="V14" s="72">
        <v>18.507000000000005</v>
      </c>
      <c r="W14" s="72">
        <v>15.387999999999977</v>
      </c>
      <c r="X14" s="72">
        <v>18.302000000000021</v>
      </c>
      <c r="Y14" s="72">
        <v>252.59700000000001</v>
      </c>
      <c r="Z14" s="44"/>
      <c r="AA14" s="72">
        <v>309.15499999999997</v>
      </c>
      <c r="AB14" s="73">
        <v>-56.56</v>
      </c>
      <c r="AC14" s="44"/>
      <c r="AD14" s="72">
        <v>276.637</v>
      </c>
      <c r="AE14" s="73">
        <v>-24.04</v>
      </c>
    </row>
    <row r="15" spans="1:31" ht="18" hidden="1" customHeight="1" outlineLevel="1" x14ac:dyDescent="0.2">
      <c r="A15" s="43" t="s">
        <v>3</v>
      </c>
      <c r="B15" s="43" t="s">
        <v>232</v>
      </c>
      <c r="C15" s="9">
        <v>-0.9771220868077829</v>
      </c>
      <c r="D15" s="9">
        <v>2</v>
      </c>
      <c r="F15" s="107" t="s">
        <v>283</v>
      </c>
      <c r="G15" s="29"/>
      <c r="H15" s="72">
        <v>3.9550000000000001</v>
      </c>
      <c r="I15" s="72">
        <v>6.7000000000000004E-2</v>
      </c>
      <c r="J15" s="72">
        <v>6.7000000000000004E-2</v>
      </c>
      <c r="K15" s="99">
        <v>4.6769999999999996</v>
      </c>
      <c r="L15" s="99">
        <v>3.5000000000000003E-2</v>
      </c>
      <c r="M15" s="72">
        <v>-3.3000000000000002E-2</v>
      </c>
      <c r="N15" s="72">
        <v>0.05</v>
      </c>
      <c r="O15" s="72">
        <v>8.9999999999999976E-3</v>
      </c>
      <c r="P15" s="72">
        <v>3.0000000000000027E-3</v>
      </c>
      <c r="Q15" s="72">
        <v>2.9999999999999992E-3</v>
      </c>
      <c r="R15" s="72">
        <v>1.9999999999999997E-2</v>
      </c>
      <c r="S15" s="72">
        <v>3.0000000000000027E-3</v>
      </c>
      <c r="T15" s="72">
        <v>3.0000000000000027E-3</v>
      </c>
      <c r="U15" s="72">
        <v>1.9999999999999997E-2</v>
      </c>
      <c r="V15" s="72">
        <v>3.0000000000000027E-3</v>
      </c>
      <c r="W15" s="72">
        <v>3.0000000000000027E-3</v>
      </c>
      <c r="X15" s="72">
        <v>2.0999999999999991E-2</v>
      </c>
      <c r="Y15" s="72">
        <v>0.105</v>
      </c>
      <c r="Z15" s="44"/>
      <c r="AA15" s="72">
        <v>4.6769999999999996</v>
      </c>
      <c r="AB15" s="73">
        <v>-4.57</v>
      </c>
      <c r="AC15" s="44"/>
      <c r="AD15" s="72">
        <v>3.5000000000000003E-2</v>
      </c>
      <c r="AE15" s="73">
        <v>7.0000000000000007E-2</v>
      </c>
    </row>
    <row r="16" spans="1:31" ht="18" customHeight="1" collapsed="1" x14ac:dyDescent="0.2">
      <c r="A16" s="43" t="s">
        <v>3</v>
      </c>
      <c r="B16" s="43" t="s">
        <v>204</v>
      </c>
      <c r="C16" s="9">
        <v>1.307747767130708E-2</v>
      </c>
      <c r="D16" s="9">
        <v>1.2950895607306825E-2</v>
      </c>
      <c r="E16" s="18"/>
      <c r="F16" s="64" t="s">
        <v>284</v>
      </c>
      <c r="G16" s="29"/>
      <c r="H16" s="74">
        <v>5588.875</v>
      </c>
      <c r="I16" s="74">
        <v>5812.83</v>
      </c>
      <c r="J16" s="74">
        <v>5812.83</v>
      </c>
      <c r="K16" s="99">
        <v>5521.7070000000003</v>
      </c>
      <c r="L16" s="99">
        <v>5522.3980000000001</v>
      </c>
      <c r="M16" s="74">
        <v>445.90600000000001</v>
      </c>
      <c r="N16" s="74">
        <v>467.34099999999995</v>
      </c>
      <c r="O16" s="74">
        <v>420.572</v>
      </c>
      <c r="P16" s="74">
        <v>529.21199999999999</v>
      </c>
      <c r="Q16" s="74">
        <v>483.8420000000001</v>
      </c>
      <c r="R16" s="74">
        <v>468.06399999999985</v>
      </c>
      <c r="S16" s="74">
        <v>466.74900000000025</v>
      </c>
      <c r="T16" s="74">
        <v>449.84199999999964</v>
      </c>
      <c r="U16" s="74">
        <v>451.50999999999976</v>
      </c>
      <c r="V16" s="74">
        <v>463.01700000000073</v>
      </c>
      <c r="W16" s="74">
        <v>469.80499999999938</v>
      </c>
      <c r="X16" s="74">
        <v>478.0600000000004</v>
      </c>
      <c r="Y16" s="74">
        <v>5593.92</v>
      </c>
      <c r="AA16" s="74">
        <v>5521.7069999999994</v>
      </c>
      <c r="AB16" s="73">
        <v>72.209999999999994</v>
      </c>
      <c r="AD16" s="74">
        <v>5522.3980000000001</v>
      </c>
      <c r="AE16" s="73">
        <v>71.52</v>
      </c>
    </row>
    <row r="17" spans="1:33" ht="18" customHeight="1" x14ac:dyDescent="0.2">
      <c r="A17" s="43" t="s">
        <v>3</v>
      </c>
      <c r="B17" s="43" t="s">
        <v>32</v>
      </c>
      <c r="C17" s="9">
        <v>0</v>
      </c>
      <c r="D17" s="9">
        <v>0</v>
      </c>
      <c r="F17" s="64" t="s">
        <v>285</v>
      </c>
      <c r="G17" s="29"/>
      <c r="H17" s="74">
        <v>-7.3999999999999996E-2</v>
      </c>
      <c r="I17" s="74">
        <v>0.20699999999999999</v>
      </c>
      <c r="J17" s="74">
        <v>0.20699999999999999</v>
      </c>
      <c r="K17" s="99">
        <v>0</v>
      </c>
      <c r="L17" s="99">
        <v>0</v>
      </c>
      <c r="M17" s="74">
        <v>0</v>
      </c>
      <c r="N17" s="74">
        <v>0</v>
      </c>
      <c r="O17" s="74">
        <v>0</v>
      </c>
      <c r="P17" s="74">
        <v>0</v>
      </c>
      <c r="Q17" s="74">
        <v>0</v>
      </c>
      <c r="R17" s="74">
        <v>0</v>
      </c>
      <c r="S17" s="74">
        <v>0</v>
      </c>
      <c r="T17" s="74">
        <v>0</v>
      </c>
      <c r="U17" s="74">
        <v>0</v>
      </c>
      <c r="V17" s="74">
        <v>0</v>
      </c>
      <c r="W17" s="74">
        <v>0</v>
      </c>
      <c r="X17" s="74">
        <v>0</v>
      </c>
      <c r="Y17" s="74">
        <v>0</v>
      </c>
      <c r="AA17" s="74">
        <v>0</v>
      </c>
      <c r="AB17" s="73">
        <v>0</v>
      </c>
      <c r="AD17" s="74">
        <v>0</v>
      </c>
      <c r="AE17" s="73">
        <v>0</v>
      </c>
    </row>
    <row r="18" spans="1:33" s="16" customFormat="1" ht="18" customHeight="1" x14ac:dyDescent="0.2">
      <c r="A18" s="45"/>
      <c r="B18" s="45"/>
      <c r="C18" s="9">
        <v>1.307747767130708E-2</v>
      </c>
      <c r="D18" s="9">
        <v>1.2950895607306825E-2</v>
      </c>
      <c r="E18" s="17"/>
      <c r="F18" s="58" t="s">
        <v>218</v>
      </c>
      <c r="G18" s="29"/>
      <c r="H18" s="75">
        <v>5588.8010000000004</v>
      </c>
      <c r="I18" s="75">
        <v>5813.0370000000003</v>
      </c>
      <c r="J18" s="75">
        <v>5813.0370000000003</v>
      </c>
      <c r="K18" s="121">
        <v>5521.7070000000003</v>
      </c>
      <c r="L18" s="121">
        <v>5522.3980000000001</v>
      </c>
      <c r="M18" s="75">
        <v>445.90600000000001</v>
      </c>
      <c r="N18" s="75">
        <v>467.34099999999995</v>
      </c>
      <c r="O18" s="75">
        <v>420.572</v>
      </c>
      <c r="P18" s="75">
        <v>529.21199999999999</v>
      </c>
      <c r="Q18" s="75">
        <v>483.8420000000001</v>
      </c>
      <c r="R18" s="75">
        <v>468.06399999999985</v>
      </c>
      <c r="S18" s="75">
        <v>466.74900000000025</v>
      </c>
      <c r="T18" s="75">
        <v>449.84199999999964</v>
      </c>
      <c r="U18" s="75">
        <v>451.50999999999976</v>
      </c>
      <c r="V18" s="75">
        <v>463.01700000000073</v>
      </c>
      <c r="W18" s="75">
        <v>469.80499999999938</v>
      </c>
      <c r="X18" s="75">
        <v>478.0600000000004</v>
      </c>
      <c r="Y18" s="75">
        <v>5593.92</v>
      </c>
      <c r="Z18" s="17"/>
      <c r="AA18" s="75">
        <v>5521.7069999999994</v>
      </c>
      <c r="AB18" s="73">
        <v>72.209999999999994</v>
      </c>
      <c r="AD18" s="75">
        <v>5522.3980000000001</v>
      </c>
      <c r="AE18" s="73">
        <v>71.52</v>
      </c>
    </row>
    <row r="19" spans="1:33" ht="8.25" customHeight="1" x14ac:dyDescent="0.2">
      <c r="A19" s="137"/>
      <c r="F19" s="17"/>
      <c r="G19" s="29"/>
      <c r="K19" s="17"/>
      <c r="L19" s="17"/>
      <c r="AB19" s="17"/>
      <c r="AE19" s="17"/>
    </row>
    <row r="20" spans="1:33" s="16" customFormat="1" ht="18" customHeight="1" x14ac:dyDescent="0.2">
      <c r="A20" s="138" t="s">
        <v>309</v>
      </c>
      <c r="B20" s="138" t="s">
        <v>204</v>
      </c>
      <c r="C20" s="14">
        <v>0.14305486284289276</v>
      </c>
      <c r="D20" s="14">
        <v>0.18747409326424869</v>
      </c>
      <c r="F20" s="139" t="s">
        <v>363</v>
      </c>
      <c r="G20" s="29"/>
      <c r="H20" s="140">
        <v>738.37300000000005</v>
      </c>
      <c r="I20" s="140">
        <v>854.73</v>
      </c>
      <c r="J20" s="140">
        <v>854.73</v>
      </c>
      <c r="K20" s="141">
        <v>802</v>
      </c>
      <c r="L20" s="141">
        <v>772</v>
      </c>
      <c r="M20" s="140">
        <v>73.046999999999997</v>
      </c>
      <c r="N20" s="140">
        <v>86.384999999999991</v>
      </c>
      <c r="O20" s="140">
        <v>93.791000000000025</v>
      </c>
      <c r="P20" s="140">
        <v>98.839999999999975</v>
      </c>
      <c r="Q20" s="140">
        <v>50.211000000000013</v>
      </c>
      <c r="R20" s="140">
        <v>85.047000000000025</v>
      </c>
      <c r="S20" s="140">
        <v>41.833999999999946</v>
      </c>
      <c r="T20" s="140">
        <v>71.199000000000069</v>
      </c>
      <c r="U20" s="140">
        <v>85.851999999999975</v>
      </c>
      <c r="V20" s="140">
        <v>36.381999999999948</v>
      </c>
      <c r="W20" s="140">
        <v>103.13100000000009</v>
      </c>
      <c r="X20" s="140">
        <v>91.014999999999986</v>
      </c>
      <c r="Y20" s="140">
        <v>916.73400000000004</v>
      </c>
      <c r="Z20" s="17"/>
      <c r="AA20" s="140">
        <v>802</v>
      </c>
      <c r="AB20" s="73">
        <v>114.73</v>
      </c>
      <c r="AC20" s="47"/>
      <c r="AD20" s="140">
        <v>772</v>
      </c>
      <c r="AE20" s="73">
        <v>144.72999999999999</v>
      </c>
    </row>
    <row r="21" spans="1:33" ht="8.25" customHeight="1" x14ac:dyDescent="0.2">
      <c r="A21" s="137"/>
      <c r="F21" s="17"/>
      <c r="G21" s="29"/>
      <c r="K21" s="17"/>
      <c r="L21" s="17"/>
      <c r="AB21" s="17"/>
      <c r="AE21" s="17"/>
    </row>
    <row r="22" spans="1:33" ht="18" customHeight="1" x14ac:dyDescent="0.2">
      <c r="A22" s="43" t="s">
        <v>309</v>
      </c>
      <c r="B22" s="43" t="s">
        <v>116</v>
      </c>
      <c r="C22" s="9">
        <v>0</v>
      </c>
      <c r="D22" s="9">
        <v>0</v>
      </c>
      <c r="F22" s="64" t="s">
        <v>364</v>
      </c>
      <c r="G22" s="29"/>
      <c r="H22" s="74">
        <v>0</v>
      </c>
      <c r="I22" s="74">
        <v>0</v>
      </c>
      <c r="J22" s="74">
        <v>0</v>
      </c>
      <c r="K22" s="99">
        <v>0</v>
      </c>
      <c r="L22" s="99">
        <v>0</v>
      </c>
      <c r="M22" s="74">
        <v>0</v>
      </c>
      <c r="N22" s="74">
        <v>0</v>
      </c>
      <c r="O22" s="74">
        <v>0</v>
      </c>
      <c r="P22" s="74">
        <v>0</v>
      </c>
      <c r="Q22" s="74">
        <v>0</v>
      </c>
      <c r="R22" s="74">
        <v>0</v>
      </c>
      <c r="S22" s="74">
        <v>0</v>
      </c>
      <c r="T22" s="74">
        <v>0</v>
      </c>
      <c r="U22" s="74">
        <v>0</v>
      </c>
      <c r="V22" s="74">
        <v>0</v>
      </c>
      <c r="W22" s="74">
        <v>0</v>
      </c>
      <c r="X22" s="74">
        <v>0</v>
      </c>
      <c r="Y22" s="74">
        <v>0</v>
      </c>
      <c r="AA22" s="74">
        <v>0</v>
      </c>
      <c r="AB22" s="73">
        <v>0</v>
      </c>
      <c r="AC22" s="47"/>
      <c r="AD22" s="74">
        <v>0</v>
      </c>
      <c r="AE22" s="73">
        <v>0</v>
      </c>
    </row>
    <row r="23" spans="1:33" ht="18" customHeight="1" x14ac:dyDescent="0.2">
      <c r="A23" s="43" t="s">
        <v>309</v>
      </c>
      <c r="B23" s="43" t="s">
        <v>117</v>
      </c>
      <c r="C23" s="9">
        <v>0</v>
      </c>
      <c r="D23" s="9">
        <v>0</v>
      </c>
      <c r="F23" s="64" t="s">
        <v>365</v>
      </c>
      <c r="G23" s="29"/>
      <c r="H23" s="74">
        <v>1.0549999999999999</v>
      </c>
      <c r="I23" s="74">
        <v>0</v>
      </c>
      <c r="J23" s="74">
        <v>0</v>
      </c>
      <c r="K23" s="99">
        <v>0</v>
      </c>
      <c r="L23" s="99">
        <v>0</v>
      </c>
      <c r="M23" s="74">
        <v>0</v>
      </c>
      <c r="N23" s="74">
        <v>0</v>
      </c>
      <c r="O23" s="74">
        <v>0</v>
      </c>
      <c r="P23" s="74">
        <v>0</v>
      </c>
      <c r="Q23" s="74">
        <v>0</v>
      </c>
      <c r="R23" s="74">
        <v>0</v>
      </c>
      <c r="S23" s="74">
        <v>0</v>
      </c>
      <c r="T23" s="74">
        <v>0</v>
      </c>
      <c r="U23" s="74">
        <v>0</v>
      </c>
      <c r="V23" s="74">
        <v>0</v>
      </c>
      <c r="W23" s="74">
        <v>0</v>
      </c>
      <c r="X23" s="74">
        <v>0</v>
      </c>
      <c r="Y23" s="74">
        <v>0</v>
      </c>
      <c r="AA23" s="74">
        <v>0</v>
      </c>
      <c r="AB23" s="73">
        <v>0</v>
      </c>
      <c r="AC23" s="47"/>
      <c r="AD23" s="74">
        <v>0</v>
      </c>
      <c r="AE23" s="73">
        <v>0</v>
      </c>
    </row>
    <row r="24" spans="1:33" ht="18" hidden="1" customHeight="1" outlineLevel="1" x14ac:dyDescent="0.2">
      <c r="A24" s="59" t="s">
        <v>297</v>
      </c>
      <c r="B24" s="59" t="s">
        <v>118</v>
      </c>
      <c r="C24" s="60">
        <v>0.98039215686274517</v>
      </c>
      <c r="D24" s="60">
        <v>0.98039215686274517</v>
      </c>
      <c r="E24" s="44"/>
      <c r="F24" s="107" t="s">
        <v>366</v>
      </c>
      <c r="G24" s="29"/>
      <c r="H24" s="72">
        <v>8.4480000000000004</v>
      </c>
      <c r="I24" s="72">
        <v>1.2490000000000001</v>
      </c>
      <c r="J24" s="72">
        <v>1.2490000000000001</v>
      </c>
      <c r="K24" s="72">
        <v>0</v>
      </c>
      <c r="L24" s="72">
        <v>0</v>
      </c>
      <c r="M24" s="72">
        <v>0</v>
      </c>
      <c r="N24" s="72">
        <v>0</v>
      </c>
      <c r="O24" s="72">
        <v>0</v>
      </c>
      <c r="P24" s="72">
        <v>0</v>
      </c>
      <c r="Q24" s="72">
        <v>0</v>
      </c>
      <c r="R24" s="72">
        <v>0</v>
      </c>
      <c r="S24" s="72">
        <v>0</v>
      </c>
      <c r="T24" s="72">
        <v>0</v>
      </c>
      <c r="U24" s="72">
        <v>0</v>
      </c>
      <c r="V24" s="72">
        <v>0</v>
      </c>
      <c r="W24" s="72">
        <v>2.7E-2</v>
      </c>
      <c r="X24" s="72">
        <v>7.4999999999999997E-2</v>
      </c>
      <c r="Y24" s="72">
        <v>0.10199999999999999</v>
      </c>
      <c r="AA24" s="72">
        <v>0</v>
      </c>
      <c r="AB24" s="76">
        <v>0.1</v>
      </c>
      <c r="AC24" s="44"/>
      <c r="AD24" s="72">
        <v>0</v>
      </c>
      <c r="AE24" s="76">
        <v>0.1</v>
      </c>
    </row>
    <row r="25" spans="1:33" ht="18" customHeight="1" collapsed="1" x14ac:dyDescent="0.2">
      <c r="A25" s="45"/>
      <c r="B25" s="45"/>
      <c r="C25" s="9">
        <v>0</v>
      </c>
      <c r="D25" s="9">
        <v>0</v>
      </c>
      <c r="F25" s="64" t="s">
        <v>407</v>
      </c>
      <c r="G25" s="29"/>
      <c r="H25" s="74">
        <v>0</v>
      </c>
      <c r="I25" s="74">
        <v>0</v>
      </c>
      <c r="J25" s="74">
        <v>0</v>
      </c>
      <c r="K25" s="99">
        <v>0</v>
      </c>
      <c r="L25" s="99">
        <v>0</v>
      </c>
      <c r="M25" s="74">
        <v>0</v>
      </c>
      <c r="N25" s="74">
        <v>0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0</v>
      </c>
      <c r="U25" s="74">
        <v>0</v>
      </c>
      <c r="V25" s="74">
        <v>0</v>
      </c>
      <c r="W25" s="74">
        <v>0</v>
      </c>
      <c r="X25" s="74">
        <v>0</v>
      </c>
      <c r="Y25" s="74">
        <v>0</v>
      </c>
      <c r="AA25" s="74">
        <v>0</v>
      </c>
      <c r="AB25" s="73">
        <v>0</v>
      </c>
      <c r="AC25" s="47"/>
      <c r="AD25" s="74">
        <v>0</v>
      </c>
      <c r="AE25" s="73">
        <v>0</v>
      </c>
      <c r="AG25" s="61"/>
    </row>
    <row r="26" spans="1:33" ht="18" customHeight="1" x14ac:dyDescent="0.2">
      <c r="A26" s="43" t="s">
        <v>309</v>
      </c>
      <c r="B26" s="43" t="s">
        <v>367</v>
      </c>
      <c r="C26" s="9">
        <v>0</v>
      </c>
      <c r="D26" s="9">
        <v>0</v>
      </c>
      <c r="F26" s="64" t="s">
        <v>368</v>
      </c>
      <c r="G26" s="29"/>
      <c r="H26" s="74">
        <v>0</v>
      </c>
      <c r="I26" s="74">
        <v>0</v>
      </c>
      <c r="J26" s="74">
        <v>0</v>
      </c>
      <c r="K26" s="99">
        <v>0</v>
      </c>
      <c r="L26" s="99">
        <v>0</v>
      </c>
      <c r="M26" s="74">
        <v>0</v>
      </c>
      <c r="N26" s="74">
        <v>0</v>
      </c>
      <c r="O26" s="74">
        <v>0</v>
      </c>
      <c r="P26" s="74">
        <v>0</v>
      </c>
      <c r="Q26" s="74">
        <v>0</v>
      </c>
      <c r="R26" s="74">
        <v>0</v>
      </c>
      <c r="S26" s="74">
        <v>0</v>
      </c>
      <c r="T26" s="74">
        <v>0</v>
      </c>
      <c r="U26" s="74">
        <v>0</v>
      </c>
      <c r="V26" s="74">
        <v>0</v>
      </c>
      <c r="W26" s="74">
        <v>0</v>
      </c>
      <c r="X26" s="74">
        <v>0</v>
      </c>
      <c r="Y26" s="74">
        <v>0</v>
      </c>
      <c r="AA26" s="74">
        <v>0</v>
      </c>
      <c r="AB26" s="73">
        <v>0</v>
      </c>
      <c r="AC26" s="47"/>
      <c r="AD26" s="74">
        <v>0</v>
      </c>
      <c r="AE26" s="73">
        <v>0</v>
      </c>
    </row>
    <row r="27" spans="1:33" ht="18" customHeight="1" x14ac:dyDescent="0.2">
      <c r="A27" s="43" t="s">
        <v>309</v>
      </c>
      <c r="B27" s="43" t="s">
        <v>369</v>
      </c>
      <c r="C27" s="9">
        <v>0</v>
      </c>
      <c r="D27" s="9">
        <v>0</v>
      </c>
      <c r="F27" s="64" t="s">
        <v>370</v>
      </c>
      <c r="G27" s="29"/>
      <c r="H27" s="74">
        <v>0</v>
      </c>
      <c r="I27" s="74">
        <v>0</v>
      </c>
      <c r="J27" s="74">
        <v>0</v>
      </c>
      <c r="K27" s="99">
        <v>0</v>
      </c>
      <c r="L27" s="99">
        <v>0</v>
      </c>
      <c r="M27" s="74">
        <v>0</v>
      </c>
      <c r="N27" s="74">
        <v>0</v>
      </c>
      <c r="O27" s="74">
        <v>0</v>
      </c>
      <c r="P27" s="74">
        <v>0</v>
      </c>
      <c r="Q27" s="74">
        <v>0</v>
      </c>
      <c r="R27" s="74">
        <v>0</v>
      </c>
      <c r="S27" s="74">
        <v>0</v>
      </c>
      <c r="T27" s="74">
        <v>0</v>
      </c>
      <c r="U27" s="74">
        <v>0</v>
      </c>
      <c r="V27" s="74">
        <v>0</v>
      </c>
      <c r="W27" s="74">
        <v>0</v>
      </c>
      <c r="X27" s="74">
        <v>0</v>
      </c>
      <c r="Y27" s="74">
        <v>0</v>
      </c>
      <c r="AA27" s="74">
        <v>0</v>
      </c>
      <c r="AB27" s="73">
        <v>0</v>
      </c>
      <c r="AC27" s="47"/>
      <c r="AD27" s="74">
        <v>0</v>
      </c>
      <c r="AE27" s="73">
        <v>0</v>
      </c>
    </row>
    <row r="28" spans="1:33" ht="18" customHeight="1" x14ac:dyDescent="0.2">
      <c r="A28" s="43" t="s">
        <v>309</v>
      </c>
      <c r="B28" s="43" t="s">
        <v>372</v>
      </c>
      <c r="C28" s="9">
        <v>1.0000743273375947</v>
      </c>
      <c r="D28" s="9">
        <v>-0.59227272727272728</v>
      </c>
      <c r="F28" s="64" t="s">
        <v>373</v>
      </c>
      <c r="G28" s="29"/>
      <c r="H28" s="74">
        <v>309.12700000000001</v>
      </c>
      <c r="I28" s="74">
        <v>55.875999999999998</v>
      </c>
      <c r="J28" s="74">
        <v>55.875999999999998</v>
      </c>
      <c r="K28" s="99">
        <v>0</v>
      </c>
      <c r="L28" s="99">
        <v>66</v>
      </c>
      <c r="M28" s="74">
        <v>0</v>
      </c>
      <c r="N28" s="74">
        <v>6.1639999999999997</v>
      </c>
      <c r="O28" s="74">
        <v>5.4160000000000004</v>
      </c>
      <c r="P28" s="74">
        <v>0.55000000000000071</v>
      </c>
      <c r="Q28" s="74">
        <v>1.7589999999999986</v>
      </c>
      <c r="R28" s="74">
        <v>2.5850000000000009</v>
      </c>
      <c r="S28" s="74">
        <v>0.30499999999999972</v>
      </c>
      <c r="T28" s="74">
        <v>1.3919999999999995</v>
      </c>
      <c r="U28" s="74">
        <v>3.218</v>
      </c>
      <c r="V28" s="74">
        <v>1.8610000000000007</v>
      </c>
      <c r="W28" s="74">
        <v>1.5650000000000013</v>
      </c>
      <c r="X28" s="74">
        <v>2.093</v>
      </c>
      <c r="Y28" s="74">
        <v>26.908000000000001</v>
      </c>
      <c r="AA28" s="74">
        <v>0</v>
      </c>
      <c r="AB28" s="73">
        <v>26.91</v>
      </c>
      <c r="AC28" s="47"/>
      <c r="AD28" s="74">
        <v>66</v>
      </c>
      <c r="AE28" s="73">
        <v>-39.090000000000003</v>
      </c>
    </row>
    <row r="29" spans="1:33" ht="18" customHeight="1" x14ac:dyDescent="0.2">
      <c r="A29" s="43" t="s">
        <v>309</v>
      </c>
      <c r="B29" s="43" t="s">
        <v>374</v>
      </c>
      <c r="C29" s="9">
        <v>0.99983425872213472</v>
      </c>
      <c r="D29" s="9">
        <v>0.99983425872213472</v>
      </c>
      <c r="F29" s="64" t="s">
        <v>375</v>
      </c>
      <c r="G29" s="29"/>
      <c r="H29" s="74">
        <v>0</v>
      </c>
      <c r="I29" s="74">
        <v>0</v>
      </c>
      <c r="J29" s="74">
        <v>0</v>
      </c>
      <c r="K29" s="99">
        <v>0</v>
      </c>
      <c r="L29" s="99">
        <v>0</v>
      </c>
      <c r="M29" s="74">
        <v>0</v>
      </c>
      <c r="N29" s="74">
        <v>3.4980000000000002</v>
      </c>
      <c r="O29" s="74">
        <v>1.4630000000000001</v>
      </c>
      <c r="P29" s="74">
        <v>1.79</v>
      </c>
      <c r="Q29" s="74">
        <v>1.4319999999999995</v>
      </c>
      <c r="R29" s="74">
        <v>1.4700000000000006</v>
      </c>
      <c r="S29" s="74">
        <v>2.6839999999999993</v>
      </c>
      <c r="T29" s="74">
        <v>2.1440000000000001</v>
      </c>
      <c r="U29" s="74">
        <v>2.4350000000000005</v>
      </c>
      <c r="V29" s="74">
        <v>0.45799999999999841</v>
      </c>
      <c r="W29" s="74">
        <v>2.8659999999999997</v>
      </c>
      <c r="X29" s="74">
        <v>3.8940000000000019</v>
      </c>
      <c r="Y29" s="74">
        <v>24.134</v>
      </c>
      <c r="AA29" s="74">
        <v>0</v>
      </c>
      <c r="AB29" s="73">
        <v>24.13</v>
      </c>
      <c r="AC29" s="47"/>
      <c r="AD29" s="74">
        <v>0</v>
      </c>
      <c r="AE29" s="73">
        <v>24.13</v>
      </c>
    </row>
    <row r="30" spans="1:33" ht="18" customHeight="1" x14ac:dyDescent="0.2">
      <c r="A30" s="43" t="s">
        <v>309</v>
      </c>
      <c r="B30" s="43" t="s">
        <v>641</v>
      </c>
      <c r="C30" s="9">
        <v>0</v>
      </c>
      <c r="D30" s="9">
        <v>0</v>
      </c>
      <c r="F30" s="64" t="s">
        <v>619</v>
      </c>
      <c r="G30" s="29"/>
      <c r="H30" s="74">
        <v>0</v>
      </c>
      <c r="I30" s="74">
        <v>0</v>
      </c>
      <c r="J30" s="74">
        <v>0</v>
      </c>
      <c r="K30" s="99">
        <v>0</v>
      </c>
      <c r="L30" s="99">
        <v>0</v>
      </c>
      <c r="M30" s="74">
        <v>0</v>
      </c>
      <c r="N30" s="74">
        <v>0</v>
      </c>
      <c r="O30" s="74">
        <v>0</v>
      </c>
      <c r="P30" s="74">
        <v>0</v>
      </c>
      <c r="Q30" s="74">
        <v>0</v>
      </c>
      <c r="R30" s="74">
        <v>0</v>
      </c>
      <c r="S30" s="74">
        <v>0</v>
      </c>
      <c r="T30" s="74">
        <v>0</v>
      </c>
      <c r="U30" s="74">
        <v>0</v>
      </c>
      <c r="V30" s="74">
        <v>0</v>
      </c>
      <c r="W30" s="74">
        <v>0</v>
      </c>
      <c r="X30" s="74">
        <v>0</v>
      </c>
      <c r="Y30" s="74">
        <v>0</v>
      </c>
      <c r="AA30" s="74">
        <v>0</v>
      </c>
      <c r="AB30" s="73">
        <v>0</v>
      </c>
      <c r="AC30" s="47"/>
      <c r="AD30" s="74">
        <v>0</v>
      </c>
      <c r="AE30" s="73">
        <v>0</v>
      </c>
    </row>
    <row r="31" spans="1:33" ht="18" customHeight="1" x14ac:dyDescent="0.2">
      <c r="A31" s="43" t="s">
        <v>309</v>
      </c>
      <c r="B31" s="43" t="s">
        <v>376</v>
      </c>
      <c r="C31" s="9">
        <v>1</v>
      </c>
      <c r="D31" s="9">
        <v>1</v>
      </c>
      <c r="F31" s="64" t="s">
        <v>377</v>
      </c>
      <c r="G31" s="29"/>
      <c r="H31" s="74">
        <v>0</v>
      </c>
      <c r="I31" s="74">
        <v>0</v>
      </c>
      <c r="J31" s="74">
        <v>0</v>
      </c>
      <c r="K31" s="99">
        <v>0</v>
      </c>
      <c r="L31" s="99">
        <v>0</v>
      </c>
      <c r="M31" s="74">
        <v>0</v>
      </c>
      <c r="N31" s="74">
        <v>0</v>
      </c>
      <c r="O31" s="74">
        <v>0</v>
      </c>
      <c r="P31" s="74">
        <v>0</v>
      </c>
      <c r="Q31" s="74">
        <v>0.13</v>
      </c>
      <c r="R31" s="74">
        <v>0</v>
      </c>
      <c r="S31" s="74">
        <v>0</v>
      </c>
      <c r="T31" s="74">
        <v>0.65</v>
      </c>
      <c r="U31" s="74">
        <v>0.37999999999999989</v>
      </c>
      <c r="V31" s="74">
        <v>0</v>
      </c>
      <c r="W31" s="74">
        <v>0</v>
      </c>
      <c r="X31" s="74">
        <v>0</v>
      </c>
      <c r="Y31" s="74">
        <v>1.1599999999999999</v>
      </c>
      <c r="AA31" s="74">
        <v>0</v>
      </c>
      <c r="AB31" s="73">
        <v>1.1599999999999999</v>
      </c>
      <c r="AC31" s="47"/>
      <c r="AD31" s="74">
        <v>0</v>
      </c>
      <c r="AE31" s="73">
        <v>1.1599999999999999</v>
      </c>
    </row>
    <row r="32" spans="1:33" ht="18" customHeight="1" x14ac:dyDescent="0.2">
      <c r="A32" s="45"/>
      <c r="B32" s="45"/>
      <c r="C32" s="9">
        <v>568579452955525.13</v>
      </c>
      <c r="D32" s="9">
        <v>649805089092028.75</v>
      </c>
      <c r="F32" s="64" t="s">
        <v>378</v>
      </c>
      <c r="G32" s="29"/>
      <c r="H32" s="74">
        <v>2.8421709430404007E-14</v>
      </c>
      <c r="I32" s="74">
        <v>18.91700000000003</v>
      </c>
      <c r="J32" s="74">
        <v>18.91700000000003</v>
      </c>
      <c r="K32" s="99">
        <v>2.8421709430404007E-14</v>
      </c>
      <c r="L32" s="99">
        <v>-2.4868995751603507E-14</v>
      </c>
      <c r="M32" s="74">
        <v>7.1054273576010019E-15</v>
      </c>
      <c r="N32" s="74">
        <v>9.7240000000000055</v>
      </c>
      <c r="O32" s="74">
        <v>1.9399999999999862</v>
      </c>
      <c r="P32" s="74">
        <v>0.75400000000000045</v>
      </c>
      <c r="Q32" s="74">
        <v>0.19499999999998219</v>
      </c>
      <c r="R32" s="74">
        <v>-6.6613381477509392E-15</v>
      </c>
      <c r="S32" s="74">
        <v>2.4868995751603507E-14</v>
      </c>
      <c r="T32" s="74">
        <v>-5.9952043329758453E-14</v>
      </c>
      <c r="U32" s="74">
        <v>1.4340000000000783</v>
      </c>
      <c r="V32" s="74">
        <v>0.37500000000005729</v>
      </c>
      <c r="W32" s="74">
        <v>0.94199999999991757</v>
      </c>
      <c r="X32" s="74">
        <v>0.79699999999999349</v>
      </c>
      <c r="Y32" s="74">
        <v>16.160999999999987</v>
      </c>
      <c r="AA32" s="74">
        <v>2.8421709430404007E-14</v>
      </c>
      <c r="AB32" s="73">
        <v>16.16</v>
      </c>
      <c r="AC32" s="47"/>
      <c r="AD32" s="74">
        <v>-2.4868995751603507E-14</v>
      </c>
      <c r="AE32" s="73">
        <v>16.16</v>
      </c>
    </row>
    <row r="33" spans="1:33" s="16" customFormat="1" ht="18" customHeight="1" x14ac:dyDescent="0.2">
      <c r="A33" s="45"/>
      <c r="B33" s="45"/>
      <c r="C33" s="14">
        <v>2405203675992555.5</v>
      </c>
      <c r="D33" s="14">
        <v>3.5757575757575773E-2</v>
      </c>
      <c r="F33" s="139" t="s">
        <v>408</v>
      </c>
      <c r="G33" s="29"/>
      <c r="H33" s="140">
        <v>310.18200000000002</v>
      </c>
      <c r="I33" s="140">
        <v>74.793000000000035</v>
      </c>
      <c r="J33" s="140">
        <v>74.793000000000035</v>
      </c>
      <c r="K33" s="141">
        <v>2.8421709430404007E-14</v>
      </c>
      <c r="L33" s="141">
        <v>65.999999999999972</v>
      </c>
      <c r="M33" s="140">
        <v>7.1054273576010019E-15</v>
      </c>
      <c r="N33" s="140">
        <v>19.386000000000003</v>
      </c>
      <c r="O33" s="140">
        <v>8.8189999999999866</v>
      </c>
      <c r="P33" s="140">
        <v>3.0940000000000012</v>
      </c>
      <c r="Q33" s="140">
        <v>3.51599999999998</v>
      </c>
      <c r="R33" s="140">
        <v>4.0549999999999944</v>
      </c>
      <c r="S33" s="140">
        <v>2.9890000000000239</v>
      </c>
      <c r="T33" s="140">
        <v>4.1859999999999395</v>
      </c>
      <c r="U33" s="140">
        <v>7.4670000000000787</v>
      </c>
      <c r="V33" s="140">
        <v>2.6940000000000563</v>
      </c>
      <c r="W33" s="140">
        <v>5.3729999999999185</v>
      </c>
      <c r="X33" s="140">
        <v>6.7839999999999954</v>
      </c>
      <c r="Y33" s="140">
        <v>68.362999999999985</v>
      </c>
      <c r="Z33" s="17"/>
      <c r="AA33" s="140">
        <v>2.8421709430404007E-14</v>
      </c>
      <c r="AB33" s="73">
        <v>68.36</v>
      </c>
      <c r="AC33" s="47"/>
      <c r="AD33" s="140">
        <v>65.999999999999972</v>
      </c>
      <c r="AE33" s="73">
        <v>2.36</v>
      </c>
    </row>
    <row r="34" spans="1:33" ht="8.25" customHeight="1" x14ac:dyDescent="0.2">
      <c r="A34" s="137"/>
      <c r="B34" s="137"/>
      <c r="C34" s="9"/>
      <c r="D34" s="9"/>
      <c r="F34" s="17"/>
      <c r="G34" s="29"/>
      <c r="K34" s="17"/>
      <c r="L34" s="17"/>
      <c r="AB34" s="17"/>
      <c r="AE34" s="17"/>
    </row>
    <row r="35" spans="1:33" ht="18" hidden="1" customHeight="1" outlineLevel="1" x14ac:dyDescent="0.2">
      <c r="A35" s="59" t="s">
        <v>302</v>
      </c>
      <c r="B35" s="59" t="s">
        <v>18</v>
      </c>
      <c r="C35" s="60">
        <v>-0.67809533179202119</v>
      </c>
      <c r="D35" s="60">
        <v>-6.4997678654333771E-2</v>
      </c>
      <c r="E35" s="44"/>
      <c r="F35" s="107" t="s">
        <v>381</v>
      </c>
      <c r="G35" s="29"/>
      <c r="H35" s="72">
        <v>89.447000000000003</v>
      </c>
      <c r="I35" s="72">
        <v>68.120999999999995</v>
      </c>
      <c r="J35" s="72">
        <v>68.120999999999995</v>
      </c>
      <c r="K35" s="72">
        <v>81.316000000000003</v>
      </c>
      <c r="L35" s="72">
        <v>28.001000000000001</v>
      </c>
      <c r="M35" s="72">
        <v>1.516</v>
      </c>
      <c r="N35" s="72">
        <v>0</v>
      </c>
      <c r="O35" s="72">
        <v>4.2759999999999998</v>
      </c>
      <c r="P35" s="72">
        <v>1.2650000000000006</v>
      </c>
      <c r="Q35" s="72">
        <v>0.53099999999999969</v>
      </c>
      <c r="R35" s="72">
        <v>2.2830000000000004</v>
      </c>
      <c r="S35" s="72">
        <v>0.61099999999999888</v>
      </c>
      <c r="T35" s="72">
        <v>3.8790000000000013</v>
      </c>
      <c r="U35" s="72">
        <v>0.80699999999999861</v>
      </c>
      <c r="V35" s="72">
        <v>6.9000000000000838E-2</v>
      </c>
      <c r="W35" s="72">
        <v>4.4159999999999986</v>
      </c>
      <c r="X35" s="72">
        <v>6.5240000000000009</v>
      </c>
      <c r="Y35" s="72">
        <v>26.177</v>
      </c>
      <c r="AA35" s="72">
        <v>81.316000000000003</v>
      </c>
      <c r="AB35" s="76">
        <v>-55.14</v>
      </c>
      <c r="AC35" s="44"/>
      <c r="AD35" s="72">
        <v>28.001000000000001</v>
      </c>
      <c r="AE35" s="76">
        <v>-1.82</v>
      </c>
    </row>
    <row r="36" spans="1:33" ht="18" hidden="1" customHeight="1" outlineLevel="1" x14ac:dyDescent="0.2">
      <c r="A36" s="59" t="s">
        <v>300</v>
      </c>
      <c r="B36" s="59" t="s">
        <v>303</v>
      </c>
      <c r="C36" s="60">
        <v>1</v>
      </c>
      <c r="D36" s="60">
        <v>1</v>
      </c>
      <c r="E36" s="44"/>
      <c r="F36" s="107" t="s">
        <v>382</v>
      </c>
      <c r="G36" s="29"/>
      <c r="H36" s="72">
        <v>22.356000000000002</v>
      </c>
      <c r="I36" s="72">
        <v>7.282</v>
      </c>
      <c r="J36" s="72">
        <v>7.282</v>
      </c>
      <c r="K36" s="72">
        <v>0</v>
      </c>
      <c r="L36" s="72">
        <v>0</v>
      </c>
      <c r="M36" s="72">
        <v>0</v>
      </c>
      <c r="N36" s="72">
        <v>0.16400000000000001</v>
      </c>
      <c r="O36" s="72">
        <v>4.4999999999999984E-2</v>
      </c>
      <c r="P36" s="72">
        <v>0</v>
      </c>
      <c r="Q36" s="72">
        <v>5.0000000000000017E-2</v>
      </c>
      <c r="R36" s="72">
        <v>0</v>
      </c>
      <c r="S36" s="72">
        <v>0</v>
      </c>
      <c r="T36" s="72">
        <v>0</v>
      </c>
      <c r="U36" s="72">
        <v>0.13600000000000001</v>
      </c>
      <c r="V36" s="72">
        <v>0</v>
      </c>
      <c r="W36" s="72">
        <v>0</v>
      </c>
      <c r="X36" s="72">
        <v>0.57499999999999996</v>
      </c>
      <c r="Y36" s="72">
        <v>0.97</v>
      </c>
      <c r="AA36" s="72">
        <v>0</v>
      </c>
      <c r="AB36" s="76">
        <v>0.97</v>
      </c>
      <c r="AC36" s="44"/>
      <c r="AD36" s="72">
        <v>0</v>
      </c>
      <c r="AE36" s="76">
        <v>0.97</v>
      </c>
    </row>
    <row r="37" spans="1:33" ht="18" customHeight="1" collapsed="1" x14ac:dyDescent="0.2">
      <c r="A37" s="45"/>
      <c r="B37" s="45"/>
      <c r="C37" s="9">
        <v>-0.66616656008657582</v>
      </c>
      <c r="D37" s="9">
        <v>-3.0356058712188848E-2</v>
      </c>
      <c r="F37" s="64" t="s">
        <v>322</v>
      </c>
      <c r="G37" s="29"/>
      <c r="H37" s="74">
        <v>111.803</v>
      </c>
      <c r="I37" s="74">
        <v>75.402999999999992</v>
      </c>
      <c r="J37" s="74">
        <v>75.402999999999992</v>
      </c>
      <c r="K37" s="99">
        <v>81.316000000000003</v>
      </c>
      <c r="L37" s="99">
        <v>28.001000000000001</v>
      </c>
      <c r="M37" s="74">
        <v>1.516</v>
      </c>
      <c r="N37" s="74">
        <v>0.16400000000000001</v>
      </c>
      <c r="O37" s="74">
        <v>4.3209999999999997</v>
      </c>
      <c r="P37" s="74">
        <v>1.2650000000000006</v>
      </c>
      <c r="Q37" s="74">
        <v>0.58099999999999974</v>
      </c>
      <c r="R37" s="74">
        <v>2.2830000000000004</v>
      </c>
      <c r="S37" s="74">
        <v>0.61099999999999888</v>
      </c>
      <c r="T37" s="74">
        <v>3.8790000000000013</v>
      </c>
      <c r="U37" s="74">
        <v>0.94299999999999862</v>
      </c>
      <c r="V37" s="74">
        <v>6.9000000000000838E-2</v>
      </c>
      <c r="W37" s="74">
        <v>4.4159999999999986</v>
      </c>
      <c r="X37" s="74">
        <v>7.0990000000000011</v>
      </c>
      <c r="Y37" s="74">
        <v>27.146999999999998</v>
      </c>
      <c r="AA37" s="74">
        <v>81.316000000000003</v>
      </c>
      <c r="AB37" s="73">
        <v>-54.17</v>
      </c>
      <c r="AC37" s="47"/>
      <c r="AD37" s="74">
        <v>28.001000000000001</v>
      </c>
      <c r="AE37" s="73">
        <v>-0.85</v>
      </c>
      <c r="AG37" s="61"/>
    </row>
    <row r="38" spans="1:33" ht="18" hidden="1" customHeight="1" outlineLevel="1" x14ac:dyDescent="0.2">
      <c r="A38" s="59" t="s">
        <v>299</v>
      </c>
      <c r="B38" s="59" t="s">
        <v>18</v>
      </c>
      <c r="C38" s="60">
        <v>0</v>
      </c>
      <c r="D38" s="60">
        <v>0</v>
      </c>
      <c r="E38" s="44"/>
      <c r="F38" s="107" t="s">
        <v>379</v>
      </c>
      <c r="G38" s="29"/>
      <c r="H38" s="72">
        <v>7.7220000000000004</v>
      </c>
      <c r="I38" s="72">
        <v>4.2999999999999997E-2</v>
      </c>
      <c r="J38" s="72">
        <v>4.2999999999999997E-2</v>
      </c>
      <c r="K38" s="72">
        <v>0</v>
      </c>
      <c r="L38" s="72">
        <v>0</v>
      </c>
      <c r="M38" s="72">
        <v>0</v>
      </c>
      <c r="N38" s="72">
        <v>0</v>
      </c>
      <c r="O38" s="72">
        <v>0</v>
      </c>
      <c r="P38" s="72">
        <v>0</v>
      </c>
      <c r="Q38" s="72">
        <v>0</v>
      </c>
      <c r="R38" s="72">
        <v>0</v>
      </c>
      <c r="S38" s="72">
        <v>0</v>
      </c>
      <c r="T38" s="72">
        <v>0</v>
      </c>
      <c r="U38" s="72">
        <v>0</v>
      </c>
      <c r="V38" s="72">
        <v>0</v>
      </c>
      <c r="W38" s="72">
        <v>0</v>
      </c>
      <c r="X38" s="72">
        <v>0</v>
      </c>
      <c r="Y38" s="72">
        <v>0</v>
      </c>
      <c r="AA38" s="72">
        <v>0</v>
      </c>
      <c r="AB38" s="76">
        <v>0</v>
      </c>
      <c r="AC38" s="44"/>
      <c r="AD38" s="72">
        <v>0</v>
      </c>
      <c r="AE38" s="76">
        <v>0</v>
      </c>
    </row>
    <row r="39" spans="1:33" ht="18" hidden="1" customHeight="1" outlineLevel="1" x14ac:dyDescent="0.2">
      <c r="A39" s="59" t="s">
        <v>300</v>
      </c>
      <c r="B39" s="59" t="s">
        <v>301</v>
      </c>
      <c r="C39" s="60">
        <v>0.98039215686274517</v>
      </c>
      <c r="D39" s="60">
        <v>0.98039215686274517</v>
      </c>
      <c r="E39" s="44"/>
      <c r="F39" s="107" t="s">
        <v>380</v>
      </c>
      <c r="G39" s="29"/>
      <c r="H39" s="72">
        <v>0.72599999999999998</v>
      </c>
      <c r="I39" s="72">
        <v>1.206</v>
      </c>
      <c r="J39" s="72">
        <v>1.206</v>
      </c>
      <c r="K39" s="72">
        <v>0</v>
      </c>
      <c r="L39" s="72">
        <v>0</v>
      </c>
      <c r="M39" s="72">
        <v>0</v>
      </c>
      <c r="N39" s="72">
        <v>0</v>
      </c>
      <c r="O39" s="72">
        <v>0</v>
      </c>
      <c r="P39" s="72">
        <v>0</v>
      </c>
      <c r="Q39" s="72">
        <v>0</v>
      </c>
      <c r="R39" s="72">
        <v>0</v>
      </c>
      <c r="S39" s="72">
        <v>0</v>
      </c>
      <c r="T39" s="72">
        <v>0</v>
      </c>
      <c r="U39" s="72">
        <v>0</v>
      </c>
      <c r="V39" s="72">
        <v>0</v>
      </c>
      <c r="W39" s="72">
        <v>2.7E-2</v>
      </c>
      <c r="X39" s="72">
        <v>7.4999999999999997E-2</v>
      </c>
      <c r="Y39" s="72">
        <v>0.10199999999999999</v>
      </c>
      <c r="AA39" s="72">
        <v>0</v>
      </c>
      <c r="AB39" s="76">
        <v>0.1</v>
      </c>
      <c r="AC39" s="44"/>
      <c r="AD39" s="72">
        <v>0</v>
      </c>
      <c r="AE39" s="76">
        <v>0.1</v>
      </c>
    </row>
    <row r="40" spans="1:33" ht="18" customHeight="1" collapsed="1" x14ac:dyDescent="0.2">
      <c r="A40" s="45"/>
      <c r="B40" s="45"/>
      <c r="C40" s="9">
        <v>0.98039215686274517</v>
      </c>
      <c r="D40" s="9">
        <v>0.98039215686274517</v>
      </c>
      <c r="F40" s="64" t="s">
        <v>321</v>
      </c>
      <c r="G40" s="29"/>
      <c r="H40" s="74">
        <v>8.4480000000000004</v>
      </c>
      <c r="I40" s="74">
        <v>1.2489999999999999</v>
      </c>
      <c r="J40" s="74">
        <v>1.2489999999999999</v>
      </c>
      <c r="K40" s="99">
        <v>0</v>
      </c>
      <c r="L40" s="99">
        <v>0</v>
      </c>
      <c r="M40" s="74">
        <v>0</v>
      </c>
      <c r="N40" s="74">
        <v>0</v>
      </c>
      <c r="O40" s="74">
        <v>0</v>
      </c>
      <c r="P40" s="74">
        <v>0</v>
      </c>
      <c r="Q40" s="74">
        <v>0</v>
      </c>
      <c r="R40" s="74">
        <v>0</v>
      </c>
      <c r="S40" s="74">
        <v>0</v>
      </c>
      <c r="T40" s="74">
        <v>0</v>
      </c>
      <c r="U40" s="74">
        <v>0</v>
      </c>
      <c r="V40" s="74">
        <v>0</v>
      </c>
      <c r="W40" s="74">
        <v>2.7E-2</v>
      </c>
      <c r="X40" s="74">
        <v>7.4999999999999997E-2</v>
      </c>
      <c r="Y40" s="74">
        <v>0.10199999999999999</v>
      </c>
      <c r="AA40" s="74">
        <v>0</v>
      </c>
      <c r="AB40" s="73">
        <v>0.1</v>
      </c>
      <c r="AC40" s="47"/>
      <c r="AD40" s="74">
        <v>0</v>
      </c>
      <c r="AE40" s="73">
        <v>0.1</v>
      </c>
      <c r="AG40" s="61"/>
    </row>
    <row r="41" spans="1:33" ht="18" hidden="1" customHeight="1" outlineLevel="1" x14ac:dyDescent="0.2">
      <c r="A41" s="59" t="s">
        <v>308</v>
      </c>
      <c r="B41" s="59" t="s">
        <v>18</v>
      </c>
      <c r="C41" s="60">
        <v>1.0004349717268377</v>
      </c>
      <c r="D41" s="60">
        <v>1.0004349717268377</v>
      </c>
      <c r="E41" s="44"/>
      <c r="F41" s="107" t="s">
        <v>383</v>
      </c>
      <c r="G41" s="29"/>
      <c r="H41" s="72">
        <v>10.596</v>
      </c>
      <c r="I41" s="72">
        <v>8.6829999999999998</v>
      </c>
      <c r="J41" s="72">
        <v>8.6829999999999998</v>
      </c>
      <c r="K41" s="72">
        <v>0</v>
      </c>
      <c r="L41" s="72">
        <v>0</v>
      </c>
      <c r="M41" s="72">
        <v>1.5449999999999999</v>
      </c>
      <c r="N41" s="72">
        <v>1.0880000000000001</v>
      </c>
      <c r="O41" s="72">
        <v>0</v>
      </c>
      <c r="P41" s="72">
        <v>0.68900000000000006</v>
      </c>
      <c r="Q41" s="72">
        <v>0</v>
      </c>
      <c r="R41" s="72">
        <v>0.2799999999999998</v>
      </c>
      <c r="S41" s="72">
        <v>0</v>
      </c>
      <c r="T41" s="72">
        <v>0</v>
      </c>
      <c r="U41" s="72">
        <v>0</v>
      </c>
      <c r="V41" s="72">
        <v>3.1240000000000001</v>
      </c>
      <c r="W41" s="72">
        <v>0</v>
      </c>
      <c r="X41" s="72">
        <v>2.4699999999999998</v>
      </c>
      <c r="Y41" s="72">
        <v>9.1959999999999997</v>
      </c>
      <c r="AA41" s="72">
        <v>0</v>
      </c>
      <c r="AB41" s="76">
        <v>9.1999999999999993</v>
      </c>
      <c r="AC41" s="44"/>
      <c r="AD41" s="72">
        <v>0</v>
      </c>
      <c r="AE41" s="76">
        <v>9.1999999999999993</v>
      </c>
    </row>
    <row r="42" spans="1:33" ht="18" hidden="1" customHeight="1" outlineLevel="1" x14ac:dyDescent="0.2">
      <c r="A42" s="59" t="s">
        <v>300</v>
      </c>
      <c r="B42" s="59" t="s">
        <v>307</v>
      </c>
      <c r="C42" s="60">
        <v>0</v>
      </c>
      <c r="D42" s="60">
        <v>0</v>
      </c>
      <c r="E42" s="44"/>
      <c r="F42" s="107" t="s">
        <v>384</v>
      </c>
      <c r="G42" s="29"/>
      <c r="H42" s="72">
        <v>0.161</v>
      </c>
      <c r="I42" s="72">
        <v>0.32300000000000001</v>
      </c>
      <c r="J42" s="72">
        <v>0.32300000000000001</v>
      </c>
      <c r="K42" s="72">
        <v>0</v>
      </c>
      <c r="L42" s="72">
        <v>0</v>
      </c>
      <c r="M42" s="72">
        <v>0</v>
      </c>
      <c r="N42" s="72">
        <v>0</v>
      </c>
      <c r="O42" s="72">
        <v>0</v>
      </c>
      <c r="P42" s="72">
        <v>0</v>
      </c>
      <c r="Q42" s="72">
        <v>0</v>
      </c>
      <c r="R42" s="72">
        <v>0</v>
      </c>
      <c r="S42" s="72">
        <v>0</v>
      </c>
      <c r="T42" s="72">
        <v>0</v>
      </c>
      <c r="U42" s="72">
        <v>0</v>
      </c>
      <c r="V42" s="72">
        <v>0</v>
      </c>
      <c r="W42" s="72">
        <v>0</v>
      </c>
      <c r="X42" s="72">
        <v>0</v>
      </c>
      <c r="Y42" s="72">
        <v>0</v>
      </c>
      <c r="AA42" s="72">
        <v>0</v>
      </c>
      <c r="AB42" s="76">
        <v>0</v>
      </c>
      <c r="AC42" s="44"/>
      <c r="AD42" s="72">
        <v>0</v>
      </c>
      <c r="AE42" s="76">
        <v>0</v>
      </c>
    </row>
    <row r="43" spans="1:33" ht="18" customHeight="1" collapsed="1" x14ac:dyDescent="0.2">
      <c r="A43" s="45"/>
      <c r="B43" s="45"/>
      <c r="C43" s="9">
        <v>1.0004349717268377</v>
      </c>
      <c r="D43" s="9">
        <v>1.0004349717268377</v>
      </c>
      <c r="F43" s="64" t="s">
        <v>323</v>
      </c>
      <c r="G43" s="29"/>
      <c r="H43" s="74">
        <v>10.757</v>
      </c>
      <c r="I43" s="74">
        <v>9.0060000000000002</v>
      </c>
      <c r="J43" s="74">
        <v>9.0060000000000002</v>
      </c>
      <c r="K43" s="99">
        <v>0</v>
      </c>
      <c r="L43" s="99">
        <v>0</v>
      </c>
      <c r="M43" s="74">
        <v>1.5449999999999999</v>
      </c>
      <c r="N43" s="74">
        <v>1.0880000000000001</v>
      </c>
      <c r="O43" s="74">
        <v>0</v>
      </c>
      <c r="P43" s="74">
        <v>0.68900000000000006</v>
      </c>
      <c r="Q43" s="74">
        <v>0</v>
      </c>
      <c r="R43" s="74">
        <v>0.2799999999999998</v>
      </c>
      <c r="S43" s="74">
        <v>0</v>
      </c>
      <c r="T43" s="74">
        <v>0</v>
      </c>
      <c r="U43" s="74">
        <v>0</v>
      </c>
      <c r="V43" s="74">
        <v>3.1240000000000001</v>
      </c>
      <c r="W43" s="74">
        <v>0</v>
      </c>
      <c r="X43" s="74">
        <v>2.4699999999999998</v>
      </c>
      <c r="Y43" s="74">
        <v>9.1959999999999997</v>
      </c>
      <c r="AA43" s="74">
        <v>0</v>
      </c>
      <c r="AB43" s="73">
        <v>9.1999999999999993</v>
      </c>
      <c r="AC43" s="47"/>
      <c r="AD43" s="74">
        <v>0</v>
      </c>
      <c r="AE43" s="73">
        <v>9.1999999999999993</v>
      </c>
      <c r="AG43" s="61"/>
    </row>
    <row r="44" spans="1:33" ht="18" hidden="1" customHeight="1" outlineLevel="1" x14ac:dyDescent="0.2">
      <c r="A44" s="59" t="s">
        <v>618</v>
      </c>
      <c r="B44" s="59" t="s">
        <v>18</v>
      </c>
      <c r="C44" s="60">
        <v>0</v>
      </c>
      <c r="D44" s="60">
        <v>0</v>
      </c>
      <c r="E44" s="44"/>
      <c r="F44" s="107" t="s">
        <v>617</v>
      </c>
      <c r="G44" s="29"/>
      <c r="H44" s="72">
        <v>0</v>
      </c>
      <c r="I44" s="72">
        <v>0</v>
      </c>
      <c r="J44" s="72">
        <v>0</v>
      </c>
      <c r="K44" s="72">
        <v>0</v>
      </c>
      <c r="L44" s="72">
        <v>0</v>
      </c>
      <c r="M44" s="72">
        <v>0</v>
      </c>
      <c r="N44" s="72">
        <v>0</v>
      </c>
      <c r="O44" s="72">
        <v>0</v>
      </c>
      <c r="P44" s="72">
        <v>0</v>
      </c>
      <c r="Q44" s="72">
        <v>0</v>
      </c>
      <c r="R44" s="72">
        <v>0</v>
      </c>
      <c r="S44" s="72">
        <v>0</v>
      </c>
      <c r="T44" s="72">
        <v>0</v>
      </c>
      <c r="U44" s="72">
        <v>0</v>
      </c>
      <c r="V44" s="72">
        <v>0</v>
      </c>
      <c r="W44" s="72">
        <v>0</v>
      </c>
      <c r="X44" s="72">
        <v>0</v>
      </c>
      <c r="Y44" s="72">
        <v>0</v>
      </c>
      <c r="AA44" s="72">
        <v>0</v>
      </c>
      <c r="AB44" s="76">
        <v>0</v>
      </c>
      <c r="AC44" s="44"/>
      <c r="AD44" s="72">
        <v>0</v>
      </c>
      <c r="AE44" s="76">
        <v>0</v>
      </c>
    </row>
    <row r="45" spans="1:33" ht="18" hidden="1" customHeight="1" outlineLevel="1" x14ac:dyDescent="0.2">
      <c r="A45" s="59" t="s">
        <v>300</v>
      </c>
      <c r="B45" s="59" t="s">
        <v>630</v>
      </c>
      <c r="C45" s="60">
        <v>0</v>
      </c>
      <c r="D45" s="60">
        <v>0</v>
      </c>
      <c r="E45" s="44"/>
      <c r="F45" s="107" t="s">
        <v>616</v>
      </c>
      <c r="G45" s="29"/>
      <c r="H45" s="72">
        <v>0</v>
      </c>
      <c r="I45" s="72">
        <v>0</v>
      </c>
      <c r="J45" s="72">
        <v>0</v>
      </c>
      <c r="K45" s="72">
        <v>0</v>
      </c>
      <c r="L45" s="72">
        <v>0</v>
      </c>
      <c r="M45" s="72">
        <v>0</v>
      </c>
      <c r="N45" s="72">
        <v>0</v>
      </c>
      <c r="O45" s="72">
        <v>0</v>
      </c>
      <c r="P45" s="72">
        <v>0</v>
      </c>
      <c r="Q45" s="72">
        <v>0</v>
      </c>
      <c r="R45" s="72">
        <v>0</v>
      </c>
      <c r="S45" s="72">
        <v>0</v>
      </c>
      <c r="T45" s="72">
        <v>0</v>
      </c>
      <c r="U45" s="72">
        <v>0</v>
      </c>
      <c r="V45" s="72">
        <v>0</v>
      </c>
      <c r="W45" s="72">
        <v>0</v>
      </c>
      <c r="X45" s="72">
        <v>0</v>
      </c>
      <c r="Y45" s="72">
        <v>0</v>
      </c>
      <c r="AA45" s="72">
        <v>0</v>
      </c>
      <c r="AB45" s="76">
        <v>0</v>
      </c>
      <c r="AC45" s="44"/>
      <c r="AD45" s="72">
        <v>0</v>
      </c>
      <c r="AE45" s="76">
        <v>0</v>
      </c>
    </row>
    <row r="46" spans="1:33" ht="18" customHeight="1" collapsed="1" x14ac:dyDescent="0.2">
      <c r="A46" s="45"/>
      <c r="B46" s="45"/>
      <c r="C46" s="9">
        <v>0</v>
      </c>
      <c r="D46" s="9">
        <v>0</v>
      </c>
      <c r="F46" s="64" t="s">
        <v>615</v>
      </c>
      <c r="G46" s="29"/>
      <c r="H46" s="74">
        <v>0</v>
      </c>
      <c r="I46" s="74">
        <v>0</v>
      </c>
      <c r="J46" s="74">
        <v>0</v>
      </c>
      <c r="K46" s="99">
        <v>0</v>
      </c>
      <c r="L46" s="99">
        <v>0</v>
      </c>
      <c r="M46" s="74">
        <v>0</v>
      </c>
      <c r="N46" s="74">
        <v>0</v>
      </c>
      <c r="O46" s="74">
        <v>0</v>
      </c>
      <c r="P46" s="74">
        <v>0</v>
      </c>
      <c r="Q46" s="74">
        <v>0</v>
      </c>
      <c r="R46" s="74">
        <v>0</v>
      </c>
      <c r="S46" s="74">
        <v>0</v>
      </c>
      <c r="T46" s="74">
        <v>0</v>
      </c>
      <c r="U46" s="74">
        <v>0</v>
      </c>
      <c r="V46" s="74">
        <v>0</v>
      </c>
      <c r="W46" s="74">
        <v>0</v>
      </c>
      <c r="X46" s="74">
        <v>0</v>
      </c>
      <c r="Y46" s="74">
        <v>0</v>
      </c>
      <c r="AA46" s="74">
        <v>0</v>
      </c>
      <c r="AB46" s="73">
        <v>0</v>
      </c>
      <c r="AC46" s="47"/>
      <c r="AD46" s="74">
        <v>0</v>
      </c>
      <c r="AE46" s="73">
        <v>0</v>
      </c>
      <c r="AG46" s="61"/>
    </row>
    <row r="47" spans="1:33" ht="18" hidden="1" customHeight="1" outlineLevel="1" x14ac:dyDescent="0.2">
      <c r="A47" s="59" t="s">
        <v>305</v>
      </c>
      <c r="B47" s="59" t="s">
        <v>18</v>
      </c>
      <c r="C47" s="60">
        <v>0</v>
      </c>
      <c r="D47" s="60">
        <v>0</v>
      </c>
      <c r="E47" s="44"/>
      <c r="F47" s="107" t="s">
        <v>385</v>
      </c>
      <c r="G47" s="29"/>
      <c r="H47" s="72">
        <v>0</v>
      </c>
      <c r="I47" s="72">
        <v>0</v>
      </c>
      <c r="J47" s="72">
        <v>0</v>
      </c>
      <c r="K47" s="72">
        <v>0</v>
      </c>
      <c r="L47" s="72">
        <v>0</v>
      </c>
      <c r="M47" s="72">
        <v>0</v>
      </c>
      <c r="N47" s="72">
        <v>0</v>
      </c>
      <c r="O47" s="72">
        <v>0</v>
      </c>
      <c r="P47" s="72">
        <v>0</v>
      </c>
      <c r="Q47" s="72">
        <v>0</v>
      </c>
      <c r="R47" s="72">
        <v>0</v>
      </c>
      <c r="S47" s="72">
        <v>0</v>
      </c>
      <c r="T47" s="72">
        <v>0</v>
      </c>
      <c r="U47" s="72">
        <v>0</v>
      </c>
      <c r="V47" s="72">
        <v>0</v>
      </c>
      <c r="W47" s="72">
        <v>0</v>
      </c>
      <c r="X47" s="72">
        <v>0</v>
      </c>
      <c r="Y47" s="72">
        <v>0</v>
      </c>
      <c r="AA47" s="72">
        <v>0</v>
      </c>
      <c r="AB47" s="76">
        <v>0</v>
      </c>
      <c r="AC47" s="44"/>
      <c r="AD47" s="72">
        <v>0</v>
      </c>
      <c r="AE47" s="76">
        <v>0</v>
      </c>
    </row>
    <row r="48" spans="1:33" ht="18" hidden="1" customHeight="1" outlineLevel="1" x14ac:dyDescent="0.2">
      <c r="A48" s="59" t="s">
        <v>300</v>
      </c>
      <c r="B48" s="59" t="s">
        <v>306</v>
      </c>
      <c r="C48" s="60">
        <v>0</v>
      </c>
      <c r="D48" s="60">
        <v>0</v>
      </c>
      <c r="E48" s="44"/>
      <c r="F48" s="107" t="s">
        <v>386</v>
      </c>
      <c r="G48" s="29"/>
      <c r="H48" s="72">
        <v>0</v>
      </c>
      <c r="I48" s="72">
        <v>0</v>
      </c>
      <c r="J48" s="72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2">
        <v>0</v>
      </c>
      <c r="R48" s="72">
        <v>0</v>
      </c>
      <c r="S48" s="72">
        <v>0</v>
      </c>
      <c r="T48" s="72">
        <v>0</v>
      </c>
      <c r="U48" s="72">
        <v>0</v>
      </c>
      <c r="V48" s="72">
        <v>0</v>
      </c>
      <c r="W48" s="72">
        <v>0</v>
      </c>
      <c r="X48" s="72">
        <v>0</v>
      </c>
      <c r="Y48" s="72">
        <v>0</v>
      </c>
      <c r="AA48" s="72">
        <v>0</v>
      </c>
      <c r="AB48" s="76">
        <v>0</v>
      </c>
      <c r="AC48" s="44"/>
      <c r="AD48" s="72">
        <v>0</v>
      </c>
      <c r="AE48" s="76">
        <v>0</v>
      </c>
    </row>
    <row r="49" spans="1:34" ht="18" customHeight="1" collapsed="1" x14ac:dyDescent="0.2">
      <c r="A49" s="45"/>
      <c r="B49" s="45"/>
      <c r="C49" s="9">
        <v>0</v>
      </c>
      <c r="D49" s="9">
        <v>0</v>
      </c>
      <c r="F49" s="64" t="s">
        <v>324</v>
      </c>
      <c r="G49" s="29"/>
      <c r="H49" s="74">
        <v>0</v>
      </c>
      <c r="I49" s="74">
        <v>0</v>
      </c>
      <c r="J49" s="74">
        <v>0</v>
      </c>
      <c r="K49" s="99">
        <v>0</v>
      </c>
      <c r="L49" s="99">
        <v>0</v>
      </c>
      <c r="M49" s="74">
        <v>0</v>
      </c>
      <c r="N49" s="74">
        <v>0</v>
      </c>
      <c r="O49" s="74">
        <v>0</v>
      </c>
      <c r="P49" s="74">
        <v>0</v>
      </c>
      <c r="Q49" s="74">
        <v>0</v>
      </c>
      <c r="R49" s="74">
        <v>0</v>
      </c>
      <c r="S49" s="74">
        <v>0</v>
      </c>
      <c r="T49" s="74">
        <v>0</v>
      </c>
      <c r="U49" s="74">
        <v>0</v>
      </c>
      <c r="V49" s="74">
        <v>0</v>
      </c>
      <c r="W49" s="74">
        <v>0</v>
      </c>
      <c r="X49" s="74">
        <v>0</v>
      </c>
      <c r="Y49" s="74">
        <v>0</v>
      </c>
      <c r="AA49" s="74">
        <v>0</v>
      </c>
      <c r="AB49" s="73">
        <v>0</v>
      </c>
      <c r="AC49" s="47"/>
      <c r="AD49" s="74">
        <v>0</v>
      </c>
      <c r="AE49" s="73">
        <v>0</v>
      </c>
      <c r="AG49" s="61"/>
    </row>
    <row r="50" spans="1:34" ht="18" hidden="1" customHeight="1" outlineLevel="1" x14ac:dyDescent="0.2">
      <c r="A50" s="59" t="s">
        <v>304</v>
      </c>
      <c r="B50" s="59" t="s">
        <v>18</v>
      </c>
      <c r="C50" s="60">
        <v>0</v>
      </c>
      <c r="D50" s="60">
        <v>0</v>
      </c>
      <c r="E50" s="44"/>
      <c r="F50" s="107" t="s">
        <v>388</v>
      </c>
      <c r="G50" s="29"/>
      <c r="H50" s="72">
        <v>0</v>
      </c>
      <c r="I50" s="72">
        <v>0</v>
      </c>
      <c r="J50" s="72">
        <v>0</v>
      </c>
      <c r="K50" s="72">
        <v>0</v>
      </c>
      <c r="L50" s="72">
        <v>0</v>
      </c>
      <c r="M50" s="72">
        <v>0</v>
      </c>
      <c r="N50" s="72">
        <v>0</v>
      </c>
      <c r="O50" s="72">
        <v>0</v>
      </c>
      <c r="P50" s="72">
        <v>0</v>
      </c>
      <c r="Q50" s="72">
        <v>0</v>
      </c>
      <c r="R50" s="72">
        <v>0</v>
      </c>
      <c r="S50" s="72">
        <v>0</v>
      </c>
      <c r="T50" s="72">
        <v>0</v>
      </c>
      <c r="U50" s="72">
        <v>0</v>
      </c>
      <c r="V50" s="72">
        <v>0</v>
      </c>
      <c r="W50" s="72">
        <v>0</v>
      </c>
      <c r="X50" s="72">
        <v>0</v>
      </c>
      <c r="Y50" s="72">
        <v>0</v>
      </c>
      <c r="AA50" s="72">
        <v>0</v>
      </c>
      <c r="AB50" s="76">
        <v>0</v>
      </c>
      <c r="AC50" s="44"/>
      <c r="AD50" s="72">
        <v>0</v>
      </c>
      <c r="AE50" s="76">
        <v>0</v>
      </c>
    </row>
    <row r="51" spans="1:34" ht="18" hidden="1" customHeight="1" outlineLevel="1" x14ac:dyDescent="0.2">
      <c r="A51" s="59" t="s">
        <v>300</v>
      </c>
      <c r="B51" s="59" t="s">
        <v>387</v>
      </c>
      <c r="C51" s="60">
        <v>0</v>
      </c>
      <c r="D51" s="60">
        <v>0</v>
      </c>
      <c r="E51" s="44"/>
      <c r="F51" s="107" t="s">
        <v>389</v>
      </c>
      <c r="G51" s="29"/>
      <c r="H51" s="72">
        <v>0</v>
      </c>
      <c r="I51" s="72">
        <v>0</v>
      </c>
      <c r="J51" s="72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2">
        <v>0</v>
      </c>
      <c r="R51" s="72">
        <v>0</v>
      </c>
      <c r="S51" s="72">
        <v>0</v>
      </c>
      <c r="T51" s="72">
        <v>0</v>
      </c>
      <c r="U51" s="72">
        <v>0</v>
      </c>
      <c r="V51" s="72">
        <v>0</v>
      </c>
      <c r="W51" s="72">
        <v>0</v>
      </c>
      <c r="X51" s="72">
        <v>0</v>
      </c>
      <c r="Y51" s="72">
        <v>0</v>
      </c>
      <c r="AA51" s="72">
        <v>0</v>
      </c>
      <c r="AB51" s="76">
        <v>0</v>
      </c>
      <c r="AC51" s="44"/>
      <c r="AD51" s="72">
        <v>0</v>
      </c>
      <c r="AE51" s="76">
        <v>0</v>
      </c>
    </row>
    <row r="52" spans="1:34" ht="18" hidden="1" customHeight="1" outlineLevel="1" x14ac:dyDescent="0.2">
      <c r="A52" s="59" t="s">
        <v>309</v>
      </c>
      <c r="B52" s="59" t="s">
        <v>371</v>
      </c>
      <c r="C52" s="60">
        <v>1</v>
      </c>
      <c r="D52" s="60">
        <v>1</v>
      </c>
      <c r="E52" s="44"/>
      <c r="F52" s="107" t="s">
        <v>390</v>
      </c>
      <c r="G52" s="29"/>
      <c r="H52" s="72">
        <v>0</v>
      </c>
      <c r="I52" s="72">
        <v>0</v>
      </c>
      <c r="J52" s="72">
        <v>0</v>
      </c>
      <c r="K52" s="72">
        <v>0</v>
      </c>
      <c r="L52" s="72">
        <v>0</v>
      </c>
      <c r="M52" s="72">
        <v>0</v>
      </c>
      <c r="N52" s="72">
        <v>0</v>
      </c>
      <c r="O52" s="72">
        <v>0</v>
      </c>
      <c r="P52" s="72">
        <v>0</v>
      </c>
      <c r="Q52" s="72">
        <v>0</v>
      </c>
      <c r="R52" s="72">
        <v>0</v>
      </c>
      <c r="S52" s="72">
        <v>0</v>
      </c>
      <c r="T52" s="72">
        <v>0</v>
      </c>
      <c r="U52" s="72">
        <v>0.13</v>
      </c>
      <c r="V52" s="72">
        <v>0</v>
      </c>
      <c r="W52" s="72">
        <v>0</v>
      </c>
      <c r="X52" s="72">
        <v>0</v>
      </c>
      <c r="Y52" s="72">
        <v>0.13</v>
      </c>
      <c r="AA52" s="72">
        <v>0</v>
      </c>
      <c r="AB52" s="73">
        <v>0.13</v>
      </c>
      <c r="AC52" s="44"/>
      <c r="AD52" s="72">
        <v>0</v>
      </c>
      <c r="AE52" s="73">
        <v>0.13</v>
      </c>
    </row>
    <row r="53" spans="1:34" ht="18" customHeight="1" collapsed="1" x14ac:dyDescent="0.2">
      <c r="A53" s="45"/>
      <c r="B53" s="45"/>
      <c r="C53" s="9">
        <v>1</v>
      </c>
      <c r="D53" s="9">
        <v>1</v>
      </c>
      <c r="F53" s="64" t="s">
        <v>398</v>
      </c>
      <c r="G53" s="29"/>
      <c r="H53" s="74">
        <v>0</v>
      </c>
      <c r="I53" s="74">
        <v>0</v>
      </c>
      <c r="J53" s="74">
        <v>0</v>
      </c>
      <c r="K53" s="99">
        <v>0</v>
      </c>
      <c r="L53" s="99">
        <v>0</v>
      </c>
      <c r="M53" s="74">
        <v>0</v>
      </c>
      <c r="N53" s="74">
        <v>0</v>
      </c>
      <c r="O53" s="74">
        <v>0</v>
      </c>
      <c r="P53" s="74">
        <v>0</v>
      </c>
      <c r="Q53" s="74">
        <v>0</v>
      </c>
      <c r="R53" s="74">
        <v>0</v>
      </c>
      <c r="S53" s="74">
        <v>0</v>
      </c>
      <c r="T53" s="74">
        <v>0</v>
      </c>
      <c r="U53" s="74">
        <v>0.13</v>
      </c>
      <c r="V53" s="74">
        <v>0</v>
      </c>
      <c r="W53" s="74">
        <v>0</v>
      </c>
      <c r="X53" s="74">
        <v>0</v>
      </c>
      <c r="Y53" s="74">
        <v>0.13</v>
      </c>
      <c r="AA53" s="74">
        <v>0</v>
      </c>
      <c r="AB53" s="73">
        <v>0.13</v>
      </c>
      <c r="AC53" s="47"/>
      <c r="AD53" s="74">
        <v>0</v>
      </c>
      <c r="AE53" s="73">
        <v>0.13</v>
      </c>
      <c r="AG53" s="61"/>
    </row>
    <row r="54" spans="1:34" ht="18" customHeight="1" x14ac:dyDescent="0.2">
      <c r="A54" s="43" t="s">
        <v>310</v>
      </c>
      <c r="B54" s="43" t="s">
        <v>18</v>
      </c>
      <c r="C54" s="9">
        <v>0</v>
      </c>
      <c r="D54" s="9">
        <v>0</v>
      </c>
      <c r="F54" s="64" t="s">
        <v>409</v>
      </c>
      <c r="G54" s="29"/>
      <c r="H54" s="74">
        <v>0</v>
      </c>
      <c r="I54" s="74">
        <v>0</v>
      </c>
      <c r="J54" s="74">
        <v>0</v>
      </c>
      <c r="K54" s="99">
        <v>0</v>
      </c>
      <c r="L54" s="99">
        <v>0</v>
      </c>
      <c r="M54" s="74">
        <v>0</v>
      </c>
      <c r="N54" s="74">
        <v>0</v>
      </c>
      <c r="O54" s="74">
        <v>0</v>
      </c>
      <c r="P54" s="74">
        <v>0</v>
      </c>
      <c r="Q54" s="74">
        <v>0</v>
      </c>
      <c r="R54" s="74">
        <v>0</v>
      </c>
      <c r="S54" s="74">
        <v>0</v>
      </c>
      <c r="T54" s="74">
        <v>0</v>
      </c>
      <c r="U54" s="74">
        <v>0</v>
      </c>
      <c r="V54" s="74">
        <v>0</v>
      </c>
      <c r="W54" s="74">
        <v>0</v>
      </c>
      <c r="X54" s="74">
        <v>0</v>
      </c>
      <c r="Y54" s="74">
        <v>0</v>
      </c>
      <c r="AA54" s="74">
        <v>0</v>
      </c>
      <c r="AB54" s="73">
        <v>0</v>
      </c>
      <c r="AD54" s="74">
        <v>0</v>
      </c>
      <c r="AE54" s="73">
        <v>0</v>
      </c>
    </row>
    <row r="55" spans="1:34" ht="18" customHeight="1" x14ac:dyDescent="0.2">
      <c r="A55" s="45"/>
      <c r="B55" s="45"/>
      <c r="C55" s="14">
        <v>-0.55019922278518374</v>
      </c>
      <c r="D55" s="14">
        <v>0.3060604978393629</v>
      </c>
      <c r="F55" s="139" t="s">
        <v>410</v>
      </c>
      <c r="G55" s="29"/>
      <c r="H55" s="140">
        <v>131.00800000000001</v>
      </c>
      <c r="I55" s="140">
        <v>85.657999999999987</v>
      </c>
      <c r="J55" s="140">
        <v>85.657999999999987</v>
      </c>
      <c r="K55" s="141">
        <v>81.316000000000003</v>
      </c>
      <c r="L55" s="141">
        <v>28.001000000000001</v>
      </c>
      <c r="M55" s="140">
        <v>3.0609999999999999</v>
      </c>
      <c r="N55" s="140">
        <v>1.252</v>
      </c>
      <c r="O55" s="140">
        <v>4.3209999999999997</v>
      </c>
      <c r="P55" s="140">
        <v>1.9540000000000006</v>
      </c>
      <c r="Q55" s="140">
        <v>0.58099999999999974</v>
      </c>
      <c r="R55" s="140">
        <v>2.5630000000000002</v>
      </c>
      <c r="S55" s="140">
        <v>0.61099999999999888</v>
      </c>
      <c r="T55" s="140">
        <v>3.8790000000000013</v>
      </c>
      <c r="U55" s="140">
        <v>1.0729999999999986</v>
      </c>
      <c r="V55" s="140">
        <v>3.1930000000000009</v>
      </c>
      <c r="W55" s="140">
        <v>4.4429999999999987</v>
      </c>
      <c r="X55" s="140">
        <v>9.6440000000000019</v>
      </c>
      <c r="Y55" s="140">
        <v>36.575000000000003</v>
      </c>
      <c r="AA55" s="140">
        <v>81.316000000000003</v>
      </c>
      <c r="AB55" s="73">
        <v>-44.74</v>
      </c>
      <c r="AC55" s="47"/>
      <c r="AD55" s="140">
        <v>28.001000000000001</v>
      </c>
      <c r="AE55" s="73">
        <v>8.57</v>
      </c>
    </row>
    <row r="56" spans="1:34" ht="8.25" customHeight="1" x14ac:dyDescent="0.2">
      <c r="A56" s="137"/>
      <c r="F56" s="17"/>
      <c r="G56" s="29"/>
      <c r="K56" s="17"/>
      <c r="L56" s="17"/>
      <c r="AB56" s="17"/>
      <c r="AE56" s="17"/>
    </row>
    <row r="57" spans="1:34" ht="18" customHeight="1" x14ac:dyDescent="0.2">
      <c r="A57" s="43" t="s">
        <v>312</v>
      </c>
      <c r="B57" s="43" t="s">
        <v>18</v>
      </c>
      <c r="C57" s="9">
        <v>0</v>
      </c>
      <c r="D57" s="9">
        <v>0</v>
      </c>
      <c r="F57" s="64" t="s">
        <v>311</v>
      </c>
      <c r="G57" s="29"/>
      <c r="H57" s="74">
        <v>0</v>
      </c>
      <c r="I57" s="74">
        <v>0</v>
      </c>
      <c r="J57" s="74">
        <v>0</v>
      </c>
      <c r="K57" s="99">
        <v>0</v>
      </c>
      <c r="L57" s="99">
        <v>0</v>
      </c>
      <c r="M57" s="74">
        <v>0</v>
      </c>
      <c r="N57" s="74">
        <v>0</v>
      </c>
      <c r="O57" s="74">
        <v>0</v>
      </c>
      <c r="P57" s="74">
        <v>0</v>
      </c>
      <c r="Q57" s="74">
        <v>0</v>
      </c>
      <c r="R57" s="74">
        <v>0</v>
      </c>
      <c r="S57" s="74">
        <v>0</v>
      </c>
      <c r="T57" s="74">
        <v>0</v>
      </c>
      <c r="U57" s="74">
        <v>0</v>
      </c>
      <c r="V57" s="74">
        <v>0</v>
      </c>
      <c r="W57" s="74">
        <v>0</v>
      </c>
      <c r="X57" s="74">
        <v>0</v>
      </c>
      <c r="Y57" s="74">
        <v>0</v>
      </c>
      <c r="AA57" s="74">
        <v>0</v>
      </c>
      <c r="AB57" s="73">
        <v>0</v>
      </c>
      <c r="AD57" s="74">
        <v>0</v>
      </c>
      <c r="AE57" s="73">
        <v>0</v>
      </c>
    </row>
    <row r="58" spans="1:34" ht="8.25" customHeight="1" x14ac:dyDescent="0.2">
      <c r="A58" s="137"/>
      <c r="F58" s="17"/>
      <c r="G58" s="29"/>
      <c r="K58" s="17"/>
      <c r="L58" s="17"/>
      <c r="AB58" s="17"/>
      <c r="AE58" s="17"/>
    </row>
    <row r="59" spans="1:34" s="16" customFormat="1" ht="18" customHeight="1" x14ac:dyDescent="0.2">
      <c r="A59" s="43" t="s">
        <v>298</v>
      </c>
      <c r="B59" s="43" t="s">
        <v>18</v>
      </c>
      <c r="C59" s="9">
        <v>0.15663703589655342</v>
      </c>
      <c r="D59" s="9">
        <v>0.17975729820173419</v>
      </c>
      <c r="E59" s="17"/>
      <c r="F59" s="58" t="s">
        <v>411</v>
      </c>
      <c r="G59" s="29"/>
      <c r="H59" s="75">
        <v>1179.5630000000001</v>
      </c>
      <c r="I59" s="75">
        <v>1015.181</v>
      </c>
      <c r="J59" s="75">
        <v>1015.181</v>
      </c>
      <c r="K59" s="121">
        <v>883.31600000000003</v>
      </c>
      <c r="L59" s="121">
        <v>866.00099999999998</v>
      </c>
      <c r="M59" s="75">
        <v>76.108000000000004</v>
      </c>
      <c r="N59" s="75">
        <v>107.023</v>
      </c>
      <c r="O59" s="75">
        <v>106.93100000000001</v>
      </c>
      <c r="P59" s="75">
        <v>103.88799999999998</v>
      </c>
      <c r="Q59" s="75">
        <v>54.307999999999993</v>
      </c>
      <c r="R59" s="75">
        <v>91.66500000000002</v>
      </c>
      <c r="S59" s="75">
        <v>45.433999999999969</v>
      </c>
      <c r="T59" s="75">
        <v>79.26400000000001</v>
      </c>
      <c r="U59" s="75">
        <v>94.392000000000053</v>
      </c>
      <c r="V59" s="75">
        <v>42.269000000000005</v>
      </c>
      <c r="W59" s="75">
        <v>112.947</v>
      </c>
      <c r="X59" s="75">
        <v>107.44299999999998</v>
      </c>
      <c r="Y59" s="297">
        <v>1021.672</v>
      </c>
      <c r="AA59" s="75">
        <v>883.31600000000014</v>
      </c>
      <c r="AB59" s="73">
        <v>138.36000000000001</v>
      </c>
      <c r="AD59" s="75">
        <v>866.00099999999986</v>
      </c>
      <c r="AE59" s="73">
        <v>155.66999999999999</v>
      </c>
      <c r="AF59" s="284"/>
      <c r="AG59" s="285"/>
    </row>
    <row r="60" spans="1:34" ht="8.25" customHeight="1" x14ac:dyDescent="0.2">
      <c r="A60" s="137"/>
      <c r="F60" s="17"/>
      <c r="G60" s="29"/>
      <c r="K60" s="17"/>
      <c r="L60" s="17"/>
      <c r="AB60" s="17"/>
      <c r="AE60" s="17"/>
    </row>
    <row r="61" spans="1:34" ht="18" customHeight="1" x14ac:dyDescent="0.2">
      <c r="A61" s="48"/>
      <c r="B61" s="45"/>
      <c r="C61" s="9">
        <v>3.2875760165107917E-2</v>
      </c>
      <c r="D61" s="9">
        <v>3.55629008144294E-2</v>
      </c>
      <c r="F61" s="108" t="s">
        <v>235</v>
      </c>
      <c r="G61" s="29"/>
      <c r="H61" s="281">
        <v>6768.3640000000005</v>
      </c>
      <c r="I61" s="281">
        <v>6828.2180000000008</v>
      </c>
      <c r="J61" s="281">
        <v>6828.2180000000008</v>
      </c>
      <c r="K61" s="102">
        <v>6405.0230000000001</v>
      </c>
      <c r="L61" s="102">
        <v>6388.3990000000003</v>
      </c>
      <c r="M61" s="281">
        <v>522.01400000000001</v>
      </c>
      <c r="N61" s="281">
        <v>574.36399999999992</v>
      </c>
      <c r="O61" s="281">
        <v>527.50300000000004</v>
      </c>
      <c r="P61" s="281">
        <v>633.09999999999991</v>
      </c>
      <c r="Q61" s="281">
        <v>538.15000000000009</v>
      </c>
      <c r="R61" s="281">
        <v>559.72899999999981</v>
      </c>
      <c r="S61" s="281">
        <v>512.18300000000022</v>
      </c>
      <c r="T61" s="281">
        <v>529.10599999999965</v>
      </c>
      <c r="U61" s="281">
        <v>545.90199999999982</v>
      </c>
      <c r="V61" s="281">
        <v>505.28600000000074</v>
      </c>
      <c r="W61" s="281">
        <v>582.75199999999938</v>
      </c>
      <c r="X61" s="281">
        <v>585.50300000000038</v>
      </c>
      <c r="Y61" s="281">
        <v>6615.5920000000006</v>
      </c>
      <c r="AA61" s="281">
        <v>6405.0230000000001</v>
      </c>
      <c r="AB61" s="73">
        <v>210.57</v>
      </c>
      <c r="AD61" s="281">
        <v>6388.3990000000003</v>
      </c>
      <c r="AE61" s="73">
        <v>227.19</v>
      </c>
      <c r="AH61" s="61"/>
    </row>
    <row r="62" spans="1:34" ht="6.95" customHeight="1" x14ac:dyDescent="0.2">
      <c r="C62" s="9"/>
      <c r="D62" s="9"/>
      <c r="F62" s="109"/>
      <c r="G62" s="29"/>
      <c r="H62" s="29"/>
      <c r="I62" s="29"/>
      <c r="J62" s="29"/>
      <c r="K62" s="98"/>
      <c r="L62" s="98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AA62" s="29"/>
      <c r="AB62" s="33"/>
      <c r="AD62" s="29"/>
      <c r="AE62" s="33"/>
    </row>
    <row r="63" spans="1:34" s="49" customFormat="1" ht="18" customHeight="1" x14ac:dyDescent="0.2">
      <c r="A63" s="43" t="s">
        <v>22</v>
      </c>
      <c r="B63" s="43" t="s">
        <v>18</v>
      </c>
      <c r="C63" s="9">
        <v>-1.0004584001833601</v>
      </c>
      <c r="D63" s="9">
        <v>0.127</v>
      </c>
      <c r="E63" s="17"/>
      <c r="F63" s="117" t="s">
        <v>25</v>
      </c>
      <c r="G63" s="29"/>
      <c r="H63" s="78">
        <v>-14.523</v>
      </c>
      <c r="I63" s="78">
        <v>-31.850999999999999</v>
      </c>
      <c r="J63" s="78">
        <v>-31.850999999999999</v>
      </c>
      <c r="K63" s="78">
        <v>0</v>
      </c>
      <c r="L63" s="78">
        <v>-10</v>
      </c>
      <c r="M63" s="78">
        <v>-8.7949999999999999</v>
      </c>
      <c r="N63" s="78">
        <v>0.51399999999999935</v>
      </c>
      <c r="O63" s="78">
        <v>-7.9459999999999997</v>
      </c>
      <c r="P63" s="78">
        <v>6.6440000000000001</v>
      </c>
      <c r="Q63" s="78">
        <v>-6.7999999999999616E-2</v>
      </c>
      <c r="R63" s="78">
        <v>13.593</v>
      </c>
      <c r="S63" s="78">
        <v>-13.752000000000001</v>
      </c>
      <c r="T63" s="78">
        <v>-3.7910000000000004</v>
      </c>
      <c r="U63" s="78">
        <v>0.14900000000000091</v>
      </c>
      <c r="V63" s="78">
        <v>0.53100000000000058</v>
      </c>
      <c r="W63" s="78">
        <v>2.1029999999999998</v>
      </c>
      <c r="X63" s="78">
        <v>2.0919999999999987</v>
      </c>
      <c r="Y63" s="78">
        <v>-8.7260000000000009</v>
      </c>
      <c r="AA63" s="78">
        <v>0</v>
      </c>
      <c r="AB63" s="73">
        <v>-8.73</v>
      </c>
      <c r="AD63" s="78">
        <v>-10</v>
      </c>
      <c r="AE63" s="73">
        <v>1.27</v>
      </c>
    </row>
    <row r="64" spans="1:34" s="49" customFormat="1" ht="18" hidden="1" customHeight="1" outlineLevel="1" x14ac:dyDescent="0.2">
      <c r="A64" s="43" t="s">
        <v>120</v>
      </c>
      <c r="B64" s="43" t="s">
        <v>18</v>
      </c>
      <c r="C64" s="9">
        <v>-1.8359999999999999</v>
      </c>
      <c r="D64" s="9">
        <v>5.4666666666666662E-2</v>
      </c>
      <c r="E64" s="17"/>
      <c r="F64" s="51" t="s">
        <v>122</v>
      </c>
      <c r="G64" s="29"/>
      <c r="H64" s="79">
        <v>0.151</v>
      </c>
      <c r="I64" s="79">
        <v>-14.789</v>
      </c>
      <c r="J64" s="79">
        <v>-14.789</v>
      </c>
      <c r="K64" s="79">
        <v>-5</v>
      </c>
      <c r="L64" s="79">
        <v>-15</v>
      </c>
      <c r="M64" s="79">
        <v>0</v>
      </c>
      <c r="N64" s="79">
        <v>0</v>
      </c>
      <c r="O64" s="79">
        <v>0</v>
      </c>
      <c r="P64" s="79">
        <v>0</v>
      </c>
      <c r="Q64" s="79">
        <v>0</v>
      </c>
      <c r="R64" s="79">
        <v>-14.182</v>
      </c>
      <c r="S64" s="79">
        <v>0</v>
      </c>
      <c r="T64" s="79">
        <v>0</v>
      </c>
      <c r="U64" s="79">
        <v>0</v>
      </c>
      <c r="V64" s="79">
        <v>0</v>
      </c>
      <c r="W64" s="79">
        <v>0</v>
      </c>
      <c r="X64" s="79">
        <v>0</v>
      </c>
      <c r="Y64" s="79">
        <v>-14.182</v>
      </c>
      <c r="Z64" s="47"/>
      <c r="AA64" s="79">
        <v>-5</v>
      </c>
      <c r="AB64" s="73">
        <v>-9.18</v>
      </c>
      <c r="AC64" s="47"/>
      <c r="AD64" s="79">
        <v>-15</v>
      </c>
      <c r="AE64" s="73">
        <v>0.82</v>
      </c>
    </row>
    <row r="65" spans="1:31" s="49" customFormat="1" ht="18" hidden="1" customHeight="1" outlineLevel="1" x14ac:dyDescent="0.2">
      <c r="A65" s="43" t="s">
        <v>121</v>
      </c>
      <c r="B65" s="43" t="s">
        <v>18</v>
      </c>
      <c r="C65" s="9">
        <v>2.0524</v>
      </c>
      <c r="D65" s="9">
        <v>-0.13024793388429751</v>
      </c>
      <c r="E65" s="17"/>
      <c r="F65" s="51" t="s">
        <v>123</v>
      </c>
      <c r="G65" s="29"/>
      <c r="H65" s="79">
        <v>-120.486</v>
      </c>
      <c r="I65" s="79">
        <v>-151.86500000000001</v>
      </c>
      <c r="J65" s="79">
        <v>-151.86500000000001</v>
      </c>
      <c r="K65" s="79">
        <v>-25</v>
      </c>
      <c r="L65" s="79">
        <v>30.25</v>
      </c>
      <c r="M65" s="79">
        <v>36.944000000000003</v>
      </c>
      <c r="N65" s="79">
        <v>-36.388000000000005</v>
      </c>
      <c r="O65" s="79">
        <v>42.157000000000004</v>
      </c>
      <c r="P65" s="79">
        <v>-24.823</v>
      </c>
      <c r="Q65" s="79">
        <v>-1.9770000000000003</v>
      </c>
      <c r="R65" s="79">
        <v>7.3290000000000006</v>
      </c>
      <c r="S65" s="79">
        <v>-3.0390000000000015</v>
      </c>
      <c r="T65" s="79">
        <v>2.2999999999999687E-2</v>
      </c>
      <c r="U65" s="79">
        <v>11.122</v>
      </c>
      <c r="V65" s="79">
        <v>-2.0739999999999981</v>
      </c>
      <c r="W65" s="79">
        <v>-2.9619999999999997</v>
      </c>
      <c r="X65" s="79">
        <v>9.9999999999766942E-4</v>
      </c>
      <c r="Y65" s="79">
        <v>26.312999999999999</v>
      </c>
      <c r="Z65" s="47"/>
      <c r="AA65" s="79">
        <v>-25</v>
      </c>
      <c r="AB65" s="73">
        <v>51.31</v>
      </c>
      <c r="AC65" s="47"/>
      <c r="AD65" s="79">
        <v>30.25</v>
      </c>
      <c r="AE65" s="73">
        <v>-3.94</v>
      </c>
    </row>
    <row r="66" spans="1:31" s="49" customFormat="1" ht="18" customHeight="1" collapsed="1" x14ac:dyDescent="0.2">
      <c r="A66" s="48"/>
      <c r="B66" s="48"/>
      <c r="C66" s="9">
        <v>1.4043333333333334</v>
      </c>
      <c r="D66" s="9">
        <v>-0.20459016393442625</v>
      </c>
      <c r="E66" s="17"/>
      <c r="F66" s="117" t="s">
        <v>0</v>
      </c>
      <c r="G66" s="29"/>
      <c r="H66" s="78">
        <v>-120.33500000000001</v>
      </c>
      <c r="I66" s="78">
        <v>-166.654</v>
      </c>
      <c r="J66" s="78">
        <v>-166.654</v>
      </c>
      <c r="K66" s="78">
        <v>-30</v>
      </c>
      <c r="L66" s="78">
        <v>15.25</v>
      </c>
      <c r="M66" s="78">
        <v>36.944000000000003</v>
      </c>
      <c r="N66" s="78">
        <v>-36.388000000000005</v>
      </c>
      <c r="O66" s="78">
        <v>42.157000000000004</v>
      </c>
      <c r="P66" s="78">
        <v>-24.823</v>
      </c>
      <c r="Q66" s="78">
        <v>-1.9770000000000003</v>
      </c>
      <c r="R66" s="78">
        <v>-6.8529999999999998</v>
      </c>
      <c r="S66" s="78">
        <v>-3.0390000000000015</v>
      </c>
      <c r="T66" s="78">
        <v>2.2999999999999687E-2</v>
      </c>
      <c r="U66" s="78">
        <v>11.122</v>
      </c>
      <c r="V66" s="78">
        <v>-2.0739999999999981</v>
      </c>
      <c r="W66" s="78">
        <v>-2.9619999999999997</v>
      </c>
      <c r="X66" s="78">
        <v>9.9999999999766942E-4</v>
      </c>
      <c r="Y66" s="78">
        <v>12.130999999999998</v>
      </c>
      <c r="AA66" s="78">
        <v>-30</v>
      </c>
      <c r="AB66" s="73">
        <v>42.13</v>
      </c>
      <c r="AD66" s="78">
        <v>15.25</v>
      </c>
      <c r="AE66" s="73">
        <v>-3.12</v>
      </c>
    </row>
    <row r="67" spans="1:31" s="49" customFormat="1" ht="18" hidden="1" customHeight="1" outlineLevel="1" x14ac:dyDescent="0.2">
      <c r="A67" s="43" t="s">
        <v>132</v>
      </c>
      <c r="B67" s="43" t="s">
        <v>18</v>
      </c>
      <c r="C67" s="9">
        <v>0</v>
      </c>
      <c r="D67" s="9">
        <v>0</v>
      </c>
      <c r="E67" s="17"/>
      <c r="F67" s="51" t="s">
        <v>133</v>
      </c>
      <c r="G67" s="29"/>
      <c r="H67" s="79">
        <v>0</v>
      </c>
      <c r="I67" s="79">
        <v>0</v>
      </c>
      <c r="J67" s="79">
        <v>0</v>
      </c>
      <c r="K67" s="99">
        <v>0</v>
      </c>
      <c r="L67" s="99">
        <v>0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0</v>
      </c>
      <c r="W67" s="79">
        <v>0</v>
      </c>
      <c r="X67" s="79">
        <v>0</v>
      </c>
      <c r="Y67" s="79">
        <v>0</v>
      </c>
      <c r="Z67" s="47"/>
      <c r="AA67" s="79">
        <v>0</v>
      </c>
      <c r="AB67" s="73">
        <v>0</v>
      </c>
      <c r="AC67" s="47"/>
      <c r="AD67" s="79">
        <v>0</v>
      </c>
      <c r="AE67" s="73">
        <v>0</v>
      </c>
    </row>
    <row r="68" spans="1:31" s="49" customFormat="1" ht="18" hidden="1" customHeight="1" outlineLevel="1" x14ac:dyDescent="0.2">
      <c r="A68" s="43" t="s">
        <v>135</v>
      </c>
      <c r="B68" s="43" t="s">
        <v>18</v>
      </c>
      <c r="C68" s="9">
        <v>0</v>
      </c>
      <c r="D68" s="9">
        <v>0</v>
      </c>
      <c r="E68" s="17"/>
      <c r="F68" s="51" t="s">
        <v>134</v>
      </c>
      <c r="G68" s="29"/>
      <c r="H68" s="79">
        <v>0</v>
      </c>
      <c r="I68" s="79">
        <v>0</v>
      </c>
      <c r="J68" s="79">
        <v>0</v>
      </c>
      <c r="K68" s="99">
        <v>0</v>
      </c>
      <c r="L68" s="99">
        <v>0</v>
      </c>
      <c r="M68" s="79">
        <v>0</v>
      </c>
      <c r="N68" s="79">
        <v>0</v>
      </c>
      <c r="O68" s="79">
        <v>0</v>
      </c>
      <c r="P68" s="79">
        <v>0</v>
      </c>
      <c r="Q68" s="79">
        <v>0</v>
      </c>
      <c r="R68" s="79">
        <v>0</v>
      </c>
      <c r="S68" s="79">
        <v>0</v>
      </c>
      <c r="T68" s="79">
        <v>0</v>
      </c>
      <c r="U68" s="79">
        <v>0</v>
      </c>
      <c r="V68" s="79">
        <v>0</v>
      </c>
      <c r="W68" s="79">
        <v>0</v>
      </c>
      <c r="X68" s="79">
        <v>0</v>
      </c>
      <c r="Y68" s="79">
        <v>0</v>
      </c>
      <c r="Z68" s="47"/>
      <c r="AA68" s="79">
        <v>0</v>
      </c>
      <c r="AB68" s="73">
        <v>0</v>
      </c>
      <c r="AC68" s="47"/>
      <c r="AD68" s="79">
        <v>0</v>
      </c>
      <c r="AE68" s="73">
        <v>0</v>
      </c>
    </row>
    <row r="69" spans="1:31" s="49" customFormat="1" ht="18" hidden="1" customHeight="1" outlineLevel="1" x14ac:dyDescent="0.2">
      <c r="A69" s="43" t="s">
        <v>136</v>
      </c>
      <c r="B69" s="43" t="s">
        <v>18</v>
      </c>
      <c r="C69" s="9">
        <v>0</v>
      </c>
      <c r="D69" s="9">
        <v>0</v>
      </c>
      <c r="E69" s="17"/>
      <c r="F69" s="51" t="s">
        <v>137</v>
      </c>
      <c r="G69" s="29"/>
      <c r="H69" s="79">
        <v>0</v>
      </c>
      <c r="I69" s="79">
        <v>13.5</v>
      </c>
      <c r="J69" s="79">
        <v>13.5</v>
      </c>
      <c r="K69" s="99">
        <v>0</v>
      </c>
      <c r="L69" s="99">
        <v>0</v>
      </c>
      <c r="M69" s="79">
        <v>0</v>
      </c>
      <c r="N69" s="79">
        <v>0</v>
      </c>
      <c r="O69" s="79">
        <v>0</v>
      </c>
      <c r="P69" s="79">
        <v>0</v>
      </c>
      <c r="Q69" s="79">
        <v>0</v>
      </c>
      <c r="R69" s="79">
        <v>0</v>
      </c>
      <c r="S69" s="79">
        <v>0</v>
      </c>
      <c r="T69" s="79">
        <v>0</v>
      </c>
      <c r="U69" s="79">
        <v>0</v>
      </c>
      <c r="V69" s="79">
        <v>0</v>
      </c>
      <c r="W69" s="79">
        <v>0</v>
      </c>
      <c r="X69" s="79">
        <v>0</v>
      </c>
      <c r="Y69" s="79">
        <v>0</v>
      </c>
      <c r="Z69" s="47"/>
      <c r="AA69" s="79">
        <v>0</v>
      </c>
      <c r="AB69" s="73">
        <v>0</v>
      </c>
      <c r="AC69" s="47"/>
      <c r="AD69" s="79">
        <v>0</v>
      </c>
      <c r="AE69" s="73">
        <v>0</v>
      </c>
    </row>
    <row r="70" spans="1:31" s="49" customFormat="1" ht="18" hidden="1" customHeight="1" outlineLevel="1" x14ac:dyDescent="0.2">
      <c r="A70" s="43" t="s">
        <v>138</v>
      </c>
      <c r="B70" s="43" t="s">
        <v>18</v>
      </c>
      <c r="C70" s="9">
        <v>0</v>
      </c>
      <c r="D70" s="9">
        <v>0</v>
      </c>
      <c r="E70" s="17"/>
      <c r="F70" s="51" t="s">
        <v>139</v>
      </c>
      <c r="G70" s="29"/>
      <c r="H70" s="79">
        <v>0</v>
      </c>
      <c r="I70" s="79">
        <v>3.5000000000000003E-2</v>
      </c>
      <c r="J70" s="79">
        <v>3.5000000000000003E-2</v>
      </c>
      <c r="K70" s="99">
        <v>0</v>
      </c>
      <c r="L70" s="99">
        <v>0</v>
      </c>
      <c r="M70" s="79">
        <v>0</v>
      </c>
      <c r="N70" s="79">
        <v>0</v>
      </c>
      <c r="O70" s="79">
        <v>0</v>
      </c>
      <c r="P70" s="79">
        <v>0</v>
      </c>
      <c r="Q70" s="79">
        <v>0</v>
      </c>
      <c r="R70" s="79">
        <v>0</v>
      </c>
      <c r="S70" s="79">
        <v>0</v>
      </c>
      <c r="T70" s="79">
        <v>0</v>
      </c>
      <c r="U70" s="79">
        <v>0</v>
      </c>
      <c r="V70" s="79">
        <v>0</v>
      </c>
      <c r="W70" s="79">
        <v>0</v>
      </c>
      <c r="X70" s="79">
        <v>0</v>
      </c>
      <c r="Y70" s="79">
        <v>0</v>
      </c>
      <c r="Z70" s="47"/>
      <c r="AA70" s="79">
        <v>0</v>
      </c>
      <c r="AB70" s="73">
        <v>0</v>
      </c>
      <c r="AC70" s="47"/>
      <c r="AD70" s="79">
        <v>0</v>
      </c>
      <c r="AE70" s="73">
        <v>0</v>
      </c>
    </row>
    <row r="71" spans="1:31" s="50" customFormat="1" ht="18" customHeight="1" collapsed="1" x14ac:dyDescent="0.2">
      <c r="A71" s="48"/>
      <c r="B71" s="48"/>
      <c r="C71" s="9">
        <v>0</v>
      </c>
      <c r="D71" s="9">
        <v>0</v>
      </c>
      <c r="E71" s="17"/>
      <c r="F71" s="118" t="s">
        <v>273</v>
      </c>
      <c r="G71" s="29"/>
      <c r="H71" s="80">
        <v>0</v>
      </c>
      <c r="I71" s="80">
        <v>13.535</v>
      </c>
      <c r="J71" s="80">
        <v>13.535</v>
      </c>
      <c r="K71" s="80">
        <v>0</v>
      </c>
      <c r="L71" s="80">
        <v>0</v>
      </c>
      <c r="M71" s="80">
        <v>0</v>
      </c>
      <c r="N71" s="80">
        <v>0</v>
      </c>
      <c r="O71" s="80">
        <v>0</v>
      </c>
      <c r="P71" s="80">
        <v>0</v>
      </c>
      <c r="Q71" s="80">
        <v>0</v>
      </c>
      <c r="R71" s="80">
        <v>0</v>
      </c>
      <c r="S71" s="80">
        <v>0</v>
      </c>
      <c r="T71" s="80">
        <v>0</v>
      </c>
      <c r="U71" s="80">
        <v>0</v>
      </c>
      <c r="V71" s="80">
        <v>0</v>
      </c>
      <c r="W71" s="80">
        <v>0</v>
      </c>
      <c r="X71" s="80">
        <v>0</v>
      </c>
      <c r="Y71" s="80">
        <v>0</v>
      </c>
      <c r="AA71" s="80">
        <v>0</v>
      </c>
      <c r="AB71" s="73">
        <v>0</v>
      </c>
      <c r="AD71" s="80">
        <v>0</v>
      </c>
      <c r="AE71" s="73">
        <v>0</v>
      </c>
    </row>
    <row r="72" spans="1:31" ht="6.95" customHeight="1" x14ac:dyDescent="0.2">
      <c r="C72" s="9"/>
      <c r="D72" s="9"/>
      <c r="F72" s="109"/>
      <c r="G72" s="29"/>
      <c r="H72" s="29"/>
      <c r="I72" s="29"/>
      <c r="J72" s="29"/>
      <c r="K72" s="98"/>
      <c r="L72" s="98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AA72" s="29"/>
      <c r="AB72" s="33"/>
      <c r="AD72" s="29"/>
      <c r="AE72" s="33"/>
    </row>
    <row r="73" spans="1:31" ht="18" customHeight="1" x14ac:dyDescent="0.2">
      <c r="C73" s="9"/>
      <c r="D73" s="9"/>
      <c r="F73" s="291" t="s">
        <v>627</v>
      </c>
      <c r="G73" s="29"/>
      <c r="H73" s="75">
        <v>6633.5060000000003</v>
      </c>
      <c r="I73" s="75">
        <v>6643.2480000000014</v>
      </c>
      <c r="J73" s="75">
        <v>6643.2480000000014</v>
      </c>
      <c r="K73" s="121">
        <v>6375.0230000000001</v>
      </c>
      <c r="L73" s="121">
        <v>6393.6490000000003</v>
      </c>
      <c r="M73" s="75">
        <v>550.16300000000001</v>
      </c>
      <c r="N73" s="75">
        <v>538.4899999999999</v>
      </c>
      <c r="O73" s="75">
        <v>561.71400000000006</v>
      </c>
      <c r="P73" s="75">
        <v>614.92099999999994</v>
      </c>
      <c r="Q73" s="75">
        <v>536.10500000000013</v>
      </c>
      <c r="R73" s="75">
        <v>566.46899999999982</v>
      </c>
      <c r="S73" s="75">
        <v>495.39200000000022</v>
      </c>
      <c r="T73" s="75">
        <v>525.33799999999962</v>
      </c>
      <c r="U73" s="75">
        <v>557.17299999999977</v>
      </c>
      <c r="V73" s="75">
        <v>503.74300000000073</v>
      </c>
      <c r="W73" s="75">
        <v>581.89299999999935</v>
      </c>
      <c r="X73" s="75">
        <v>587.59600000000034</v>
      </c>
      <c r="Y73" s="297">
        <v>6618.9970000000012</v>
      </c>
      <c r="Z73" s="16"/>
      <c r="AA73" s="75">
        <v>6375.0230000000001</v>
      </c>
      <c r="AB73" s="73">
        <v>243.97</v>
      </c>
      <c r="AC73" s="16"/>
      <c r="AD73" s="75">
        <v>6393.6490000000003</v>
      </c>
      <c r="AE73" s="73">
        <v>225.35</v>
      </c>
    </row>
    <row r="74" spans="1:31" ht="6.95" customHeight="1" x14ac:dyDescent="0.2">
      <c r="C74" s="9"/>
      <c r="D74" s="9"/>
      <c r="F74" s="109"/>
      <c r="G74" s="29"/>
      <c r="H74" s="29"/>
      <c r="I74" s="29"/>
      <c r="J74" s="29"/>
      <c r="K74" s="98"/>
      <c r="L74" s="98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29"/>
      <c r="AB74" s="33"/>
      <c r="AD74" s="29"/>
      <c r="AE74" s="33"/>
    </row>
    <row r="75" spans="1:31" ht="18" customHeight="1" x14ac:dyDescent="0.2">
      <c r="A75" s="43" t="s">
        <v>207</v>
      </c>
      <c r="B75" s="43" t="s">
        <v>39</v>
      </c>
      <c r="C75" s="9">
        <v>0.38405226887950972</v>
      </c>
      <c r="D75" s="9">
        <v>0.18040370325716568</v>
      </c>
      <c r="F75" s="119" t="s">
        <v>412</v>
      </c>
      <c r="G75" s="29"/>
      <c r="H75" s="74">
        <v>-234.35</v>
      </c>
      <c r="I75" s="74">
        <v>-200.18899999999999</v>
      </c>
      <c r="J75" s="74">
        <v>-200.18899999999999</v>
      </c>
      <c r="K75" s="99">
        <v>-209.685</v>
      </c>
      <c r="L75" s="99">
        <v>-157.59100000000001</v>
      </c>
      <c r="M75" s="74">
        <v>-10.756</v>
      </c>
      <c r="N75" s="74">
        <v>-11.66</v>
      </c>
      <c r="O75" s="74">
        <v>-13.110000000000003</v>
      </c>
      <c r="P75" s="74">
        <v>-10.511999999999993</v>
      </c>
      <c r="Q75" s="74">
        <v>-6.8680000000000021</v>
      </c>
      <c r="R75" s="74">
        <v>-12.925999999999995</v>
      </c>
      <c r="S75" s="74">
        <v>-10.63000000000001</v>
      </c>
      <c r="T75" s="74">
        <v>-8.8130000000000024</v>
      </c>
      <c r="U75" s="74">
        <v>-9.6259999999999906</v>
      </c>
      <c r="V75" s="74">
        <v>-15.921999999999997</v>
      </c>
      <c r="W75" s="74">
        <v>-9.2830000000000013</v>
      </c>
      <c r="X75" s="74">
        <v>-9.0519999999999925</v>
      </c>
      <c r="Y75" s="74">
        <v>-129.15799999999999</v>
      </c>
      <c r="AA75" s="74">
        <v>-209.68500000000003</v>
      </c>
      <c r="AB75" s="73">
        <v>80.53</v>
      </c>
      <c r="AD75" s="74">
        <v>-157.59100000000001</v>
      </c>
      <c r="AE75" s="73">
        <v>28.43</v>
      </c>
    </row>
    <row r="76" spans="1:31" ht="18" customHeight="1" x14ac:dyDescent="0.2">
      <c r="A76" s="43" t="s">
        <v>43</v>
      </c>
      <c r="B76" s="43" t="s">
        <v>18</v>
      </c>
      <c r="C76" s="9">
        <v>0</v>
      </c>
      <c r="D76" s="9">
        <v>0</v>
      </c>
      <c r="F76" s="119" t="s">
        <v>208</v>
      </c>
      <c r="H76" s="74">
        <v>0</v>
      </c>
      <c r="I76" s="74">
        <v>0</v>
      </c>
      <c r="J76" s="74">
        <v>0</v>
      </c>
      <c r="K76" s="99">
        <v>0</v>
      </c>
      <c r="L76" s="99">
        <v>0</v>
      </c>
      <c r="M76" s="74">
        <v>0</v>
      </c>
      <c r="N76" s="74">
        <v>0</v>
      </c>
      <c r="O76" s="74">
        <v>0</v>
      </c>
      <c r="P76" s="74">
        <v>0</v>
      </c>
      <c r="Q76" s="74">
        <v>0</v>
      </c>
      <c r="R76" s="74">
        <v>0</v>
      </c>
      <c r="S76" s="74">
        <v>0</v>
      </c>
      <c r="T76" s="74">
        <v>0</v>
      </c>
      <c r="U76" s="74">
        <v>0</v>
      </c>
      <c r="V76" s="74">
        <v>0</v>
      </c>
      <c r="W76" s="74">
        <v>0</v>
      </c>
      <c r="X76" s="74">
        <v>0</v>
      </c>
      <c r="Y76" s="74">
        <v>0</v>
      </c>
      <c r="AA76" s="74">
        <v>0</v>
      </c>
      <c r="AB76" s="73">
        <v>0</v>
      </c>
      <c r="AD76" s="74">
        <v>0</v>
      </c>
      <c r="AE76" s="73">
        <v>0</v>
      </c>
    </row>
    <row r="77" spans="1:31" ht="18" customHeight="1" collapsed="1" x14ac:dyDescent="0.2">
      <c r="A77" s="48"/>
      <c r="B77" s="48"/>
      <c r="C77" s="9">
        <v>0.38405226887950972</v>
      </c>
      <c r="D77" s="9">
        <v>0.18040370325716568</v>
      </c>
      <c r="F77" s="58" t="s">
        <v>42</v>
      </c>
      <c r="H77" s="75">
        <v>-234.35</v>
      </c>
      <c r="I77" s="75">
        <v>-200.18899999999999</v>
      </c>
      <c r="J77" s="75">
        <v>-200.18899999999999</v>
      </c>
      <c r="K77" s="121">
        <v>-209.685</v>
      </c>
      <c r="L77" s="121">
        <v>-157.59100000000001</v>
      </c>
      <c r="M77" s="75">
        <v>-10.756</v>
      </c>
      <c r="N77" s="75">
        <v>-11.66</v>
      </c>
      <c r="O77" s="75">
        <v>-13.110000000000003</v>
      </c>
      <c r="P77" s="75">
        <v>-10.511999999999993</v>
      </c>
      <c r="Q77" s="75">
        <v>-6.8680000000000021</v>
      </c>
      <c r="R77" s="75">
        <v>-12.925999999999995</v>
      </c>
      <c r="S77" s="75">
        <v>-10.63000000000001</v>
      </c>
      <c r="T77" s="75">
        <v>-8.8130000000000024</v>
      </c>
      <c r="U77" s="75">
        <v>-9.6259999999999906</v>
      </c>
      <c r="V77" s="75">
        <v>-15.921999999999997</v>
      </c>
      <c r="W77" s="75">
        <v>-9.2830000000000013</v>
      </c>
      <c r="X77" s="75">
        <v>-9.0519999999999925</v>
      </c>
      <c r="Y77" s="75">
        <v>-129.15799999999999</v>
      </c>
      <c r="AA77" s="75">
        <v>-209.68500000000003</v>
      </c>
      <c r="AB77" s="73">
        <v>80.53</v>
      </c>
      <c r="AD77" s="75">
        <v>-157.59100000000001</v>
      </c>
      <c r="AE77" s="73">
        <v>28.43</v>
      </c>
    </row>
    <row r="78" spans="1:31" ht="12.95" customHeight="1" x14ac:dyDescent="0.2">
      <c r="A78" s="48"/>
      <c r="B78" s="48"/>
      <c r="C78" s="9"/>
      <c r="D78" s="9"/>
      <c r="F78" s="52" t="s">
        <v>228</v>
      </c>
      <c r="H78" s="69">
        <v>0.10146053819327941</v>
      </c>
      <c r="I78" s="69">
        <v>7.6783050648530249E-2</v>
      </c>
      <c r="J78" s="69">
        <v>7.6783050648530249E-2</v>
      </c>
      <c r="K78" s="122">
        <v>8.2941472437095265E-2</v>
      </c>
      <c r="L78" s="122">
        <v>6.6623460407085833E-2</v>
      </c>
      <c r="M78" s="69">
        <v>5.4521492295214927E-2</v>
      </c>
      <c r="N78" s="69">
        <v>5.6772258523142251E-2</v>
      </c>
      <c r="O78" s="69">
        <v>6.0936780994789483E-2</v>
      </c>
      <c r="P78" s="69">
        <v>5.1473396597819993E-2</v>
      </c>
      <c r="Q78" s="69">
        <v>3.2827787948167673E-2</v>
      </c>
      <c r="R78" s="69">
        <v>6.2327918336250565E-2</v>
      </c>
      <c r="S78" s="69">
        <v>5.2018595546855902E-2</v>
      </c>
      <c r="T78" s="69">
        <v>4.576588927490173E-2</v>
      </c>
      <c r="U78" s="69">
        <v>5.3752813004316481E-2</v>
      </c>
      <c r="V78" s="69">
        <v>7.978432875833695E-2</v>
      </c>
      <c r="W78" s="69">
        <v>4.9675182208332946E-2</v>
      </c>
      <c r="X78" s="69">
        <v>4.4305005604201364E-2</v>
      </c>
      <c r="Y78" s="69">
        <v>5.3695711551948987E-2</v>
      </c>
      <c r="AA78" s="69">
        <v>8.2941472437095279E-2</v>
      </c>
      <c r="AB78" s="70"/>
      <c r="AD78" s="69">
        <v>6.6623460407085833E-2</v>
      </c>
      <c r="AE78" s="70"/>
    </row>
    <row r="79" spans="1:31" ht="18" customHeight="1" x14ac:dyDescent="0.2">
      <c r="A79" s="43" t="s">
        <v>40</v>
      </c>
      <c r="B79" s="43" t="s">
        <v>18</v>
      </c>
      <c r="C79" s="9">
        <v>-7.741056499391036E-5</v>
      </c>
      <c r="D79" s="9">
        <v>1.6059913683676059E-2</v>
      </c>
      <c r="F79" s="58" t="s">
        <v>41</v>
      </c>
      <c r="H79" s="75">
        <v>-2142.4630000000002</v>
      </c>
      <c r="I79" s="75">
        <v>-2043.146</v>
      </c>
      <c r="J79" s="75">
        <v>-2043.146</v>
      </c>
      <c r="K79" s="121">
        <v>-1937.72</v>
      </c>
      <c r="L79" s="121">
        <v>-1969.5</v>
      </c>
      <c r="M79" s="75">
        <v>-162.203</v>
      </c>
      <c r="N79" s="75">
        <v>-151.88000000000002</v>
      </c>
      <c r="O79" s="75">
        <v>-193.04699999999997</v>
      </c>
      <c r="P79" s="75">
        <v>-186.596</v>
      </c>
      <c r="Q79" s="75">
        <v>-133.89300000000003</v>
      </c>
      <c r="R79" s="75">
        <v>-171.03399999999999</v>
      </c>
      <c r="S79" s="75">
        <v>-193.00700000000006</v>
      </c>
      <c r="T79" s="75">
        <v>-162.94200000000001</v>
      </c>
      <c r="U79" s="75">
        <v>-155.46499999999992</v>
      </c>
      <c r="V79" s="75">
        <v>-131.30299999999988</v>
      </c>
      <c r="W79" s="75">
        <v>-138.95000000000005</v>
      </c>
      <c r="X79" s="75">
        <v>-157.54899999999998</v>
      </c>
      <c r="Y79" s="75">
        <v>-1937.8689999999999</v>
      </c>
      <c r="AA79" s="75">
        <v>-1937.72</v>
      </c>
      <c r="AB79" s="73">
        <v>-0.15</v>
      </c>
      <c r="AD79" s="75">
        <v>-1969.5</v>
      </c>
      <c r="AE79" s="73">
        <v>31.63</v>
      </c>
    </row>
    <row r="80" spans="1:31" ht="12.95" customHeight="1" x14ac:dyDescent="0.2">
      <c r="A80" s="48"/>
      <c r="B80" s="48"/>
      <c r="C80" s="9"/>
      <c r="D80" s="9"/>
      <c r="F80" s="52" t="s">
        <v>229</v>
      </c>
      <c r="H80" s="69">
        <v>0.65336722464327213</v>
      </c>
      <c r="I80" s="69">
        <v>0.63736236311960193</v>
      </c>
      <c r="J80" s="69">
        <v>0.63736236311960193</v>
      </c>
      <c r="K80" s="122">
        <v>0.6474436980057322</v>
      </c>
      <c r="L80" s="122">
        <v>0.62385175799809944</v>
      </c>
      <c r="M80" s="69">
        <v>0.65239757708365176</v>
      </c>
      <c r="N80" s="69">
        <v>0.57978538626273601</v>
      </c>
      <c r="O80" s="69">
        <v>0.93971698526512515</v>
      </c>
      <c r="P80" s="69">
        <v>0.57415920489861205</v>
      </c>
      <c r="Q80" s="69">
        <v>0.48754137399910452</v>
      </c>
      <c r="R80" s="69">
        <v>0.65611465530138846</v>
      </c>
      <c r="S80" s="69">
        <v>0.73554777266681648</v>
      </c>
      <c r="T80" s="69">
        <v>0.63333786804003533</v>
      </c>
      <c r="U80" s="69">
        <v>0.57065825842139806</v>
      </c>
      <c r="V80" s="69">
        <v>0.49839061088463182</v>
      </c>
      <c r="W80" s="69">
        <v>0.49110913968423403</v>
      </c>
      <c r="X80" s="69">
        <v>0.57552356355639689</v>
      </c>
      <c r="Y80" s="69">
        <v>0.60775850848865209</v>
      </c>
      <c r="AA80" s="69">
        <v>0.6474436980057322</v>
      </c>
      <c r="AB80" s="70"/>
      <c r="AD80" s="69">
        <v>0.62385175799809944</v>
      </c>
      <c r="AE80" s="70"/>
    </row>
    <row r="81" spans="1:31" ht="18" hidden="1" customHeight="1" outlineLevel="1" x14ac:dyDescent="0.2">
      <c r="A81" s="43" t="s">
        <v>210</v>
      </c>
      <c r="B81" s="43" t="s">
        <v>18</v>
      </c>
      <c r="C81" s="9">
        <v>0</v>
      </c>
      <c r="D81" s="9">
        <v>0</v>
      </c>
      <c r="F81" s="119" t="s">
        <v>211</v>
      </c>
      <c r="H81" s="74">
        <v>0</v>
      </c>
      <c r="I81" s="74">
        <v>0</v>
      </c>
      <c r="J81" s="74">
        <v>0</v>
      </c>
      <c r="K81" s="99">
        <v>0</v>
      </c>
      <c r="L81" s="99">
        <v>0</v>
      </c>
      <c r="M81" s="74">
        <v>0</v>
      </c>
      <c r="N81" s="74">
        <v>0</v>
      </c>
      <c r="O81" s="74">
        <v>0</v>
      </c>
      <c r="P81" s="74">
        <v>0</v>
      </c>
      <c r="Q81" s="74">
        <v>0</v>
      </c>
      <c r="R81" s="74">
        <v>0</v>
      </c>
      <c r="S81" s="74">
        <v>0</v>
      </c>
      <c r="T81" s="74">
        <v>0</v>
      </c>
      <c r="U81" s="74">
        <v>0</v>
      </c>
      <c r="V81" s="74">
        <v>0</v>
      </c>
      <c r="W81" s="74">
        <v>0</v>
      </c>
      <c r="X81" s="74">
        <v>0</v>
      </c>
      <c r="Y81" s="74">
        <v>0</v>
      </c>
      <c r="AA81" s="74">
        <v>0</v>
      </c>
      <c r="AB81" s="73">
        <v>0</v>
      </c>
      <c r="AD81" s="74">
        <v>0</v>
      </c>
      <c r="AE81" s="73">
        <v>0</v>
      </c>
    </row>
    <row r="82" spans="1:31" ht="18" hidden="1" customHeight="1" outlineLevel="1" x14ac:dyDescent="0.2">
      <c r="A82" s="43" t="s">
        <v>207</v>
      </c>
      <c r="B82" s="43" t="s">
        <v>206</v>
      </c>
      <c r="C82" s="9">
        <v>6.0073779795686739E-2</v>
      </c>
      <c r="D82" s="9">
        <v>-0.33024759533323961</v>
      </c>
      <c r="F82" s="119" t="s">
        <v>209</v>
      </c>
      <c r="H82" s="74">
        <v>-295.18900000000002</v>
      </c>
      <c r="I82" s="74">
        <v>-374.16300000000001</v>
      </c>
      <c r="J82" s="74">
        <v>-374.16300000000001</v>
      </c>
      <c r="K82" s="99">
        <v>-352.4</v>
      </c>
      <c r="L82" s="99">
        <v>-248.995</v>
      </c>
      <c r="M82" s="74">
        <v>-42.088999999999999</v>
      </c>
      <c r="N82" s="74">
        <v>-22.260000000000005</v>
      </c>
      <c r="O82" s="74">
        <v>-42.701999999999998</v>
      </c>
      <c r="P82" s="74">
        <v>-16.686999999999998</v>
      </c>
      <c r="Q82" s="74">
        <v>-38.628999999999991</v>
      </c>
      <c r="R82" s="74">
        <v>-37.875</v>
      </c>
      <c r="S82" s="74">
        <v>-20.009000000000015</v>
      </c>
      <c r="T82" s="74">
        <v>-14.943999999999988</v>
      </c>
      <c r="U82" s="74">
        <v>-23.954000000000008</v>
      </c>
      <c r="V82" s="74">
        <v>-20.627999999999986</v>
      </c>
      <c r="W82" s="74">
        <v>-31.64100000000002</v>
      </c>
      <c r="X82" s="74">
        <v>-19.810999999999979</v>
      </c>
      <c r="Y82" s="74">
        <v>-331.22899999999998</v>
      </c>
      <c r="AA82" s="74">
        <v>-352.39999999999992</v>
      </c>
      <c r="AB82" s="73">
        <v>21.17</v>
      </c>
      <c r="AD82" s="74">
        <v>-248.995</v>
      </c>
      <c r="AE82" s="73">
        <v>-82.23</v>
      </c>
    </row>
    <row r="83" spans="1:31" ht="18" customHeight="1" collapsed="1" x14ac:dyDescent="0.2">
      <c r="A83" s="48"/>
      <c r="B83" s="48"/>
      <c r="C83" s="9">
        <v>6.0073779795686739E-2</v>
      </c>
      <c r="D83" s="9">
        <v>-0.33024759533323961</v>
      </c>
      <c r="F83" s="58" t="s">
        <v>313</v>
      </c>
      <c r="H83" s="75">
        <v>-295.18900000000002</v>
      </c>
      <c r="I83" s="75">
        <v>-374.16300000000001</v>
      </c>
      <c r="J83" s="75">
        <v>-374.16300000000001</v>
      </c>
      <c r="K83" s="121">
        <v>-352.4</v>
      </c>
      <c r="L83" s="121">
        <v>-248.995</v>
      </c>
      <c r="M83" s="75">
        <v>-42.088999999999999</v>
      </c>
      <c r="N83" s="75">
        <v>-22.260000000000005</v>
      </c>
      <c r="O83" s="75">
        <v>-42.701999999999998</v>
      </c>
      <c r="P83" s="75">
        <v>-16.686999999999998</v>
      </c>
      <c r="Q83" s="75">
        <v>-38.628999999999991</v>
      </c>
      <c r="R83" s="75">
        <v>-37.875</v>
      </c>
      <c r="S83" s="75">
        <v>-20.009000000000015</v>
      </c>
      <c r="T83" s="75">
        <v>-14.943999999999988</v>
      </c>
      <c r="U83" s="75">
        <v>-23.954000000000008</v>
      </c>
      <c r="V83" s="75">
        <v>-20.627999999999986</v>
      </c>
      <c r="W83" s="75">
        <v>-31.64100000000002</v>
      </c>
      <c r="X83" s="75">
        <v>-19.810999999999979</v>
      </c>
      <c r="Y83" s="75">
        <v>-331.22899999999998</v>
      </c>
      <c r="AA83" s="75">
        <v>-352.39999999999992</v>
      </c>
      <c r="AB83" s="73">
        <v>21.17</v>
      </c>
      <c r="AD83" s="75">
        <v>-248.995</v>
      </c>
      <c r="AE83" s="73">
        <v>-82.23</v>
      </c>
    </row>
    <row r="84" spans="1:31" ht="12.95" customHeight="1" x14ac:dyDescent="0.2">
      <c r="A84" s="48"/>
      <c r="B84" s="48"/>
      <c r="C84" s="9"/>
      <c r="D84" s="9"/>
      <c r="F84" s="52" t="s">
        <v>223</v>
      </c>
      <c r="H84" s="69">
        <v>0.25025284787671365</v>
      </c>
      <c r="I84" s="69">
        <v>0.36856777264349905</v>
      </c>
      <c r="J84" s="69">
        <v>0.36856777264349905</v>
      </c>
      <c r="K84" s="122">
        <v>0.39895122470327715</v>
      </c>
      <c r="L84" s="122">
        <v>0.28752276267579369</v>
      </c>
      <c r="M84" s="69">
        <v>0.55301676564881475</v>
      </c>
      <c r="N84" s="69">
        <v>0.20799267447184255</v>
      </c>
      <c r="O84" s="69">
        <v>0.39934163151939095</v>
      </c>
      <c r="P84" s="69">
        <v>0.16062490374249191</v>
      </c>
      <c r="Q84" s="69">
        <v>0.71129483685644834</v>
      </c>
      <c r="R84" s="69">
        <v>0.41318933071510383</v>
      </c>
      <c r="S84" s="69">
        <v>0.44039705947088148</v>
      </c>
      <c r="T84" s="69">
        <v>0.18853451756156625</v>
      </c>
      <c r="U84" s="69">
        <v>0.25377150605983551</v>
      </c>
      <c r="V84" s="69">
        <v>0.48801722302396516</v>
      </c>
      <c r="W84" s="69">
        <v>0.28014024276873239</v>
      </c>
      <c r="X84" s="69">
        <v>0.18438613962752326</v>
      </c>
      <c r="Y84" s="69">
        <v>0.32420287528678476</v>
      </c>
      <c r="AA84" s="69">
        <v>0.39895122470327704</v>
      </c>
      <c r="AB84" s="70"/>
      <c r="AD84" s="69">
        <v>0.28752276267579374</v>
      </c>
      <c r="AE84" s="70"/>
    </row>
    <row r="85" spans="1:31" ht="18" hidden="1" customHeight="1" outlineLevel="2" x14ac:dyDescent="0.2">
      <c r="A85" s="46" t="s">
        <v>44</v>
      </c>
      <c r="B85" s="46" t="s">
        <v>18</v>
      </c>
      <c r="C85" s="9"/>
      <c r="D85" s="9"/>
      <c r="F85" s="51" t="s">
        <v>45</v>
      </c>
      <c r="H85" s="79">
        <v>0</v>
      </c>
      <c r="I85" s="79">
        <v>0</v>
      </c>
      <c r="J85" s="79">
        <v>0</v>
      </c>
      <c r="K85" s="99"/>
      <c r="L85" s="99"/>
      <c r="M85" s="79">
        <v>0</v>
      </c>
      <c r="N85" s="79">
        <v>0</v>
      </c>
      <c r="O85" s="79">
        <v>0</v>
      </c>
      <c r="P85" s="79">
        <v>0</v>
      </c>
      <c r="Q85" s="79">
        <v>0</v>
      </c>
      <c r="R85" s="79">
        <v>0</v>
      </c>
      <c r="S85" s="79">
        <v>0</v>
      </c>
      <c r="T85" s="79">
        <v>0</v>
      </c>
      <c r="U85" s="79">
        <v>0</v>
      </c>
      <c r="V85" s="79">
        <v>0</v>
      </c>
      <c r="W85" s="79">
        <v>0</v>
      </c>
      <c r="X85" s="79">
        <v>0</v>
      </c>
      <c r="Y85" s="79">
        <v>0</v>
      </c>
      <c r="AA85" s="83"/>
      <c r="AB85" s="84"/>
      <c r="AD85" s="83"/>
      <c r="AE85" s="84"/>
    </row>
    <row r="86" spans="1:31" ht="18" hidden="1" customHeight="1" outlineLevel="2" x14ac:dyDescent="0.2">
      <c r="A86" s="46" t="s">
        <v>44</v>
      </c>
      <c r="B86" s="46" t="s">
        <v>18</v>
      </c>
      <c r="C86" s="9"/>
      <c r="D86" s="9"/>
      <c r="F86" s="51" t="s">
        <v>46</v>
      </c>
      <c r="H86" s="79">
        <v>0</v>
      </c>
      <c r="I86" s="79">
        <v>0</v>
      </c>
      <c r="J86" s="79">
        <v>0</v>
      </c>
      <c r="K86" s="99"/>
      <c r="L86" s="99"/>
      <c r="M86" s="79">
        <v>0</v>
      </c>
      <c r="N86" s="79">
        <v>0</v>
      </c>
      <c r="O86" s="79">
        <v>0</v>
      </c>
      <c r="P86" s="79">
        <v>0</v>
      </c>
      <c r="Q86" s="79">
        <v>0</v>
      </c>
      <c r="R86" s="79">
        <v>0</v>
      </c>
      <c r="S86" s="79">
        <v>0</v>
      </c>
      <c r="T86" s="79">
        <v>0</v>
      </c>
      <c r="U86" s="79">
        <v>0</v>
      </c>
      <c r="V86" s="79">
        <v>0</v>
      </c>
      <c r="W86" s="79">
        <v>0</v>
      </c>
      <c r="X86" s="79">
        <v>0</v>
      </c>
      <c r="Y86" s="79">
        <v>0</v>
      </c>
      <c r="AA86" s="83"/>
      <c r="AB86" s="84"/>
      <c r="AD86" s="83"/>
      <c r="AE86" s="84"/>
    </row>
    <row r="87" spans="1:31" ht="18" hidden="1" customHeight="1" outlineLevel="2" x14ac:dyDescent="0.2">
      <c r="A87" s="46" t="s">
        <v>47</v>
      </c>
      <c r="B87" s="46" t="s">
        <v>18</v>
      </c>
      <c r="C87" s="9">
        <v>-1.0004221190375686</v>
      </c>
      <c r="D87" s="9">
        <v>-1.0004221190375686</v>
      </c>
      <c r="F87" s="51" t="s">
        <v>48</v>
      </c>
      <c r="H87" s="79">
        <v>-8.6590000000000007</v>
      </c>
      <c r="I87" s="79">
        <v>-6.5890000000000004</v>
      </c>
      <c r="J87" s="79">
        <v>-6.5890000000000004</v>
      </c>
      <c r="K87" s="99">
        <v>0</v>
      </c>
      <c r="L87" s="99">
        <v>0</v>
      </c>
      <c r="M87" s="79">
        <v>0</v>
      </c>
      <c r="N87" s="79">
        <v>0</v>
      </c>
      <c r="O87" s="79">
        <v>0</v>
      </c>
      <c r="P87" s="79">
        <v>0</v>
      </c>
      <c r="Q87" s="79">
        <v>0</v>
      </c>
      <c r="R87" s="79">
        <v>0</v>
      </c>
      <c r="S87" s="79">
        <v>-14.715999999999999</v>
      </c>
      <c r="T87" s="79">
        <v>14.715999999999999</v>
      </c>
      <c r="U87" s="79">
        <v>-2.3690000000000002</v>
      </c>
      <c r="V87" s="79">
        <v>0</v>
      </c>
      <c r="W87" s="79">
        <v>0</v>
      </c>
      <c r="X87" s="79">
        <v>0</v>
      </c>
      <c r="Y87" s="79">
        <v>-2.3690000000000002</v>
      </c>
      <c r="AA87" s="79">
        <v>0</v>
      </c>
      <c r="AB87" s="78">
        <v>-2.37</v>
      </c>
      <c r="AD87" s="79">
        <v>0</v>
      </c>
      <c r="AE87" s="78">
        <v>-2.37</v>
      </c>
    </row>
    <row r="88" spans="1:31" ht="18" hidden="1" customHeight="1" outlineLevel="1" x14ac:dyDescent="0.2">
      <c r="A88" s="48"/>
      <c r="B88" s="48"/>
      <c r="C88" s="9">
        <v>-1.0004221190375686</v>
      </c>
      <c r="D88" s="9">
        <v>-1.0004221190375686</v>
      </c>
      <c r="F88" s="119" t="s">
        <v>49</v>
      </c>
      <c r="H88" s="74">
        <v>-8.6590000000000007</v>
      </c>
      <c r="I88" s="74">
        <v>-6.5890000000000004</v>
      </c>
      <c r="J88" s="74">
        <v>-6.5890000000000004</v>
      </c>
      <c r="K88" s="99">
        <v>0</v>
      </c>
      <c r="L88" s="99">
        <v>0</v>
      </c>
      <c r="M88" s="74">
        <v>0</v>
      </c>
      <c r="N88" s="74">
        <v>0</v>
      </c>
      <c r="O88" s="74">
        <v>0</v>
      </c>
      <c r="P88" s="74">
        <v>0</v>
      </c>
      <c r="Q88" s="74">
        <v>0</v>
      </c>
      <c r="R88" s="74">
        <v>0</v>
      </c>
      <c r="S88" s="74">
        <v>-14.715999999999999</v>
      </c>
      <c r="T88" s="74">
        <v>14.715999999999999</v>
      </c>
      <c r="U88" s="74">
        <v>-2.3690000000000002</v>
      </c>
      <c r="V88" s="74">
        <v>0</v>
      </c>
      <c r="W88" s="74">
        <v>0</v>
      </c>
      <c r="X88" s="74">
        <v>0</v>
      </c>
      <c r="Y88" s="74">
        <v>-2.3690000000000002</v>
      </c>
      <c r="AA88" s="74">
        <v>0</v>
      </c>
      <c r="AB88" s="73">
        <v>-2.37</v>
      </c>
      <c r="AD88" s="74">
        <v>0</v>
      </c>
      <c r="AE88" s="73">
        <v>-2.37</v>
      </c>
    </row>
    <row r="89" spans="1:31" ht="18" hidden="1" customHeight="1" outlineLevel="1" x14ac:dyDescent="0.2">
      <c r="A89" s="43" t="s">
        <v>51</v>
      </c>
      <c r="B89" s="43" t="s">
        <v>18</v>
      </c>
      <c r="C89" s="9">
        <v>-1.0042432814710043</v>
      </c>
      <c r="D89" s="9">
        <v>-1.0042432814710043</v>
      </c>
      <c r="F89" s="119" t="s">
        <v>53</v>
      </c>
      <c r="H89" s="74">
        <v>0.18</v>
      </c>
      <c r="I89" s="74">
        <v>0</v>
      </c>
      <c r="J89" s="74">
        <v>0</v>
      </c>
      <c r="K89" s="99">
        <v>0</v>
      </c>
      <c r="L89" s="99">
        <v>0</v>
      </c>
      <c r="M89" s="74">
        <v>0</v>
      </c>
      <c r="N89" s="74">
        <v>0</v>
      </c>
      <c r="O89" s="74">
        <v>0</v>
      </c>
      <c r="P89" s="74">
        <v>0</v>
      </c>
      <c r="Q89" s="74">
        <v>0</v>
      </c>
      <c r="R89" s="74">
        <v>0</v>
      </c>
      <c r="S89" s="74">
        <v>-0.46800000000000003</v>
      </c>
      <c r="T89" s="74">
        <v>0</v>
      </c>
      <c r="U89" s="74">
        <v>0</v>
      </c>
      <c r="V89" s="74">
        <v>0</v>
      </c>
      <c r="W89" s="74">
        <v>-3.7999999999999978E-2</v>
      </c>
      <c r="X89" s="74">
        <v>-0.20099999999999996</v>
      </c>
      <c r="Y89" s="74">
        <v>-0.70699999999999996</v>
      </c>
      <c r="AA89" s="74">
        <v>0</v>
      </c>
      <c r="AB89" s="73">
        <v>-0.71</v>
      </c>
      <c r="AD89" s="74">
        <v>0</v>
      </c>
      <c r="AE89" s="73">
        <v>-0.71</v>
      </c>
    </row>
    <row r="90" spans="1:31" ht="18" hidden="1" customHeight="1" outlineLevel="1" x14ac:dyDescent="0.2">
      <c r="A90" s="43" t="s">
        <v>50</v>
      </c>
      <c r="B90" s="43" t="s">
        <v>18</v>
      </c>
      <c r="C90" s="9">
        <v>0</v>
      </c>
      <c r="D90" s="9">
        <v>0</v>
      </c>
      <c r="F90" s="119" t="s">
        <v>52</v>
      </c>
      <c r="H90" s="74">
        <v>0</v>
      </c>
      <c r="I90" s="74">
        <v>0</v>
      </c>
      <c r="J90" s="74">
        <v>0</v>
      </c>
      <c r="K90" s="99">
        <v>0</v>
      </c>
      <c r="L90" s="99">
        <v>0</v>
      </c>
      <c r="M90" s="74">
        <v>0</v>
      </c>
      <c r="N90" s="74">
        <v>0</v>
      </c>
      <c r="O90" s="74">
        <v>0</v>
      </c>
      <c r="P90" s="74">
        <v>0</v>
      </c>
      <c r="Q90" s="74">
        <v>0</v>
      </c>
      <c r="R90" s="74">
        <v>0</v>
      </c>
      <c r="S90" s="74">
        <v>0</v>
      </c>
      <c r="T90" s="74">
        <v>0</v>
      </c>
      <c r="U90" s="74">
        <v>0</v>
      </c>
      <c r="V90" s="74">
        <v>0</v>
      </c>
      <c r="W90" s="74">
        <v>0</v>
      </c>
      <c r="X90" s="74">
        <v>0</v>
      </c>
      <c r="Y90" s="74">
        <v>0</v>
      </c>
      <c r="AA90" s="74">
        <v>0</v>
      </c>
      <c r="AB90" s="73">
        <v>0</v>
      </c>
      <c r="AD90" s="74">
        <v>0</v>
      </c>
      <c r="AE90" s="73">
        <v>0</v>
      </c>
    </row>
    <row r="91" spans="1:31" ht="18" hidden="1" customHeight="1" outlineLevel="1" x14ac:dyDescent="0.2">
      <c r="A91" s="43" t="s">
        <v>214</v>
      </c>
      <c r="B91" s="43" t="s">
        <v>18</v>
      </c>
      <c r="C91" s="9">
        <v>-1</v>
      </c>
      <c r="D91" s="9">
        <v>-1</v>
      </c>
      <c r="F91" s="119" t="s">
        <v>216</v>
      </c>
      <c r="H91" s="74">
        <v>-2.59</v>
      </c>
      <c r="I91" s="74">
        <v>-1.7889999999999999</v>
      </c>
      <c r="J91" s="74">
        <v>-1.7889999999999999</v>
      </c>
      <c r="K91" s="99">
        <v>0</v>
      </c>
      <c r="L91" s="99">
        <v>0</v>
      </c>
      <c r="M91" s="74">
        <v>-5.7000000000000002E-2</v>
      </c>
      <c r="N91" s="74">
        <v>-4.2000000000000003E-2</v>
      </c>
      <c r="O91" s="74">
        <v>-0.122</v>
      </c>
      <c r="P91" s="74">
        <v>-5.0000000000000044E-3</v>
      </c>
      <c r="Q91" s="74">
        <v>-0.12999999999999998</v>
      </c>
      <c r="R91" s="74">
        <v>-0.16200000000000003</v>
      </c>
      <c r="S91" s="74">
        <v>-5.4999999999999938E-2</v>
      </c>
      <c r="T91" s="74">
        <v>-0.18300000000000005</v>
      </c>
      <c r="U91" s="74">
        <v>-3.6000000000000032E-2</v>
      </c>
      <c r="V91" s="74">
        <v>-2.4999999999999911E-2</v>
      </c>
      <c r="W91" s="74">
        <v>-7.3000000000000065E-2</v>
      </c>
      <c r="X91" s="74">
        <v>-3.0000000000000027E-2</v>
      </c>
      <c r="Y91" s="74">
        <v>-0.92</v>
      </c>
      <c r="AA91" s="74">
        <v>0</v>
      </c>
      <c r="AB91" s="73">
        <v>-0.92</v>
      </c>
      <c r="AD91" s="74">
        <v>0</v>
      </c>
      <c r="AE91" s="73">
        <v>-0.92</v>
      </c>
    </row>
    <row r="92" spans="1:31" ht="18" hidden="1" customHeight="1" outlineLevel="1" x14ac:dyDescent="0.2">
      <c r="A92" s="43" t="s">
        <v>215</v>
      </c>
      <c r="B92" s="43" t="s">
        <v>18</v>
      </c>
      <c r="C92" s="9">
        <v>0</v>
      </c>
      <c r="D92" s="9">
        <v>0</v>
      </c>
      <c r="F92" s="119" t="s">
        <v>217</v>
      </c>
      <c r="H92" s="74">
        <v>0</v>
      </c>
      <c r="I92" s="74">
        <v>0</v>
      </c>
      <c r="J92" s="74">
        <v>0</v>
      </c>
      <c r="K92" s="99">
        <v>0</v>
      </c>
      <c r="L92" s="99">
        <v>0</v>
      </c>
      <c r="M92" s="74">
        <v>0</v>
      </c>
      <c r="N92" s="74">
        <v>0</v>
      </c>
      <c r="O92" s="74">
        <v>0</v>
      </c>
      <c r="P92" s="74">
        <v>0</v>
      </c>
      <c r="Q92" s="74">
        <v>0</v>
      </c>
      <c r="R92" s="74">
        <v>0</v>
      </c>
      <c r="S92" s="74">
        <v>0</v>
      </c>
      <c r="T92" s="74">
        <v>0</v>
      </c>
      <c r="U92" s="74">
        <v>0</v>
      </c>
      <c r="V92" s="74">
        <v>0</v>
      </c>
      <c r="W92" s="74">
        <v>0</v>
      </c>
      <c r="X92" s="74">
        <v>0</v>
      </c>
      <c r="Y92" s="74">
        <v>0</v>
      </c>
      <c r="AA92" s="74">
        <v>0</v>
      </c>
      <c r="AB92" s="73">
        <v>0</v>
      </c>
      <c r="AD92" s="74">
        <v>0</v>
      </c>
      <c r="AE92" s="73">
        <v>0</v>
      </c>
    </row>
    <row r="93" spans="1:31" ht="18" hidden="1" customHeight="1" outlineLevel="2" x14ac:dyDescent="0.2">
      <c r="A93" s="46" t="s">
        <v>54</v>
      </c>
      <c r="B93" s="46" t="s">
        <v>18</v>
      </c>
      <c r="C93" s="9">
        <v>-1</v>
      </c>
      <c r="D93" s="9">
        <v>-1</v>
      </c>
      <c r="F93" s="51" t="s">
        <v>56</v>
      </c>
      <c r="H93" s="79">
        <v>1.6659999999999999</v>
      </c>
      <c r="I93" s="79">
        <v>1.4210854715202001E-14</v>
      </c>
      <c r="J93" s="79">
        <v>1.4210854715202001E-14</v>
      </c>
      <c r="K93" s="99">
        <v>0</v>
      </c>
      <c r="L93" s="99">
        <v>0</v>
      </c>
      <c r="M93" s="79">
        <v>-3.5527136788005001E-15</v>
      </c>
      <c r="N93" s="79">
        <v>1.06581410364015E-14</v>
      </c>
      <c r="O93" s="79">
        <v>-7.1054273576009995E-15</v>
      </c>
      <c r="P93" s="79">
        <v>0</v>
      </c>
      <c r="Q93" s="79">
        <v>0</v>
      </c>
      <c r="R93" s="79">
        <v>-2.8421709430404001E-14</v>
      </c>
      <c r="S93" s="79">
        <v>1.0000000000331918E-3</v>
      </c>
      <c r="T93" s="79">
        <v>-1.0000000000047701E-3</v>
      </c>
      <c r="U93" s="79">
        <v>0</v>
      </c>
      <c r="V93" s="79">
        <v>-46.442</v>
      </c>
      <c r="W93" s="79">
        <v>-4.8000000000001819E-2</v>
      </c>
      <c r="X93" s="79">
        <v>0</v>
      </c>
      <c r="Y93" s="79">
        <v>-46.49</v>
      </c>
      <c r="AA93" s="79">
        <v>0</v>
      </c>
      <c r="AB93" s="73">
        <v>-46.49</v>
      </c>
      <c r="AD93" s="79">
        <v>0</v>
      </c>
      <c r="AE93" s="73">
        <v>-46.49</v>
      </c>
    </row>
    <row r="94" spans="1:31" ht="18" hidden="1" customHeight="1" outlineLevel="2" x14ac:dyDescent="0.2">
      <c r="A94" s="46" t="s">
        <v>55</v>
      </c>
      <c r="B94" s="46" t="s">
        <v>18</v>
      </c>
      <c r="C94" s="9">
        <v>0</v>
      </c>
      <c r="D94" s="9">
        <v>0</v>
      </c>
      <c r="F94" s="51" t="s">
        <v>57</v>
      </c>
      <c r="H94" s="79">
        <v>0</v>
      </c>
      <c r="I94" s="79">
        <v>0</v>
      </c>
      <c r="J94" s="79">
        <v>0</v>
      </c>
      <c r="K94" s="99">
        <v>0</v>
      </c>
      <c r="L94" s="99">
        <v>0</v>
      </c>
      <c r="M94" s="79">
        <v>0</v>
      </c>
      <c r="N94" s="79">
        <v>0</v>
      </c>
      <c r="O94" s="79">
        <v>0</v>
      </c>
      <c r="P94" s="79">
        <v>0</v>
      </c>
      <c r="Q94" s="79">
        <v>0</v>
      </c>
      <c r="R94" s="79">
        <v>0</v>
      </c>
      <c r="S94" s="79">
        <v>0</v>
      </c>
      <c r="T94" s="79">
        <v>0</v>
      </c>
      <c r="U94" s="79">
        <v>0</v>
      </c>
      <c r="V94" s="79">
        <v>0</v>
      </c>
      <c r="W94" s="79">
        <v>0</v>
      </c>
      <c r="X94" s="79">
        <v>0</v>
      </c>
      <c r="Y94" s="79">
        <v>0</v>
      </c>
      <c r="AA94" s="79">
        <v>0</v>
      </c>
      <c r="AB94" s="73">
        <v>0</v>
      </c>
      <c r="AD94" s="79">
        <v>0</v>
      </c>
      <c r="AE94" s="73">
        <v>0</v>
      </c>
    </row>
    <row r="95" spans="1:31" ht="18" hidden="1" customHeight="1" outlineLevel="1" x14ac:dyDescent="0.2">
      <c r="A95" s="48"/>
      <c r="B95" s="48"/>
      <c r="C95" s="9">
        <v>0.99974166881944126</v>
      </c>
      <c r="D95" s="9">
        <v>0.99974166881944126</v>
      </c>
      <c r="F95" s="119" t="s">
        <v>59</v>
      </c>
      <c r="H95" s="74">
        <v>-16.774999999999881</v>
      </c>
      <c r="I95" s="74">
        <v>11.047999999999845</v>
      </c>
      <c r="J95" s="74">
        <v>11.047999999999845</v>
      </c>
      <c r="K95" s="99">
        <v>0</v>
      </c>
      <c r="L95" s="99">
        <v>0</v>
      </c>
      <c r="M95" s="74">
        <v>0.15699999999999431</v>
      </c>
      <c r="N95" s="74">
        <v>0.60000000000003539</v>
      </c>
      <c r="O95" s="74">
        <v>0.82999999999996998</v>
      </c>
      <c r="P95" s="74">
        <v>-1.0300000000000393</v>
      </c>
      <c r="Q95" s="74">
        <v>2.3450000000000601</v>
      </c>
      <c r="R95" s="74">
        <v>-0.5760000000001132</v>
      </c>
      <c r="S95" s="74">
        <v>22.100000000000218</v>
      </c>
      <c r="T95" s="74">
        <v>-22.790000000000148</v>
      </c>
      <c r="U95" s="74">
        <v>6.7729999999999944</v>
      </c>
      <c r="V95" s="74">
        <v>-5.2610000000002568</v>
      </c>
      <c r="W95" s="74">
        <v>1.8530000000000189</v>
      </c>
      <c r="X95" s="74">
        <v>-1.1299999999997341</v>
      </c>
      <c r="Y95" s="74">
        <v>3.8709999999999432</v>
      </c>
      <c r="AA95" s="74">
        <v>0</v>
      </c>
      <c r="AB95" s="73">
        <v>3.87</v>
      </c>
      <c r="AD95" s="74">
        <v>0</v>
      </c>
      <c r="AE95" s="73">
        <v>3.87</v>
      </c>
    </row>
    <row r="96" spans="1:31" ht="18" customHeight="1" collapsed="1" x14ac:dyDescent="0.2">
      <c r="A96" s="48"/>
      <c r="B96" s="48"/>
      <c r="C96" s="9">
        <v>-1.0399999999995271</v>
      </c>
      <c r="D96" s="9">
        <v>-1.0399999999995271</v>
      </c>
      <c r="F96" s="58" t="s">
        <v>27</v>
      </c>
      <c r="H96" s="75">
        <v>-27.84399999999988</v>
      </c>
      <c r="I96" s="75">
        <v>2.6699999999998454</v>
      </c>
      <c r="J96" s="75">
        <v>2.6699999999998454</v>
      </c>
      <c r="K96" s="121">
        <v>0</v>
      </c>
      <c r="L96" s="121">
        <v>0</v>
      </c>
      <c r="M96" s="75">
        <v>9.9999999999994316E-2</v>
      </c>
      <c r="N96" s="75">
        <v>0.55800000000003536</v>
      </c>
      <c r="O96" s="75">
        <v>0.70799999999996999</v>
      </c>
      <c r="P96" s="75">
        <v>-1.0350000000000392</v>
      </c>
      <c r="Q96" s="75">
        <v>2.2150000000000603</v>
      </c>
      <c r="R96" s="75">
        <v>-0.73800000000011323</v>
      </c>
      <c r="S96" s="75">
        <v>6.8610000000002174</v>
      </c>
      <c r="T96" s="75">
        <v>-8.2570000000001471</v>
      </c>
      <c r="U96" s="75">
        <v>4.367999999999995</v>
      </c>
      <c r="V96" s="75">
        <v>-5.2860000000002572</v>
      </c>
      <c r="W96" s="75">
        <v>1.7420000000000186</v>
      </c>
      <c r="X96" s="75">
        <v>-1.3609999999997342</v>
      </c>
      <c r="Y96" s="75">
        <v>-0.12500000000005684</v>
      </c>
      <c r="AA96" s="75">
        <v>0</v>
      </c>
      <c r="AB96" s="73">
        <v>-0.13</v>
      </c>
      <c r="AD96" s="75">
        <v>0</v>
      </c>
      <c r="AE96" s="73">
        <v>-0.13</v>
      </c>
    </row>
    <row r="97" spans="1:33" ht="18" customHeight="1" x14ac:dyDescent="0.2">
      <c r="A97" s="43" t="s">
        <v>17</v>
      </c>
      <c r="B97" s="43" t="s">
        <v>18</v>
      </c>
      <c r="C97" s="9">
        <v>4.0571164550834968E-2</v>
      </c>
      <c r="D97" s="9">
        <v>-9.3851821861666643E-3</v>
      </c>
      <c r="F97" s="108" t="s">
        <v>119</v>
      </c>
      <c r="H97" s="281">
        <v>-2699.846</v>
      </c>
      <c r="I97" s="281">
        <v>-2614.828</v>
      </c>
      <c r="J97" s="281">
        <v>-2614.828</v>
      </c>
      <c r="K97" s="102">
        <v>-2499.8049999999998</v>
      </c>
      <c r="L97" s="102">
        <v>-2376.0859999999998</v>
      </c>
      <c r="M97" s="281">
        <v>-214.94800000000001</v>
      </c>
      <c r="N97" s="281">
        <v>-185.24199999999999</v>
      </c>
      <c r="O97" s="281">
        <v>-248.15100000000001</v>
      </c>
      <c r="P97" s="281">
        <v>-214.83000000000004</v>
      </c>
      <c r="Q97" s="281">
        <v>-177.17499999999995</v>
      </c>
      <c r="R97" s="281">
        <v>-222.57300000000009</v>
      </c>
      <c r="S97" s="281">
        <v>-216.78499999999985</v>
      </c>
      <c r="T97" s="281">
        <v>-194.95600000000013</v>
      </c>
      <c r="U97" s="281">
        <v>-184.67699999999991</v>
      </c>
      <c r="V97" s="281">
        <v>-173.13900000000012</v>
      </c>
      <c r="W97" s="281">
        <v>-178.13200000000006</v>
      </c>
      <c r="X97" s="281">
        <v>-187.77299999999968</v>
      </c>
      <c r="Y97" s="281">
        <v>-2398.3809999999999</v>
      </c>
      <c r="AA97" s="281">
        <v>-2499.8049999999998</v>
      </c>
      <c r="AB97" s="73">
        <v>101.42</v>
      </c>
      <c r="AD97" s="281">
        <v>-2376.0859999999998</v>
      </c>
      <c r="AE97" s="73">
        <v>-22.3</v>
      </c>
      <c r="AF97" s="284"/>
      <c r="AG97" s="285"/>
    </row>
    <row r="98" spans="1:33" ht="12.95" customHeight="1" x14ac:dyDescent="0.2">
      <c r="A98" s="48"/>
      <c r="B98" s="48"/>
      <c r="C98" s="9"/>
      <c r="D98" s="9"/>
      <c r="F98" s="52" t="s">
        <v>224</v>
      </c>
      <c r="H98" s="69">
        <v>0.3988919626663105</v>
      </c>
      <c r="I98" s="69">
        <v>0.38294442268832068</v>
      </c>
      <c r="J98" s="69">
        <v>0.38294442268832068</v>
      </c>
      <c r="K98" s="122">
        <v>0.39028821598298707</v>
      </c>
      <c r="L98" s="122">
        <v>0.37193763257429596</v>
      </c>
      <c r="M98" s="69">
        <v>0.41176673422551885</v>
      </c>
      <c r="N98" s="69">
        <v>0.32251673155002752</v>
      </c>
      <c r="O98" s="69">
        <v>0.47042576061178798</v>
      </c>
      <c r="P98" s="69">
        <v>0.33933027957668627</v>
      </c>
      <c r="Q98" s="69">
        <v>0.32922976865186271</v>
      </c>
      <c r="R98" s="69">
        <v>0.39764421711220993</v>
      </c>
      <c r="S98" s="69">
        <v>0.42325692184238789</v>
      </c>
      <c r="T98" s="69">
        <v>0.36846303009226933</v>
      </c>
      <c r="U98" s="69">
        <v>0.3382969837076984</v>
      </c>
      <c r="V98" s="69">
        <v>0.34265544661835051</v>
      </c>
      <c r="W98" s="69">
        <v>0.30567376860139517</v>
      </c>
      <c r="X98" s="69">
        <v>0.3207037367870012</v>
      </c>
      <c r="Y98" s="69">
        <v>0.36253460007811844</v>
      </c>
      <c r="AA98" s="69">
        <v>0.39028821598298707</v>
      </c>
      <c r="AB98" s="70"/>
      <c r="AD98" s="69">
        <v>0.37193763257429596</v>
      </c>
      <c r="AE98" s="70"/>
    </row>
    <row r="99" spans="1:33" ht="6.95" customHeight="1" x14ac:dyDescent="0.2">
      <c r="C99" s="9"/>
      <c r="D99" s="9"/>
      <c r="F99" s="109"/>
      <c r="K99" s="123"/>
      <c r="L99" s="123"/>
      <c r="AB99" s="16"/>
      <c r="AE99" s="16"/>
    </row>
    <row r="100" spans="1:33" ht="18" hidden="1" customHeight="1" outlineLevel="1" x14ac:dyDescent="0.2">
      <c r="A100" s="43" t="s">
        <v>37</v>
      </c>
      <c r="B100" s="43" t="s">
        <v>60</v>
      </c>
      <c r="C100" s="9"/>
      <c r="D100" s="9"/>
      <c r="F100" s="64" t="s">
        <v>236</v>
      </c>
      <c r="G100" s="47"/>
      <c r="H100" s="85">
        <v>2.84</v>
      </c>
      <c r="I100" s="85">
        <v>3.762</v>
      </c>
      <c r="J100" s="85">
        <v>3.762</v>
      </c>
      <c r="K100" s="124">
        <v>2.82</v>
      </c>
      <c r="L100" s="124">
        <v>3.76</v>
      </c>
      <c r="M100" s="85">
        <v>3.8040000000000003</v>
      </c>
      <c r="N100" s="85">
        <v>3.8040000000000003</v>
      </c>
      <c r="O100" s="85">
        <v>3.3960000000000008</v>
      </c>
      <c r="P100" s="85">
        <v>3.8039999999999985</v>
      </c>
      <c r="Q100" s="85">
        <v>3.8039999999999985</v>
      </c>
      <c r="R100" s="85">
        <v>3.804000000000002</v>
      </c>
      <c r="S100" s="85">
        <v>3.8039999999999985</v>
      </c>
      <c r="T100" s="85">
        <v>3.8039999999999985</v>
      </c>
      <c r="U100" s="85">
        <v>2.9880000000000031</v>
      </c>
      <c r="V100" s="85">
        <v>3.9840000000000018</v>
      </c>
      <c r="W100" s="85">
        <v>3.9840000000000018</v>
      </c>
      <c r="X100" s="85">
        <v>3.9839999999999947</v>
      </c>
      <c r="Y100" s="85">
        <v>3.7469999999999999</v>
      </c>
      <c r="Z100" s="47"/>
      <c r="AA100" s="85">
        <v>2.82</v>
      </c>
      <c r="AB100" s="86">
        <v>0.93</v>
      </c>
      <c r="AC100" s="47"/>
      <c r="AD100" s="85">
        <v>3.76</v>
      </c>
      <c r="AE100" s="86">
        <v>-0.01</v>
      </c>
    </row>
    <row r="101" spans="1:33" ht="18" hidden="1" customHeight="1" outlineLevel="1" x14ac:dyDescent="0.2">
      <c r="A101" s="43" t="s">
        <v>37</v>
      </c>
      <c r="B101" s="43" t="s">
        <v>61</v>
      </c>
      <c r="C101" s="9"/>
      <c r="D101" s="9"/>
      <c r="F101" s="64" t="s">
        <v>237</v>
      </c>
      <c r="G101" s="47"/>
      <c r="H101" s="85">
        <v>0</v>
      </c>
      <c r="I101" s="85">
        <v>0.96200000000000008</v>
      </c>
      <c r="J101" s="85">
        <v>0.96199999999999997</v>
      </c>
      <c r="K101" s="124">
        <v>1</v>
      </c>
      <c r="L101" s="124">
        <v>1</v>
      </c>
      <c r="M101" s="85">
        <v>0.996</v>
      </c>
      <c r="N101" s="85">
        <v>0.996</v>
      </c>
      <c r="O101" s="85">
        <v>0.996</v>
      </c>
      <c r="P101" s="85">
        <v>0.996</v>
      </c>
      <c r="Q101" s="85">
        <v>0.99599999999999955</v>
      </c>
      <c r="R101" s="85">
        <v>0.99600000000000044</v>
      </c>
      <c r="S101" s="85">
        <v>0.99599999999999955</v>
      </c>
      <c r="T101" s="85">
        <v>0.99600000000000044</v>
      </c>
      <c r="U101" s="85">
        <v>0.99600000000000044</v>
      </c>
      <c r="V101" s="85">
        <v>0.99599999999999866</v>
      </c>
      <c r="W101" s="85">
        <v>0.99600000000000044</v>
      </c>
      <c r="X101" s="85">
        <v>0.99600000000000044</v>
      </c>
      <c r="Y101" s="85">
        <v>0.996</v>
      </c>
      <c r="Z101" s="47"/>
      <c r="AA101" s="85">
        <v>1</v>
      </c>
      <c r="AB101" s="86">
        <v>0</v>
      </c>
      <c r="AC101" s="47"/>
      <c r="AD101" s="85">
        <v>1</v>
      </c>
      <c r="AE101" s="86">
        <v>0</v>
      </c>
    </row>
    <row r="102" spans="1:33" ht="18" hidden="1" customHeight="1" outlineLevel="1" x14ac:dyDescent="0.2">
      <c r="A102" s="43" t="s">
        <v>37</v>
      </c>
      <c r="B102" s="43" t="s">
        <v>62</v>
      </c>
      <c r="C102" s="9"/>
      <c r="D102" s="9"/>
      <c r="F102" s="64" t="s">
        <v>238</v>
      </c>
      <c r="G102" s="47"/>
      <c r="H102" s="85">
        <v>32.9</v>
      </c>
      <c r="I102" s="85">
        <v>28.742999999999999</v>
      </c>
      <c r="J102" s="85">
        <v>28.742999999999999</v>
      </c>
      <c r="K102" s="124">
        <v>26.28</v>
      </c>
      <c r="L102" s="124">
        <v>25.515000000000001</v>
      </c>
      <c r="M102" s="85">
        <v>26.603999999999999</v>
      </c>
      <c r="N102" s="85">
        <v>24.515999999999998</v>
      </c>
      <c r="O102" s="85">
        <v>25.140000000000008</v>
      </c>
      <c r="P102" s="85">
        <v>22.667999999999992</v>
      </c>
      <c r="Q102" s="85">
        <v>22.739999999999995</v>
      </c>
      <c r="R102" s="85">
        <v>23.184000000000012</v>
      </c>
      <c r="S102" s="85">
        <v>26.159999999999997</v>
      </c>
      <c r="T102" s="85">
        <v>25.139999999999986</v>
      </c>
      <c r="U102" s="85">
        <v>26.075999999999993</v>
      </c>
      <c r="V102" s="85">
        <v>25.896000000000015</v>
      </c>
      <c r="W102" s="85">
        <v>27.107999999999976</v>
      </c>
      <c r="X102" s="85">
        <v>27.600000000000023</v>
      </c>
      <c r="Y102" s="85">
        <v>25.236000000000001</v>
      </c>
      <c r="Z102" s="47"/>
      <c r="AA102" s="85">
        <v>26.28</v>
      </c>
      <c r="AB102" s="86">
        <v>-1.04</v>
      </c>
      <c r="AC102" s="47"/>
      <c r="AD102" s="85">
        <v>25.515000000000001</v>
      </c>
      <c r="AE102" s="86">
        <v>-0.28000000000000003</v>
      </c>
    </row>
    <row r="103" spans="1:33" ht="18" hidden="1" customHeight="1" outlineLevel="1" x14ac:dyDescent="0.2">
      <c r="A103" s="43" t="s">
        <v>37</v>
      </c>
      <c r="B103" s="43" t="s">
        <v>63</v>
      </c>
      <c r="C103" s="9"/>
      <c r="D103" s="9"/>
      <c r="F103" s="64" t="s">
        <v>239</v>
      </c>
      <c r="G103" s="47"/>
      <c r="H103" s="85">
        <v>1.52</v>
      </c>
      <c r="I103" s="85">
        <v>1.1399999999999999</v>
      </c>
      <c r="J103" s="85">
        <v>1.1399999999999999</v>
      </c>
      <c r="K103" s="124">
        <v>1</v>
      </c>
      <c r="L103" s="124">
        <v>0.499</v>
      </c>
      <c r="M103" s="85">
        <v>1.992</v>
      </c>
      <c r="N103" s="85">
        <v>1.992</v>
      </c>
      <c r="O103" s="85">
        <v>1.992</v>
      </c>
      <c r="P103" s="85">
        <v>0.99599999999999955</v>
      </c>
      <c r="Q103" s="85">
        <v>0.99600000000000044</v>
      </c>
      <c r="R103" s="85">
        <v>0.99600000000000044</v>
      </c>
      <c r="S103" s="85">
        <v>0.94799999999999862</v>
      </c>
      <c r="T103" s="85">
        <v>0.99600000000000222</v>
      </c>
      <c r="U103" s="85">
        <v>1.259999999999998</v>
      </c>
      <c r="V103" s="85">
        <v>1.9080000000000013</v>
      </c>
      <c r="W103" s="85">
        <v>1.9919999999999973</v>
      </c>
      <c r="X103" s="85">
        <v>1.9920000000000009</v>
      </c>
      <c r="Y103" s="85">
        <v>1.5049999999999999</v>
      </c>
      <c r="Z103" s="47"/>
      <c r="AA103" s="85">
        <v>1</v>
      </c>
      <c r="AB103" s="86">
        <v>0.51</v>
      </c>
      <c r="AC103" s="47"/>
      <c r="AD103" s="85">
        <v>0.499</v>
      </c>
      <c r="AE103" s="86">
        <v>1.01</v>
      </c>
    </row>
    <row r="104" spans="1:33" ht="18" customHeight="1" collapsed="1" x14ac:dyDescent="0.2">
      <c r="A104" s="43" t="s">
        <v>37</v>
      </c>
      <c r="B104" s="43" t="s">
        <v>19</v>
      </c>
      <c r="C104" s="9"/>
      <c r="D104" s="9"/>
      <c r="F104" s="110" t="s">
        <v>240</v>
      </c>
      <c r="H104" s="87">
        <v>37.26</v>
      </c>
      <c r="I104" s="87">
        <v>34.606999999999999</v>
      </c>
      <c r="J104" s="87">
        <v>34.606999999999999</v>
      </c>
      <c r="K104" s="125">
        <v>31.1</v>
      </c>
      <c r="L104" s="125">
        <v>30.774000000000001</v>
      </c>
      <c r="M104" s="87">
        <v>33.396000000000001</v>
      </c>
      <c r="N104" s="87">
        <v>31.308000000000007</v>
      </c>
      <c r="O104" s="87">
        <v>31.524000000000001</v>
      </c>
      <c r="P104" s="87">
        <v>28.463999999999999</v>
      </c>
      <c r="Q104" s="87">
        <v>28.536000000000001</v>
      </c>
      <c r="R104" s="87">
        <v>28.97999999999999</v>
      </c>
      <c r="S104" s="87">
        <v>31.907999999999987</v>
      </c>
      <c r="T104" s="87">
        <v>30.936000000000007</v>
      </c>
      <c r="U104" s="87">
        <v>31.319999999999965</v>
      </c>
      <c r="V104" s="87">
        <v>32.784000000000049</v>
      </c>
      <c r="W104" s="87">
        <v>34.079999999999984</v>
      </c>
      <c r="X104" s="87">
        <v>34.572000000000003</v>
      </c>
      <c r="Y104" s="87">
        <v>31.483999999999998</v>
      </c>
      <c r="AA104" s="87">
        <v>31.1</v>
      </c>
      <c r="AB104" s="86">
        <v>0.38</v>
      </c>
      <c r="AD104" s="87">
        <v>30.774000000000001</v>
      </c>
      <c r="AE104" s="86">
        <v>0.71</v>
      </c>
    </row>
    <row r="105" spans="1:33" ht="18" hidden="1" customHeight="1" outlineLevel="1" collapsed="1" x14ac:dyDescent="0.2">
      <c r="A105" s="46" t="s">
        <v>212</v>
      </c>
      <c r="B105" s="46" t="s">
        <v>19</v>
      </c>
      <c r="C105" s="9"/>
      <c r="D105" s="9"/>
      <c r="F105" s="111" t="s">
        <v>213</v>
      </c>
      <c r="G105" s="47"/>
      <c r="H105" s="88">
        <v>39.405000000000001</v>
      </c>
      <c r="I105" s="88">
        <v>36.776000000000003</v>
      </c>
      <c r="J105" s="88">
        <v>36.776000000000003</v>
      </c>
      <c r="K105" s="125">
        <v>31.1</v>
      </c>
      <c r="L105" s="125">
        <v>30.774000000000001</v>
      </c>
      <c r="M105" s="88">
        <v>33.576000000000001</v>
      </c>
      <c r="N105" s="88">
        <v>33.948</v>
      </c>
      <c r="O105" s="88">
        <v>33.420000000000016</v>
      </c>
      <c r="P105" s="88">
        <v>30.419999999999959</v>
      </c>
      <c r="Q105" s="88">
        <v>30.876000000000033</v>
      </c>
      <c r="R105" s="88">
        <v>31.043999999999983</v>
      </c>
      <c r="S105" s="88">
        <v>33.695999999999998</v>
      </c>
      <c r="T105" s="88">
        <v>33.828000000000003</v>
      </c>
      <c r="U105" s="88">
        <v>32.72399999999999</v>
      </c>
      <c r="V105" s="88">
        <v>34.164000000000044</v>
      </c>
      <c r="W105" s="88">
        <v>35.94</v>
      </c>
      <c r="X105" s="88">
        <v>35.783999999999935</v>
      </c>
      <c r="Y105" s="88">
        <v>33.284999999999997</v>
      </c>
      <c r="Z105" s="47"/>
      <c r="AA105" s="88">
        <v>31.1</v>
      </c>
      <c r="AB105" s="89">
        <v>2.19</v>
      </c>
      <c r="AC105" s="47"/>
      <c r="AD105" s="88">
        <v>30.774000000000001</v>
      </c>
      <c r="AE105" s="89">
        <v>2.5099999999999998</v>
      </c>
    </row>
    <row r="106" spans="1:33" ht="18" hidden="1" customHeight="1" outlineLevel="1" collapsed="1" x14ac:dyDescent="0.2">
      <c r="A106" s="48"/>
      <c r="B106" s="48"/>
      <c r="C106" s="9"/>
      <c r="D106" s="9"/>
      <c r="F106" s="110" t="s">
        <v>241</v>
      </c>
      <c r="H106" s="87">
        <v>2.1450000000000031</v>
      </c>
      <c r="I106" s="87">
        <v>2.169000000000004</v>
      </c>
      <c r="J106" s="87">
        <v>2.169000000000004</v>
      </c>
      <c r="K106" s="125">
        <v>0</v>
      </c>
      <c r="L106" s="125">
        <v>0</v>
      </c>
      <c r="M106" s="87">
        <v>0.17999999999999972</v>
      </c>
      <c r="N106" s="87">
        <v>2.6399999999999935</v>
      </c>
      <c r="O106" s="87">
        <v>1.896000000000015</v>
      </c>
      <c r="P106" s="87">
        <v>1.9559999999999604</v>
      </c>
      <c r="Q106" s="87">
        <v>2.3400000000000318</v>
      </c>
      <c r="R106" s="87">
        <v>2.063999999999993</v>
      </c>
      <c r="S106" s="87">
        <v>1.7880000000000109</v>
      </c>
      <c r="T106" s="87">
        <v>2.8919999999999959</v>
      </c>
      <c r="U106" s="87">
        <v>1.4040000000000248</v>
      </c>
      <c r="V106" s="87">
        <v>1.3799999999999955</v>
      </c>
      <c r="W106" s="87">
        <v>1.8600000000000136</v>
      </c>
      <c r="X106" s="87">
        <v>1.2119999999999322</v>
      </c>
      <c r="Y106" s="87">
        <v>1.8009999999999984</v>
      </c>
      <c r="AA106" s="87">
        <v>0</v>
      </c>
      <c r="AB106" s="86">
        <v>1.8</v>
      </c>
      <c r="AD106" s="87">
        <v>0</v>
      </c>
      <c r="AE106" s="86">
        <v>1.8</v>
      </c>
    </row>
    <row r="107" spans="1:33" ht="12.95" hidden="1" customHeight="1" outlineLevel="1" x14ac:dyDescent="0.2">
      <c r="A107" s="48"/>
      <c r="B107" s="48"/>
      <c r="C107" s="9"/>
      <c r="D107" s="9"/>
      <c r="F107" s="52" t="s">
        <v>38</v>
      </c>
      <c r="H107" s="81">
        <v>5.443471640654747E-2</v>
      </c>
      <c r="I107" s="81">
        <v>5.8978681748966824E-2</v>
      </c>
      <c r="J107" s="81">
        <v>5.8978681748966824E-2</v>
      </c>
      <c r="K107" s="126">
        <v>0</v>
      </c>
      <c r="L107" s="126">
        <v>0</v>
      </c>
      <c r="M107" s="81">
        <v>5.3609721229449523E-3</v>
      </c>
      <c r="N107" s="81">
        <v>7.7765995051254672E-2</v>
      </c>
      <c r="O107" s="81">
        <v>5.6732495511670082E-2</v>
      </c>
      <c r="P107" s="81">
        <v>6.4299802761340008E-2</v>
      </c>
      <c r="Q107" s="81">
        <v>7.578701904391856E-2</v>
      </c>
      <c r="R107" s="81">
        <v>6.6486277541553729E-2</v>
      </c>
      <c r="S107" s="81">
        <v>5.3062678062678392E-2</v>
      </c>
      <c r="T107" s="81">
        <v>8.5491308974813635E-2</v>
      </c>
      <c r="U107" s="81">
        <v>4.2904290429043673E-2</v>
      </c>
      <c r="V107" s="81">
        <v>4.0393396557779931E-2</v>
      </c>
      <c r="W107" s="81">
        <v>5.1752921535893538E-2</v>
      </c>
      <c r="X107" s="81">
        <v>3.3869885982560209E-2</v>
      </c>
      <c r="Y107" s="81">
        <v>5.4108457263031352E-2</v>
      </c>
      <c r="AA107" s="81">
        <v>0</v>
      </c>
      <c r="AB107" s="82"/>
      <c r="AD107" s="81">
        <v>0</v>
      </c>
      <c r="AE107" s="82"/>
    </row>
    <row r="108" spans="1:33" ht="18" customHeight="1" collapsed="1" x14ac:dyDescent="0.2">
      <c r="A108" s="43" t="s">
        <v>221</v>
      </c>
      <c r="B108" s="43" t="s">
        <v>19</v>
      </c>
      <c r="C108" s="9">
        <v>2.7829720466861867E-2</v>
      </c>
      <c r="D108" s="9">
        <v>-2.1522549042861498E-2</v>
      </c>
      <c r="F108" s="119" t="s">
        <v>67</v>
      </c>
      <c r="H108" s="74">
        <v>-1868.325</v>
      </c>
      <c r="I108" s="74">
        <v>-1641.7729999999999</v>
      </c>
      <c r="J108" s="74">
        <v>-1641.7729999999999</v>
      </c>
      <c r="K108" s="99">
        <v>-1578.8875800000001</v>
      </c>
      <c r="L108" s="99">
        <v>-1502.6101200000001</v>
      </c>
      <c r="M108" s="74">
        <v>-131.35499999999999</v>
      </c>
      <c r="N108" s="74">
        <v>-120.471</v>
      </c>
      <c r="O108" s="74">
        <v>-129.34700000000001</v>
      </c>
      <c r="P108" s="74">
        <v>-114.166</v>
      </c>
      <c r="Q108" s="74">
        <v>-114.40199999999999</v>
      </c>
      <c r="R108" s="74">
        <v>-139.44600000000003</v>
      </c>
      <c r="S108" s="74">
        <v>-121</v>
      </c>
      <c r="T108" s="74">
        <v>-120.77800000000002</v>
      </c>
      <c r="U108" s="74">
        <v>-135.3549999999999</v>
      </c>
      <c r="V108" s="74">
        <v>-129.05400000000009</v>
      </c>
      <c r="W108" s="74">
        <v>-133.68599999999992</v>
      </c>
      <c r="X108" s="74">
        <v>-145.88599999999997</v>
      </c>
      <c r="Y108" s="74">
        <v>-1534.9459999999999</v>
      </c>
      <c r="AA108" s="74">
        <v>-1578.8875799999998</v>
      </c>
      <c r="AB108" s="73">
        <v>43.94</v>
      </c>
      <c r="AD108" s="74">
        <v>-1502.6101200000001</v>
      </c>
      <c r="AE108" s="73">
        <v>-32.340000000000003</v>
      </c>
    </row>
    <row r="109" spans="1:33" ht="18" customHeight="1" x14ac:dyDescent="0.2">
      <c r="A109" s="43" t="s">
        <v>219</v>
      </c>
      <c r="B109" s="43" t="s">
        <v>19</v>
      </c>
      <c r="C109" s="9">
        <v>-0.99986303246130659</v>
      </c>
      <c r="D109" s="9">
        <v>-0.99986303246130659</v>
      </c>
      <c r="F109" s="117" t="s">
        <v>220</v>
      </c>
      <c r="G109" s="49"/>
      <c r="H109" s="78">
        <v>15.887</v>
      </c>
      <c r="I109" s="78">
        <v>3.8759999999999999</v>
      </c>
      <c r="J109" s="78">
        <v>3.8759999999999999</v>
      </c>
      <c r="K109" s="78">
        <v>0</v>
      </c>
      <c r="L109" s="78">
        <v>0</v>
      </c>
      <c r="M109" s="78">
        <v>-10.638999999999999</v>
      </c>
      <c r="N109" s="78">
        <v>-9.5280000000000022</v>
      </c>
      <c r="O109" s="78">
        <v>-0.84799999999999898</v>
      </c>
      <c r="P109" s="78">
        <v>-6.4890000000000008</v>
      </c>
      <c r="Q109" s="78">
        <v>8.6070000000000029</v>
      </c>
      <c r="R109" s="78">
        <v>1.407</v>
      </c>
      <c r="S109" s="78">
        <v>4.3609999999999989</v>
      </c>
      <c r="T109" s="78">
        <v>18.341999999999999</v>
      </c>
      <c r="U109" s="78">
        <v>7.5020000000000007</v>
      </c>
      <c r="V109" s="78">
        <v>-3.8320000000000007</v>
      </c>
      <c r="W109" s="78">
        <v>-9.0020000000000007</v>
      </c>
      <c r="X109" s="78">
        <v>-7.1819999999999986</v>
      </c>
      <c r="Y109" s="78">
        <v>-7.3010000000000002</v>
      </c>
      <c r="Z109" s="49"/>
      <c r="AA109" s="78">
        <v>0</v>
      </c>
      <c r="AB109" s="73">
        <v>-7.3</v>
      </c>
      <c r="AC109" s="49"/>
      <c r="AD109" s="78">
        <v>0</v>
      </c>
      <c r="AE109" s="73">
        <v>-7.3</v>
      </c>
    </row>
    <row r="110" spans="1:33" ht="18" customHeight="1" x14ac:dyDescent="0.2">
      <c r="A110" s="43" t="s">
        <v>35</v>
      </c>
      <c r="B110" s="43" t="s">
        <v>19</v>
      </c>
      <c r="C110" s="9">
        <v>1.0001604106512674</v>
      </c>
      <c r="D110" s="9">
        <v>1.0001604106512674</v>
      </c>
      <c r="F110" s="119" t="s">
        <v>58</v>
      </c>
      <c r="H110" s="74">
        <v>12.468</v>
      </c>
      <c r="I110" s="74">
        <v>12.468</v>
      </c>
      <c r="J110" s="74">
        <v>12.468</v>
      </c>
      <c r="K110" s="99">
        <v>0</v>
      </c>
      <c r="L110" s="99">
        <v>0</v>
      </c>
      <c r="M110" s="74">
        <v>1.0389999999999999</v>
      </c>
      <c r="N110" s="74">
        <v>1.0389999999999999</v>
      </c>
      <c r="O110" s="74">
        <v>1.0390000000000001</v>
      </c>
      <c r="P110" s="74">
        <v>1.0389999999999997</v>
      </c>
      <c r="Q110" s="74">
        <v>1.0390000000000006</v>
      </c>
      <c r="R110" s="74">
        <v>1.0389999999999997</v>
      </c>
      <c r="S110" s="74">
        <v>1.0389999999999997</v>
      </c>
      <c r="T110" s="74">
        <v>1.0389999999999997</v>
      </c>
      <c r="U110" s="74">
        <v>1.0390000000000015</v>
      </c>
      <c r="V110" s="74">
        <v>1.0389999999999997</v>
      </c>
      <c r="W110" s="74">
        <v>1.0389999999999997</v>
      </c>
      <c r="X110" s="74">
        <v>1.0389999999999997</v>
      </c>
      <c r="Y110" s="74">
        <v>12.468</v>
      </c>
      <c r="AA110" s="74">
        <v>0</v>
      </c>
      <c r="AB110" s="73">
        <v>12.47</v>
      </c>
      <c r="AD110" s="74">
        <v>0</v>
      </c>
      <c r="AE110" s="73">
        <v>12.47</v>
      </c>
    </row>
    <row r="111" spans="1:33" ht="18" customHeight="1" x14ac:dyDescent="0.2">
      <c r="A111" s="43" t="s">
        <v>222</v>
      </c>
      <c r="B111" s="43" t="s">
        <v>19</v>
      </c>
      <c r="C111" s="9">
        <v>0.99813432835820892</v>
      </c>
      <c r="D111" s="9">
        <v>0</v>
      </c>
      <c r="F111" s="119" t="s">
        <v>414</v>
      </c>
      <c r="H111" s="74">
        <v>0.71699999999999997</v>
      </c>
      <c r="I111" s="74">
        <v>0.60399999999999998</v>
      </c>
      <c r="J111" s="74">
        <v>0.60399999999999998</v>
      </c>
      <c r="K111" s="99">
        <v>0</v>
      </c>
      <c r="L111" s="99">
        <v>1.07</v>
      </c>
      <c r="M111" s="74">
        <v>0</v>
      </c>
      <c r="N111" s="74">
        <v>0</v>
      </c>
      <c r="O111" s="74">
        <v>0</v>
      </c>
      <c r="P111" s="74">
        <v>0</v>
      </c>
      <c r="Q111" s="74">
        <v>0</v>
      </c>
      <c r="R111" s="74">
        <v>0.47299999999999998</v>
      </c>
      <c r="S111" s="74">
        <v>0</v>
      </c>
      <c r="T111" s="74">
        <v>0.59900000000000009</v>
      </c>
      <c r="U111" s="74">
        <v>0</v>
      </c>
      <c r="V111" s="74">
        <v>0</v>
      </c>
      <c r="W111" s="74">
        <v>0</v>
      </c>
      <c r="X111" s="74">
        <v>0</v>
      </c>
      <c r="Y111" s="74">
        <v>1.0720000000000001</v>
      </c>
      <c r="AA111" s="74">
        <v>0</v>
      </c>
      <c r="AB111" s="73">
        <v>1.07</v>
      </c>
      <c r="AD111" s="74">
        <v>1.07</v>
      </c>
      <c r="AE111" s="73">
        <v>0</v>
      </c>
    </row>
    <row r="112" spans="1:33" ht="18" customHeight="1" x14ac:dyDescent="0.2">
      <c r="A112" s="43" t="s">
        <v>597</v>
      </c>
      <c r="B112" s="43" t="s">
        <v>19</v>
      </c>
      <c r="C112" s="9">
        <v>0</v>
      </c>
      <c r="D112" s="9">
        <v>0</v>
      </c>
      <c r="F112" s="119" t="s">
        <v>598</v>
      </c>
      <c r="H112" s="74">
        <v>-1.482</v>
      </c>
      <c r="I112" s="74">
        <v>0</v>
      </c>
      <c r="J112" s="74">
        <v>0</v>
      </c>
      <c r="K112" s="99">
        <v>0</v>
      </c>
      <c r="L112" s="99">
        <v>0</v>
      </c>
      <c r="M112" s="74">
        <v>0</v>
      </c>
      <c r="N112" s="74">
        <v>0</v>
      </c>
      <c r="O112" s="74">
        <v>0</v>
      </c>
      <c r="P112" s="74">
        <v>0</v>
      </c>
      <c r="Q112" s="74">
        <v>0</v>
      </c>
      <c r="R112" s="74">
        <v>0</v>
      </c>
      <c r="S112" s="74">
        <v>0</v>
      </c>
      <c r="T112" s="74">
        <v>0</v>
      </c>
      <c r="U112" s="74">
        <v>0</v>
      </c>
      <c r="V112" s="74">
        <v>0</v>
      </c>
      <c r="W112" s="74">
        <v>0</v>
      </c>
      <c r="X112" s="74">
        <v>0</v>
      </c>
      <c r="Y112" s="74">
        <v>0</v>
      </c>
      <c r="AA112" s="74">
        <v>0</v>
      </c>
      <c r="AB112" s="73">
        <v>0</v>
      </c>
      <c r="AD112" s="74">
        <v>0</v>
      </c>
      <c r="AE112" s="73">
        <v>0</v>
      </c>
    </row>
    <row r="113" spans="1:33" ht="18" customHeight="1" x14ac:dyDescent="0.2">
      <c r="A113" s="43" t="s">
        <v>36</v>
      </c>
      <c r="B113" s="43" t="s">
        <v>19</v>
      </c>
      <c r="C113" s="9">
        <v>-4.3</v>
      </c>
      <c r="D113" s="9">
        <v>3.6363636363636369E-2</v>
      </c>
      <c r="F113" s="119" t="s">
        <v>68</v>
      </c>
      <c r="H113" s="74">
        <v>0</v>
      </c>
      <c r="I113" s="74">
        <v>-3.7389999999999999</v>
      </c>
      <c r="J113" s="74">
        <v>-3.7389999999999999</v>
      </c>
      <c r="K113" s="99">
        <v>-1</v>
      </c>
      <c r="L113" s="99">
        <v>-5.5</v>
      </c>
      <c r="M113" s="74">
        <v>-0.40100000000000002</v>
      </c>
      <c r="N113" s="74">
        <v>-0.45199999999999996</v>
      </c>
      <c r="O113" s="74">
        <v>-0.55499999999999994</v>
      </c>
      <c r="P113" s="74">
        <v>-0.41400000000000015</v>
      </c>
      <c r="Q113" s="74">
        <v>-6.0000000000000053E-3</v>
      </c>
      <c r="R113" s="74">
        <v>-0.87200000000000011</v>
      </c>
      <c r="S113" s="74">
        <v>-0.4139999999999997</v>
      </c>
      <c r="T113" s="74">
        <v>-0.41500000000000004</v>
      </c>
      <c r="U113" s="74">
        <v>-0.33300000000000018</v>
      </c>
      <c r="V113" s="74">
        <v>-0.42999999999999972</v>
      </c>
      <c r="W113" s="74">
        <v>-0.37300000000000022</v>
      </c>
      <c r="X113" s="74">
        <v>-0.63199999999999967</v>
      </c>
      <c r="Y113" s="74">
        <v>-5.2969999999999997</v>
      </c>
      <c r="AA113" s="74">
        <v>-1</v>
      </c>
      <c r="AB113" s="73">
        <v>-4.3</v>
      </c>
      <c r="AD113" s="74">
        <v>-5.5</v>
      </c>
      <c r="AE113" s="73">
        <v>0.2</v>
      </c>
    </row>
    <row r="114" spans="1:33" ht="18" hidden="1" customHeight="1" outlineLevel="1" collapsed="1" x14ac:dyDescent="0.2">
      <c r="A114" s="48"/>
      <c r="B114" s="48"/>
      <c r="C114" s="9"/>
      <c r="D114" s="9"/>
      <c r="F114" s="110" t="s">
        <v>633</v>
      </c>
      <c r="H114" s="87">
        <v>0</v>
      </c>
      <c r="I114" s="87">
        <v>0</v>
      </c>
      <c r="J114" s="87">
        <v>0</v>
      </c>
      <c r="K114" s="125">
        <v>0</v>
      </c>
      <c r="L114" s="125">
        <v>0</v>
      </c>
      <c r="M114" s="87">
        <v>0</v>
      </c>
      <c r="N114" s="87">
        <v>0</v>
      </c>
      <c r="O114" s="87">
        <v>0</v>
      </c>
      <c r="P114" s="87">
        <v>0</v>
      </c>
      <c r="Q114" s="87">
        <v>0</v>
      </c>
      <c r="R114" s="87">
        <v>0</v>
      </c>
      <c r="S114" s="87">
        <v>0</v>
      </c>
      <c r="T114" s="87">
        <v>0</v>
      </c>
      <c r="U114" s="87">
        <v>0</v>
      </c>
      <c r="V114" s="87">
        <v>0</v>
      </c>
      <c r="W114" s="87">
        <v>0</v>
      </c>
      <c r="X114" s="87">
        <v>0</v>
      </c>
      <c r="Y114" s="87">
        <v>0</v>
      </c>
      <c r="AA114" s="87">
        <v>0</v>
      </c>
      <c r="AB114" s="86">
        <v>0</v>
      </c>
      <c r="AD114" s="87">
        <v>0</v>
      </c>
      <c r="AE114" s="86">
        <v>0</v>
      </c>
    </row>
    <row r="115" spans="1:33" ht="18" customHeight="1" collapsed="1" x14ac:dyDescent="0.2">
      <c r="A115" s="43" t="s">
        <v>21</v>
      </c>
      <c r="B115" s="43" t="s">
        <v>19</v>
      </c>
      <c r="C115" s="9">
        <v>0</v>
      </c>
      <c r="D115" s="9">
        <v>0</v>
      </c>
      <c r="F115" s="119" t="s">
        <v>69</v>
      </c>
      <c r="H115" s="74">
        <v>0</v>
      </c>
      <c r="I115" s="74">
        <v>0</v>
      </c>
      <c r="J115" s="74">
        <v>0</v>
      </c>
      <c r="K115" s="99">
        <v>0</v>
      </c>
      <c r="L115" s="99">
        <v>0</v>
      </c>
      <c r="M115" s="74">
        <v>0</v>
      </c>
      <c r="N115" s="74">
        <v>0</v>
      </c>
      <c r="O115" s="74">
        <v>0</v>
      </c>
      <c r="P115" s="74">
        <v>0</v>
      </c>
      <c r="Q115" s="74">
        <v>0</v>
      </c>
      <c r="R115" s="74">
        <v>0</v>
      </c>
      <c r="S115" s="74">
        <v>0</v>
      </c>
      <c r="T115" s="74">
        <v>0</v>
      </c>
      <c r="U115" s="74">
        <v>0</v>
      </c>
      <c r="V115" s="74">
        <v>0</v>
      </c>
      <c r="W115" s="74">
        <v>0</v>
      </c>
      <c r="X115" s="74">
        <v>0</v>
      </c>
      <c r="Y115" s="74">
        <v>0</v>
      </c>
      <c r="AA115" s="74">
        <v>0</v>
      </c>
      <c r="AB115" s="73">
        <v>0</v>
      </c>
      <c r="AD115" s="74">
        <v>0</v>
      </c>
      <c r="AE115" s="73">
        <v>0</v>
      </c>
    </row>
    <row r="116" spans="1:33" ht="18" customHeight="1" x14ac:dyDescent="0.2">
      <c r="A116" s="48"/>
      <c r="B116" s="48"/>
      <c r="C116" s="9">
        <v>2.9040040937596337E-2</v>
      </c>
      <c r="D116" s="9">
        <v>-1.7889371120391934E-2</v>
      </c>
      <c r="F116" s="108" t="s">
        <v>274</v>
      </c>
      <c r="H116" s="281">
        <v>-1840.7349999999999</v>
      </c>
      <c r="I116" s="281">
        <v>-1628.5639999999999</v>
      </c>
      <c r="J116" s="281">
        <v>-1628.5639999999999</v>
      </c>
      <c r="K116" s="102">
        <v>-1579.8875800000001</v>
      </c>
      <c r="L116" s="102">
        <v>-1507.0401200000001</v>
      </c>
      <c r="M116" s="281">
        <v>-141.35600000000002</v>
      </c>
      <c r="N116" s="281">
        <v>-129.41200000000001</v>
      </c>
      <c r="O116" s="281">
        <v>-129.71100000000001</v>
      </c>
      <c r="P116" s="281">
        <v>-120.03</v>
      </c>
      <c r="Q116" s="281">
        <v>-104.76199999999999</v>
      </c>
      <c r="R116" s="281">
        <v>-137.39900000000003</v>
      </c>
      <c r="S116" s="281">
        <v>-116.014</v>
      </c>
      <c r="T116" s="281">
        <v>-101.21300000000002</v>
      </c>
      <c r="U116" s="281">
        <v>-127.14699999999991</v>
      </c>
      <c r="V116" s="281">
        <v>-132.2770000000001</v>
      </c>
      <c r="W116" s="281">
        <v>-142.02199999999993</v>
      </c>
      <c r="X116" s="281">
        <v>-152.66099999999997</v>
      </c>
      <c r="Y116" s="281">
        <v>-1534.0039999999999</v>
      </c>
      <c r="AA116" s="281">
        <v>-1579.8875799999998</v>
      </c>
      <c r="AB116" s="73">
        <v>45.88</v>
      </c>
      <c r="AD116" s="281">
        <v>-1507.0401200000003</v>
      </c>
      <c r="AE116" s="73">
        <v>-26.96</v>
      </c>
      <c r="AG116" s="285"/>
    </row>
    <row r="117" spans="1:33" ht="12.95" customHeight="1" x14ac:dyDescent="0.2">
      <c r="A117" s="48"/>
      <c r="B117" s="48"/>
      <c r="C117" s="9"/>
      <c r="D117" s="9"/>
      <c r="F117" s="52" t="s">
        <v>224</v>
      </c>
      <c r="H117" s="69">
        <v>0.27196158480838201</v>
      </c>
      <c r="I117" s="69">
        <v>0.23850498036237269</v>
      </c>
      <c r="J117" s="69">
        <v>0.23850498036237269</v>
      </c>
      <c r="K117" s="122">
        <v>0.24666384180041195</v>
      </c>
      <c r="L117" s="122">
        <v>0.23590262912507501</v>
      </c>
      <c r="M117" s="69">
        <v>0.27078967230763928</v>
      </c>
      <c r="N117" s="69">
        <v>0.22531356422059884</v>
      </c>
      <c r="O117" s="69">
        <v>0.24589623186977136</v>
      </c>
      <c r="P117" s="69">
        <v>0.18959090191123049</v>
      </c>
      <c r="Q117" s="69">
        <v>0.19467063086500042</v>
      </c>
      <c r="R117" s="69">
        <v>0.24547414909715251</v>
      </c>
      <c r="S117" s="69">
        <v>0.22650888451979068</v>
      </c>
      <c r="T117" s="69">
        <v>0.19129059205527832</v>
      </c>
      <c r="U117" s="69">
        <v>0.23291176804627928</v>
      </c>
      <c r="V117" s="69">
        <v>0.26178639424009353</v>
      </c>
      <c r="W117" s="69">
        <v>0.24370915929932474</v>
      </c>
      <c r="X117" s="69">
        <v>0.26073478701219271</v>
      </c>
      <c r="Y117" s="69">
        <v>0.23187705650529836</v>
      </c>
      <c r="AA117" s="69">
        <v>0.24666384180041193</v>
      </c>
      <c r="AB117" s="70"/>
      <c r="AD117" s="69">
        <v>0.23590262912507504</v>
      </c>
      <c r="AE117" s="70"/>
    </row>
    <row r="118" spans="1:33" ht="6.95" customHeight="1" x14ac:dyDescent="0.2">
      <c r="C118" s="9"/>
      <c r="D118" s="9"/>
      <c r="F118" s="112"/>
      <c r="H118" s="29"/>
      <c r="I118" s="29"/>
      <c r="J118" s="29"/>
      <c r="K118" s="98"/>
      <c r="L118" s="98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AA118" s="29"/>
      <c r="AB118" s="33"/>
      <c r="AD118" s="29"/>
      <c r="AE118" s="33"/>
    </row>
    <row r="119" spans="1:33" ht="18" customHeight="1" x14ac:dyDescent="0.2">
      <c r="A119" s="43" t="s">
        <v>71</v>
      </c>
      <c r="B119" s="43" t="s">
        <v>19</v>
      </c>
      <c r="C119" s="9"/>
      <c r="D119" s="9"/>
      <c r="F119" s="110" t="s">
        <v>226</v>
      </c>
      <c r="H119" s="87">
        <v>38.710999999999999</v>
      </c>
      <c r="I119" s="87">
        <v>36.118000000000002</v>
      </c>
      <c r="J119" s="87">
        <v>36.118000000000002</v>
      </c>
      <c r="K119" s="125">
        <v>38</v>
      </c>
      <c r="L119" s="125">
        <v>39</v>
      </c>
      <c r="M119" s="87">
        <v>30.263999999999996</v>
      </c>
      <c r="N119" s="87">
        <v>31.872</v>
      </c>
      <c r="O119" s="87">
        <v>32.040000000000006</v>
      </c>
      <c r="P119" s="87">
        <v>32.004000000000005</v>
      </c>
      <c r="Q119" s="87">
        <v>31.99199999999999</v>
      </c>
      <c r="R119" s="87">
        <v>32.004000000000019</v>
      </c>
      <c r="S119" s="87">
        <v>32.999999999999972</v>
      </c>
      <c r="T119" s="87">
        <v>33</v>
      </c>
      <c r="U119" s="87">
        <v>32.004000000000019</v>
      </c>
      <c r="V119" s="87">
        <v>34.151999999999987</v>
      </c>
      <c r="W119" s="87">
        <v>33.984000000000037</v>
      </c>
      <c r="X119" s="87">
        <v>35.003999999999962</v>
      </c>
      <c r="Y119" s="87">
        <v>32.61</v>
      </c>
      <c r="AA119" s="87">
        <v>38</v>
      </c>
      <c r="AB119" s="86">
        <v>-5.39</v>
      </c>
      <c r="AD119" s="87">
        <v>39</v>
      </c>
      <c r="AE119" s="86">
        <v>-6.39</v>
      </c>
    </row>
    <row r="120" spans="1:33" ht="12.95" customHeight="1" x14ac:dyDescent="0.2">
      <c r="A120" s="48"/>
      <c r="B120" s="48"/>
      <c r="C120" s="9"/>
      <c r="D120" s="9"/>
      <c r="F120" s="52" t="s">
        <v>72</v>
      </c>
      <c r="H120" s="149">
        <v>-5809.3306812017263</v>
      </c>
      <c r="I120" s="149">
        <v>-5279.5282130793503</v>
      </c>
      <c r="J120" s="149">
        <v>-5279.5282130793503</v>
      </c>
      <c r="K120" s="150">
        <v>-4863.1578947368416</v>
      </c>
      <c r="L120" s="150">
        <v>-5923.0769230769229</v>
      </c>
      <c r="M120" s="149">
        <v>-664.98149616706326</v>
      </c>
      <c r="N120" s="149">
        <v>-567.08082329317256</v>
      </c>
      <c r="O120" s="149">
        <v>-736.76654182272159</v>
      </c>
      <c r="P120" s="149">
        <v>-757.62404699412559</v>
      </c>
      <c r="Q120" s="149">
        <v>-726.83795948987245</v>
      </c>
      <c r="R120" s="149">
        <v>-420.63492063492055</v>
      </c>
      <c r="S120" s="149">
        <v>-350.03030303030346</v>
      </c>
      <c r="T120" s="149">
        <v>-268.51515151515133</v>
      </c>
      <c r="U120" s="149">
        <v>-1129.4838145231838</v>
      </c>
      <c r="V120" s="149">
        <v>-390.22604825486076</v>
      </c>
      <c r="W120" s="149">
        <v>-806.67372881355845</v>
      </c>
      <c r="X120" s="149">
        <v>-543.90926751228483</v>
      </c>
      <c r="Y120" s="149">
        <v>-7332.3213738117147</v>
      </c>
      <c r="AA120" s="149">
        <v>-4863.1578947368416</v>
      </c>
      <c r="AB120" s="151">
        <v>-2469.16</v>
      </c>
      <c r="AD120" s="149">
        <v>-5923.0769230769229</v>
      </c>
      <c r="AE120" s="151">
        <v>-1409.24</v>
      </c>
    </row>
    <row r="121" spans="1:33" ht="18" customHeight="1" x14ac:dyDescent="0.2">
      <c r="A121" s="43" t="s">
        <v>64</v>
      </c>
      <c r="B121" s="43" t="s">
        <v>19</v>
      </c>
      <c r="C121" s="9">
        <v>-0.23504604194072584</v>
      </c>
      <c r="D121" s="9">
        <v>6.0763888888888881E-2</v>
      </c>
      <c r="F121" s="119" t="s">
        <v>488</v>
      </c>
      <c r="H121" s="74">
        <v>-72.55</v>
      </c>
      <c r="I121" s="74">
        <v>-64.884</v>
      </c>
      <c r="J121" s="74">
        <v>-64.884</v>
      </c>
      <c r="K121" s="99">
        <v>-51.692</v>
      </c>
      <c r="L121" s="99">
        <v>-67.968000000000004</v>
      </c>
      <c r="M121" s="74">
        <v>-5.0439999999999996</v>
      </c>
      <c r="N121" s="74">
        <v>-3.1960000000000006</v>
      </c>
      <c r="O121" s="74">
        <v>-4.4559999999999995</v>
      </c>
      <c r="P121" s="74">
        <v>-7.0520000000000014</v>
      </c>
      <c r="Q121" s="74">
        <v>-5.5269999999999975</v>
      </c>
      <c r="R121" s="74">
        <v>-5.5259999999999998</v>
      </c>
      <c r="S121" s="74">
        <v>-5.5180000000000042</v>
      </c>
      <c r="T121" s="74">
        <v>-5.2650000000000006</v>
      </c>
      <c r="U121" s="74">
        <v>-5.8389999999999986</v>
      </c>
      <c r="V121" s="74">
        <v>-5.6769999999999996</v>
      </c>
      <c r="W121" s="74">
        <v>-5.7280000000000015</v>
      </c>
      <c r="X121" s="74">
        <v>-5.0129999999999981</v>
      </c>
      <c r="Y121" s="74">
        <v>-63.841000000000001</v>
      </c>
      <c r="AA121" s="74">
        <v>-51.692</v>
      </c>
      <c r="AB121" s="73">
        <v>-12.15</v>
      </c>
      <c r="AD121" s="74">
        <v>-67.968000000000004</v>
      </c>
      <c r="AE121" s="73">
        <v>4.13</v>
      </c>
    </row>
    <row r="122" spans="1:33" ht="18" customHeight="1" x14ac:dyDescent="0.2">
      <c r="A122" s="43" t="s">
        <v>149</v>
      </c>
      <c r="B122" s="43" t="s">
        <v>19</v>
      </c>
      <c r="C122" s="9">
        <v>-1.000386249517188</v>
      </c>
      <c r="D122" s="9">
        <v>-1.000386249517188</v>
      </c>
      <c r="F122" s="119" t="s">
        <v>150</v>
      </c>
      <c r="H122" s="74">
        <v>0</v>
      </c>
      <c r="I122" s="74">
        <v>-0.64200000000000002</v>
      </c>
      <c r="J122" s="74">
        <v>-0.64200000000000002</v>
      </c>
      <c r="K122" s="99">
        <v>0</v>
      </c>
      <c r="L122" s="99">
        <v>0</v>
      </c>
      <c r="M122" s="74">
        <v>0</v>
      </c>
      <c r="N122" s="74">
        <v>0</v>
      </c>
      <c r="O122" s="74">
        <v>0</v>
      </c>
      <c r="P122" s="74">
        <v>0</v>
      </c>
      <c r="Q122" s="74">
        <v>0</v>
      </c>
      <c r="R122" s="74">
        <v>0</v>
      </c>
      <c r="S122" s="74">
        <v>0</v>
      </c>
      <c r="T122" s="74">
        <v>0</v>
      </c>
      <c r="U122" s="74">
        <v>0</v>
      </c>
      <c r="V122" s="74">
        <v>0</v>
      </c>
      <c r="W122" s="74">
        <v>-1.4930000000000001</v>
      </c>
      <c r="X122" s="74">
        <v>-1.0959999999999999</v>
      </c>
      <c r="Y122" s="74">
        <v>-2.589</v>
      </c>
      <c r="AA122" s="74">
        <v>0</v>
      </c>
      <c r="AB122" s="73">
        <v>-2.59</v>
      </c>
      <c r="AD122" s="74">
        <v>0</v>
      </c>
      <c r="AE122" s="73">
        <v>-2.59</v>
      </c>
    </row>
    <row r="123" spans="1:33" ht="18" customHeight="1" x14ac:dyDescent="0.2">
      <c r="A123" s="43" t="s">
        <v>65</v>
      </c>
      <c r="B123" s="43" t="s">
        <v>19</v>
      </c>
      <c r="C123" s="9">
        <v>-0.24010875514203492</v>
      </c>
      <c r="D123" s="9">
        <v>-3.5070140280561116E-2</v>
      </c>
      <c r="F123" s="119" t="s">
        <v>203</v>
      </c>
      <c r="H123" s="74">
        <v>-65.98</v>
      </c>
      <c r="I123" s="74">
        <v>-78.17</v>
      </c>
      <c r="J123" s="74">
        <v>-78.17</v>
      </c>
      <c r="K123" s="99">
        <v>-56.640999999999998</v>
      </c>
      <c r="L123" s="99">
        <v>-67.864000000000004</v>
      </c>
      <c r="M123" s="74">
        <v>-6.3540000000000001</v>
      </c>
      <c r="N123" s="74">
        <v>-6.7499999999999991</v>
      </c>
      <c r="O123" s="74">
        <v>-5.0180000000000007</v>
      </c>
      <c r="P123" s="74">
        <v>-5.5150000000000006</v>
      </c>
      <c r="Q123" s="74">
        <v>-4.0399999999999991</v>
      </c>
      <c r="R123" s="74">
        <v>-5.9200000000000017</v>
      </c>
      <c r="S123" s="74">
        <v>-6.6129999999999995</v>
      </c>
      <c r="T123" s="74">
        <v>-3.6479999999999961</v>
      </c>
      <c r="U123" s="74">
        <v>-6.169000000000004</v>
      </c>
      <c r="V123" s="74">
        <v>-5.9889999999999972</v>
      </c>
      <c r="W123" s="74">
        <v>-7.8010000000000019</v>
      </c>
      <c r="X123" s="74">
        <v>-6.4259999999999948</v>
      </c>
      <c r="Y123" s="74">
        <v>-70.242999999999995</v>
      </c>
      <c r="AA123" s="74">
        <v>-56.640999999999998</v>
      </c>
      <c r="AB123" s="73">
        <v>-13.6</v>
      </c>
      <c r="AD123" s="74">
        <v>-67.864000000000004</v>
      </c>
      <c r="AE123" s="73">
        <v>-2.38</v>
      </c>
    </row>
    <row r="124" spans="1:33" ht="18" hidden="1" customHeight="1" outlineLevel="1" x14ac:dyDescent="0.2">
      <c r="A124" s="43" t="s">
        <v>151</v>
      </c>
      <c r="B124" s="43" t="s">
        <v>19</v>
      </c>
      <c r="C124" s="9">
        <v>-10.241090146750523</v>
      </c>
      <c r="D124" s="9">
        <v>-0.44953977646285337</v>
      </c>
      <c r="F124" s="51" t="s">
        <v>152</v>
      </c>
      <c r="G124" s="47"/>
      <c r="H124" s="79">
        <v>-14.651</v>
      </c>
      <c r="I124" s="79">
        <v>-8.9369999999999994</v>
      </c>
      <c r="J124" s="79">
        <v>-8.9369999999999994</v>
      </c>
      <c r="K124" s="99">
        <v>1.9079999999999999</v>
      </c>
      <c r="L124" s="99">
        <v>-12.167999999999999</v>
      </c>
      <c r="M124" s="79">
        <v>-1.6519999999999999</v>
      </c>
      <c r="N124" s="79">
        <v>-0.53700000000000014</v>
      </c>
      <c r="O124" s="79">
        <v>-1.004</v>
      </c>
      <c r="P124" s="79">
        <v>-3.2979999999999996</v>
      </c>
      <c r="Q124" s="79">
        <v>-0.93100000000000005</v>
      </c>
      <c r="R124" s="79">
        <v>-0.50300000000000011</v>
      </c>
      <c r="S124" s="79">
        <v>-0.37900000000000045</v>
      </c>
      <c r="T124" s="79">
        <v>-0.2289999999999992</v>
      </c>
      <c r="U124" s="79">
        <v>-0.84700000000000131</v>
      </c>
      <c r="V124" s="79">
        <v>-0.31099999999999994</v>
      </c>
      <c r="W124" s="79">
        <v>-4.9409999999999989</v>
      </c>
      <c r="X124" s="79">
        <v>-3.0030000000000019</v>
      </c>
      <c r="Y124" s="79">
        <v>-17.635000000000002</v>
      </c>
      <c r="Z124" s="47"/>
      <c r="AA124" s="79">
        <v>1.9080000000000001</v>
      </c>
      <c r="AB124" s="73">
        <v>-19.54</v>
      </c>
      <c r="AC124" s="47"/>
      <c r="AD124" s="79">
        <v>-12.167999999999999</v>
      </c>
      <c r="AE124" s="73">
        <v>-5.47</v>
      </c>
    </row>
    <row r="125" spans="1:33" ht="18" hidden="1" customHeight="1" outlineLevel="1" x14ac:dyDescent="0.2">
      <c r="A125" s="43" t="s">
        <v>169</v>
      </c>
      <c r="B125" s="43" t="s">
        <v>19</v>
      </c>
      <c r="C125" s="9">
        <v>0.33418295100538092</v>
      </c>
      <c r="D125" s="9">
        <v>0.31333444592790388</v>
      </c>
      <c r="F125" s="51" t="s">
        <v>170</v>
      </c>
      <c r="G125" s="47"/>
      <c r="H125" s="79">
        <v>-18.664999999999999</v>
      </c>
      <c r="I125" s="79">
        <v>-16.881</v>
      </c>
      <c r="J125" s="79">
        <v>-16.881</v>
      </c>
      <c r="K125" s="99">
        <v>-24.716999999999999</v>
      </c>
      <c r="L125" s="99">
        <v>-23.968</v>
      </c>
      <c r="M125" s="79">
        <v>-1.159</v>
      </c>
      <c r="N125" s="79">
        <v>-1.2969999999999999</v>
      </c>
      <c r="O125" s="79">
        <v>-1.1829999999999998</v>
      </c>
      <c r="P125" s="79">
        <v>-1.3649999999999998</v>
      </c>
      <c r="Q125" s="79">
        <v>-1.5520000000000005</v>
      </c>
      <c r="R125" s="79">
        <v>-1.3419999999999996</v>
      </c>
      <c r="S125" s="79">
        <v>-1.3819999999999997</v>
      </c>
      <c r="T125" s="79">
        <v>-1.2780000000000005</v>
      </c>
      <c r="U125" s="79">
        <v>-1.3919999999999995</v>
      </c>
      <c r="V125" s="79">
        <v>-1.3690000000000015</v>
      </c>
      <c r="W125" s="79">
        <v>-1.4139999999999997</v>
      </c>
      <c r="X125" s="79">
        <v>-1.7210000000000001</v>
      </c>
      <c r="Y125" s="79">
        <v>-16.454000000000001</v>
      </c>
      <c r="Z125" s="47"/>
      <c r="AA125" s="79">
        <v>-24.716999999999999</v>
      </c>
      <c r="AB125" s="73">
        <v>8.26</v>
      </c>
      <c r="AC125" s="47"/>
      <c r="AD125" s="79">
        <v>-23.968</v>
      </c>
      <c r="AE125" s="73">
        <v>7.51</v>
      </c>
    </row>
    <row r="126" spans="1:33" ht="18" hidden="1" customHeight="1" outlineLevel="1" x14ac:dyDescent="0.2">
      <c r="A126" s="43" t="s">
        <v>171</v>
      </c>
      <c r="B126" s="43" t="s">
        <v>19</v>
      </c>
      <c r="C126" s="9">
        <v>-0.3546831955922865</v>
      </c>
      <c r="D126" s="9">
        <v>-0.18546441495778043</v>
      </c>
      <c r="F126" s="51" t="s">
        <v>172</v>
      </c>
      <c r="G126" s="47"/>
      <c r="H126" s="79">
        <v>-4.266</v>
      </c>
      <c r="I126" s="79">
        <v>-4.1660000000000004</v>
      </c>
      <c r="J126" s="79">
        <v>-4.1660000000000004</v>
      </c>
      <c r="K126" s="99">
        <v>-5.8079999999999998</v>
      </c>
      <c r="L126" s="99">
        <v>-6.6319999999999997</v>
      </c>
      <c r="M126" s="79">
        <v>-2.5030000000000001</v>
      </c>
      <c r="N126" s="79">
        <v>-0.63499999999999979</v>
      </c>
      <c r="O126" s="79">
        <v>-0.98200000000000021</v>
      </c>
      <c r="P126" s="79">
        <v>-0.33499999999999996</v>
      </c>
      <c r="Q126" s="79">
        <v>-0.72799999999999976</v>
      </c>
      <c r="R126" s="79">
        <v>-0.51200000000000045</v>
      </c>
      <c r="S126" s="79">
        <v>-0.28699999999999992</v>
      </c>
      <c r="T126" s="79">
        <v>0</v>
      </c>
      <c r="U126" s="79">
        <v>-0.27799999999999958</v>
      </c>
      <c r="V126" s="79">
        <v>-0.91600000000000037</v>
      </c>
      <c r="W126" s="79">
        <v>-0.5129999999999999</v>
      </c>
      <c r="X126" s="79">
        <v>-0.17499999999999982</v>
      </c>
      <c r="Y126" s="79">
        <v>-7.8639999999999999</v>
      </c>
      <c r="Z126" s="47"/>
      <c r="AA126" s="79">
        <v>-5.8079999999999998</v>
      </c>
      <c r="AB126" s="73">
        <v>-2.06</v>
      </c>
      <c r="AC126" s="47"/>
      <c r="AD126" s="79">
        <v>-6.6320000000000006</v>
      </c>
      <c r="AE126" s="73">
        <v>-1.23</v>
      </c>
    </row>
    <row r="127" spans="1:33" ht="18" customHeight="1" collapsed="1" x14ac:dyDescent="0.2">
      <c r="A127" s="48"/>
      <c r="B127" s="48"/>
      <c r="C127" s="9">
        <v>-0.46615648041374008</v>
      </c>
      <c r="D127" s="9">
        <v>1.8939393939393943E-2</v>
      </c>
      <c r="F127" s="119" t="s">
        <v>152</v>
      </c>
      <c r="H127" s="74">
        <v>-37.582000000000001</v>
      </c>
      <c r="I127" s="74">
        <v>-29.983999999999998</v>
      </c>
      <c r="J127" s="74">
        <v>-29.983999999999998</v>
      </c>
      <c r="K127" s="99">
        <v>-28.616999999999997</v>
      </c>
      <c r="L127" s="99">
        <v>-42.767999999999994</v>
      </c>
      <c r="M127" s="74">
        <v>-5.3140000000000001</v>
      </c>
      <c r="N127" s="74">
        <v>-2.4689999999999999</v>
      </c>
      <c r="O127" s="74">
        <v>-3.169</v>
      </c>
      <c r="P127" s="74">
        <v>-4.9979999999999993</v>
      </c>
      <c r="Q127" s="74">
        <v>-3.2110000000000003</v>
      </c>
      <c r="R127" s="74">
        <v>-2.3570000000000002</v>
      </c>
      <c r="S127" s="74">
        <v>-2.048</v>
      </c>
      <c r="T127" s="74">
        <v>-1.5069999999999997</v>
      </c>
      <c r="U127" s="74">
        <v>-2.5170000000000003</v>
      </c>
      <c r="V127" s="74">
        <v>-2.5960000000000019</v>
      </c>
      <c r="W127" s="74">
        <v>-6.8679999999999986</v>
      </c>
      <c r="X127" s="74">
        <v>-4.8990000000000018</v>
      </c>
      <c r="Y127" s="74">
        <v>-41.952999999999996</v>
      </c>
      <c r="AA127" s="74">
        <v>-28.617000000000001</v>
      </c>
      <c r="AB127" s="73">
        <v>-13.34</v>
      </c>
      <c r="AD127" s="74">
        <v>-42.767999999999994</v>
      </c>
      <c r="AE127" s="73">
        <v>0.81</v>
      </c>
    </row>
    <row r="128" spans="1:33" ht="18" customHeight="1" collapsed="1" x14ac:dyDescent="0.2">
      <c r="A128" s="43" t="s">
        <v>147</v>
      </c>
      <c r="B128" s="43" t="s">
        <v>19</v>
      </c>
      <c r="C128" s="9">
        <v>0.2605628733894767</v>
      </c>
      <c r="D128" s="9">
        <v>1.9098548510313219E-2</v>
      </c>
      <c r="F128" s="119" t="s">
        <v>148</v>
      </c>
      <c r="H128" s="74">
        <v>-10.996</v>
      </c>
      <c r="I128" s="74">
        <v>-7.1070000000000002</v>
      </c>
      <c r="J128" s="74">
        <v>-7.1070000000000002</v>
      </c>
      <c r="K128" s="99">
        <v>-13.893000000000001</v>
      </c>
      <c r="L128" s="99">
        <v>-10.472</v>
      </c>
      <c r="M128" s="74">
        <v>-0.46800000000000003</v>
      </c>
      <c r="N128" s="74">
        <v>-0.46999999999999992</v>
      </c>
      <c r="O128" s="74">
        <v>-0.46799999999999997</v>
      </c>
      <c r="P128" s="74">
        <v>-0.46800000000000019</v>
      </c>
      <c r="Q128" s="74">
        <v>-2.4709999999999996</v>
      </c>
      <c r="R128" s="74">
        <v>-0.22700000000000031</v>
      </c>
      <c r="S128" s="74">
        <v>-0.42799999999999994</v>
      </c>
      <c r="T128" s="74">
        <v>-0.42799999999999994</v>
      </c>
      <c r="U128" s="74">
        <v>-2.4290000000000003</v>
      </c>
      <c r="V128" s="74">
        <v>-1.0959999999999992</v>
      </c>
      <c r="W128" s="74">
        <v>-1.8500000000000014</v>
      </c>
      <c r="X128" s="74">
        <v>0.53200000000000003</v>
      </c>
      <c r="Y128" s="74">
        <v>-10.271000000000001</v>
      </c>
      <c r="AA128" s="74">
        <v>-13.893000000000001</v>
      </c>
      <c r="AB128" s="73">
        <v>3.62</v>
      </c>
      <c r="AD128" s="74">
        <v>-10.472</v>
      </c>
      <c r="AE128" s="73">
        <v>0.2</v>
      </c>
    </row>
    <row r="129" spans="1:33" ht="18" hidden="1" customHeight="1" outlineLevel="1" x14ac:dyDescent="0.2">
      <c r="A129" s="43" t="s">
        <v>155</v>
      </c>
      <c r="B129" s="43" t="s">
        <v>19</v>
      </c>
      <c r="C129" s="9">
        <v>-0.29129564437081518</v>
      </c>
      <c r="D129" s="9">
        <v>-0.16512961116650052</v>
      </c>
      <c r="F129" s="51" t="s">
        <v>156</v>
      </c>
      <c r="G129" s="47"/>
      <c r="H129" s="79">
        <v>-14.896000000000001</v>
      </c>
      <c r="I129" s="79">
        <v>4</v>
      </c>
      <c r="J129" s="79">
        <v>4</v>
      </c>
      <c r="K129" s="99">
        <v>-14.487</v>
      </c>
      <c r="L129" s="99">
        <v>-16.047999999999998</v>
      </c>
      <c r="M129" s="79">
        <v>4</v>
      </c>
      <c r="N129" s="79">
        <v>-2.1459999999999999</v>
      </c>
      <c r="O129" s="79">
        <v>-0.57200000000000006</v>
      </c>
      <c r="P129" s="79">
        <v>1.6280000000000001</v>
      </c>
      <c r="Q129" s="79">
        <v>-2</v>
      </c>
      <c r="R129" s="79">
        <v>2.802</v>
      </c>
      <c r="S129" s="79">
        <v>-0.15500000000000025</v>
      </c>
      <c r="T129" s="79">
        <v>0</v>
      </c>
      <c r="U129" s="79">
        <v>-19.166999999999998</v>
      </c>
      <c r="V129" s="79">
        <v>-1.7763568394002505E-15</v>
      </c>
      <c r="W129" s="79">
        <v>-2</v>
      </c>
      <c r="X129" s="79">
        <v>-1.0920000000000023</v>
      </c>
      <c r="Y129" s="79">
        <v>-18.702000000000002</v>
      </c>
      <c r="Z129" s="47"/>
      <c r="AA129" s="79">
        <v>-14.487</v>
      </c>
      <c r="AB129" s="73">
        <v>-4.22</v>
      </c>
      <c r="AC129" s="47"/>
      <c r="AD129" s="79">
        <v>-16.047999999999998</v>
      </c>
      <c r="AE129" s="73">
        <v>-2.65</v>
      </c>
    </row>
    <row r="130" spans="1:33" ht="18" hidden="1" customHeight="1" outlineLevel="1" x14ac:dyDescent="0.2">
      <c r="A130" s="43" t="s">
        <v>157</v>
      </c>
      <c r="B130" s="43" t="s">
        <v>19</v>
      </c>
      <c r="C130" s="9">
        <v>-1.4774916798038187</v>
      </c>
      <c r="D130" s="9">
        <v>-8.5148818656029468E-2</v>
      </c>
      <c r="F130" s="51" t="s">
        <v>158</v>
      </c>
      <c r="G130" s="47"/>
      <c r="H130" s="79">
        <v>-24.154</v>
      </c>
      <c r="I130" s="79">
        <v>-11.689</v>
      </c>
      <c r="J130" s="79">
        <v>-11.689</v>
      </c>
      <c r="K130" s="99">
        <v>-11.417999999999999</v>
      </c>
      <c r="L130" s="99">
        <v>-26.071999999999999</v>
      </c>
      <c r="M130" s="79">
        <v>-6.944</v>
      </c>
      <c r="N130" s="79">
        <v>-2.4029999999999996</v>
      </c>
      <c r="O130" s="79">
        <v>-9.7910000000000021</v>
      </c>
      <c r="P130" s="79">
        <v>-7.2579999999999991</v>
      </c>
      <c r="Q130" s="79">
        <v>-5.134999999999998</v>
      </c>
      <c r="R130" s="79">
        <v>-2.2000000000000028</v>
      </c>
      <c r="S130" s="79">
        <v>3.3000000000000007</v>
      </c>
      <c r="T130" s="79">
        <v>2.5440000000000005</v>
      </c>
      <c r="U130" s="79">
        <v>0</v>
      </c>
      <c r="V130" s="79">
        <v>1.7379999999999995</v>
      </c>
      <c r="W130" s="79">
        <v>-1.0999999999999979</v>
      </c>
      <c r="X130" s="79">
        <v>-1.0430000000000028</v>
      </c>
      <c r="Y130" s="79">
        <v>-28.292000000000002</v>
      </c>
      <c r="Z130" s="47"/>
      <c r="AA130" s="79">
        <v>-11.417999999999999</v>
      </c>
      <c r="AB130" s="73">
        <v>-16.87</v>
      </c>
      <c r="AC130" s="47"/>
      <c r="AD130" s="79">
        <v>-26.071999999999999</v>
      </c>
      <c r="AE130" s="73">
        <v>-2.2200000000000002</v>
      </c>
    </row>
    <row r="131" spans="1:33" ht="18" hidden="1" customHeight="1" outlineLevel="1" x14ac:dyDescent="0.2">
      <c r="A131" s="43" t="s">
        <v>161</v>
      </c>
      <c r="B131" s="43" t="s">
        <v>19</v>
      </c>
      <c r="C131" s="9">
        <v>0</v>
      </c>
      <c r="D131" s="9">
        <v>0</v>
      </c>
      <c r="F131" s="51" t="s">
        <v>162</v>
      </c>
      <c r="G131" s="47"/>
      <c r="H131" s="79">
        <v>4.2160000000000002</v>
      </c>
      <c r="I131" s="79">
        <v>0.40699999999999997</v>
      </c>
      <c r="J131" s="79">
        <v>0.40699999999999997</v>
      </c>
      <c r="K131" s="99">
        <v>0</v>
      </c>
      <c r="L131" s="99">
        <v>0</v>
      </c>
      <c r="M131" s="79">
        <v>0</v>
      </c>
      <c r="N131" s="79">
        <v>0</v>
      </c>
      <c r="O131" s="79">
        <v>0</v>
      </c>
      <c r="P131" s="79">
        <v>0</v>
      </c>
      <c r="Q131" s="79">
        <v>0</v>
      </c>
      <c r="R131" s="79">
        <v>0</v>
      </c>
      <c r="S131" s="79">
        <v>0</v>
      </c>
      <c r="T131" s="79">
        <v>0</v>
      </c>
      <c r="U131" s="79">
        <v>0</v>
      </c>
      <c r="V131" s="79">
        <v>0</v>
      </c>
      <c r="W131" s="79">
        <v>0</v>
      </c>
      <c r="X131" s="79">
        <v>0</v>
      </c>
      <c r="Y131" s="79">
        <v>0</v>
      </c>
      <c r="Z131" s="47"/>
      <c r="AA131" s="79">
        <v>0</v>
      </c>
      <c r="AB131" s="73">
        <v>0</v>
      </c>
      <c r="AC131" s="47"/>
      <c r="AD131" s="79">
        <v>0</v>
      </c>
      <c r="AE131" s="73">
        <v>0</v>
      </c>
    </row>
    <row r="132" spans="1:33" ht="18" customHeight="1" collapsed="1" x14ac:dyDescent="0.2">
      <c r="A132" s="48"/>
      <c r="B132" s="48"/>
      <c r="C132" s="9">
        <v>-0.81412854661262302</v>
      </c>
      <c r="D132" s="9">
        <v>-0.11562203228869897</v>
      </c>
      <c r="F132" s="119" t="s">
        <v>413</v>
      </c>
      <c r="H132" s="74">
        <v>-34.833999999999996</v>
      </c>
      <c r="I132" s="74">
        <v>-7.282</v>
      </c>
      <c r="J132" s="74">
        <v>-7.282</v>
      </c>
      <c r="K132" s="99">
        <v>-25.905000000000001</v>
      </c>
      <c r="L132" s="99">
        <v>-42.12</v>
      </c>
      <c r="M132" s="74">
        <v>-2.944</v>
      </c>
      <c r="N132" s="74">
        <v>-4.5489999999999995</v>
      </c>
      <c r="O132" s="74">
        <v>-10.363000000000003</v>
      </c>
      <c r="P132" s="74">
        <v>-5.629999999999999</v>
      </c>
      <c r="Q132" s="74">
        <v>-7.134999999999998</v>
      </c>
      <c r="R132" s="74">
        <v>0.6019999999999972</v>
      </c>
      <c r="S132" s="74">
        <v>3.1450000000000005</v>
      </c>
      <c r="T132" s="74">
        <v>2.5440000000000005</v>
      </c>
      <c r="U132" s="74">
        <v>-19.166999999999998</v>
      </c>
      <c r="V132" s="74">
        <v>1.7379999999999978</v>
      </c>
      <c r="W132" s="74">
        <v>-3.0999999999999979</v>
      </c>
      <c r="X132" s="74">
        <v>-2.1350000000000051</v>
      </c>
      <c r="Y132" s="74">
        <v>-46.994</v>
      </c>
      <c r="AA132" s="74">
        <v>-25.905000000000001</v>
      </c>
      <c r="AB132" s="73">
        <v>-21.09</v>
      </c>
      <c r="AD132" s="74">
        <v>-42.12</v>
      </c>
      <c r="AE132" s="73">
        <v>-4.87</v>
      </c>
    </row>
    <row r="133" spans="1:33" ht="18" hidden="1" customHeight="1" outlineLevel="1" x14ac:dyDescent="0.2">
      <c r="A133" s="43" t="s">
        <v>159</v>
      </c>
      <c r="B133" s="43" t="s">
        <v>19</v>
      </c>
      <c r="C133" s="9">
        <v>0.98112270243417798</v>
      </c>
      <c r="D133" s="9">
        <v>-1.7708333333333428</v>
      </c>
      <c r="F133" s="51" t="s">
        <v>160</v>
      </c>
      <c r="G133" s="47"/>
      <c r="H133" s="79">
        <v>-0.25</v>
      </c>
      <c r="I133" s="79">
        <v>-0.13200000000000001</v>
      </c>
      <c r="J133" s="79">
        <v>-0.13200000000000001</v>
      </c>
      <c r="K133" s="99">
        <v>-8.0519999999999996</v>
      </c>
      <c r="L133" s="99">
        <v>0.191999999999999</v>
      </c>
      <c r="M133" s="79">
        <v>-1E-3</v>
      </c>
      <c r="N133" s="79">
        <v>-3.4999999999999996E-2</v>
      </c>
      <c r="O133" s="79">
        <v>-3.2000000000000008E-2</v>
      </c>
      <c r="P133" s="79">
        <v>-2.5999999999999995E-2</v>
      </c>
      <c r="Q133" s="79">
        <v>1.8000000000000002E-2</v>
      </c>
      <c r="R133" s="79">
        <v>0</v>
      </c>
      <c r="S133" s="79">
        <v>-1.9000000000000003E-2</v>
      </c>
      <c r="T133" s="79">
        <v>-3.7000000000000005E-2</v>
      </c>
      <c r="U133" s="79">
        <v>-2.6999999999999996E-2</v>
      </c>
      <c r="V133" s="79">
        <v>1.4000000000000012E-2</v>
      </c>
      <c r="W133" s="79">
        <v>-3.0000000000000027E-3</v>
      </c>
      <c r="X133" s="79">
        <v>-2.0000000000000018E-3</v>
      </c>
      <c r="Y133" s="79">
        <v>-0.15</v>
      </c>
      <c r="Z133" s="47"/>
      <c r="AA133" s="79">
        <v>-8.0519999999999996</v>
      </c>
      <c r="AB133" s="73">
        <v>7.9</v>
      </c>
      <c r="AC133" s="47"/>
      <c r="AD133" s="79">
        <v>0.19199999999999898</v>
      </c>
      <c r="AE133" s="73">
        <v>-0.34</v>
      </c>
    </row>
    <row r="134" spans="1:33" ht="18" hidden="1" customHeight="1" outlineLevel="1" x14ac:dyDescent="0.2">
      <c r="A134" s="43" t="s">
        <v>153</v>
      </c>
      <c r="B134" s="43" t="s">
        <v>19</v>
      </c>
      <c r="C134" s="9">
        <v>-1.0037641154328734</v>
      </c>
      <c r="D134" s="9">
        <v>-1.0037641154328734</v>
      </c>
      <c r="F134" s="51" t="s">
        <v>154</v>
      </c>
      <c r="G134" s="47"/>
      <c r="H134" s="79">
        <v>-0.216</v>
      </c>
      <c r="I134" s="79">
        <v>-3.5000000000000003E-2</v>
      </c>
      <c r="J134" s="79">
        <v>-3.5000000000000003E-2</v>
      </c>
      <c r="K134" s="99">
        <v>0</v>
      </c>
      <c r="L134" s="99">
        <v>0</v>
      </c>
      <c r="M134" s="79">
        <v>0</v>
      </c>
      <c r="N134" s="79">
        <v>0</v>
      </c>
      <c r="O134" s="79">
        <v>-0.1</v>
      </c>
      <c r="P134" s="79">
        <v>-0.55800000000000005</v>
      </c>
      <c r="Q134" s="79">
        <v>-0.31399999999999995</v>
      </c>
      <c r="R134" s="79">
        <v>-3.400000000000003E-2</v>
      </c>
      <c r="S134" s="79">
        <v>-7.0000000000000062E-2</v>
      </c>
      <c r="T134" s="79">
        <v>0</v>
      </c>
      <c r="U134" s="79">
        <v>0</v>
      </c>
      <c r="V134" s="79">
        <v>0.27900000000000003</v>
      </c>
      <c r="W134" s="79">
        <v>0</v>
      </c>
      <c r="X134" s="79">
        <v>0</v>
      </c>
      <c r="Y134" s="79">
        <v>-0.79700000000000004</v>
      </c>
      <c r="Z134" s="47"/>
      <c r="AA134" s="79">
        <v>0</v>
      </c>
      <c r="AB134" s="73">
        <v>-0.8</v>
      </c>
      <c r="AC134" s="47"/>
      <c r="AD134" s="79">
        <v>0</v>
      </c>
      <c r="AE134" s="73">
        <v>-0.8</v>
      </c>
    </row>
    <row r="135" spans="1:33" ht="18" hidden="1" customHeight="1" outlineLevel="1" x14ac:dyDescent="0.2">
      <c r="A135" s="43" t="s">
        <v>268</v>
      </c>
      <c r="B135" s="43" t="s">
        <v>19</v>
      </c>
      <c r="C135" s="9">
        <v>0</v>
      </c>
      <c r="D135" s="9">
        <v>0</v>
      </c>
      <c r="F135" s="51" t="s">
        <v>270</v>
      </c>
      <c r="G135" s="47"/>
      <c r="H135" s="79">
        <v>0</v>
      </c>
      <c r="I135" s="79">
        <v>0</v>
      </c>
      <c r="J135" s="79">
        <v>0</v>
      </c>
      <c r="K135" s="99">
        <v>0</v>
      </c>
      <c r="L135" s="99">
        <v>0</v>
      </c>
      <c r="M135" s="79">
        <v>0</v>
      </c>
      <c r="N135" s="79">
        <v>0</v>
      </c>
      <c r="O135" s="79">
        <v>0</v>
      </c>
      <c r="P135" s="79">
        <v>0</v>
      </c>
      <c r="Q135" s="79">
        <v>0</v>
      </c>
      <c r="R135" s="79">
        <v>0</v>
      </c>
      <c r="S135" s="79">
        <v>0</v>
      </c>
      <c r="T135" s="79">
        <v>0</v>
      </c>
      <c r="U135" s="79">
        <v>0</v>
      </c>
      <c r="V135" s="79">
        <v>0</v>
      </c>
      <c r="W135" s="79">
        <v>0</v>
      </c>
      <c r="X135" s="79">
        <v>0</v>
      </c>
      <c r="Y135" s="79">
        <v>0</v>
      </c>
      <c r="Z135" s="47"/>
      <c r="AA135" s="79">
        <v>0</v>
      </c>
      <c r="AB135" s="73">
        <v>0</v>
      </c>
      <c r="AC135" s="47"/>
      <c r="AD135" s="79">
        <v>0</v>
      </c>
      <c r="AE135" s="73">
        <v>0</v>
      </c>
    </row>
    <row r="136" spans="1:33" ht="18" hidden="1" customHeight="1" outlineLevel="1" x14ac:dyDescent="0.2">
      <c r="A136" s="43" t="s">
        <v>269</v>
      </c>
      <c r="B136" s="43" t="s">
        <v>19</v>
      </c>
      <c r="C136" s="9">
        <v>0</v>
      </c>
      <c r="D136" s="9">
        <v>0</v>
      </c>
      <c r="F136" s="51" t="s">
        <v>271</v>
      </c>
      <c r="G136" s="47"/>
      <c r="H136" s="79">
        <v>0</v>
      </c>
      <c r="I136" s="79">
        <v>0</v>
      </c>
      <c r="J136" s="79">
        <v>0</v>
      </c>
      <c r="K136" s="99">
        <v>0</v>
      </c>
      <c r="L136" s="99">
        <v>0</v>
      </c>
      <c r="M136" s="79">
        <v>0</v>
      </c>
      <c r="N136" s="79">
        <v>0</v>
      </c>
      <c r="O136" s="79">
        <v>0</v>
      </c>
      <c r="P136" s="79">
        <v>0</v>
      </c>
      <c r="Q136" s="79">
        <v>0</v>
      </c>
      <c r="R136" s="79">
        <v>0</v>
      </c>
      <c r="S136" s="79">
        <v>0</v>
      </c>
      <c r="T136" s="79">
        <v>0</v>
      </c>
      <c r="U136" s="79">
        <v>0</v>
      </c>
      <c r="V136" s="79">
        <v>0</v>
      </c>
      <c r="W136" s="79">
        <v>0</v>
      </c>
      <c r="X136" s="79">
        <v>0</v>
      </c>
      <c r="Y136" s="79">
        <v>0</v>
      </c>
      <c r="Z136" s="47"/>
      <c r="AA136" s="79">
        <v>0</v>
      </c>
      <c r="AB136" s="73">
        <v>0</v>
      </c>
      <c r="AC136" s="47"/>
      <c r="AD136" s="79">
        <v>0</v>
      </c>
      <c r="AE136" s="73">
        <v>0</v>
      </c>
    </row>
    <row r="137" spans="1:33" ht="18" hidden="1" customHeight="1" outlineLevel="1" x14ac:dyDescent="0.2">
      <c r="A137" s="43" t="s">
        <v>163</v>
      </c>
      <c r="B137" s="43" t="s">
        <v>19</v>
      </c>
      <c r="C137" s="9">
        <v>0</v>
      </c>
      <c r="D137" s="9">
        <v>0</v>
      </c>
      <c r="F137" s="51" t="s">
        <v>164</v>
      </c>
      <c r="G137" s="47"/>
      <c r="H137" s="79">
        <v>0</v>
      </c>
      <c r="I137" s="79">
        <v>0</v>
      </c>
      <c r="J137" s="79">
        <v>0</v>
      </c>
      <c r="K137" s="99">
        <v>0</v>
      </c>
      <c r="L137" s="99">
        <v>0</v>
      </c>
      <c r="M137" s="79">
        <v>0</v>
      </c>
      <c r="N137" s="79">
        <v>0</v>
      </c>
      <c r="O137" s="79">
        <v>0</v>
      </c>
      <c r="P137" s="79">
        <v>0</v>
      </c>
      <c r="Q137" s="79">
        <v>0</v>
      </c>
      <c r="R137" s="79">
        <v>0</v>
      </c>
      <c r="S137" s="79">
        <v>0</v>
      </c>
      <c r="T137" s="79">
        <v>0</v>
      </c>
      <c r="U137" s="79">
        <v>0</v>
      </c>
      <c r="V137" s="79">
        <v>0</v>
      </c>
      <c r="W137" s="79">
        <v>0</v>
      </c>
      <c r="X137" s="79">
        <v>0</v>
      </c>
      <c r="Y137" s="79">
        <v>0</v>
      </c>
      <c r="Z137" s="47"/>
      <c r="AA137" s="79">
        <v>0</v>
      </c>
      <c r="AB137" s="73">
        <v>0</v>
      </c>
      <c r="AC137" s="47"/>
      <c r="AD137" s="79">
        <v>0</v>
      </c>
      <c r="AE137" s="73">
        <v>0</v>
      </c>
    </row>
    <row r="138" spans="1:33" ht="18" hidden="1" customHeight="1" outlineLevel="1" x14ac:dyDescent="0.2">
      <c r="A138" s="43" t="s">
        <v>165</v>
      </c>
      <c r="B138" s="43" t="s">
        <v>19</v>
      </c>
      <c r="C138" s="9">
        <v>0</v>
      </c>
      <c r="D138" s="9">
        <v>0</v>
      </c>
      <c r="F138" s="51" t="s">
        <v>166</v>
      </c>
      <c r="G138" s="47"/>
      <c r="H138" s="79">
        <v>0</v>
      </c>
      <c r="I138" s="79">
        <v>0</v>
      </c>
      <c r="J138" s="79">
        <v>0</v>
      </c>
      <c r="K138" s="99">
        <v>0</v>
      </c>
      <c r="L138" s="99">
        <v>0</v>
      </c>
      <c r="M138" s="79">
        <v>0</v>
      </c>
      <c r="N138" s="79">
        <v>0</v>
      </c>
      <c r="O138" s="79">
        <v>0</v>
      </c>
      <c r="P138" s="79">
        <v>0</v>
      </c>
      <c r="Q138" s="79">
        <v>0</v>
      </c>
      <c r="R138" s="79">
        <v>0</v>
      </c>
      <c r="S138" s="79">
        <v>0</v>
      </c>
      <c r="T138" s="79">
        <v>0</v>
      </c>
      <c r="U138" s="79">
        <v>0</v>
      </c>
      <c r="V138" s="79">
        <v>0</v>
      </c>
      <c r="W138" s="79">
        <v>0</v>
      </c>
      <c r="X138" s="79">
        <v>0</v>
      </c>
      <c r="Y138" s="79">
        <v>0</v>
      </c>
      <c r="Z138" s="47"/>
      <c r="AA138" s="79">
        <v>0</v>
      </c>
      <c r="AB138" s="73">
        <v>0</v>
      </c>
      <c r="AC138" s="47"/>
      <c r="AD138" s="79">
        <v>0</v>
      </c>
      <c r="AE138" s="73">
        <v>0</v>
      </c>
    </row>
    <row r="139" spans="1:33" ht="18" hidden="1" customHeight="1" outlineLevel="1" x14ac:dyDescent="0.2">
      <c r="A139" s="43" t="s">
        <v>167</v>
      </c>
      <c r="B139" s="43" t="s">
        <v>19</v>
      </c>
      <c r="C139" s="9">
        <v>0</v>
      </c>
      <c r="D139" s="9">
        <v>0</v>
      </c>
      <c r="F139" s="51" t="s">
        <v>168</v>
      </c>
      <c r="G139" s="47"/>
      <c r="H139" s="79">
        <v>0</v>
      </c>
      <c r="I139" s="79">
        <v>0</v>
      </c>
      <c r="J139" s="79">
        <v>0</v>
      </c>
      <c r="K139" s="99">
        <v>0</v>
      </c>
      <c r="L139" s="99">
        <v>0</v>
      </c>
      <c r="M139" s="79">
        <v>0</v>
      </c>
      <c r="N139" s="79">
        <v>0</v>
      </c>
      <c r="O139" s="79">
        <v>0</v>
      </c>
      <c r="P139" s="79">
        <v>0</v>
      </c>
      <c r="Q139" s="79">
        <v>0</v>
      </c>
      <c r="R139" s="79">
        <v>0</v>
      </c>
      <c r="S139" s="79">
        <v>0</v>
      </c>
      <c r="T139" s="79">
        <v>0</v>
      </c>
      <c r="U139" s="79">
        <v>0</v>
      </c>
      <c r="V139" s="79">
        <v>0</v>
      </c>
      <c r="W139" s="79">
        <v>0</v>
      </c>
      <c r="X139" s="79">
        <v>0</v>
      </c>
      <c r="Y139" s="79">
        <v>0</v>
      </c>
      <c r="Z139" s="47"/>
      <c r="AA139" s="79">
        <v>0</v>
      </c>
      <c r="AB139" s="73">
        <v>0</v>
      </c>
      <c r="AC139" s="47"/>
      <c r="AD139" s="79">
        <v>0</v>
      </c>
      <c r="AE139" s="73">
        <v>0</v>
      </c>
    </row>
    <row r="140" spans="1:33" ht="18" customHeight="1" collapsed="1" x14ac:dyDescent="0.2">
      <c r="A140" s="43" t="s">
        <v>521</v>
      </c>
      <c r="B140" s="43" t="s">
        <v>19</v>
      </c>
      <c r="C140" s="9"/>
      <c r="D140" s="9"/>
      <c r="F140" s="119" t="s">
        <v>522</v>
      </c>
      <c r="G140" s="47"/>
      <c r="H140" s="74">
        <v>-2.4769999999999999</v>
      </c>
      <c r="I140" s="74">
        <v>-2.4500000000000002</v>
      </c>
      <c r="J140" s="74">
        <v>-2.4500000000000002</v>
      </c>
      <c r="K140" s="99">
        <v>0</v>
      </c>
      <c r="L140" s="99">
        <v>0</v>
      </c>
      <c r="M140" s="74">
        <v>0</v>
      </c>
      <c r="N140" s="74">
        <v>-0.60499999999999998</v>
      </c>
      <c r="O140" s="74">
        <v>0</v>
      </c>
      <c r="P140" s="74">
        <v>0</v>
      </c>
      <c r="Q140" s="74">
        <v>-0.57299999999999995</v>
      </c>
      <c r="R140" s="74">
        <v>0</v>
      </c>
      <c r="S140" s="74">
        <v>0</v>
      </c>
      <c r="T140" s="74">
        <v>-0.52</v>
      </c>
      <c r="U140" s="74">
        <v>0</v>
      </c>
      <c r="V140" s="74">
        <v>0</v>
      </c>
      <c r="W140" s="74">
        <v>-0.57100000000000017</v>
      </c>
      <c r="X140" s="74">
        <v>0</v>
      </c>
      <c r="Y140" s="74">
        <v>-2.2690000000000001</v>
      </c>
      <c r="AA140" s="74">
        <v>0</v>
      </c>
      <c r="AB140" s="73">
        <v>-2.27</v>
      </c>
      <c r="AD140" s="74">
        <v>0</v>
      </c>
      <c r="AE140" s="73">
        <v>-2.27</v>
      </c>
    </row>
    <row r="141" spans="1:33" ht="18" customHeight="1" x14ac:dyDescent="0.2">
      <c r="A141" s="48"/>
      <c r="B141" s="48"/>
      <c r="C141" s="9">
        <v>0.88301043219076014</v>
      </c>
      <c r="D141" s="9">
        <v>-5.9375000000000311</v>
      </c>
      <c r="F141" s="119" t="s">
        <v>190</v>
      </c>
      <c r="H141" s="74">
        <v>-0.46599999999999997</v>
      </c>
      <c r="I141" s="74">
        <v>-0.16700000000000001</v>
      </c>
      <c r="J141" s="74">
        <v>-0.16700000000000001</v>
      </c>
      <c r="K141" s="99">
        <v>-8.0519999999999996</v>
      </c>
      <c r="L141" s="99">
        <v>0.191999999999999</v>
      </c>
      <c r="M141" s="74">
        <v>-1E-3</v>
      </c>
      <c r="N141" s="74">
        <v>-3.4999999999999996E-2</v>
      </c>
      <c r="O141" s="74">
        <v>-0.13200000000000001</v>
      </c>
      <c r="P141" s="74">
        <v>-0.58400000000000007</v>
      </c>
      <c r="Q141" s="74">
        <v>-0.29599999999999993</v>
      </c>
      <c r="R141" s="74">
        <v>-3.400000000000003E-2</v>
      </c>
      <c r="S141" s="74">
        <v>-8.9000000000000065E-2</v>
      </c>
      <c r="T141" s="74">
        <v>-3.7000000000000005E-2</v>
      </c>
      <c r="U141" s="74">
        <v>-2.6999999999999996E-2</v>
      </c>
      <c r="V141" s="74">
        <v>0.29300000000000004</v>
      </c>
      <c r="W141" s="74">
        <v>-3.0000000000000027E-3</v>
      </c>
      <c r="X141" s="74">
        <v>-2.0000000000000018E-3</v>
      </c>
      <c r="Y141" s="74">
        <v>-0.94700000000000006</v>
      </c>
      <c r="AA141" s="74">
        <v>-8.0519999999999996</v>
      </c>
      <c r="AB141" s="73">
        <v>7.11</v>
      </c>
      <c r="AD141" s="74">
        <v>0.19199999999999898</v>
      </c>
      <c r="AE141" s="73">
        <v>-1.1399999999999999</v>
      </c>
    </row>
    <row r="142" spans="1:33" ht="18" customHeight="1" x14ac:dyDescent="0.2">
      <c r="A142" s="48"/>
      <c r="B142" s="48"/>
      <c r="C142" s="9">
        <v>-0.29388528138528142</v>
      </c>
      <c r="D142" s="9">
        <v>-3.5108225108225102E-2</v>
      </c>
      <c r="F142" s="108" t="s">
        <v>66</v>
      </c>
      <c r="H142" s="281">
        <v>-224.88500000000002</v>
      </c>
      <c r="I142" s="281">
        <v>-190.68600000000001</v>
      </c>
      <c r="J142" s="281">
        <v>-190.68600000000001</v>
      </c>
      <c r="K142" s="102">
        <v>-184.79999999999998</v>
      </c>
      <c r="L142" s="102">
        <v>-231</v>
      </c>
      <c r="M142" s="281">
        <v>-20.125</v>
      </c>
      <c r="N142" s="281">
        <v>-18.073999999999998</v>
      </c>
      <c r="O142" s="281">
        <v>-23.606000000000005</v>
      </c>
      <c r="P142" s="281">
        <v>-24.247</v>
      </c>
      <c r="Q142" s="281">
        <v>-23.252999999999993</v>
      </c>
      <c r="R142" s="281">
        <v>-13.462000000000005</v>
      </c>
      <c r="S142" s="281">
        <v>-11.551000000000004</v>
      </c>
      <c r="T142" s="281">
        <v>-8.8609999999999953</v>
      </c>
      <c r="U142" s="281">
        <v>-36.147999999999996</v>
      </c>
      <c r="V142" s="281">
        <v>-13.327</v>
      </c>
      <c r="W142" s="281">
        <v>-27.414000000000001</v>
      </c>
      <c r="X142" s="281">
        <v>-19.038999999999998</v>
      </c>
      <c r="Y142" s="281">
        <v>-239.107</v>
      </c>
      <c r="AA142" s="281">
        <v>-184.79999999999998</v>
      </c>
      <c r="AB142" s="73">
        <v>-54.31</v>
      </c>
      <c r="AD142" s="281">
        <v>-231</v>
      </c>
      <c r="AE142" s="73">
        <v>-8.11</v>
      </c>
      <c r="AG142" s="285"/>
    </row>
    <row r="143" spans="1:33" ht="12.95" customHeight="1" x14ac:dyDescent="0.2">
      <c r="A143" s="48"/>
      <c r="B143" s="48"/>
      <c r="C143" s="9"/>
      <c r="D143" s="9"/>
      <c r="F143" s="52" t="s">
        <v>224</v>
      </c>
      <c r="H143" s="69">
        <v>3.3225902153016594E-2</v>
      </c>
      <c r="I143" s="69">
        <v>2.7926173417427501E-2</v>
      </c>
      <c r="J143" s="69">
        <v>2.7926173417427501E-2</v>
      </c>
      <c r="K143" s="122">
        <v>2.8852355409184318E-2</v>
      </c>
      <c r="L143" s="122">
        <v>3.6159294370937067E-2</v>
      </c>
      <c r="M143" s="69">
        <v>3.8552605868808112E-2</v>
      </c>
      <c r="N143" s="69">
        <v>3.1467849656315508E-2</v>
      </c>
      <c r="O143" s="69">
        <v>4.4750456395508655E-2</v>
      </c>
      <c r="P143" s="69">
        <v>3.8298846943610812E-2</v>
      </c>
      <c r="Q143" s="69">
        <v>4.3209142432407303E-2</v>
      </c>
      <c r="R143" s="69">
        <v>2.4050924643890186E-2</v>
      </c>
      <c r="S143" s="69">
        <v>2.2552486123123959E-2</v>
      </c>
      <c r="T143" s="69">
        <v>1.6747116834811931E-2</v>
      </c>
      <c r="U143" s="69">
        <v>6.6217013310081313E-2</v>
      </c>
      <c r="V143" s="69">
        <v>2.6375161789560723E-2</v>
      </c>
      <c r="W143" s="69">
        <v>4.704230959310312E-2</v>
      </c>
      <c r="X143" s="69">
        <v>3.2517339791597967E-2</v>
      </c>
      <c r="Y143" s="69">
        <v>3.614294835594456E-2</v>
      </c>
      <c r="AA143" s="69">
        <v>2.8852355409184318E-2</v>
      </c>
      <c r="AB143" s="70"/>
      <c r="AD143" s="69">
        <v>3.6159294370937067E-2</v>
      </c>
      <c r="AE143" s="70"/>
    </row>
    <row r="144" spans="1:33" ht="6.95" customHeight="1" x14ac:dyDescent="0.2">
      <c r="C144" s="9"/>
      <c r="D144" s="9"/>
      <c r="F144" s="109"/>
      <c r="H144" s="29"/>
      <c r="I144" s="29"/>
      <c r="J144" s="29"/>
      <c r="K144" s="98"/>
      <c r="L144" s="98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AA144" s="29"/>
      <c r="AB144" s="33"/>
      <c r="AD144" s="29"/>
      <c r="AE144" s="33"/>
    </row>
    <row r="145" spans="1:33" ht="18" hidden="1" customHeight="1" outlineLevel="1" collapsed="1" x14ac:dyDescent="0.2">
      <c r="A145" s="48"/>
      <c r="B145" s="48"/>
      <c r="C145" s="9"/>
      <c r="D145" s="9"/>
      <c r="F145" s="110" t="s">
        <v>242</v>
      </c>
      <c r="H145" s="87">
        <v>3.7469400000000004</v>
      </c>
      <c r="I145" s="87">
        <v>2.6875</v>
      </c>
      <c r="J145" s="87">
        <v>2.6875</v>
      </c>
      <c r="K145" s="125">
        <v>1.7</v>
      </c>
      <c r="L145" s="125">
        <v>3.84</v>
      </c>
      <c r="M145" s="87">
        <v>3.4675199999999999</v>
      </c>
      <c r="N145" s="87">
        <v>4.2487200000000005</v>
      </c>
      <c r="O145" s="87">
        <v>4.7215199999999991</v>
      </c>
      <c r="P145" s="87">
        <v>5.0724000000000009</v>
      </c>
      <c r="Q145" s="87">
        <v>1.3555199999999989</v>
      </c>
      <c r="R145" s="87">
        <v>5.9140799999999993</v>
      </c>
      <c r="S145" s="87">
        <v>6.0854399999999984</v>
      </c>
      <c r="T145" s="87">
        <v>1.44</v>
      </c>
      <c r="U145" s="87">
        <v>6.1934400000000025</v>
      </c>
      <c r="V145" s="87">
        <v>3.8376000000000023</v>
      </c>
      <c r="W145" s="87">
        <v>10.080959999999997</v>
      </c>
      <c r="X145" s="87">
        <v>4.8892799999999959</v>
      </c>
      <c r="Y145" s="87">
        <v>4.7755399999999995</v>
      </c>
      <c r="AA145" s="87">
        <v>1.7</v>
      </c>
      <c r="AB145" s="86">
        <v>3.08</v>
      </c>
      <c r="AD145" s="87">
        <v>3.84</v>
      </c>
      <c r="AE145" s="86">
        <v>0.94</v>
      </c>
    </row>
    <row r="146" spans="1:33" ht="18" customHeight="1" collapsed="1" x14ac:dyDescent="0.2">
      <c r="A146" s="43" t="s">
        <v>80</v>
      </c>
      <c r="B146" s="43" t="s">
        <v>19</v>
      </c>
      <c r="C146" s="9">
        <v>-1.8091764705882354</v>
      </c>
      <c r="D146" s="9">
        <v>-0.24364583333333334</v>
      </c>
      <c r="F146" s="119" t="s">
        <v>84</v>
      </c>
      <c r="H146" s="74">
        <v>-187.34700000000001</v>
      </c>
      <c r="I146" s="74">
        <v>-134.375</v>
      </c>
      <c r="J146" s="74">
        <v>-134.375</v>
      </c>
      <c r="K146" s="99">
        <v>-85</v>
      </c>
      <c r="L146" s="99">
        <v>-192</v>
      </c>
      <c r="M146" s="74">
        <v>-14.448</v>
      </c>
      <c r="N146" s="74">
        <v>-17.703000000000003</v>
      </c>
      <c r="O146" s="74">
        <v>-19.672999999999995</v>
      </c>
      <c r="P146" s="74">
        <v>-21.135000000000005</v>
      </c>
      <c r="Q146" s="74">
        <v>-5.6479999999999961</v>
      </c>
      <c r="R146" s="74">
        <v>-24.641999999999996</v>
      </c>
      <c r="S146" s="74">
        <v>-25.355999999999995</v>
      </c>
      <c r="T146" s="74">
        <v>-6</v>
      </c>
      <c r="U146" s="74">
        <v>-25.806000000000012</v>
      </c>
      <c r="V146" s="74">
        <v>-15.990000000000009</v>
      </c>
      <c r="W146" s="74">
        <v>-42.003999999999991</v>
      </c>
      <c r="X146" s="74">
        <v>-20.371999999999986</v>
      </c>
      <c r="Y146" s="74">
        <v>-238.77699999999999</v>
      </c>
      <c r="AA146" s="74">
        <v>-85</v>
      </c>
      <c r="AB146" s="73">
        <v>-153.78</v>
      </c>
      <c r="AD146" s="74">
        <v>-192</v>
      </c>
      <c r="AE146" s="73">
        <v>-46.78</v>
      </c>
    </row>
    <row r="147" spans="1:33" ht="18" customHeight="1" x14ac:dyDescent="0.2">
      <c r="A147" s="43" t="s">
        <v>81</v>
      </c>
      <c r="B147" s="43" t="s">
        <v>19</v>
      </c>
      <c r="C147" s="9">
        <v>-0.12</v>
      </c>
      <c r="D147" s="9">
        <v>-0.12</v>
      </c>
      <c r="F147" s="119" t="s">
        <v>85</v>
      </c>
      <c r="H147" s="74">
        <v>-0.224</v>
      </c>
      <c r="I147" s="74">
        <v>-0.46200000000000002</v>
      </c>
      <c r="J147" s="74">
        <v>-0.46200000000000002</v>
      </c>
      <c r="K147" s="99">
        <v>-0.5</v>
      </c>
      <c r="L147" s="99">
        <v>-0.5</v>
      </c>
      <c r="M147" s="74">
        <v>0</v>
      </c>
      <c r="N147" s="74">
        <v>-6.2E-2</v>
      </c>
      <c r="O147" s="74">
        <v>0</v>
      </c>
      <c r="P147" s="74">
        <v>-5.4000000000000006E-2</v>
      </c>
      <c r="Q147" s="74">
        <v>-0.38700000000000001</v>
      </c>
      <c r="R147" s="74">
        <v>0</v>
      </c>
      <c r="S147" s="74">
        <v>0</v>
      </c>
      <c r="T147" s="74">
        <v>0</v>
      </c>
      <c r="U147" s="74">
        <v>0</v>
      </c>
      <c r="V147" s="74">
        <v>0</v>
      </c>
      <c r="W147" s="74">
        <v>-1.0000000000000009E-2</v>
      </c>
      <c r="X147" s="74">
        <v>-4.3000000000000038E-2</v>
      </c>
      <c r="Y147" s="74">
        <v>-0.55600000000000005</v>
      </c>
      <c r="AA147" s="74">
        <v>-0.5</v>
      </c>
      <c r="AB147" s="73">
        <v>-0.06</v>
      </c>
      <c r="AD147" s="74">
        <v>-0.5</v>
      </c>
      <c r="AE147" s="73">
        <v>-0.06</v>
      </c>
    </row>
    <row r="148" spans="1:33" ht="18" customHeight="1" x14ac:dyDescent="0.2">
      <c r="A148" s="43" t="s">
        <v>82</v>
      </c>
      <c r="B148" s="43" t="s">
        <v>19</v>
      </c>
      <c r="C148" s="9">
        <v>0.16650000000000001</v>
      </c>
      <c r="D148" s="9">
        <v>-0.11133333333333333</v>
      </c>
      <c r="F148" s="119" t="s">
        <v>86</v>
      </c>
      <c r="H148" s="74">
        <v>-21.995000000000001</v>
      </c>
      <c r="I148" s="74">
        <v>-24.69</v>
      </c>
      <c r="J148" s="74">
        <v>-24.69</v>
      </c>
      <c r="K148" s="99">
        <v>-20</v>
      </c>
      <c r="L148" s="99">
        <v>-15</v>
      </c>
      <c r="M148" s="74">
        <v>-0.433</v>
      </c>
      <c r="N148" s="74">
        <v>-0.49700000000000005</v>
      </c>
      <c r="O148" s="74">
        <v>-1.1959999999999997</v>
      </c>
      <c r="P148" s="74">
        <v>-0.87999999999999989</v>
      </c>
      <c r="Q148" s="74">
        <v>-1.754</v>
      </c>
      <c r="R148" s="74">
        <v>-4.9450000000000003</v>
      </c>
      <c r="S148" s="74">
        <v>-0.41200000000000081</v>
      </c>
      <c r="T148" s="74">
        <v>-0.57199999999999918</v>
      </c>
      <c r="U148" s="74">
        <v>-0.26900000000000013</v>
      </c>
      <c r="V148" s="74">
        <v>-2.1509999999999998</v>
      </c>
      <c r="W148" s="74">
        <v>-2.8350000000000009</v>
      </c>
      <c r="X148" s="74">
        <v>-0.72399999999999842</v>
      </c>
      <c r="Y148" s="74">
        <v>-16.667999999999999</v>
      </c>
      <c r="AA148" s="74">
        <v>-20</v>
      </c>
      <c r="AB148" s="73">
        <v>3.33</v>
      </c>
      <c r="AD148" s="74">
        <v>-15</v>
      </c>
      <c r="AE148" s="73">
        <v>-1.67</v>
      </c>
    </row>
    <row r="149" spans="1:33" ht="18" customHeight="1" x14ac:dyDescent="0.2">
      <c r="A149" s="43" t="s">
        <v>205</v>
      </c>
      <c r="B149" s="43" t="s">
        <v>19</v>
      </c>
      <c r="C149" s="9">
        <v>-0.92928571428571427</v>
      </c>
      <c r="D149" s="9">
        <v>-0.6339987900786449</v>
      </c>
      <c r="F149" s="117" t="s">
        <v>140</v>
      </c>
      <c r="G149" s="49"/>
      <c r="H149" s="78">
        <v>-8.7720000000000002</v>
      </c>
      <c r="I149" s="78">
        <v>-9.0569999999999897</v>
      </c>
      <c r="J149" s="78">
        <v>-9.0569999999999897</v>
      </c>
      <c r="K149" s="78">
        <v>-14</v>
      </c>
      <c r="L149" s="78">
        <v>-16.53</v>
      </c>
      <c r="M149" s="78">
        <v>0</v>
      </c>
      <c r="N149" s="78">
        <v>-10.5</v>
      </c>
      <c r="O149" s="78">
        <v>3.1340000000000003</v>
      </c>
      <c r="P149" s="78">
        <v>0.5</v>
      </c>
      <c r="Q149" s="78">
        <v>0</v>
      </c>
      <c r="R149" s="78">
        <v>-7.9570000000000007</v>
      </c>
      <c r="S149" s="78">
        <v>-11.844999999999999</v>
      </c>
      <c r="T149" s="78">
        <v>2.0219999999999985</v>
      </c>
      <c r="U149" s="78">
        <v>0</v>
      </c>
      <c r="V149" s="78">
        <v>-0.49899999999999878</v>
      </c>
      <c r="W149" s="78">
        <v>-1.3000000000001677E-2</v>
      </c>
      <c r="X149" s="78">
        <v>-1.847999999999999</v>
      </c>
      <c r="Y149" s="78">
        <v>-27.006</v>
      </c>
      <c r="Z149" s="49"/>
      <c r="AA149" s="78">
        <v>-14</v>
      </c>
      <c r="AB149" s="73">
        <v>-13.01</v>
      </c>
      <c r="AC149" s="49"/>
      <c r="AD149" s="78">
        <v>-16.53</v>
      </c>
      <c r="AE149" s="73">
        <v>-10.48</v>
      </c>
    </row>
    <row r="150" spans="1:33" ht="18" customHeight="1" x14ac:dyDescent="0.2">
      <c r="A150" s="43" t="s">
        <v>83</v>
      </c>
      <c r="B150" s="43" t="s">
        <v>19</v>
      </c>
      <c r="C150" s="9">
        <v>0.19214285714285714</v>
      </c>
      <c r="D150" s="9">
        <v>0.1333333333333333</v>
      </c>
      <c r="F150" s="119" t="s">
        <v>87</v>
      </c>
      <c r="H150" s="74">
        <v>-5.3920000000000003</v>
      </c>
      <c r="I150" s="74">
        <v>-12.805999999999999</v>
      </c>
      <c r="J150" s="74">
        <v>-12.805999999999999</v>
      </c>
      <c r="K150" s="99">
        <v>-14</v>
      </c>
      <c r="L150" s="99">
        <v>-13.05</v>
      </c>
      <c r="M150" s="74">
        <v>-0.48899999999999999</v>
      </c>
      <c r="N150" s="74">
        <v>-6.0620000000000003</v>
      </c>
      <c r="O150" s="74">
        <v>-0.9740000000000002</v>
      </c>
      <c r="P150" s="74">
        <v>-1.4260000000000002</v>
      </c>
      <c r="Q150" s="74">
        <v>5.0000000000007816E-3</v>
      </c>
      <c r="R150" s="74">
        <v>6.7000000000000171E-2</v>
      </c>
      <c r="S150" s="74">
        <v>-4.1999999999999815E-2</v>
      </c>
      <c r="T150" s="74">
        <v>-0.68000000000000149</v>
      </c>
      <c r="U150" s="74">
        <v>-0.24099999999999966</v>
      </c>
      <c r="V150" s="74">
        <v>-1.0279999999999987</v>
      </c>
      <c r="W150" s="74">
        <v>-0.29100000000000037</v>
      </c>
      <c r="X150" s="74">
        <v>-0.14499999999999957</v>
      </c>
      <c r="Y150" s="74">
        <v>-11.305999999999999</v>
      </c>
      <c r="AA150" s="74">
        <v>-14</v>
      </c>
      <c r="AB150" s="73">
        <v>2.69</v>
      </c>
      <c r="AD150" s="74">
        <v>-13.050000000000002</v>
      </c>
      <c r="AE150" s="73">
        <v>1.74</v>
      </c>
    </row>
    <row r="151" spans="1:33" ht="18" hidden="1" customHeight="1" outlineLevel="1" x14ac:dyDescent="0.2">
      <c r="A151" s="43" t="s">
        <v>141</v>
      </c>
      <c r="B151" s="43" t="s">
        <v>19</v>
      </c>
      <c r="C151" s="9">
        <v>0</v>
      </c>
      <c r="D151" s="9">
        <v>0</v>
      </c>
      <c r="F151" s="51" t="s">
        <v>142</v>
      </c>
      <c r="G151" s="47"/>
      <c r="H151" s="79">
        <v>0</v>
      </c>
      <c r="I151" s="79">
        <v>0</v>
      </c>
      <c r="J151" s="79">
        <v>0</v>
      </c>
      <c r="K151" s="99">
        <v>0</v>
      </c>
      <c r="L151" s="99">
        <v>0</v>
      </c>
      <c r="M151" s="79">
        <v>0</v>
      </c>
      <c r="N151" s="79">
        <v>0</v>
      </c>
      <c r="O151" s="79">
        <v>0</v>
      </c>
      <c r="P151" s="79">
        <v>0</v>
      </c>
      <c r="Q151" s="79">
        <v>0</v>
      </c>
      <c r="R151" s="79">
        <v>0</v>
      </c>
      <c r="S151" s="79">
        <v>0</v>
      </c>
      <c r="T151" s="79">
        <v>0</v>
      </c>
      <c r="U151" s="79">
        <v>0</v>
      </c>
      <c r="V151" s="79">
        <v>0</v>
      </c>
      <c r="W151" s="79">
        <v>0</v>
      </c>
      <c r="X151" s="79">
        <v>0</v>
      </c>
      <c r="Y151" s="79">
        <v>0</v>
      </c>
      <c r="Z151" s="47"/>
      <c r="AA151" s="79">
        <v>0</v>
      </c>
      <c r="AB151" s="73">
        <v>0</v>
      </c>
      <c r="AC151" s="47"/>
      <c r="AD151" s="79">
        <v>0</v>
      </c>
      <c r="AE151" s="73">
        <v>0</v>
      </c>
    </row>
    <row r="152" spans="1:33" ht="18" hidden="1" customHeight="1" outlineLevel="1" x14ac:dyDescent="0.2">
      <c r="A152" s="43" t="s">
        <v>124</v>
      </c>
      <c r="B152" s="43" t="s">
        <v>19</v>
      </c>
      <c r="C152" s="9">
        <v>0</v>
      </c>
      <c r="D152" s="9">
        <v>0</v>
      </c>
      <c r="F152" s="51" t="s">
        <v>143</v>
      </c>
      <c r="G152" s="47"/>
      <c r="H152" s="79">
        <v>0</v>
      </c>
      <c r="I152" s="79">
        <v>0</v>
      </c>
      <c r="J152" s="79">
        <v>0</v>
      </c>
      <c r="K152" s="99">
        <v>0</v>
      </c>
      <c r="L152" s="99">
        <v>0</v>
      </c>
      <c r="M152" s="79">
        <v>0</v>
      </c>
      <c r="N152" s="79">
        <v>0</v>
      </c>
      <c r="O152" s="79">
        <v>0</v>
      </c>
      <c r="P152" s="79">
        <v>0</v>
      </c>
      <c r="Q152" s="79">
        <v>0</v>
      </c>
      <c r="R152" s="79">
        <v>0</v>
      </c>
      <c r="S152" s="79">
        <v>0</v>
      </c>
      <c r="T152" s="79">
        <v>0</v>
      </c>
      <c r="U152" s="79">
        <v>0</v>
      </c>
      <c r="V152" s="79">
        <v>0</v>
      </c>
      <c r="W152" s="79">
        <v>0</v>
      </c>
      <c r="X152" s="79">
        <v>0</v>
      </c>
      <c r="Y152" s="79">
        <v>0</v>
      </c>
      <c r="Z152" s="47"/>
      <c r="AA152" s="79">
        <v>0</v>
      </c>
      <c r="AB152" s="73">
        <v>0</v>
      </c>
      <c r="AC152" s="47"/>
      <c r="AD152" s="79">
        <v>0</v>
      </c>
      <c r="AE152" s="73">
        <v>0</v>
      </c>
    </row>
    <row r="153" spans="1:33" ht="18" hidden="1" customHeight="1" outlineLevel="1" x14ac:dyDescent="0.2">
      <c r="A153" s="43" t="s">
        <v>125</v>
      </c>
      <c r="B153" s="43" t="s">
        <v>19</v>
      </c>
      <c r="C153" s="9">
        <v>0</v>
      </c>
      <c r="D153" s="9">
        <v>0</v>
      </c>
      <c r="F153" s="51" t="s">
        <v>144</v>
      </c>
      <c r="G153" s="47"/>
      <c r="H153" s="79">
        <v>0</v>
      </c>
      <c r="I153" s="79">
        <v>0</v>
      </c>
      <c r="J153" s="79">
        <v>0</v>
      </c>
      <c r="K153" s="99">
        <v>0</v>
      </c>
      <c r="L153" s="99">
        <v>0</v>
      </c>
      <c r="M153" s="79">
        <v>0</v>
      </c>
      <c r="N153" s="79">
        <v>0</v>
      </c>
      <c r="O153" s="79">
        <v>0</v>
      </c>
      <c r="P153" s="79">
        <v>0</v>
      </c>
      <c r="Q153" s="79">
        <v>0</v>
      </c>
      <c r="R153" s="79">
        <v>0</v>
      </c>
      <c r="S153" s="79">
        <v>0</v>
      </c>
      <c r="T153" s="79">
        <v>0</v>
      </c>
      <c r="U153" s="79">
        <v>0</v>
      </c>
      <c r="V153" s="79">
        <v>0</v>
      </c>
      <c r="W153" s="79">
        <v>0</v>
      </c>
      <c r="X153" s="79">
        <v>0</v>
      </c>
      <c r="Y153" s="79">
        <v>0</v>
      </c>
      <c r="Z153" s="47"/>
      <c r="AA153" s="79">
        <v>0</v>
      </c>
      <c r="AB153" s="73">
        <v>0</v>
      </c>
      <c r="AC153" s="47"/>
      <c r="AD153" s="79">
        <v>0</v>
      </c>
      <c r="AE153" s="73">
        <v>0</v>
      </c>
    </row>
    <row r="154" spans="1:33" ht="18" hidden="1" customHeight="1" outlineLevel="1" x14ac:dyDescent="0.2">
      <c r="A154" s="43" t="s">
        <v>264</v>
      </c>
      <c r="B154" s="43" t="s">
        <v>19</v>
      </c>
      <c r="C154" s="9">
        <v>0</v>
      </c>
      <c r="D154" s="9">
        <v>0</v>
      </c>
      <c r="F154" s="51" t="s">
        <v>265</v>
      </c>
      <c r="G154" s="47"/>
      <c r="H154" s="79">
        <v>0</v>
      </c>
      <c r="I154" s="79">
        <v>0</v>
      </c>
      <c r="J154" s="79">
        <v>0</v>
      </c>
      <c r="K154" s="99">
        <v>0</v>
      </c>
      <c r="L154" s="99">
        <v>0</v>
      </c>
      <c r="M154" s="79">
        <v>0</v>
      </c>
      <c r="N154" s="79">
        <v>0</v>
      </c>
      <c r="O154" s="79">
        <v>0</v>
      </c>
      <c r="P154" s="79">
        <v>0</v>
      </c>
      <c r="Q154" s="79">
        <v>0</v>
      </c>
      <c r="R154" s="79">
        <v>0</v>
      </c>
      <c r="S154" s="79">
        <v>0</v>
      </c>
      <c r="T154" s="79">
        <v>0</v>
      </c>
      <c r="U154" s="79">
        <v>0</v>
      </c>
      <c r="V154" s="79">
        <v>0</v>
      </c>
      <c r="W154" s="79">
        <v>0</v>
      </c>
      <c r="X154" s="79">
        <v>0</v>
      </c>
      <c r="Y154" s="79">
        <v>0</v>
      </c>
      <c r="Z154" s="47"/>
      <c r="AA154" s="79">
        <v>0</v>
      </c>
      <c r="AB154" s="73">
        <v>0</v>
      </c>
      <c r="AC154" s="47"/>
      <c r="AD154" s="79">
        <v>0</v>
      </c>
      <c r="AE154" s="73">
        <v>0</v>
      </c>
    </row>
    <row r="155" spans="1:33" ht="18" hidden="1" customHeight="1" outlineLevel="1" x14ac:dyDescent="0.2">
      <c r="A155" s="43" t="s">
        <v>145</v>
      </c>
      <c r="B155" s="43" t="s">
        <v>19</v>
      </c>
      <c r="C155" s="9">
        <v>0</v>
      </c>
      <c r="D155" s="9">
        <v>0</v>
      </c>
      <c r="F155" s="51" t="s">
        <v>146</v>
      </c>
      <c r="G155" s="47"/>
      <c r="H155" s="79">
        <v>0</v>
      </c>
      <c r="I155" s="79">
        <v>0</v>
      </c>
      <c r="J155" s="79">
        <v>0</v>
      </c>
      <c r="K155" s="99">
        <v>0</v>
      </c>
      <c r="L155" s="99">
        <v>0</v>
      </c>
      <c r="M155" s="79">
        <v>0</v>
      </c>
      <c r="N155" s="79">
        <v>0</v>
      </c>
      <c r="O155" s="79">
        <v>0</v>
      </c>
      <c r="P155" s="79">
        <v>0</v>
      </c>
      <c r="Q155" s="79">
        <v>0</v>
      </c>
      <c r="R155" s="79">
        <v>0</v>
      </c>
      <c r="S155" s="79">
        <v>0</v>
      </c>
      <c r="T155" s="79">
        <v>0</v>
      </c>
      <c r="U155" s="79">
        <v>0</v>
      </c>
      <c r="V155" s="79">
        <v>0</v>
      </c>
      <c r="W155" s="79">
        <v>0</v>
      </c>
      <c r="X155" s="79">
        <v>0</v>
      </c>
      <c r="Y155" s="79">
        <v>0</v>
      </c>
      <c r="Z155" s="47"/>
      <c r="AA155" s="79">
        <v>0</v>
      </c>
      <c r="AB155" s="73">
        <v>0</v>
      </c>
      <c r="AC155" s="47"/>
      <c r="AD155" s="79">
        <v>0</v>
      </c>
      <c r="AE155" s="73">
        <v>0</v>
      </c>
    </row>
    <row r="156" spans="1:33" ht="18" customHeight="1" collapsed="1" x14ac:dyDescent="0.2">
      <c r="A156" s="48"/>
      <c r="B156" s="48"/>
      <c r="C156" s="9">
        <v>0</v>
      </c>
      <c r="D156" s="9">
        <v>0</v>
      </c>
      <c r="F156" s="119" t="s">
        <v>70</v>
      </c>
      <c r="H156" s="74">
        <v>0</v>
      </c>
      <c r="I156" s="74">
        <v>0</v>
      </c>
      <c r="J156" s="74">
        <v>0</v>
      </c>
      <c r="K156" s="99">
        <v>0</v>
      </c>
      <c r="L156" s="99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AA156" s="74">
        <v>0</v>
      </c>
      <c r="AB156" s="73">
        <v>0</v>
      </c>
      <c r="AD156" s="74">
        <v>0</v>
      </c>
      <c r="AE156" s="73">
        <v>0</v>
      </c>
    </row>
    <row r="157" spans="1:33" ht="18" customHeight="1" x14ac:dyDescent="0.2">
      <c r="A157" s="48"/>
      <c r="B157" s="48"/>
      <c r="C157" s="9">
        <v>-1.2045692883895132</v>
      </c>
      <c r="D157" s="9">
        <v>-0.24139530960013494</v>
      </c>
      <c r="F157" s="108" t="s">
        <v>275</v>
      </c>
      <c r="H157" s="281">
        <v>-223.73</v>
      </c>
      <c r="I157" s="281">
        <v>-181.39</v>
      </c>
      <c r="J157" s="281">
        <v>-181.39</v>
      </c>
      <c r="K157" s="102">
        <v>-133.5</v>
      </c>
      <c r="L157" s="102">
        <v>-237.08</v>
      </c>
      <c r="M157" s="281">
        <v>-15.370000000000001</v>
      </c>
      <c r="N157" s="281">
        <v>-34.824000000000005</v>
      </c>
      <c r="O157" s="281">
        <v>-18.708999999999993</v>
      </c>
      <c r="P157" s="281">
        <v>-22.995000000000005</v>
      </c>
      <c r="Q157" s="281">
        <v>-7.7839999999999954</v>
      </c>
      <c r="R157" s="281">
        <v>-37.476999999999997</v>
      </c>
      <c r="S157" s="281">
        <v>-37.654999999999994</v>
      </c>
      <c r="T157" s="281">
        <v>-5.2300000000000022</v>
      </c>
      <c r="U157" s="281">
        <v>-26.31600000000001</v>
      </c>
      <c r="V157" s="281">
        <v>-19.668000000000006</v>
      </c>
      <c r="W157" s="281">
        <v>-45.152999999999992</v>
      </c>
      <c r="X157" s="281">
        <v>-23.13199999999998</v>
      </c>
      <c r="Y157" s="281">
        <v>-294.31299999999993</v>
      </c>
      <c r="AA157" s="281">
        <v>-133.5</v>
      </c>
      <c r="AB157" s="73">
        <v>-160.81</v>
      </c>
      <c r="AD157" s="281">
        <v>-237.08</v>
      </c>
      <c r="AE157" s="73">
        <v>-57.23</v>
      </c>
      <c r="AG157" s="285"/>
    </row>
    <row r="158" spans="1:33" ht="12.95" customHeight="1" x14ac:dyDescent="0.2">
      <c r="A158" s="48"/>
      <c r="B158" s="48"/>
      <c r="C158" s="9"/>
      <c r="D158" s="9"/>
      <c r="F158" s="52" t="s">
        <v>224</v>
      </c>
      <c r="H158" s="69">
        <v>3.3055255302463046E-2</v>
      </c>
      <c r="I158" s="69">
        <v>2.6564764042389971E-2</v>
      </c>
      <c r="J158" s="69">
        <v>2.6564764042389971E-2</v>
      </c>
      <c r="K158" s="122">
        <v>2.0843016488777635E-2</v>
      </c>
      <c r="L158" s="122">
        <v>3.711101952147948E-2</v>
      </c>
      <c r="M158" s="69">
        <v>2.9443654767879791E-2</v>
      </c>
      <c r="N158" s="69">
        <v>6.0630540911338474E-2</v>
      </c>
      <c r="O158" s="69">
        <v>3.5467096869591243E-2</v>
      </c>
      <c r="P158" s="69">
        <v>3.6321276259674629E-2</v>
      </c>
      <c r="Q158" s="69">
        <v>1.4464368670445033E-2</v>
      </c>
      <c r="R158" s="69">
        <v>6.6955616021324618E-2</v>
      </c>
      <c r="S158" s="69">
        <v>7.3518644703162689E-2</v>
      </c>
      <c r="T158" s="69">
        <v>9.8845977932588286E-3</v>
      </c>
      <c r="U158" s="69">
        <v>4.8206454638378353E-2</v>
      </c>
      <c r="V158" s="69">
        <v>3.8924490288668158E-2</v>
      </c>
      <c r="W158" s="69">
        <v>7.7482359562901615E-2</v>
      </c>
      <c r="X158" s="69">
        <v>3.9507910292517656E-2</v>
      </c>
      <c r="Y158" s="69">
        <v>4.4487779778438562E-2</v>
      </c>
      <c r="AA158" s="69">
        <v>2.0843016488777635E-2</v>
      </c>
      <c r="AB158" s="70"/>
      <c r="AD158" s="69">
        <v>3.711101952147948E-2</v>
      </c>
      <c r="AE158" s="70"/>
    </row>
    <row r="159" spans="1:33" ht="6.95" customHeight="1" x14ac:dyDescent="0.2">
      <c r="C159" s="9"/>
      <c r="D159" s="9"/>
      <c r="F159" s="109"/>
      <c r="H159" s="29"/>
      <c r="I159" s="29"/>
      <c r="J159" s="29"/>
      <c r="K159" s="98"/>
      <c r="L159" s="98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AA159" s="29"/>
      <c r="AB159" s="33"/>
      <c r="AD159" s="29"/>
      <c r="AE159" s="33"/>
    </row>
    <row r="160" spans="1:33" ht="18" customHeight="1" x14ac:dyDescent="0.2">
      <c r="A160" s="43" t="s">
        <v>90</v>
      </c>
      <c r="B160" s="43" t="s">
        <v>19</v>
      </c>
      <c r="C160" s="9">
        <v>0.05</v>
      </c>
      <c r="D160" s="9">
        <v>0.05</v>
      </c>
      <c r="F160" s="119" t="s">
        <v>188</v>
      </c>
      <c r="H160" s="74">
        <v>-1.5429999999999999</v>
      </c>
      <c r="I160" s="74">
        <v>-1.766</v>
      </c>
      <c r="J160" s="74">
        <v>-1.766</v>
      </c>
      <c r="K160" s="99">
        <v>-2</v>
      </c>
      <c r="L160" s="99">
        <v>-2</v>
      </c>
      <c r="M160" s="74">
        <v>-4.7E-2</v>
      </c>
      <c r="N160" s="74">
        <v>-0.15799999999999997</v>
      </c>
      <c r="O160" s="74">
        <v>-0.23600000000000004</v>
      </c>
      <c r="P160" s="74">
        <v>-0.23200000000000004</v>
      </c>
      <c r="Q160" s="74">
        <v>-0.38100000000000001</v>
      </c>
      <c r="R160" s="74">
        <v>-0.45099999999999985</v>
      </c>
      <c r="S160" s="74">
        <v>-0.10000000000000009</v>
      </c>
      <c r="T160" s="74">
        <v>-0.18300000000000005</v>
      </c>
      <c r="U160" s="74">
        <v>-5.2999999999999936E-2</v>
      </c>
      <c r="V160" s="74">
        <v>0.15399999999999991</v>
      </c>
      <c r="W160" s="74">
        <v>-0.19499999999999984</v>
      </c>
      <c r="X160" s="74">
        <v>-1.6000000000000014E-2</v>
      </c>
      <c r="Y160" s="74">
        <v>-1.8979999999999999</v>
      </c>
      <c r="AA160" s="74">
        <v>-2</v>
      </c>
      <c r="AB160" s="73">
        <v>0.1</v>
      </c>
      <c r="AD160" s="74">
        <v>-2</v>
      </c>
      <c r="AE160" s="73">
        <v>0.1</v>
      </c>
    </row>
    <row r="161" spans="1:31" ht="18" customHeight="1" x14ac:dyDescent="0.2">
      <c r="A161" s="43" t="s">
        <v>76</v>
      </c>
      <c r="B161" s="43" t="s">
        <v>19</v>
      </c>
      <c r="C161" s="9">
        <v>-0.99514563106796117</v>
      </c>
      <c r="D161" s="9">
        <v>0.37878787878787878</v>
      </c>
      <c r="F161" s="119" t="s">
        <v>95</v>
      </c>
      <c r="H161" s="74">
        <v>-0.25</v>
      </c>
      <c r="I161" s="74">
        <v>-1.649</v>
      </c>
      <c r="J161" s="74">
        <v>-1.649</v>
      </c>
      <c r="K161" s="99">
        <v>0</v>
      </c>
      <c r="L161" s="99">
        <v>-0.66</v>
      </c>
      <c r="M161" s="74">
        <v>-0.13800000000000001</v>
      </c>
      <c r="N161" s="74">
        <v>0.27600000000000002</v>
      </c>
      <c r="O161" s="74">
        <v>-0.13800000000000001</v>
      </c>
      <c r="P161" s="74">
        <v>-0.13800000000000001</v>
      </c>
      <c r="Q161" s="74">
        <v>-0.13600000000000001</v>
      </c>
      <c r="R161" s="74">
        <v>-0.13799999999999996</v>
      </c>
      <c r="S161" s="74">
        <v>-0.13800000000000007</v>
      </c>
      <c r="T161" s="74">
        <v>0.27600000000000002</v>
      </c>
      <c r="U161" s="74">
        <v>-0.13799999999999996</v>
      </c>
      <c r="V161" s="74">
        <v>-0.13800000000000007</v>
      </c>
      <c r="W161" s="74">
        <v>0.41400000000000003</v>
      </c>
      <c r="X161" s="74">
        <v>-0.27599999999999997</v>
      </c>
      <c r="Y161" s="74">
        <v>-0.41199999999999998</v>
      </c>
      <c r="AA161" s="74">
        <v>0</v>
      </c>
      <c r="AB161" s="73">
        <v>-0.41</v>
      </c>
      <c r="AD161" s="74">
        <v>-0.66</v>
      </c>
      <c r="AE161" s="73">
        <v>0.25</v>
      </c>
    </row>
    <row r="162" spans="1:31" ht="18" customHeight="1" x14ac:dyDescent="0.2">
      <c r="A162" s="43" t="s">
        <v>92</v>
      </c>
      <c r="B162" s="43" t="s">
        <v>19</v>
      </c>
      <c r="C162" s="9">
        <v>0.1938</v>
      </c>
      <c r="D162" s="9">
        <v>2.3498062015503876E-2</v>
      </c>
      <c r="F162" s="119" t="s">
        <v>97</v>
      </c>
      <c r="H162" s="74">
        <v>-16.245000000000001</v>
      </c>
      <c r="I162" s="74">
        <v>-44.308</v>
      </c>
      <c r="J162" s="74">
        <v>-44.308</v>
      </c>
      <c r="K162" s="99">
        <v>-50</v>
      </c>
      <c r="L162" s="99">
        <v>-41.28</v>
      </c>
      <c r="M162" s="74">
        <v>-2.1110000000000002</v>
      </c>
      <c r="N162" s="74">
        <v>-3.6019999999999999</v>
      </c>
      <c r="O162" s="74">
        <v>-3.4970000000000008</v>
      </c>
      <c r="P162" s="74">
        <v>-1.7129999999999992</v>
      </c>
      <c r="Q162" s="74">
        <v>-2.6440000000000001</v>
      </c>
      <c r="R162" s="74">
        <v>-3.1460000000000008</v>
      </c>
      <c r="S162" s="74">
        <v>-3.445999999999998</v>
      </c>
      <c r="T162" s="74">
        <v>-4.5530000000000008</v>
      </c>
      <c r="U162" s="74">
        <v>-6.9909999999999997</v>
      </c>
      <c r="V162" s="74">
        <v>-2.1860000000000035</v>
      </c>
      <c r="W162" s="74">
        <v>-2.2339999999999947</v>
      </c>
      <c r="X162" s="74">
        <v>-4.1829999999999998</v>
      </c>
      <c r="Y162" s="74">
        <v>-40.305999999999997</v>
      </c>
      <c r="AA162" s="74">
        <v>-50</v>
      </c>
      <c r="AB162" s="73">
        <v>9.69</v>
      </c>
      <c r="AD162" s="74">
        <v>-41.28</v>
      </c>
      <c r="AE162" s="73">
        <v>0.97</v>
      </c>
    </row>
    <row r="163" spans="1:31" ht="18" customHeight="1" x14ac:dyDescent="0.2">
      <c r="A163" s="43" t="s">
        <v>75</v>
      </c>
      <c r="B163" s="43" t="s">
        <v>19</v>
      </c>
      <c r="C163" s="9">
        <v>0.28139534883720929</v>
      </c>
      <c r="D163" s="9">
        <v>0.1043478260869565</v>
      </c>
      <c r="F163" s="119" t="s">
        <v>98</v>
      </c>
      <c r="H163" s="74">
        <v>-7.2930000000000001</v>
      </c>
      <c r="I163" s="74">
        <v>-6.7930000000000001</v>
      </c>
      <c r="J163" s="74">
        <v>-6.7930000000000001</v>
      </c>
      <c r="K163" s="99">
        <v>-8.6</v>
      </c>
      <c r="L163" s="99">
        <v>-6.9</v>
      </c>
      <c r="M163" s="74">
        <v>-0.54200000000000004</v>
      </c>
      <c r="N163" s="74">
        <v>-0.53099999999999992</v>
      </c>
      <c r="O163" s="74">
        <v>-0.53200000000000003</v>
      </c>
      <c r="P163" s="74">
        <v>-0.53500000000000014</v>
      </c>
      <c r="Q163" s="74">
        <v>-0.50699999999999967</v>
      </c>
      <c r="R163" s="74">
        <v>-0.53700000000000037</v>
      </c>
      <c r="S163" s="74">
        <v>-0.57799999999999985</v>
      </c>
      <c r="T163" s="74">
        <v>-0.58599999999999985</v>
      </c>
      <c r="U163" s="74">
        <v>-0.58699999999999974</v>
      </c>
      <c r="V163" s="74">
        <v>-0.58499999999999996</v>
      </c>
      <c r="W163" s="74">
        <v>-0.56200000000000028</v>
      </c>
      <c r="X163" s="74">
        <v>-9.7000000000000419E-2</v>
      </c>
      <c r="Y163" s="74">
        <v>-6.1790000000000003</v>
      </c>
      <c r="AA163" s="74">
        <v>-8.6</v>
      </c>
      <c r="AB163" s="73">
        <v>2.42</v>
      </c>
      <c r="AD163" s="74">
        <v>-6.9000000000000012</v>
      </c>
      <c r="AE163" s="73">
        <v>0.72</v>
      </c>
    </row>
    <row r="164" spans="1:31" ht="18" customHeight="1" x14ac:dyDescent="0.2">
      <c r="A164" s="43" t="s">
        <v>93</v>
      </c>
      <c r="B164" s="43" t="s">
        <v>19</v>
      </c>
      <c r="C164" s="9">
        <v>-9.3167701863354033E-2</v>
      </c>
      <c r="D164" s="9">
        <v>0.38596491228070179</v>
      </c>
      <c r="F164" s="119" t="s">
        <v>99</v>
      </c>
      <c r="H164" s="74">
        <v>-1.1080000000000001</v>
      </c>
      <c r="I164" s="74">
        <v>-0.64500000000000002</v>
      </c>
      <c r="J164" s="74">
        <v>-0.64500000000000002</v>
      </c>
      <c r="K164" s="99">
        <v>-0.32200000000000001</v>
      </c>
      <c r="L164" s="99">
        <v>-0.56999999999999995</v>
      </c>
      <c r="M164" s="74">
        <v>-2.9000000000000001E-2</v>
      </c>
      <c r="N164" s="74">
        <v>-2.9000000000000001E-2</v>
      </c>
      <c r="O164" s="74">
        <v>-3.0999999999999993E-2</v>
      </c>
      <c r="P164" s="74">
        <v>-2.8999999999999998E-2</v>
      </c>
      <c r="Q164" s="74">
        <v>-2.8999999999999998E-2</v>
      </c>
      <c r="R164" s="74">
        <v>-3.1E-2</v>
      </c>
      <c r="S164" s="74">
        <v>-2.8999999999999998E-2</v>
      </c>
      <c r="T164" s="74">
        <v>-2.8999999999999998E-2</v>
      </c>
      <c r="U164" s="74">
        <v>-3.0000000000000027E-2</v>
      </c>
      <c r="V164" s="74">
        <v>-2.899999999999997E-2</v>
      </c>
      <c r="W164" s="74">
        <v>-2.9000000000000026E-2</v>
      </c>
      <c r="X164" s="74">
        <v>-2.9999999999999971E-2</v>
      </c>
      <c r="Y164" s="74">
        <v>-0.35399999999999998</v>
      </c>
      <c r="AA164" s="74">
        <v>-0.32200000000000001</v>
      </c>
      <c r="AB164" s="73">
        <v>-0.03</v>
      </c>
      <c r="AD164" s="74">
        <v>-0.56999999999999995</v>
      </c>
      <c r="AE164" s="73">
        <v>0.22</v>
      </c>
    </row>
    <row r="165" spans="1:31" ht="18" customHeight="1" x14ac:dyDescent="0.2">
      <c r="A165" s="43" t="s">
        <v>126</v>
      </c>
      <c r="B165" s="43" t="s">
        <v>19</v>
      </c>
      <c r="C165" s="9">
        <v>1</v>
      </c>
      <c r="D165" s="9">
        <v>0</v>
      </c>
      <c r="F165" s="119" t="s">
        <v>127</v>
      </c>
      <c r="H165" s="74">
        <v>0</v>
      </c>
      <c r="I165" s="74">
        <v>-0.38200000000000001</v>
      </c>
      <c r="J165" s="74">
        <v>-0.38200000000000001</v>
      </c>
      <c r="K165" s="99">
        <v>-1</v>
      </c>
      <c r="L165" s="99">
        <v>0</v>
      </c>
      <c r="M165" s="74">
        <v>0</v>
      </c>
      <c r="N165" s="74">
        <v>0</v>
      </c>
      <c r="O165" s="74">
        <v>0</v>
      </c>
      <c r="P165" s="74">
        <v>0</v>
      </c>
      <c r="Q165" s="74">
        <v>0</v>
      </c>
      <c r="R165" s="74">
        <v>0</v>
      </c>
      <c r="S165" s="74">
        <v>0</v>
      </c>
      <c r="T165" s="74">
        <v>0</v>
      </c>
      <c r="U165" s="74">
        <v>0</v>
      </c>
      <c r="V165" s="74">
        <v>0</v>
      </c>
      <c r="W165" s="74">
        <v>0</v>
      </c>
      <c r="X165" s="74">
        <v>0</v>
      </c>
      <c r="Y165" s="74">
        <v>0</v>
      </c>
      <c r="AA165" s="74">
        <v>-1</v>
      </c>
      <c r="AB165" s="73">
        <v>1</v>
      </c>
      <c r="AD165" s="74">
        <v>0</v>
      </c>
      <c r="AE165" s="73">
        <v>0</v>
      </c>
    </row>
    <row r="166" spans="1:31" ht="18" hidden="1" customHeight="1" outlineLevel="1" x14ac:dyDescent="0.2">
      <c r="A166" s="43" t="s">
        <v>74</v>
      </c>
      <c r="B166" s="43" t="s">
        <v>19</v>
      </c>
      <c r="C166" s="9">
        <v>0</v>
      </c>
      <c r="D166" s="9">
        <v>0</v>
      </c>
      <c r="F166" s="51" t="s">
        <v>73</v>
      </c>
      <c r="G166" s="47"/>
      <c r="H166" s="79">
        <v>0</v>
      </c>
      <c r="I166" s="79">
        <v>0</v>
      </c>
      <c r="J166" s="79">
        <v>0</v>
      </c>
      <c r="K166" s="99">
        <v>0</v>
      </c>
      <c r="L166" s="99">
        <v>0</v>
      </c>
      <c r="M166" s="79">
        <v>0</v>
      </c>
      <c r="N166" s="79">
        <v>0</v>
      </c>
      <c r="O166" s="79">
        <v>0</v>
      </c>
      <c r="P166" s="79">
        <v>0</v>
      </c>
      <c r="Q166" s="79">
        <v>0</v>
      </c>
      <c r="R166" s="79">
        <v>0</v>
      </c>
      <c r="S166" s="79">
        <v>0</v>
      </c>
      <c r="T166" s="79">
        <v>0</v>
      </c>
      <c r="U166" s="79">
        <v>0</v>
      </c>
      <c r="V166" s="79">
        <v>0</v>
      </c>
      <c r="W166" s="79">
        <v>0</v>
      </c>
      <c r="X166" s="79">
        <v>0</v>
      </c>
      <c r="Y166" s="79">
        <v>0</v>
      </c>
      <c r="Z166" s="47"/>
      <c r="AA166" s="79">
        <v>0</v>
      </c>
      <c r="AB166" s="73">
        <v>0</v>
      </c>
      <c r="AC166" s="47"/>
      <c r="AD166" s="79">
        <v>0</v>
      </c>
      <c r="AE166" s="73">
        <v>0</v>
      </c>
    </row>
    <row r="167" spans="1:31" ht="18" hidden="1" customHeight="1" outlineLevel="1" x14ac:dyDescent="0.2">
      <c r="A167" s="43" t="s">
        <v>130</v>
      </c>
      <c r="B167" s="43" t="s">
        <v>19</v>
      </c>
      <c r="C167" s="9">
        <v>-1</v>
      </c>
      <c r="D167" s="9">
        <v>0</v>
      </c>
      <c r="F167" s="51" t="s">
        <v>191</v>
      </c>
      <c r="G167" s="47"/>
      <c r="H167" s="79">
        <v>0</v>
      </c>
      <c r="I167" s="79">
        <v>0</v>
      </c>
      <c r="J167" s="79">
        <v>0</v>
      </c>
      <c r="K167" s="99">
        <v>1</v>
      </c>
      <c r="L167" s="99">
        <v>0</v>
      </c>
      <c r="M167" s="79">
        <v>0</v>
      </c>
      <c r="N167" s="79">
        <v>0</v>
      </c>
      <c r="O167" s="79">
        <v>0</v>
      </c>
      <c r="P167" s="79">
        <v>0</v>
      </c>
      <c r="Q167" s="79">
        <v>0</v>
      </c>
      <c r="R167" s="79">
        <v>0</v>
      </c>
      <c r="S167" s="79">
        <v>0</v>
      </c>
      <c r="T167" s="79">
        <v>0</v>
      </c>
      <c r="U167" s="79">
        <v>0</v>
      </c>
      <c r="V167" s="79">
        <v>0</v>
      </c>
      <c r="W167" s="79">
        <v>0</v>
      </c>
      <c r="X167" s="79">
        <v>0</v>
      </c>
      <c r="Y167" s="79">
        <v>0</v>
      </c>
      <c r="Z167" s="47"/>
      <c r="AA167" s="79">
        <v>1</v>
      </c>
      <c r="AB167" s="73">
        <v>-1</v>
      </c>
      <c r="AC167" s="47"/>
      <c r="AD167" s="79">
        <v>0</v>
      </c>
      <c r="AE167" s="73">
        <v>0</v>
      </c>
    </row>
    <row r="168" spans="1:31" ht="18" hidden="1" customHeight="1" outlineLevel="1" x14ac:dyDescent="0.2">
      <c r="A168" s="43" t="s">
        <v>173</v>
      </c>
      <c r="B168" s="43" t="s">
        <v>19</v>
      </c>
      <c r="C168" s="9">
        <v>0</v>
      </c>
      <c r="D168" s="9">
        <v>0</v>
      </c>
      <c r="F168" s="51" t="s">
        <v>174</v>
      </c>
      <c r="G168" s="47"/>
      <c r="H168" s="79">
        <v>0</v>
      </c>
      <c r="I168" s="79">
        <v>0</v>
      </c>
      <c r="J168" s="79">
        <v>0</v>
      </c>
      <c r="K168" s="99">
        <v>0</v>
      </c>
      <c r="L168" s="99">
        <v>0</v>
      </c>
      <c r="M168" s="79">
        <v>0</v>
      </c>
      <c r="N168" s="79">
        <v>0</v>
      </c>
      <c r="O168" s="79">
        <v>0</v>
      </c>
      <c r="P168" s="79">
        <v>0</v>
      </c>
      <c r="Q168" s="79">
        <v>0</v>
      </c>
      <c r="R168" s="79">
        <v>0</v>
      </c>
      <c r="S168" s="79">
        <v>0</v>
      </c>
      <c r="T168" s="79">
        <v>0</v>
      </c>
      <c r="U168" s="79">
        <v>0</v>
      </c>
      <c r="V168" s="79">
        <v>0</v>
      </c>
      <c r="W168" s="79">
        <v>0</v>
      </c>
      <c r="X168" s="79">
        <v>0</v>
      </c>
      <c r="Y168" s="79">
        <v>0</v>
      </c>
      <c r="Z168" s="47"/>
      <c r="AA168" s="79">
        <v>0</v>
      </c>
      <c r="AB168" s="73">
        <v>0</v>
      </c>
      <c r="AC168" s="47"/>
      <c r="AD168" s="79">
        <v>0</v>
      </c>
      <c r="AE168" s="73">
        <v>0</v>
      </c>
    </row>
    <row r="169" spans="1:31" ht="18" hidden="1" customHeight="1" outlineLevel="1" x14ac:dyDescent="0.2">
      <c r="A169" s="43" t="s">
        <v>89</v>
      </c>
      <c r="B169" s="43" t="s">
        <v>19</v>
      </c>
      <c r="C169" s="9">
        <v>0</v>
      </c>
      <c r="D169" s="9">
        <v>0</v>
      </c>
      <c r="F169" s="51" t="s">
        <v>94</v>
      </c>
      <c r="G169" s="47"/>
      <c r="H169" s="79">
        <v>0</v>
      </c>
      <c r="I169" s="79">
        <v>0</v>
      </c>
      <c r="J169" s="79">
        <v>0</v>
      </c>
      <c r="K169" s="99">
        <v>0</v>
      </c>
      <c r="L169" s="99">
        <v>0</v>
      </c>
      <c r="M169" s="79">
        <v>0</v>
      </c>
      <c r="N169" s="79">
        <v>0</v>
      </c>
      <c r="O169" s="79">
        <v>0</v>
      </c>
      <c r="P169" s="79">
        <v>0</v>
      </c>
      <c r="Q169" s="79">
        <v>0</v>
      </c>
      <c r="R169" s="79">
        <v>0</v>
      </c>
      <c r="S169" s="79">
        <v>0</v>
      </c>
      <c r="T169" s="79">
        <v>0</v>
      </c>
      <c r="U169" s="79">
        <v>0</v>
      </c>
      <c r="V169" s="79">
        <v>0</v>
      </c>
      <c r="W169" s="79">
        <v>0</v>
      </c>
      <c r="X169" s="79">
        <v>0</v>
      </c>
      <c r="Y169" s="79">
        <v>0</v>
      </c>
      <c r="Z169" s="47"/>
      <c r="AA169" s="79">
        <v>0</v>
      </c>
      <c r="AB169" s="73">
        <v>0</v>
      </c>
      <c r="AC169" s="47"/>
      <c r="AD169" s="79">
        <v>0</v>
      </c>
      <c r="AE169" s="73">
        <v>0</v>
      </c>
    </row>
    <row r="170" spans="1:31" ht="18" hidden="1" customHeight="1" outlineLevel="1" x14ac:dyDescent="0.2">
      <c r="A170" s="43" t="s">
        <v>175</v>
      </c>
      <c r="B170" s="43" t="s">
        <v>19</v>
      </c>
      <c r="C170" s="9">
        <v>0</v>
      </c>
      <c r="D170" s="9">
        <v>0</v>
      </c>
      <c r="F170" s="51" t="s">
        <v>176</v>
      </c>
      <c r="G170" s="47"/>
      <c r="H170" s="79">
        <v>0</v>
      </c>
      <c r="I170" s="79">
        <v>0</v>
      </c>
      <c r="J170" s="79">
        <v>0</v>
      </c>
      <c r="K170" s="99">
        <v>0</v>
      </c>
      <c r="L170" s="99">
        <v>0</v>
      </c>
      <c r="M170" s="79">
        <v>0</v>
      </c>
      <c r="N170" s="79">
        <v>0</v>
      </c>
      <c r="O170" s="79">
        <v>0</v>
      </c>
      <c r="P170" s="79">
        <v>0</v>
      </c>
      <c r="Q170" s="79">
        <v>0</v>
      </c>
      <c r="R170" s="79">
        <v>0</v>
      </c>
      <c r="S170" s="79">
        <v>0</v>
      </c>
      <c r="T170" s="79">
        <v>0</v>
      </c>
      <c r="U170" s="79">
        <v>0</v>
      </c>
      <c r="V170" s="79">
        <v>0</v>
      </c>
      <c r="W170" s="79">
        <v>0</v>
      </c>
      <c r="X170" s="79">
        <v>0</v>
      </c>
      <c r="Y170" s="79">
        <v>0</v>
      </c>
      <c r="Z170" s="47"/>
      <c r="AA170" s="79">
        <v>0</v>
      </c>
      <c r="AB170" s="73">
        <v>0</v>
      </c>
      <c r="AC170" s="47"/>
      <c r="AD170" s="79">
        <v>0</v>
      </c>
      <c r="AE170" s="73">
        <v>0</v>
      </c>
    </row>
    <row r="171" spans="1:31" ht="18" hidden="1" customHeight="1" outlineLevel="1" x14ac:dyDescent="0.2">
      <c r="A171" s="43" t="s">
        <v>131</v>
      </c>
      <c r="B171" s="43" t="s">
        <v>19</v>
      </c>
      <c r="C171" s="9">
        <v>0.46333333333333332</v>
      </c>
      <c r="D171" s="9">
        <v>0.19500000000000001</v>
      </c>
      <c r="F171" s="51" t="s">
        <v>177</v>
      </c>
      <c r="G171" s="47"/>
      <c r="H171" s="79">
        <v>-1.395</v>
      </c>
      <c r="I171" s="79">
        <v>-2.6</v>
      </c>
      <c r="J171" s="79">
        <v>-2.6</v>
      </c>
      <c r="K171" s="99">
        <v>-3</v>
      </c>
      <c r="L171" s="99">
        <v>-2</v>
      </c>
      <c r="M171" s="79">
        <v>0</v>
      </c>
      <c r="N171" s="79">
        <v>0</v>
      </c>
      <c r="O171" s="79">
        <v>0</v>
      </c>
      <c r="P171" s="79">
        <v>-0.9</v>
      </c>
      <c r="Q171" s="79">
        <v>0</v>
      </c>
      <c r="R171" s="79">
        <v>0</v>
      </c>
      <c r="S171" s="79">
        <v>0</v>
      </c>
      <c r="T171" s="79">
        <v>0</v>
      </c>
      <c r="U171" s="79">
        <v>-0.71299999999999997</v>
      </c>
      <c r="V171" s="79">
        <v>0</v>
      </c>
      <c r="W171" s="79">
        <v>0</v>
      </c>
      <c r="X171" s="79">
        <v>0</v>
      </c>
      <c r="Y171" s="79">
        <v>-1.613</v>
      </c>
      <c r="Z171" s="47"/>
      <c r="AA171" s="79">
        <v>-3</v>
      </c>
      <c r="AB171" s="73">
        <v>1.39</v>
      </c>
      <c r="AC171" s="47"/>
      <c r="AD171" s="79">
        <v>-2</v>
      </c>
      <c r="AE171" s="73">
        <v>0.39</v>
      </c>
    </row>
    <row r="172" spans="1:31" ht="18" hidden="1" customHeight="1" outlineLevel="1" x14ac:dyDescent="0.2">
      <c r="A172" s="43" t="s">
        <v>178</v>
      </c>
      <c r="B172" s="43" t="s">
        <v>19</v>
      </c>
      <c r="C172" s="9">
        <v>0</v>
      </c>
      <c r="D172" s="9">
        <v>0</v>
      </c>
      <c r="F172" s="51" t="s">
        <v>179</v>
      </c>
      <c r="G172" s="47"/>
      <c r="H172" s="79">
        <v>-3.5999999999999997E-2</v>
      </c>
      <c r="I172" s="79">
        <v>0</v>
      </c>
      <c r="J172" s="79">
        <v>0</v>
      </c>
      <c r="K172" s="99">
        <v>0</v>
      </c>
      <c r="L172" s="99">
        <v>0</v>
      </c>
      <c r="M172" s="79">
        <v>0</v>
      </c>
      <c r="N172" s="79">
        <v>0</v>
      </c>
      <c r="O172" s="79">
        <v>0</v>
      </c>
      <c r="P172" s="79">
        <v>0</v>
      </c>
      <c r="Q172" s="79">
        <v>0</v>
      </c>
      <c r="R172" s="79">
        <v>0</v>
      </c>
      <c r="S172" s="79">
        <v>0</v>
      </c>
      <c r="T172" s="79">
        <v>0</v>
      </c>
      <c r="U172" s="79">
        <v>0</v>
      </c>
      <c r="V172" s="79">
        <v>0</v>
      </c>
      <c r="W172" s="79">
        <v>0</v>
      </c>
      <c r="X172" s="79">
        <v>0</v>
      </c>
      <c r="Y172" s="79">
        <v>0</v>
      </c>
      <c r="Z172" s="47"/>
      <c r="AA172" s="79">
        <v>0</v>
      </c>
      <c r="AB172" s="73">
        <v>0</v>
      </c>
      <c r="AC172" s="47"/>
      <c r="AD172" s="79">
        <v>0</v>
      </c>
      <c r="AE172" s="73">
        <v>0</v>
      </c>
    </row>
    <row r="173" spans="1:31" ht="18" hidden="1" customHeight="1" outlineLevel="1" x14ac:dyDescent="0.2">
      <c r="A173" s="43" t="s">
        <v>180</v>
      </c>
      <c r="B173" s="43" t="s">
        <v>19</v>
      </c>
      <c r="C173" s="9">
        <v>0</v>
      </c>
      <c r="D173" s="9">
        <v>0</v>
      </c>
      <c r="F173" s="51" t="s">
        <v>181</v>
      </c>
      <c r="G173" s="47"/>
      <c r="H173" s="79">
        <v>0</v>
      </c>
      <c r="I173" s="79">
        <v>0</v>
      </c>
      <c r="J173" s="79">
        <v>0</v>
      </c>
      <c r="K173" s="99">
        <v>0</v>
      </c>
      <c r="L173" s="99">
        <v>0</v>
      </c>
      <c r="M173" s="79">
        <v>0</v>
      </c>
      <c r="N173" s="79">
        <v>0</v>
      </c>
      <c r="O173" s="79">
        <v>0</v>
      </c>
      <c r="P173" s="79">
        <v>0</v>
      </c>
      <c r="Q173" s="79">
        <v>0</v>
      </c>
      <c r="R173" s="79">
        <v>0</v>
      </c>
      <c r="S173" s="79">
        <v>0</v>
      </c>
      <c r="T173" s="79">
        <v>0</v>
      </c>
      <c r="U173" s="79">
        <v>0</v>
      </c>
      <c r="V173" s="79">
        <v>0</v>
      </c>
      <c r="W173" s="79">
        <v>0</v>
      </c>
      <c r="X173" s="79">
        <v>0</v>
      </c>
      <c r="Y173" s="79">
        <v>0</v>
      </c>
      <c r="Z173" s="47"/>
      <c r="AA173" s="79">
        <v>0</v>
      </c>
      <c r="AB173" s="73">
        <v>0</v>
      </c>
      <c r="AC173" s="47"/>
      <c r="AD173" s="79">
        <v>0</v>
      </c>
      <c r="AE173" s="73">
        <v>0</v>
      </c>
    </row>
    <row r="174" spans="1:31" ht="18" hidden="1" customHeight="1" outlineLevel="1" x14ac:dyDescent="0.2">
      <c r="A174" s="43" t="s">
        <v>79</v>
      </c>
      <c r="B174" s="43" t="s">
        <v>19</v>
      </c>
      <c r="C174" s="9">
        <v>0</v>
      </c>
      <c r="D174" s="9">
        <v>0</v>
      </c>
      <c r="F174" s="51" t="s">
        <v>78</v>
      </c>
      <c r="G174" s="47"/>
      <c r="H174" s="79">
        <v>0</v>
      </c>
      <c r="I174" s="79">
        <v>0</v>
      </c>
      <c r="J174" s="79">
        <v>0</v>
      </c>
      <c r="K174" s="99">
        <v>0</v>
      </c>
      <c r="L174" s="99">
        <v>0</v>
      </c>
      <c r="M174" s="79">
        <v>0</v>
      </c>
      <c r="N174" s="79">
        <v>0</v>
      </c>
      <c r="O174" s="79">
        <v>0</v>
      </c>
      <c r="P174" s="79">
        <v>0</v>
      </c>
      <c r="Q174" s="79">
        <v>0</v>
      </c>
      <c r="R174" s="79">
        <v>0</v>
      </c>
      <c r="S174" s="79">
        <v>0</v>
      </c>
      <c r="T174" s="79">
        <v>0</v>
      </c>
      <c r="U174" s="79">
        <v>0</v>
      </c>
      <c r="V174" s="79">
        <v>0</v>
      </c>
      <c r="W174" s="79">
        <v>0</v>
      </c>
      <c r="X174" s="79">
        <v>0</v>
      </c>
      <c r="Y174" s="79">
        <v>0</v>
      </c>
      <c r="Z174" s="47"/>
      <c r="AA174" s="79">
        <v>0</v>
      </c>
      <c r="AB174" s="73">
        <v>0</v>
      </c>
      <c r="AC174" s="47"/>
      <c r="AD174" s="79">
        <v>0</v>
      </c>
      <c r="AE174" s="73">
        <v>0</v>
      </c>
    </row>
    <row r="175" spans="1:31" ht="18" hidden="1" customHeight="1" outlineLevel="1" x14ac:dyDescent="0.2">
      <c r="A175" s="43" t="s">
        <v>194</v>
      </c>
      <c r="B175" s="43" t="s">
        <v>19</v>
      </c>
      <c r="C175" s="9">
        <v>0</v>
      </c>
      <c r="D175" s="9">
        <v>0</v>
      </c>
      <c r="F175" s="51" t="s">
        <v>267</v>
      </c>
      <c r="G175" s="47"/>
      <c r="H175" s="79">
        <v>0</v>
      </c>
      <c r="I175" s="79">
        <v>0</v>
      </c>
      <c r="J175" s="79">
        <v>0</v>
      </c>
      <c r="K175" s="99">
        <v>0</v>
      </c>
      <c r="L175" s="99">
        <v>0</v>
      </c>
      <c r="M175" s="79">
        <v>0</v>
      </c>
      <c r="N175" s="79">
        <v>0</v>
      </c>
      <c r="O175" s="79">
        <v>0</v>
      </c>
      <c r="P175" s="79">
        <v>0</v>
      </c>
      <c r="Q175" s="79">
        <v>0</v>
      </c>
      <c r="R175" s="79">
        <v>0</v>
      </c>
      <c r="S175" s="79">
        <v>0</v>
      </c>
      <c r="T175" s="79">
        <v>0</v>
      </c>
      <c r="U175" s="79">
        <v>0</v>
      </c>
      <c r="V175" s="79">
        <v>0</v>
      </c>
      <c r="W175" s="79">
        <v>0</v>
      </c>
      <c r="X175" s="79">
        <v>0</v>
      </c>
      <c r="Y175" s="79">
        <v>0</v>
      </c>
      <c r="Z175" s="47"/>
      <c r="AA175" s="79">
        <v>0</v>
      </c>
      <c r="AB175" s="73">
        <v>0</v>
      </c>
      <c r="AC175" s="47"/>
      <c r="AD175" s="79">
        <v>0</v>
      </c>
      <c r="AE175" s="73">
        <v>0</v>
      </c>
    </row>
    <row r="176" spans="1:31" ht="18" hidden="1" customHeight="1" outlineLevel="1" x14ac:dyDescent="0.2">
      <c r="A176" s="43" t="s">
        <v>182</v>
      </c>
      <c r="B176" s="43" t="s">
        <v>19</v>
      </c>
      <c r="C176" s="9">
        <v>0</v>
      </c>
      <c r="D176" s="9">
        <v>0</v>
      </c>
      <c r="F176" s="51" t="s">
        <v>183</v>
      </c>
      <c r="G176" s="47"/>
      <c r="H176" s="79">
        <v>0</v>
      </c>
      <c r="I176" s="79">
        <v>0</v>
      </c>
      <c r="J176" s="79">
        <v>0</v>
      </c>
      <c r="K176" s="99">
        <v>0</v>
      </c>
      <c r="L176" s="99">
        <v>0</v>
      </c>
      <c r="M176" s="79">
        <v>0</v>
      </c>
      <c r="N176" s="79">
        <v>0</v>
      </c>
      <c r="O176" s="79">
        <v>0</v>
      </c>
      <c r="P176" s="79">
        <v>0</v>
      </c>
      <c r="Q176" s="79">
        <v>0</v>
      </c>
      <c r="R176" s="79">
        <v>0</v>
      </c>
      <c r="S176" s="79">
        <v>0</v>
      </c>
      <c r="T176" s="79">
        <v>0</v>
      </c>
      <c r="U176" s="79">
        <v>0</v>
      </c>
      <c r="V176" s="79">
        <v>0</v>
      </c>
      <c r="W176" s="79">
        <v>0</v>
      </c>
      <c r="X176" s="79">
        <v>0</v>
      </c>
      <c r="Y176" s="79">
        <v>0</v>
      </c>
      <c r="Z176" s="47"/>
      <c r="AA176" s="79">
        <v>0</v>
      </c>
      <c r="AB176" s="73">
        <v>0</v>
      </c>
      <c r="AC176" s="47"/>
      <c r="AD176" s="79">
        <v>0</v>
      </c>
      <c r="AE176" s="73">
        <v>0</v>
      </c>
    </row>
    <row r="177" spans="1:33" ht="18" hidden="1" customHeight="1" outlineLevel="1" x14ac:dyDescent="0.2">
      <c r="A177" s="43" t="s">
        <v>91</v>
      </c>
      <c r="B177" s="43" t="s">
        <v>19</v>
      </c>
      <c r="C177" s="9">
        <v>0.56666666666666676</v>
      </c>
      <c r="D177" s="9">
        <v>0.13333333333333333</v>
      </c>
      <c r="F177" s="51" t="s">
        <v>96</v>
      </c>
      <c r="G177" s="47"/>
      <c r="H177" s="79">
        <v>-0.25</v>
      </c>
      <c r="I177" s="79">
        <v>-0.3</v>
      </c>
      <c r="J177" s="79">
        <v>-0.3</v>
      </c>
      <c r="K177" s="99">
        <v>-0.3</v>
      </c>
      <c r="L177" s="99">
        <v>-0.15</v>
      </c>
      <c r="M177" s="79">
        <v>-0.13500000000000001</v>
      </c>
      <c r="N177" s="79">
        <v>0</v>
      </c>
      <c r="O177" s="79">
        <v>0</v>
      </c>
      <c r="P177" s="79">
        <v>0</v>
      </c>
      <c r="Q177" s="79">
        <v>0</v>
      </c>
      <c r="R177" s="79">
        <v>0</v>
      </c>
      <c r="S177" s="79">
        <v>0</v>
      </c>
      <c r="T177" s="79">
        <v>0</v>
      </c>
      <c r="U177" s="79">
        <v>0</v>
      </c>
      <c r="V177" s="79">
        <v>0</v>
      </c>
      <c r="W177" s="79">
        <v>0</v>
      </c>
      <c r="X177" s="79">
        <v>0</v>
      </c>
      <c r="Y177" s="79">
        <v>-0.13500000000000001</v>
      </c>
      <c r="Z177" s="47"/>
      <c r="AA177" s="79">
        <v>-0.3</v>
      </c>
      <c r="AB177" s="73">
        <v>0.17</v>
      </c>
      <c r="AC177" s="47"/>
      <c r="AD177" s="79">
        <v>-0.15</v>
      </c>
      <c r="AE177" s="73">
        <v>0.02</v>
      </c>
    </row>
    <row r="178" spans="1:33" ht="18" hidden="1" customHeight="1" outlineLevel="1" x14ac:dyDescent="0.2">
      <c r="A178" s="43" t="s">
        <v>128</v>
      </c>
      <c r="B178" s="43" t="s">
        <v>19</v>
      </c>
      <c r="C178" s="9">
        <v>0</v>
      </c>
      <c r="D178" s="9">
        <v>0</v>
      </c>
      <c r="F178" s="51" t="s">
        <v>129</v>
      </c>
      <c r="G178" s="47"/>
      <c r="H178" s="79">
        <v>0</v>
      </c>
      <c r="I178" s="79">
        <v>0</v>
      </c>
      <c r="J178" s="79">
        <v>0</v>
      </c>
      <c r="K178" s="99">
        <v>0</v>
      </c>
      <c r="L178" s="99">
        <v>0</v>
      </c>
      <c r="M178" s="79">
        <v>0</v>
      </c>
      <c r="N178" s="79">
        <v>0</v>
      </c>
      <c r="O178" s="79">
        <v>0</v>
      </c>
      <c r="P178" s="79">
        <v>0</v>
      </c>
      <c r="Q178" s="79">
        <v>0</v>
      </c>
      <c r="R178" s="79">
        <v>0</v>
      </c>
      <c r="S178" s="79">
        <v>0</v>
      </c>
      <c r="T178" s="79">
        <v>0</v>
      </c>
      <c r="U178" s="79">
        <v>0</v>
      </c>
      <c r="V178" s="79">
        <v>0</v>
      </c>
      <c r="W178" s="79">
        <v>0</v>
      </c>
      <c r="X178" s="79">
        <v>0</v>
      </c>
      <c r="Y178" s="79">
        <v>0</v>
      </c>
      <c r="Z178" s="47"/>
      <c r="AA178" s="79">
        <v>0</v>
      </c>
      <c r="AB178" s="73">
        <v>0</v>
      </c>
      <c r="AC178" s="47"/>
      <c r="AD178" s="79">
        <v>0</v>
      </c>
      <c r="AE178" s="73">
        <v>0</v>
      </c>
    </row>
    <row r="179" spans="1:33" ht="18" hidden="1" customHeight="1" outlineLevel="1" x14ac:dyDescent="0.2">
      <c r="A179" s="43" t="s">
        <v>260</v>
      </c>
      <c r="B179" s="43" t="s">
        <v>19</v>
      </c>
      <c r="C179" s="9">
        <v>0</v>
      </c>
      <c r="D179" s="9">
        <v>0</v>
      </c>
      <c r="F179" s="51" t="s">
        <v>261</v>
      </c>
      <c r="G179" s="47"/>
      <c r="H179" s="79">
        <v>0</v>
      </c>
      <c r="I179" s="79">
        <v>0</v>
      </c>
      <c r="J179" s="79">
        <v>0</v>
      </c>
      <c r="K179" s="99">
        <v>0</v>
      </c>
      <c r="L179" s="99">
        <v>0</v>
      </c>
      <c r="M179" s="79">
        <v>0</v>
      </c>
      <c r="N179" s="79">
        <v>0</v>
      </c>
      <c r="O179" s="79">
        <v>0</v>
      </c>
      <c r="P179" s="79">
        <v>0</v>
      </c>
      <c r="Q179" s="79">
        <v>0</v>
      </c>
      <c r="R179" s="79">
        <v>0</v>
      </c>
      <c r="S179" s="79">
        <v>0</v>
      </c>
      <c r="T179" s="79">
        <v>0</v>
      </c>
      <c r="U179" s="79">
        <v>0</v>
      </c>
      <c r="V179" s="79">
        <v>0</v>
      </c>
      <c r="W179" s="79">
        <v>0</v>
      </c>
      <c r="X179" s="79">
        <v>0</v>
      </c>
      <c r="Y179" s="79">
        <v>0</v>
      </c>
      <c r="Z179" s="47"/>
      <c r="AA179" s="79">
        <v>0</v>
      </c>
      <c r="AB179" s="73">
        <v>0</v>
      </c>
      <c r="AC179" s="47"/>
      <c r="AD179" s="79">
        <v>0</v>
      </c>
      <c r="AE179" s="73">
        <v>0</v>
      </c>
    </row>
    <row r="180" spans="1:33" ht="18" hidden="1" customHeight="1" outlineLevel="1" x14ac:dyDescent="0.2">
      <c r="A180" s="43" t="s">
        <v>200</v>
      </c>
      <c r="B180" s="43" t="s">
        <v>19</v>
      </c>
      <c r="C180" s="9">
        <v>0</v>
      </c>
      <c r="D180" s="9">
        <v>0</v>
      </c>
      <c r="F180" s="51" t="s">
        <v>185</v>
      </c>
      <c r="G180" s="47"/>
      <c r="H180" s="79">
        <v>0</v>
      </c>
      <c r="I180" s="79">
        <v>0</v>
      </c>
      <c r="J180" s="79">
        <v>0</v>
      </c>
      <c r="K180" s="99">
        <v>0</v>
      </c>
      <c r="L180" s="99">
        <v>0</v>
      </c>
      <c r="M180" s="79">
        <v>0</v>
      </c>
      <c r="N180" s="79">
        <v>0</v>
      </c>
      <c r="O180" s="79">
        <v>0</v>
      </c>
      <c r="P180" s="79">
        <v>0</v>
      </c>
      <c r="Q180" s="79">
        <v>0</v>
      </c>
      <c r="R180" s="79">
        <v>0</v>
      </c>
      <c r="S180" s="79">
        <v>0</v>
      </c>
      <c r="T180" s="79">
        <v>0</v>
      </c>
      <c r="U180" s="79">
        <v>0</v>
      </c>
      <c r="V180" s="79">
        <v>0</v>
      </c>
      <c r="W180" s="79">
        <v>0</v>
      </c>
      <c r="X180" s="79">
        <v>0</v>
      </c>
      <c r="Y180" s="79">
        <v>0</v>
      </c>
      <c r="Z180" s="47"/>
      <c r="AA180" s="79">
        <v>0</v>
      </c>
      <c r="AB180" s="73">
        <v>0</v>
      </c>
      <c r="AC180" s="47"/>
      <c r="AD180" s="79">
        <v>0</v>
      </c>
      <c r="AE180" s="73">
        <v>0</v>
      </c>
    </row>
    <row r="181" spans="1:33" ht="18" hidden="1" customHeight="1" outlineLevel="1" x14ac:dyDescent="0.2">
      <c r="A181" s="43" t="s">
        <v>262</v>
      </c>
      <c r="B181" s="43" t="s">
        <v>19</v>
      </c>
      <c r="C181" s="9">
        <v>0</v>
      </c>
      <c r="D181" s="9">
        <v>0</v>
      </c>
      <c r="F181" s="51" t="s">
        <v>272</v>
      </c>
      <c r="G181" s="47"/>
      <c r="H181" s="79">
        <v>0</v>
      </c>
      <c r="I181" s="79">
        <v>0</v>
      </c>
      <c r="J181" s="79">
        <v>0</v>
      </c>
      <c r="K181" s="99">
        <v>0</v>
      </c>
      <c r="L181" s="99">
        <v>0</v>
      </c>
      <c r="M181" s="79">
        <v>0</v>
      </c>
      <c r="N181" s="79">
        <v>0</v>
      </c>
      <c r="O181" s="79">
        <v>0</v>
      </c>
      <c r="P181" s="79">
        <v>0</v>
      </c>
      <c r="Q181" s="79">
        <v>0</v>
      </c>
      <c r="R181" s="79">
        <v>0</v>
      </c>
      <c r="S181" s="79">
        <v>0</v>
      </c>
      <c r="T181" s="79">
        <v>0</v>
      </c>
      <c r="U181" s="79">
        <v>0</v>
      </c>
      <c r="V181" s="79">
        <v>0</v>
      </c>
      <c r="W181" s="79">
        <v>0</v>
      </c>
      <c r="X181" s="79">
        <v>0</v>
      </c>
      <c r="Y181" s="79">
        <v>0</v>
      </c>
      <c r="Z181" s="47"/>
      <c r="AA181" s="79">
        <v>0</v>
      </c>
      <c r="AB181" s="73">
        <v>0</v>
      </c>
      <c r="AC181" s="47"/>
      <c r="AD181" s="79">
        <v>0</v>
      </c>
      <c r="AE181" s="73">
        <v>0</v>
      </c>
    </row>
    <row r="182" spans="1:33" ht="18" hidden="1" customHeight="1" outlineLevel="1" x14ac:dyDescent="0.2">
      <c r="A182" s="43" t="s">
        <v>196</v>
      </c>
      <c r="B182" s="43" t="s">
        <v>19</v>
      </c>
      <c r="C182" s="9">
        <v>0</v>
      </c>
      <c r="D182" s="9">
        <v>0</v>
      </c>
      <c r="F182" s="51" t="s">
        <v>197</v>
      </c>
      <c r="G182" s="47"/>
      <c r="H182" s="79">
        <v>0</v>
      </c>
      <c r="I182" s="79">
        <v>0</v>
      </c>
      <c r="J182" s="79">
        <v>0</v>
      </c>
      <c r="K182" s="99">
        <v>0</v>
      </c>
      <c r="L182" s="99">
        <v>0</v>
      </c>
      <c r="M182" s="79">
        <v>0</v>
      </c>
      <c r="N182" s="79">
        <v>0</v>
      </c>
      <c r="O182" s="79">
        <v>0</v>
      </c>
      <c r="P182" s="79">
        <v>0</v>
      </c>
      <c r="Q182" s="79">
        <v>0</v>
      </c>
      <c r="R182" s="79">
        <v>0</v>
      </c>
      <c r="S182" s="79">
        <v>0</v>
      </c>
      <c r="T182" s="79">
        <v>0</v>
      </c>
      <c r="U182" s="79">
        <v>0</v>
      </c>
      <c r="V182" s="79">
        <v>0</v>
      </c>
      <c r="W182" s="79">
        <v>0</v>
      </c>
      <c r="X182" s="79">
        <v>0</v>
      </c>
      <c r="Y182" s="79">
        <v>0</v>
      </c>
      <c r="Z182" s="47"/>
      <c r="AA182" s="79">
        <v>0</v>
      </c>
      <c r="AB182" s="73">
        <v>0</v>
      </c>
      <c r="AC182" s="47"/>
      <c r="AD182" s="79">
        <v>0</v>
      </c>
      <c r="AE182" s="73">
        <v>0</v>
      </c>
    </row>
    <row r="183" spans="1:33" ht="18" hidden="1" customHeight="1" outlineLevel="1" x14ac:dyDescent="0.2">
      <c r="A183" s="43" t="s">
        <v>198</v>
      </c>
      <c r="B183" s="43" t="s">
        <v>19</v>
      </c>
      <c r="C183" s="9">
        <v>0</v>
      </c>
      <c r="D183" s="9">
        <v>0</v>
      </c>
      <c r="F183" s="51" t="s">
        <v>266</v>
      </c>
      <c r="G183" s="47"/>
      <c r="H183" s="79">
        <v>0</v>
      </c>
      <c r="I183" s="79">
        <v>0</v>
      </c>
      <c r="J183" s="79">
        <v>0</v>
      </c>
      <c r="K183" s="99">
        <v>0</v>
      </c>
      <c r="L183" s="99">
        <v>0</v>
      </c>
      <c r="M183" s="79">
        <v>0</v>
      </c>
      <c r="N183" s="79">
        <v>0</v>
      </c>
      <c r="O183" s="79">
        <v>0</v>
      </c>
      <c r="P183" s="79">
        <v>0</v>
      </c>
      <c r="Q183" s="79">
        <v>0</v>
      </c>
      <c r="R183" s="79">
        <v>0</v>
      </c>
      <c r="S183" s="79">
        <v>0</v>
      </c>
      <c r="T183" s="79">
        <v>0</v>
      </c>
      <c r="U183" s="79">
        <v>0</v>
      </c>
      <c r="V183" s="79">
        <v>0</v>
      </c>
      <c r="W183" s="79">
        <v>0</v>
      </c>
      <c r="X183" s="79">
        <v>0</v>
      </c>
      <c r="Y183" s="79">
        <v>0</v>
      </c>
      <c r="Z183" s="47"/>
      <c r="AA183" s="79">
        <v>0</v>
      </c>
      <c r="AB183" s="73">
        <v>0</v>
      </c>
      <c r="AC183" s="47"/>
      <c r="AD183" s="79">
        <v>0</v>
      </c>
      <c r="AE183" s="73">
        <v>0</v>
      </c>
    </row>
    <row r="184" spans="1:33" ht="18" hidden="1" customHeight="1" outlineLevel="1" x14ac:dyDescent="0.2">
      <c r="A184" s="43" t="s">
        <v>524</v>
      </c>
      <c r="B184" s="43" t="s">
        <v>19</v>
      </c>
      <c r="C184" s="9">
        <v>-0.98654708520179368</v>
      </c>
      <c r="D184" s="9">
        <v>-6.3333333333333339</v>
      </c>
      <c r="F184" s="51" t="s">
        <v>605</v>
      </c>
      <c r="G184" s="47"/>
      <c r="H184" s="79">
        <v>0</v>
      </c>
      <c r="I184" s="79">
        <v>0</v>
      </c>
      <c r="J184" s="79">
        <v>0</v>
      </c>
      <c r="K184" s="99">
        <v>0</v>
      </c>
      <c r="L184" s="99">
        <v>-0.03</v>
      </c>
      <c r="M184" s="79">
        <v>0</v>
      </c>
      <c r="N184" s="79">
        <v>0</v>
      </c>
      <c r="O184" s="79">
        <v>0</v>
      </c>
      <c r="P184" s="79">
        <v>0</v>
      </c>
      <c r="Q184" s="79">
        <v>0</v>
      </c>
      <c r="R184" s="79">
        <v>0</v>
      </c>
      <c r="S184" s="79">
        <v>0</v>
      </c>
      <c r="T184" s="79">
        <v>-0.223</v>
      </c>
      <c r="U184" s="79">
        <v>0</v>
      </c>
      <c r="V184" s="79">
        <v>0</v>
      </c>
      <c r="W184" s="79">
        <v>0</v>
      </c>
      <c r="X184" s="79">
        <v>0</v>
      </c>
      <c r="Y184" s="79">
        <v>-0.223</v>
      </c>
      <c r="Z184" s="47"/>
      <c r="AA184" s="79">
        <v>0</v>
      </c>
      <c r="AB184" s="73">
        <v>-0.22</v>
      </c>
      <c r="AC184" s="47"/>
      <c r="AD184" s="79">
        <v>-0.03</v>
      </c>
      <c r="AE184" s="73">
        <v>-0.19</v>
      </c>
    </row>
    <row r="185" spans="1:33" ht="18" hidden="1" customHeight="1" outlineLevel="1" x14ac:dyDescent="0.2">
      <c r="A185" s="43" t="s">
        <v>256</v>
      </c>
      <c r="B185" s="43" t="s">
        <v>19</v>
      </c>
      <c r="C185" s="9">
        <v>0</v>
      </c>
      <c r="D185" s="9">
        <v>0</v>
      </c>
      <c r="F185" s="117" t="s">
        <v>259</v>
      </c>
      <c r="G185" s="49"/>
      <c r="H185" s="78">
        <v>0</v>
      </c>
      <c r="I185" s="78">
        <v>0</v>
      </c>
      <c r="J185" s="78">
        <v>0</v>
      </c>
      <c r="K185" s="103">
        <v>0</v>
      </c>
      <c r="L185" s="103">
        <v>0</v>
      </c>
      <c r="M185" s="78">
        <v>0</v>
      </c>
      <c r="N185" s="78">
        <v>0</v>
      </c>
      <c r="O185" s="78">
        <v>0</v>
      </c>
      <c r="P185" s="78">
        <v>0</v>
      </c>
      <c r="Q185" s="78">
        <v>0</v>
      </c>
      <c r="R185" s="78">
        <v>0</v>
      </c>
      <c r="S185" s="78">
        <v>0</v>
      </c>
      <c r="T185" s="78">
        <v>0</v>
      </c>
      <c r="U185" s="78">
        <v>0</v>
      </c>
      <c r="V185" s="78">
        <v>0</v>
      </c>
      <c r="W185" s="78">
        <v>0</v>
      </c>
      <c r="X185" s="78">
        <v>0</v>
      </c>
      <c r="Y185" s="78">
        <v>0</v>
      </c>
      <c r="Z185" s="49"/>
      <c r="AA185" s="78">
        <v>0</v>
      </c>
      <c r="AB185" s="73">
        <v>0</v>
      </c>
      <c r="AC185" s="49"/>
      <c r="AD185" s="78">
        <v>0</v>
      </c>
      <c r="AE185" s="73">
        <v>0</v>
      </c>
    </row>
    <row r="186" spans="1:33" ht="18" hidden="1" customHeight="1" outlineLevel="1" x14ac:dyDescent="0.2">
      <c r="A186" s="43" t="s">
        <v>201</v>
      </c>
      <c r="B186" s="43" t="s">
        <v>19</v>
      </c>
      <c r="C186" s="9">
        <v>0</v>
      </c>
      <c r="D186" s="9">
        <v>0</v>
      </c>
      <c r="F186" s="117" t="s">
        <v>184</v>
      </c>
      <c r="G186" s="49"/>
      <c r="H186" s="78">
        <v>-4.0000000000000001E-3</v>
      </c>
      <c r="I186" s="78">
        <v>2.5000000000000001E-2</v>
      </c>
      <c r="J186" s="78">
        <v>2.5000000000000001E-2</v>
      </c>
      <c r="K186" s="103">
        <v>0</v>
      </c>
      <c r="L186" s="103">
        <v>0</v>
      </c>
      <c r="M186" s="78">
        <v>0</v>
      </c>
      <c r="N186" s="78">
        <v>0</v>
      </c>
      <c r="O186" s="78">
        <v>0</v>
      </c>
      <c r="P186" s="78">
        <v>0</v>
      </c>
      <c r="Q186" s="78">
        <v>0</v>
      </c>
      <c r="R186" s="78">
        <v>0</v>
      </c>
      <c r="S186" s="78">
        <v>0</v>
      </c>
      <c r="T186" s="78">
        <v>0</v>
      </c>
      <c r="U186" s="78">
        <v>0</v>
      </c>
      <c r="V186" s="78">
        <v>0</v>
      </c>
      <c r="W186" s="78">
        <v>0</v>
      </c>
      <c r="X186" s="78">
        <v>0</v>
      </c>
      <c r="Y186" s="78">
        <v>0</v>
      </c>
      <c r="Z186" s="49"/>
      <c r="AA186" s="78">
        <v>0</v>
      </c>
      <c r="AB186" s="73">
        <v>0</v>
      </c>
      <c r="AC186" s="49"/>
      <c r="AD186" s="78">
        <v>0</v>
      </c>
      <c r="AE186" s="73">
        <v>0</v>
      </c>
    </row>
    <row r="187" spans="1:33" ht="18" hidden="1" customHeight="1" outlineLevel="1" x14ac:dyDescent="0.2">
      <c r="A187" s="43" t="s">
        <v>255</v>
      </c>
      <c r="B187" s="43" t="s">
        <v>19</v>
      </c>
      <c r="C187" s="9">
        <v>0</v>
      </c>
      <c r="D187" s="9">
        <v>0</v>
      </c>
      <c r="F187" s="117" t="s">
        <v>258</v>
      </c>
      <c r="G187" s="49"/>
      <c r="H187" s="78">
        <v>0</v>
      </c>
      <c r="I187" s="78">
        <v>-0.79700000000000004</v>
      </c>
      <c r="J187" s="78">
        <v>-0.79700000000000004</v>
      </c>
      <c r="K187" s="103">
        <v>0</v>
      </c>
      <c r="L187" s="103">
        <v>0</v>
      </c>
      <c r="M187" s="78">
        <v>0</v>
      </c>
      <c r="N187" s="78">
        <v>0</v>
      </c>
      <c r="O187" s="78">
        <v>0</v>
      </c>
      <c r="P187" s="78">
        <v>0</v>
      </c>
      <c r="Q187" s="78">
        <v>0</v>
      </c>
      <c r="R187" s="78">
        <v>0</v>
      </c>
      <c r="S187" s="78">
        <v>0</v>
      </c>
      <c r="T187" s="78">
        <v>0</v>
      </c>
      <c r="U187" s="78">
        <v>0</v>
      </c>
      <c r="V187" s="78">
        <v>0</v>
      </c>
      <c r="W187" s="78">
        <v>0</v>
      </c>
      <c r="X187" s="78">
        <v>0</v>
      </c>
      <c r="Y187" s="78">
        <v>0</v>
      </c>
      <c r="Z187" s="49"/>
      <c r="AA187" s="78">
        <v>0</v>
      </c>
      <c r="AB187" s="73">
        <v>0</v>
      </c>
      <c r="AC187" s="49"/>
      <c r="AD187" s="78">
        <v>0</v>
      </c>
      <c r="AE187" s="73">
        <v>0</v>
      </c>
    </row>
    <row r="188" spans="1:33" ht="18" hidden="1" customHeight="1" outlineLevel="1" x14ac:dyDescent="0.2">
      <c r="A188" s="43" t="s">
        <v>186</v>
      </c>
      <c r="B188" s="43" t="s">
        <v>19</v>
      </c>
      <c r="C188" s="9">
        <v>0</v>
      </c>
      <c r="D188" s="9">
        <v>0</v>
      </c>
      <c r="F188" s="51" t="s">
        <v>187</v>
      </c>
      <c r="G188" s="47"/>
      <c r="H188" s="79">
        <v>0</v>
      </c>
      <c r="I188" s="79">
        <v>0</v>
      </c>
      <c r="J188" s="79">
        <v>0</v>
      </c>
      <c r="K188" s="99">
        <v>0</v>
      </c>
      <c r="L188" s="99">
        <v>0</v>
      </c>
      <c r="M188" s="79">
        <v>0</v>
      </c>
      <c r="N188" s="79">
        <v>0</v>
      </c>
      <c r="O188" s="79">
        <v>0</v>
      </c>
      <c r="P188" s="79">
        <v>0</v>
      </c>
      <c r="Q188" s="79">
        <v>0</v>
      </c>
      <c r="R188" s="79">
        <v>0</v>
      </c>
      <c r="S188" s="79">
        <v>0</v>
      </c>
      <c r="T188" s="79">
        <v>0</v>
      </c>
      <c r="U188" s="79">
        <v>0</v>
      </c>
      <c r="V188" s="79">
        <v>0</v>
      </c>
      <c r="W188" s="79">
        <v>0</v>
      </c>
      <c r="X188" s="79">
        <v>0</v>
      </c>
      <c r="Y188" s="79">
        <v>0</v>
      </c>
      <c r="Z188" s="47"/>
      <c r="AA188" s="79">
        <v>0</v>
      </c>
      <c r="AB188" s="73">
        <v>0</v>
      </c>
      <c r="AC188" s="47"/>
      <c r="AD188" s="79">
        <v>0</v>
      </c>
      <c r="AE188" s="73">
        <v>0</v>
      </c>
    </row>
    <row r="189" spans="1:33" ht="18" customHeight="1" collapsed="1" x14ac:dyDescent="0.2">
      <c r="A189" s="48"/>
      <c r="B189" s="48"/>
      <c r="C189" s="9">
        <v>0.14347826086956522</v>
      </c>
      <c r="D189" s="9">
        <v>9.6330275229357804E-2</v>
      </c>
      <c r="F189" s="119" t="s">
        <v>189</v>
      </c>
      <c r="H189" s="74">
        <v>-1.6850000000000001</v>
      </c>
      <c r="I189" s="74">
        <v>-3.6720000000000002</v>
      </c>
      <c r="J189" s="74">
        <v>-3.6720000000000002</v>
      </c>
      <c r="K189" s="99">
        <v>-2.2999999999999998</v>
      </c>
      <c r="L189" s="99">
        <v>-2.1799999999999997</v>
      </c>
      <c r="M189" s="74">
        <v>-0.13500000000000001</v>
      </c>
      <c r="N189" s="74">
        <v>0</v>
      </c>
      <c r="O189" s="74">
        <v>0</v>
      </c>
      <c r="P189" s="74">
        <v>-0.9</v>
      </c>
      <c r="Q189" s="74">
        <v>0</v>
      </c>
      <c r="R189" s="74">
        <v>0</v>
      </c>
      <c r="S189" s="74">
        <v>0</v>
      </c>
      <c r="T189" s="74">
        <v>-0.223</v>
      </c>
      <c r="U189" s="74">
        <v>-0.71299999999999997</v>
      </c>
      <c r="V189" s="74">
        <v>0</v>
      </c>
      <c r="W189" s="74">
        <v>0</v>
      </c>
      <c r="X189" s="74">
        <v>0</v>
      </c>
      <c r="Y189" s="74">
        <v>-1.9710000000000001</v>
      </c>
      <c r="AA189" s="74">
        <v>-2.2999999999999998</v>
      </c>
      <c r="AB189" s="73">
        <v>0.33</v>
      </c>
      <c r="AD189" s="74">
        <v>-2.1799999999999997</v>
      </c>
      <c r="AE189" s="73">
        <v>0.21</v>
      </c>
    </row>
    <row r="190" spans="1:33" ht="18" customHeight="1" x14ac:dyDescent="0.2">
      <c r="A190" s="48"/>
      <c r="B190" s="48"/>
      <c r="C190" s="9">
        <v>0.20397994456728222</v>
      </c>
      <c r="D190" s="9">
        <v>4.6090688561298755E-2</v>
      </c>
      <c r="F190" s="108" t="s">
        <v>88</v>
      </c>
      <c r="H190" s="281">
        <v>-28.123999999999999</v>
      </c>
      <c r="I190" s="281">
        <v>-59.214999999999996</v>
      </c>
      <c r="J190" s="281">
        <v>-59.214999999999996</v>
      </c>
      <c r="K190" s="102">
        <v>-64.222000000000008</v>
      </c>
      <c r="L190" s="102">
        <v>-53.589999999999996</v>
      </c>
      <c r="M190" s="281">
        <v>-3.0019999999999998</v>
      </c>
      <c r="N190" s="281">
        <v>-4.0439999999999996</v>
      </c>
      <c r="O190" s="281">
        <v>-4.4340000000000002</v>
      </c>
      <c r="P190" s="281">
        <v>-3.5469999999999993</v>
      </c>
      <c r="Q190" s="281">
        <v>-3.6969999999999996</v>
      </c>
      <c r="R190" s="281">
        <v>-4.3029999999999999</v>
      </c>
      <c r="S190" s="281">
        <v>-4.2909999999999977</v>
      </c>
      <c r="T190" s="281">
        <v>-5.2980000000000009</v>
      </c>
      <c r="U190" s="281">
        <v>-8.5119999999999987</v>
      </c>
      <c r="V190" s="281">
        <v>-2.7840000000000034</v>
      </c>
      <c r="W190" s="281">
        <v>-2.6059999999999945</v>
      </c>
      <c r="X190" s="281">
        <v>-4.6020000000000003</v>
      </c>
      <c r="Y190" s="281">
        <v>-51.120000000000005</v>
      </c>
      <c r="AA190" s="281">
        <v>-64.222000000000008</v>
      </c>
      <c r="AB190" s="73">
        <v>13.1</v>
      </c>
      <c r="AD190" s="281">
        <v>-53.589999999999996</v>
      </c>
      <c r="AE190" s="73">
        <v>2.4700000000000002</v>
      </c>
      <c r="AG190" s="285"/>
    </row>
    <row r="191" spans="1:33" ht="12.95" customHeight="1" x14ac:dyDescent="0.2">
      <c r="A191" s="48"/>
      <c r="B191" s="48"/>
      <c r="C191" s="9"/>
      <c r="D191" s="9"/>
      <c r="F191" s="52" t="s">
        <v>224</v>
      </c>
      <c r="H191" s="69">
        <v>4.1552138744311027E-3</v>
      </c>
      <c r="I191" s="69">
        <v>8.6721015644198804E-3</v>
      </c>
      <c r="J191" s="69">
        <v>8.6721015644198804E-3</v>
      </c>
      <c r="K191" s="122">
        <v>1.0026818014548895E-2</v>
      </c>
      <c r="L191" s="122">
        <v>8.3886432265736673E-3</v>
      </c>
      <c r="M191" s="69">
        <v>5.7508036182937613E-3</v>
      </c>
      <c r="N191" s="69">
        <v>7.0408312498694212E-3</v>
      </c>
      <c r="O191" s="69">
        <v>8.4056393992072084E-3</v>
      </c>
      <c r="P191" s="69">
        <v>5.60259042805244E-3</v>
      </c>
      <c r="Q191" s="69">
        <v>6.8698318312738066E-3</v>
      </c>
      <c r="R191" s="69">
        <v>7.6876488443514655E-3</v>
      </c>
      <c r="S191" s="69">
        <v>8.3778649428036377E-3</v>
      </c>
      <c r="T191" s="69">
        <v>1.0013116464375766E-2</v>
      </c>
      <c r="U191" s="69">
        <v>1.559254225117329E-2</v>
      </c>
      <c r="V191" s="69">
        <v>5.5097509133441242E-3</v>
      </c>
      <c r="W191" s="69">
        <v>4.4718851243753729E-3</v>
      </c>
      <c r="X191" s="69">
        <v>7.8599084889402742E-3</v>
      </c>
      <c r="Y191" s="69">
        <v>7.7271996217420907E-3</v>
      </c>
      <c r="AA191" s="69">
        <v>1.0026818014548895E-2</v>
      </c>
      <c r="AB191" s="70"/>
      <c r="AD191" s="69">
        <v>8.3886432265736673E-3</v>
      </c>
      <c r="AE191" s="70"/>
    </row>
    <row r="192" spans="1:33" ht="6.95" customHeight="1" x14ac:dyDescent="0.2">
      <c r="C192" s="9"/>
      <c r="D192" s="9"/>
      <c r="F192" s="109"/>
      <c r="H192" s="29"/>
      <c r="I192" s="29"/>
      <c r="J192" s="29"/>
      <c r="K192" s="98"/>
      <c r="L192" s="98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AA192" s="29"/>
      <c r="AB192" s="33"/>
      <c r="AD192" s="29"/>
      <c r="AE192" s="33"/>
    </row>
    <row r="193" spans="1:37" s="53" customFormat="1" ht="18" customHeight="1" x14ac:dyDescent="0.2">
      <c r="A193" s="48"/>
      <c r="B193" s="48"/>
      <c r="C193" s="9">
        <v>-1.2260728169643515E-2</v>
      </c>
      <c r="D193" s="9">
        <v>-2.5456342801173735E-2</v>
      </c>
      <c r="E193" s="17"/>
      <c r="F193" s="113" t="s">
        <v>276</v>
      </c>
      <c r="G193" s="17"/>
      <c r="H193" s="75">
        <v>-5017.32</v>
      </c>
      <c r="I193" s="75">
        <v>-4674.683</v>
      </c>
      <c r="J193" s="75">
        <v>-4674.683</v>
      </c>
      <c r="K193" s="121">
        <v>-4462.2145799999998</v>
      </c>
      <c r="L193" s="121">
        <v>-4404.79612</v>
      </c>
      <c r="M193" s="75">
        <v>-394.80100000000004</v>
      </c>
      <c r="N193" s="75">
        <v>-371.596</v>
      </c>
      <c r="O193" s="75">
        <v>-424.61100000000005</v>
      </c>
      <c r="P193" s="75">
        <v>-385.64900000000006</v>
      </c>
      <c r="Q193" s="75">
        <v>-316.67099999999994</v>
      </c>
      <c r="R193" s="75">
        <v>-415.21400000000006</v>
      </c>
      <c r="S193" s="75">
        <v>-386.29599999999982</v>
      </c>
      <c r="T193" s="75">
        <v>-315.55800000000016</v>
      </c>
      <c r="U193" s="75">
        <v>-382.7999999999999</v>
      </c>
      <c r="V193" s="75">
        <v>-341.19500000000022</v>
      </c>
      <c r="W193" s="75">
        <v>-395.327</v>
      </c>
      <c r="X193" s="75">
        <v>-387.2069999999996</v>
      </c>
      <c r="Y193" s="75">
        <v>-4516.9250000000002</v>
      </c>
      <c r="Z193" s="17"/>
      <c r="AA193" s="75">
        <v>-4462.2145799999998</v>
      </c>
      <c r="AB193" s="73">
        <v>-54.71</v>
      </c>
      <c r="AC193" s="17"/>
      <c r="AD193" s="75">
        <v>-4404.79612</v>
      </c>
      <c r="AE193" s="73">
        <v>-112.13</v>
      </c>
    </row>
    <row r="194" spans="1:37" ht="12.95" customHeight="1" x14ac:dyDescent="0.2">
      <c r="A194" s="48"/>
      <c r="B194" s="48"/>
      <c r="C194" s="9"/>
      <c r="D194" s="9"/>
      <c r="F194" s="52" t="s">
        <v>224</v>
      </c>
      <c r="H194" s="69">
        <v>0.74128991880460315</v>
      </c>
      <c r="I194" s="69">
        <v>0.68461244207493077</v>
      </c>
      <c r="J194" s="69">
        <v>0.68461244207493077</v>
      </c>
      <c r="K194" s="122">
        <v>0.69667424769590991</v>
      </c>
      <c r="L194" s="122">
        <v>0.68949921881836118</v>
      </c>
      <c r="M194" s="69">
        <v>0.75630347078813986</v>
      </c>
      <c r="N194" s="69">
        <v>0.6469695175881498</v>
      </c>
      <c r="O194" s="69">
        <v>0.80494518514586644</v>
      </c>
      <c r="P194" s="69">
        <v>0.6091438951192546</v>
      </c>
      <c r="Q194" s="69">
        <v>0.58844374245098929</v>
      </c>
      <c r="R194" s="69">
        <v>0.74181255571892857</v>
      </c>
      <c r="S194" s="69">
        <v>0.75421480213126879</v>
      </c>
      <c r="T194" s="69">
        <v>0.59639845323999419</v>
      </c>
      <c r="U194" s="69">
        <v>0.70122476195361072</v>
      </c>
      <c r="V194" s="69">
        <v>0.67525124385001711</v>
      </c>
      <c r="W194" s="69">
        <v>0.6783794821811</v>
      </c>
      <c r="X194" s="69">
        <v>0.6613236823722497</v>
      </c>
      <c r="Y194" s="69">
        <v>0.68276958433954205</v>
      </c>
      <c r="AA194" s="69">
        <v>0.69667424769590991</v>
      </c>
      <c r="AB194" s="70"/>
      <c r="AD194" s="69">
        <v>0.68949921881836118</v>
      </c>
      <c r="AE194" s="70"/>
    </row>
    <row r="195" spans="1:37" ht="6.95" customHeight="1" x14ac:dyDescent="0.2">
      <c r="C195" s="9"/>
      <c r="D195" s="9"/>
      <c r="F195" s="109"/>
      <c r="H195" s="29"/>
      <c r="I195" s="29"/>
      <c r="J195" s="29"/>
      <c r="K195" s="98"/>
      <c r="L195" s="98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AA195" s="29"/>
      <c r="AB195" s="33"/>
      <c r="AD195" s="29"/>
      <c r="AE195" s="33"/>
    </row>
    <row r="196" spans="1:37" ht="18" customHeight="1" x14ac:dyDescent="0.2">
      <c r="A196" s="48"/>
      <c r="B196" s="48"/>
      <c r="C196" s="9">
        <v>9.8943520961707165E-2</v>
      </c>
      <c r="D196" s="9">
        <v>5.6927287653373328E-2</v>
      </c>
      <c r="F196" s="114" t="s">
        <v>277</v>
      </c>
      <c r="H196" s="90">
        <v>1616.1860000000006</v>
      </c>
      <c r="I196" s="298">
        <v>1968.5650000000014</v>
      </c>
      <c r="J196" s="298">
        <v>1968.5650000000014</v>
      </c>
      <c r="K196" s="127">
        <v>1912.8084200000003</v>
      </c>
      <c r="L196" s="127">
        <v>1988.8528800000004</v>
      </c>
      <c r="M196" s="90">
        <v>155.36199999999997</v>
      </c>
      <c r="N196" s="90">
        <v>166.89399999999989</v>
      </c>
      <c r="O196" s="90">
        <v>137.10300000000001</v>
      </c>
      <c r="P196" s="90">
        <v>229.27199999999988</v>
      </c>
      <c r="Q196" s="90">
        <v>219.4340000000002</v>
      </c>
      <c r="R196" s="90">
        <v>151.25499999999977</v>
      </c>
      <c r="S196" s="90">
        <v>109.0960000000004</v>
      </c>
      <c r="T196" s="90">
        <v>209.77999999999946</v>
      </c>
      <c r="U196" s="90">
        <v>174.37299999999988</v>
      </c>
      <c r="V196" s="90">
        <v>162.54800000000051</v>
      </c>
      <c r="W196" s="90">
        <v>186.56599999999935</v>
      </c>
      <c r="X196" s="90">
        <v>200.38900000000075</v>
      </c>
      <c r="Y196" s="90">
        <v>2102.072000000001</v>
      </c>
      <c r="AA196" s="90">
        <v>1912.8084200000003</v>
      </c>
      <c r="AB196" s="73">
        <v>189.26</v>
      </c>
      <c r="AD196" s="90">
        <v>1988.8528800000004</v>
      </c>
      <c r="AE196" s="73">
        <v>113.22</v>
      </c>
      <c r="AG196" s="61"/>
      <c r="AK196" s="61"/>
    </row>
    <row r="197" spans="1:37" ht="12.95" customHeight="1" x14ac:dyDescent="0.2">
      <c r="A197" s="48"/>
      <c r="B197" s="48"/>
      <c r="C197" s="9"/>
      <c r="D197" s="9"/>
      <c r="F197" s="52" t="s">
        <v>224</v>
      </c>
      <c r="H197" s="69">
        <v>0.23878532537552657</v>
      </c>
      <c r="I197" s="69">
        <v>0.28829849896415161</v>
      </c>
      <c r="J197" s="69">
        <v>0.28829849896415161</v>
      </c>
      <c r="K197" s="122">
        <v>0.29864192837402775</v>
      </c>
      <c r="L197" s="122">
        <v>0.31132258332643287</v>
      </c>
      <c r="M197" s="69">
        <v>0.29762037033489519</v>
      </c>
      <c r="N197" s="69">
        <v>0.29057183249646551</v>
      </c>
      <c r="O197" s="69">
        <v>0.25990942231608161</v>
      </c>
      <c r="P197" s="69">
        <v>0.36214184173116398</v>
      </c>
      <c r="Q197" s="69">
        <v>0.40775620180247174</v>
      </c>
      <c r="R197" s="69">
        <v>0.27022898581277693</v>
      </c>
      <c r="S197" s="69">
        <v>0.21300199342813086</v>
      </c>
      <c r="T197" s="69">
        <v>0.39648010039576115</v>
      </c>
      <c r="U197" s="69">
        <v>0.31942180098259382</v>
      </c>
      <c r="V197" s="69">
        <v>0.32169504003673222</v>
      </c>
      <c r="W197" s="69">
        <v>0.32014647740376617</v>
      </c>
      <c r="X197" s="69">
        <v>0.34225102177102529</v>
      </c>
      <c r="Y197" s="69">
        <v>0.31774510882775131</v>
      </c>
      <c r="AA197" s="69">
        <v>0.29864192837402775</v>
      </c>
      <c r="AB197" s="70"/>
      <c r="AD197" s="69">
        <v>0.31132258332643287</v>
      </c>
      <c r="AE197" s="70"/>
    </row>
    <row r="198" spans="1:37" ht="6.95" customHeight="1" x14ac:dyDescent="0.2">
      <c r="C198" s="9"/>
      <c r="D198" s="9"/>
      <c r="F198" s="109"/>
      <c r="H198" s="29"/>
      <c r="I198" s="29"/>
      <c r="J198" s="29"/>
      <c r="K198" s="98"/>
      <c r="L198" s="98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AA198" s="29"/>
      <c r="AB198" s="33"/>
      <c r="AD198" s="29"/>
      <c r="AE198" s="33"/>
    </row>
    <row r="199" spans="1:37" ht="18" hidden="1" customHeight="1" outlineLevel="1" x14ac:dyDescent="0.2">
      <c r="A199" s="43" t="s">
        <v>37</v>
      </c>
      <c r="B199" s="43" t="s">
        <v>243</v>
      </c>
      <c r="C199" s="9"/>
      <c r="D199" s="9"/>
      <c r="F199" s="64" t="s">
        <v>246</v>
      </c>
      <c r="G199" s="47"/>
      <c r="H199" s="85">
        <v>0.99</v>
      </c>
      <c r="I199" s="85">
        <v>0.996</v>
      </c>
      <c r="J199" s="85">
        <v>0.996</v>
      </c>
      <c r="K199" s="124">
        <v>1</v>
      </c>
      <c r="L199" s="124">
        <v>0.95099999999999996</v>
      </c>
      <c r="M199" s="85">
        <v>0.996</v>
      </c>
      <c r="N199" s="85">
        <v>0.996</v>
      </c>
      <c r="O199" s="85">
        <v>0.996</v>
      </c>
      <c r="P199" s="85">
        <v>0.44399999999999951</v>
      </c>
      <c r="Q199" s="85">
        <v>0.99600000000000044</v>
      </c>
      <c r="R199" s="85">
        <v>0.99600000000000044</v>
      </c>
      <c r="S199" s="85">
        <v>0.99599999999999955</v>
      </c>
      <c r="T199" s="85">
        <v>0.99600000000000044</v>
      </c>
      <c r="U199" s="85">
        <v>0.99599999999999866</v>
      </c>
      <c r="V199" s="85">
        <v>0.99600000000000222</v>
      </c>
      <c r="W199" s="85">
        <v>0.99599999999999866</v>
      </c>
      <c r="X199" s="85">
        <v>0.99599999999999866</v>
      </c>
      <c r="Y199" s="85">
        <v>0.94999999999999984</v>
      </c>
      <c r="Z199" s="47"/>
      <c r="AA199" s="85">
        <v>1</v>
      </c>
      <c r="AB199" s="86">
        <v>-0.05</v>
      </c>
      <c r="AC199" s="47"/>
      <c r="AD199" s="85">
        <v>0.95099999999999996</v>
      </c>
      <c r="AE199" s="86">
        <v>0</v>
      </c>
    </row>
    <row r="200" spans="1:37" ht="18" hidden="1" customHeight="1" outlineLevel="1" x14ac:dyDescent="0.2">
      <c r="A200" s="43" t="s">
        <v>37</v>
      </c>
      <c r="B200" s="43" t="s">
        <v>244</v>
      </c>
      <c r="C200" s="9"/>
      <c r="D200" s="9"/>
      <c r="F200" s="64" t="s">
        <v>247</v>
      </c>
      <c r="G200" s="47"/>
      <c r="H200" s="85">
        <v>1</v>
      </c>
      <c r="I200" s="85">
        <v>0.98899999999999999</v>
      </c>
      <c r="J200" s="85">
        <v>0.98899999999999999</v>
      </c>
      <c r="K200" s="124">
        <v>1</v>
      </c>
      <c r="L200" s="124">
        <v>1</v>
      </c>
      <c r="M200" s="85">
        <v>0.996</v>
      </c>
      <c r="N200" s="85">
        <v>0.996</v>
      </c>
      <c r="O200" s="85">
        <v>0.996</v>
      </c>
      <c r="P200" s="85">
        <v>0.996</v>
      </c>
      <c r="Q200" s="85">
        <v>0.99599999999999955</v>
      </c>
      <c r="R200" s="85">
        <v>0.99600000000000044</v>
      </c>
      <c r="S200" s="85">
        <v>0.99599999999999955</v>
      </c>
      <c r="T200" s="85">
        <v>0.99600000000000044</v>
      </c>
      <c r="U200" s="85">
        <v>0.99600000000000044</v>
      </c>
      <c r="V200" s="85">
        <v>0.99599999999999866</v>
      </c>
      <c r="W200" s="85">
        <v>0.99600000000000044</v>
      </c>
      <c r="X200" s="85">
        <v>0.99600000000000044</v>
      </c>
      <c r="Y200" s="85">
        <v>0.996</v>
      </c>
      <c r="Z200" s="47"/>
      <c r="AA200" s="85">
        <v>1</v>
      </c>
      <c r="AB200" s="86">
        <v>0</v>
      </c>
      <c r="AC200" s="47"/>
      <c r="AD200" s="85">
        <v>1</v>
      </c>
      <c r="AE200" s="86">
        <v>0</v>
      </c>
    </row>
    <row r="201" spans="1:37" ht="18" hidden="1" customHeight="1" outlineLevel="1" x14ac:dyDescent="0.2">
      <c r="A201" s="43" t="s">
        <v>37</v>
      </c>
      <c r="B201" s="43" t="s">
        <v>245</v>
      </c>
      <c r="C201" s="9"/>
      <c r="D201" s="9"/>
      <c r="F201" s="64" t="s">
        <v>248</v>
      </c>
      <c r="G201" s="47"/>
      <c r="H201" s="85">
        <v>6.12</v>
      </c>
      <c r="I201" s="85">
        <v>5.6050000000000004</v>
      </c>
      <c r="J201" s="85">
        <v>5.6050000000000004</v>
      </c>
      <c r="K201" s="124">
        <v>6</v>
      </c>
      <c r="L201" s="124">
        <v>5.798</v>
      </c>
      <c r="M201" s="85">
        <v>3.984</v>
      </c>
      <c r="N201" s="85">
        <v>3.9359999999999999</v>
      </c>
      <c r="O201" s="85">
        <v>4.9079999999999995</v>
      </c>
      <c r="P201" s="85">
        <v>4.9800000000000004</v>
      </c>
      <c r="Q201" s="85">
        <v>4.8960000000000008</v>
      </c>
      <c r="R201" s="85">
        <v>4.3320000000000007</v>
      </c>
      <c r="S201" s="85">
        <v>3.9839999999999982</v>
      </c>
      <c r="T201" s="85">
        <v>3.9000000000000021</v>
      </c>
      <c r="U201" s="85">
        <v>3.9359999999999999</v>
      </c>
      <c r="V201" s="85">
        <v>4.4879999999999995</v>
      </c>
      <c r="W201" s="85">
        <v>4.9799999999999969</v>
      </c>
      <c r="X201" s="85">
        <v>4.3919999999999959</v>
      </c>
      <c r="Y201" s="85">
        <v>4.3929999999999998</v>
      </c>
      <c r="Z201" s="47"/>
      <c r="AA201" s="85">
        <v>6</v>
      </c>
      <c r="AB201" s="86">
        <v>-1.61</v>
      </c>
      <c r="AC201" s="47"/>
      <c r="AD201" s="85">
        <v>5.798</v>
      </c>
      <c r="AE201" s="86">
        <v>-1.41</v>
      </c>
    </row>
    <row r="202" spans="1:37" ht="18" customHeight="1" collapsed="1" x14ac:dyDescent="0.2">
      <c r="A202" s="43" t="s">
        <v>37</v>
      </c>
      <c r="B202" s="43" t="s">
        <v>23</v>
      </c>
      <c r="C202" s="9"/>
      <c r="D202" s="9"/>
      <c r="F202" s="110" t="s">
        <v>250</v>
      </c>
      <c r="H202" s="87">
        <v>8.11</v>
      </c>
      <c r="I202" s="87">
        <v>7.59</v>
      </c>
      <c r="J202" s="87">
        <v>7.59</v>
      </c>
      <c r="K202" s="125">
        <v>8</v>
      </c>
      <c r="L202" s="125">
        <v>7.7489999999999997</v>
      </c>
      <c r="M202" s="87">
        <v>5.976</v>
      </c>
      <c r="N202" s="87">
        <v>5.9279999999999999</v>
      </c>
      <c r="O202" s="87">
        <v>6.8999999999999986</v>
      </c>
      <c r="P202" s="87">
        <v>6.4199999999999982</v>
      </c>
      <c r="Q202" s="87">
        <v>6.8880000000000052</v>
      </c>
      <c r="R202" s="87">
        <v>6.3239999999999981</v>
      </c>
      <c r="S202" s="87">
        <v>5.9759999999999991</v>
      </c>
      <c r="T202" s="87">
        <v>5.892000000000003</v>
      </c>
      <c r="U202" s="87">
        <v>5.9279999999999973</v>
      </c>
      <c r="V202" s="87">
        <v>6.480000000000004</v>
      </c>
      <c r="W202" s="87">
        <v>6.9719999999999942</v>
      </c>
      <c r="X202" s="87">
        <v>6.3840000000000146</v>
      </c>
      <c r="Y202" s="87">
        <v>6.3390000000000013</v>
      </c>
      <c r="AA202" s="87">
        <v>8</v>
      </c>
      <c r="AB202" s="86">
        <v>-1.66</v>
      </c>
      <c r="AD202" s="87">
        <v>7.7489999999999997</v>
      </c>
      <c r="AE202" s="86">
        <v>-1.41</v>
      </c>
    </row>
    <row r="203" spans="1:37" ht="18" hidden="1" customHeight="1" outlineLevel="1" collapsed="1" x14ac:dyDescent="0.2">
      <c r="A203" s="46" t="s">
        <v>212</v>
      </c>
      <c r="B203" s="46" t="s">
        <v>23</v>
      </c>
      <c r="C203" s="9"/>
      <c r="D203" s="9"/>
      <c r="F203" s="111" t="s">
        <v>213</v>
      </c>
      <c r="G203" s="47"/>
      <c r="H203" s="88">
        <v>8.1750000000000007</v>
      </c>
      <c r="I203" s="88">
        <v>8.0169999999999995</v>
      </c>
      <c r="J203" s="88">
        <v>8.0169999999999995</v>
      </c>
      <c r="K203" s="125">
        <v>8</v>
      </c>
      <c r="L203" s="125">
        <v>7.7489999999999997</v>
      </c>
      <c r="M203" s="88">
        <v>5.976</v>
      </c>
      <c r="N203" s="88">
        <v>6.0480000000000009</v>
      </c>
      <c r="O203" s="88">
        <v>6.8999999999999986</v>
      </c>
      <c r="P203" s="88">
        <v>6.9720000000000013</v>
      </c>
      <c r="Q203" s="88">
        <v>7.0559999999999974</v>
      </c>
      <c r="R203" s="88">
        <v>6.9720000000000013</v>
      </c>
      <c r="S203" s="88">
        <v>6.9720000000000013</v>
      </c>
      <c r="T203" s="88">
        <v>7.0560000000000045</v>
      </c>
      <c r="U203" s="88">
        <v>6.1439999999999984</v>
      </c>
      <c r="V203" s="88">
        <v>6.4799999999999898</v>
      </c>
      <c r="W203" s="88">
        <v>7.0560000000000116</v>
      </c>
      <c r="X203" s="88">
        <v>6.9719999999999942</v>
      </c>
      <c r="Y203" s="88">
        <v>6.7169999999999996</v>
      </c>
      <c r="Z203" s="47"/>
      <c r="AA203" s="88">
        <v>8</v>
      </c>
      <c r="AB203" s="89">
        <v>-1.28</v>
      </c>
      <c r="AC203" s="47"/>
      <c r="AD203" s="88">
        <v>7.7489999999999997</v>
      </c>
      <c r="AE203" s="89">
        <v>-1.03</v>
      </c>
    </row>
    <row r="204" spans="1:37" ht="18" hidden="1" customHeight="1" outlineLevel="1" collapsed="1" x14ac:dyDescent="0.2">
      <c r="A204" s="48"/>
      <c r="B204" s="48"/>
      <c r="C204" s="9"/>
      <c r="D204" s="9"/>
      <c r="F204" s="110" t="s">
        <v>251</v>
      </c>
      <c r="H204" s="87">
        <v>6.5000000000001279E-2</v>
      </c>
      <c r="I204" s="87">
        <v>0.4269999999999996</v>
      </c>
      <c r="J204" s="87">
        <v>0.4269999999999996</v>
      </c>
      <c r="K204" s="125">
        <v>0</v>
      </c>
      <c r="L204" s="125">
        <v>0</v>
      </c>
      <c r="M204" s="87">
        <v>0</v>
      </c>
      <c r="N204" s="87">
        <v>0.12000000000000099</v>
      </c>
      <c r="O204" s="87">
        <v>0</v>
      </c>
      <c r="P204" s="87">
        <v>0.55200000000000315</v>
      </c>
      <c r="Q204" s="87">
        <v>0.16799999999999216</v>
      </c>
      <c r="R204" s="87">
        <v>0.64800000000000324</v>
      </c>
      <c r="S204" s="87">
        <v>0.99600000000000222</v>
      </c>
      <c r="T204" s="87">
        <v>1.1640000000000015</v>
      </c>
      <c r="U204" s="87">
        <v>0.21600000000000108</v>
      </c>
      <c r="V204" s="87">
        <v>-1.4210854715202004E-14</v>
      </c>
      <c r="W204" s="87">
        <v>8.4000000000017394E-2</v>
      </c>
      <c r="X204" s="87">
        <v>0.58799999999997965</v>
      </c>
      <c r="Y204" s="87">
        <v>0.37799999999999834</v>
      </c>
      <c r="AA204" s="87">
        <v>0</v>
      </c>
      <c r="AB204" s="86">
        <v>0.38</v>
      </c>
      <c r="AD204" s="87">
        <v>0</v>
      </c>
      <c r="AE204" s="86">
        <v>0.38</v>
      </c>
    </row>
    <row r="205" spans="1:37" ht="12.95" hidden="1" customHeight="1" outlineLevel="1" x14ac:dyDescent="0.2">
      <c r="A205" s="48"/>
      <c r="B205" s="48"/>
      <c r="C205" s="9"/>
      <c r="D205" s="9"/>
      <c r="F205" s="52" t="s">
        <v>38</v>
      </c>
      <c r="H205" s="81">
        <v>7.9510703363915927E-3</v>
      </c>
      <c r="I205" s="81">
        <v>5.3261818635399728E-2</v>
      </c>
      <c r="J205" s="81">
        <v>5.3261818635399728E-2</v>
      </c>
      <c r="K205" s="126">
        <v>0</v>
      </c>
      <c r="L205" s="126">
        <v>0</v>
      </c>
      <c r="M205" s="81">
        <v>0</v>
      </c>
      <c r="N205" s="81">
        <v>1.9841269841270003E-2</v>
      </c>
      <c r="O205" s="81">
        <v>0</v>
      </c>
      <c r="P205" s="81">
        <v>7.9173838209983222E-2</v>
      </c>
      <c r="Q205" s="81">
        <v>2.3809523809522705E-2</v>
      </c>
      <c r="R205" s="81">
        <v>9.2943201376936763E-2</v>
      </c>
      <c r="S205" s="81">
        <v>0.14285714285714315</v>
      </c>
      <c r="T205" s="81">
        <v>0.16496598639455792</v>
      </c>
      <c r="U205" s="81">
        <v>3.5156250000000187E-2</v>
      </c>
      <c r="V205" s="81">
        <v>-2.193033135062041E-15</v>
      </c>
      <c r="W205" s="81">
        <v>1.190476190476435E-2</v>
      </c>
      <c r="X205" s="81">
        <v>8.433734939758751E-2</v>
      </c>
      <c r="Y205" s="81">
        <v>5.6275122822688456E-2</v>
      </c>
      <c r="AA205" s="81">
        <v>0</v>
      </c>
      <c r="AB205" s="82"/>
      <c r="AD205" s="81">
        <v>0</v>
      </c>
      <c r="AE205" s="82"/>
    </row>
    <row r="206" spans="1:37" ht="18" customHeight="1" collapsed="1" x14ac:dyDescent="0.2">
      <c r="A206" s="43" t="s">
        <v>221</v>
      </c>
      <c r="B206" s="43" t="s">
        <v>23</v>
      </c>
      <c r="C206" s="9">
        <v>9.3562326098624984E-2</v>
      </c>
      <c r="D206" s="9">
        <v>4.5216874770624117E-2</v>
      </c>
      <c r="F206" s="119" t="s">
        <v>67</v>
      </c>
      <c r="H206" s="74">
        <v>-482.54399999999998</v>
      </c>
      <c r="I206" s="74">
        <v>-442.79</v>
      </c>
      <c r="J206" s="74">
        <v>-442.79</v>
      </c>
      <c r="K206" s="99">
        <v>-454.02890000000002</v>
      </c>
      <c r="L206" s="99">
        <v>-431.03377</v>
      </c>
      <c r="M206" s="74">
        <v>-32.253</v>
      </c>
      <c r="N206" s="74">
        <v>-31.399000000000001</v>
      </c>
      <c r="O206" s="74">
        <v>-35.045999999999992</v>
      </c>
      <c r="P206" s="74">
        <v>-33.400999999999996</v>
      </c>
      <c r="Q206" s="74">
        <v>-36.100999999999999</v>
      </c>
      <c r="R206" s="74">
        <v>-36.973000000000013</v>
      </c>
      <c r="S206" s="74">
        <v>-31.350999999999999</v>
      </c>
      <c r="T206" s="74">
        <v>-30.670000000000016</v>
      </c>
      <c r="U206" s="74">
        <v>-37.086999999999989</v>
      </c>
      <c r="V206" s="74">
        <v>-34.528999999999996</v>
      </c>
      <c r="W206" s="74">
        <v>-35.802000000000021</v>
      </c>
      <c r="X206" s="74">
        <v>-36.933999999999969</v>
      </c>
      <c r="Y206" s="74">
        <v>-411.54599999999999</v>
      </c>
      <c r="AA206" s="74">
        <v>-454.02890000000002</v>
      </c>
      <c r="AB206" s="73">
        <v>42.48</v>
      </c>
      <c r="AD206" s="74">
        <v>-431.03377</v>
      </c>
      <c r="AE206" s="73">
        <v>19.489999999999998</v>
      </c>
    </row>
    <row r="207" spans="1:37" ht="18" customHeight="1" x14ac:dyDescent="0.2">
      <c r="A207" s="43" t="s">
        <v>219</v>
      </c>
      <c r="B207" s="43" t="s">
        <v>23</v>
      </c>
      <c r="C207" s="9">
        <v>-0.99909788001804234</v>
      </c>
      <c r="D207" s="9">
        <v>-0.99909788001804234</v>
      </c>
      <c r="F207" s="117" t="s">
        <v>220</v>
      </c>
      <c r="G207" s="49"/>
      <c r="H207" s="78">
        <v>-9.7000000000000003E-2</v>
      </c>
      <c r="I207" s="78">
        <v>6.3540000000000001</v>
      </c>
      <c r="J207" s="78">
        <v>6.3540000000000001</v>
      </c>
      <c r="K207" s="78">
        <v>0</v>
      </c>
      <c r="L207" s="78">
        <v>0</v>
      </c>
      <c r="M207" s="78">
        <v>-2.7330000000000001</v>
      </c>
      <c r="N207" s="78">
        <v>-2.7189999999999999</v>
      </c>
      <c r="O207" s="78">
        <v>-1.5280000000000005</v>
      </c>
      <c r="P207" s="78">
        <v>-2.4849999999999994</v>
      </c>
      <c r="Q207" s="78">
        <v>0.98799999999999955</v>
      </c>
      <c r="R207" s="78">
        <v>4.8000000000000043E-2</v>
      </c>
      <c r="S207" s="78">
        <v>-1.3369999999999997</v>
      </c>
      <c r="T207" s="78">
        <v>5.6079999999999997</v>
      </c>
      <c r="U207" s="78">
        <v>4.3220000000000001</v>
      </c>
      <c r="V207" s="78">
        <v>1.4430000000000003</v>
      </c>
      <c r="W207" s="78">
        <v>-2.8460000000000001</v>
      </c>
      <c r="X207" s="78">
        <v>-3.1950000000000003</v>
      </c>
      <c r="Y207" s="78">
        <v>-4.4340000000000002</v>
      </c>
      <c r="Z207" s="49"/>
      <c r="AA207" s="78">
        <v>0</v>
      </c>
      <c r="AB207" s="73">
        <v>-4.43</v>
      </c>
      <c r="AC207" s="49"/>
      <c r="AD207" s="78">
        <v>0</v>
      </c>
      <c r="AE207" s="73">
        <v>-4.43</v>
      </c>
    </row>
    <row r="208" spans="1:37" ht="18" customHeight="1" x14ac:dyDescent="0.2">
      <c r="A208" s="43" t="s">
        <v>35</v>
      </c>
      <c r="B208" s="43" t="s">
        <v>23</v>
      </c>
      <c r="C208" s="9">
        <v>0</v>
      </c>
      <c r="D208" s="9">
        <v>0</v>
      </c>
      <c r="F208" s="119" t="s">
        <v>58</v>
      </c>
      <c r="H208" s="74">
        <v>0</v>
      </c>
      <c r="I208" s="74">
        <v>0</v>
      </c>
      <c r="J208" s="74">
        <v>0</v>
      </c>
      <c r="K208" s="99">
        <v>0</v>
      </c>
      <c r="L208" s="99">
        <v>0</v>
      </c>
      <c r="M208" s="74">
        <v>0</v>
      </c>
      <c r="N208" s="74">
        <v>0</v>
      </c>
      <c r="O208" s="74">
        <v>0</v>
      </c>
      <c r="P208" s="74">
        <v>0</v>
      </c>
      <c r="Q208" s="74">
        <v>0</v>
      </c>
      <c r="R208" s="74">
        <v>0</v>
      </c>
      <c r="S208" s="74">
        <v>0</v>
      </c>
      <c r="T208" s="74">
        <v>0</v>
      </c>
      <c r="U208" s="74">
        <v>0</v>
      </c>
      <c r="V208" s="74">
        <v>0</v>
      </c>
      <c r="W208" s="74">
        <v>0</v>
      </c>
      <c r="X208" s="74">
        <v>0</v>
      </c>
      <c r="Y208" s="74">
        <v>0</v>
      </c>
      <c r="AA208" s="74">
        <v>0</v>
      </c>
      <c r="AB208" s="73">
        <v>0</v>
      </c>
      <c r="AD208" s="74">
        <v>0</v>
      </c>
      <c r="AE208" s="73">
        <v>0</v>
      </c>
    </row>
    <row r="209" spans="1:31" ht="18" customHeight="1" x14ac:dyDescent="0.2">
      <c r="A209" s="43" t="s">
        <v>222</v>
      </c>
      <c r="B209" s="43" t="s">
        <v>23</v>
      </c>
      <c r="C209" s="9">
        <v>0</v>
      </c>
      <c r="D209" s="9">
        <v>0</v>
      </c>
      <c r="F209" s="119" t="s">
        <v>414</v>
      </c>
      <c r="H209" s="74">
        <v>0</v>
      </c>
      <c r="I209" s="74">
        <v>0</v>
      </c>
      <c r="J209" s="74">
        <v>0</v>
      </c>
      <c r="K209" s="99">
        <v>0</v>
      </c>
      <c r="L209" s="99">
        <v>0</v>
      </c>
      <c r="M209" s="74">
        <v>0</v>
      </c>
      <c r="N209" s="74">
        <v>0</v>
      </c>
      <c r="O209" s="74">
        <v>0</v>
      </c>
      <c r="P209" s="74">
        <v>0</v>
      </c>
      <c r="Q209" s="74">
        <v>0</v>
      </c>
      <c r="R209" s="74">
        <v>0</v>
      </c>
      <c r="S209" s="74">
        <v>0</v>
      </c>
      <c r="T209" s="74">
        <v>0</v>
      </c>
      <c r="U209" s="74">
        <v>0</v>
      </c>
      <c r="V209" s="74">
        <v>0</v>
      </c>
      <c r="W209" s="74">
        <v>0</v>
      </c>
      <c r="X209" s="74">
        <v>0</v>
      </c>
      <c r="Y209" s="74">
        <v>0</v>
      </c>
      <c r="AA209" s="74">
        <v>0</v>
      </c>
      <c r="AB209" s="73">
        <v>0</v>
      </c>
      <c r="AD209" s="74">
        <v>0</v>
      </c>
      <c r="AE209" s="73">
        <v>0</v>
      </c>
    </row>
    <row r="210" spans="1:31" ht="18" customHeight="1" x14ac:dyDescent="0.2">
      <c r="A210" s="43" t="s">
        <v>597</v>
      </c>
      <c r="B210" s="43" t="s">
        <v>23</v>
      </c>
      <c r="C210" s="9">
        <v>0</v>
      </c>
      <c r="D210" s="9">
        <v>0</v>
      </c>
      <c r="F210" s="119" t="s">
        <v>598</v>
      </c>
      <c r="H210" s="74">
        <v>-0.58199999999999996</v>
      </c>
      <c r="I210" s="74">
        <v>-0.32300000000000001</v>
      </c>
      <c r="J210" s="74">
        <v>-0.32300000000000001</v>
      </c>
      <c r="K210" s="99">
        <v>0</v>
      </c>
      <c r="L210" s="99">
        <v>0</v>
      </c>
      <c r="M210" s="74">
        <v>0</v>
      </c>
      <c r="N210" s="74">
        <v>0</v>
      </c>
      <c r="O210" s="74">
        <v>0</v>
      </c>
      <c r="P210" s="74">
        <v>0</v>
      </c>
      <c r="Q210" s="74">
        <v>0</v>
      </c>
      <c r="R210" s="74">
        <v>0</v>
      </c>
      <c r="S210" s="74">
        <v>0</v>
      </c>
      <c r="T210" s="74">
        <v>0</v>
      </c>
      <c r="U210" s="74">
        <v>0</v>
      </c>
      <c r="V210" s="74">
        <v>0</v>
      </c>
      <c r="W210" s="74">
        <v>0</v>
      </c>
      <c r="X210" s="74">
        <v>0</v>
      </c>
      <c r="Y210" s="74">
        <v>0</v>
      </c>
      <c r="AA210" s="74">
        <v>0</v>
      </c>
      <c r="AB210" s="73">
        <v>0</v>
      </c>
      <c r="AD210" s="74">
        <v>0</v>
      </c>
      <c r="AE210" s="73">
        <v>0</v>
      </c>
    </row>
    <row r="211" spans="1:31" ht="18" customHeight="1" x14ac:dyDescent="0.2">
      <c r="A211" s="43" t="s">
        <v>36</v>
      </c>
      <c r="B211" s="43" t="s">
        <v>23</v>
      </c>
      <c r="C211" s="9">
        <v>-0.99667774086378735</v>
      </c>
      <c r="D211" s="9">
        <v>-0.2</v>
      </c>
      <c r="F211" s="119" t="s">
        <v>68</v>
      </c>
      <c r="H211" s="74">
        <v>0</v>
      </c>
      <c r="I211" s="74">
        <v>0</v>
      </c>
      <c r="J211" s="74">
        <v>0</v>
      </c>
      <c r="K211" s="99">
        <v>0</v>
      </c>
      <c r="L211" s="99">
        <v>-0.5</v>
      </c>
      <c r="M211" s="74">
        <v>0</v>
      </c>
      <c r="N211" s="74">
        <v>0</v>
      </c>
      <c r="O211" s="74">
        <v>0</v>
      </c>
      <c r="P211" s="74">
        <v>0</v>
      </c>
      <c r="Q211" s="74">
        <v>0</v>
      </c>
      <c r="R211" s="74">
        <v>-0.13200000000000001</v>
      </c>
      <c r="S211" s="74">
        <v>-0.13100000000000001</v>
      </c>
      <c r="T211" s="74">
        <v>-0.13200000000000001</v>
      </c>
      <c r="U211" s="74">
        <v>6.9000000000000006E-2</v>
      </c>
      <c r="V211" s="74">
        <v>-8.9999999999999969E-2</v>
      </c>
      <c r="W211" s="74">
        <v>-7.1000000000000008E-2</v>
      </c>
      <c r="X211" s="74">
        <v>-0.11499999999999999</v>
      </c>
      <c r="Y211" s="74">
        <v>-0.60199999999999998</v>
      </c>
      <c r="AA211" s="74">
        <v>0</v>
      </c>
      <c r="AB211" s="73">
        <v>-0.6</v>
      </c>
      <c r="AD211" s="74">
        <v>-0.5</v>
      </c>
      <c r="AE211" s="73">
        <v>-0.1</v>
      </c>
    </row>
    <row r="212" spans="1:31" ht="18" hidden="1" customHeight="1" outlineLevel="1" collapsed="1" x14ac:dyDescent="0.2">
      <c r="A212" s="48"/>
      <c r="B212" s="48"/>
      <c r="C212" s="9"/>
      <c r="D212" s="9"/>
      <c r="F212" s="110" t="s">
        <v>634</v>
      </c>
      <c r="H212" s="87">
        <v>0</v>
      </c>
      <c r="I212" s="87">
        <v>0</v>
      </c>
      <c r="J212" s="87">
        <v>0</v>
      </c>
      <c r="K212" s="125">
        <v>0</v>
      </c>
      <c r="L212" s="125">
        <v>0</v>
      </c>
      <c r="M212" s="87">
        <v>0</v>
      </c>
      <c r="N212" s="87">
        <v>0</v>
      </c>
      <c r="O212" s="87">
        <v>0</v>
      </c>
      <c r="P212" s="87">
        <v>0</v>
      </c>
      <c r="Q212" s="87">
        <v>0</v>
      </c>
      <c r="R212" s="87">
        <v>0</v>
      </c>
      <c r="S212" s="87">
        <v>0</v>
      </c>
      <c r="T212" s="87">
        <v>0</v>
      </c>
      <c r="U212" s="87">
        <v>0</v>
      </c>
      <c r="V212" s="87">
        <v>0</v>
      </c>
      <c r="W212" s="87">
        <v>0</v>
      </c>
      <c r="X212" s="87">
        <v>0</v>
      </c>
      <c r="Y212" s="87">
        <v>0</v>
      </c>
      <c r="AA212" s="87">
        <v>0</v>
      </c>
      <c r="AB212" s="86">
        <v>0</v>
      </c>
      <c r="AD212" s="87">
        <v>0</v>
      </c>
      <c r="AE212" s="86">
        <v>0</v>
      </c>
    </row>
    <row r="213" spans="1:31" ht="18" customHeight="1" collapsed="1" x14ac:dyDescent="0.2">
      <c r="A213" s="43" t="s">
        <v>21</v>
      </c>
      <c r="B213" s="43" t="s">
        <v>23</v>
      </c>
      <c r="C213" s="9">
        <v>0</v>
      </c>
      <c r="D213" s="9">
        <v>0</v>
      </c>
      <c r="F213" s="119" t="s">
        <v>69</v>
      </c>
      <c r="H213" s="74">
        <v>0</v>
      </c>
      <c r="I213" s="74">
        <v>0</v>
      </c>
      <c r="J213" s="74">
        <v>0</v>
      </c>
      <c r="K213" s="99">
        <v>0</v>
      </c>
      <c r="L213" s="99">
        <v>0</v>
      </c>
      <c r="M213" s="74">
        <v>0</v>
      </c>
      <c r="N213" s="74">
        <v>0</v>
      </c>
      <c r="O213" s="74">
        <v>0</v>
      </c>
      <c r="P213" s="74">
        <v>0</v>
      </c>
      <c r="Q213" s="74">
        <v>0</v>
      </c>
      <c r="R213" s="74">
        <v>0</v>
      </c>
      <c r="S213" s="74">
        <v>0</v>
      </c>
      <c r="T213" s="74">
        <v>0</v>
      </c>
      <c r="U213" s="74">
        <v>0</v>
      </c>
      <c r="V213" s="74">
        <v>0</v>
      </c>
      <c r="W213" s="74">
        <v>0</v>
      </c>
      <c r="X213" s="74">
        <v>0</v>
      </c>
      <c r="Y213" s="74">
        <v>0</v>
      </c>
      <c r="AA213" s="74">
        <v>0</v>
      </c>
      <c r="AB213" s="73">
        <v>0</v>
      </c>
      <c r="AD213" s="74">
        <v>0</v>
      </c>
      <c r="AE213" s="73">
        <v>0</v>
      </c>
    </row>
    <row r="214" spans="1:31" ht="18" customHeight="1" x14ac:dyDescent="0.2">
      <c r="A214" s="48"/>
      <c r="B214" s="48"/>
      <c r="C214" s="9">
        <v>8.2483736167455426E-2</v>
      </c>
      <c r="D214" s="9">
        <v>3.4643870397443051E-2</v>
      </c>
      <c r="F214" s="108" t="s">
        <v>274</v>
      </c>
      <c r="H214" s="281">
        <v>-483.22299999999996</v>
      </c>
      <c r="I214" s="281">
        <v>-436.75900000000001</v>
      </c>
      <c r="J214" s="281">
        <v>-436.75900000000001</v>
      </c>
      <c r="K214" s="102">
        <v>-454.02890000000002</v>
      </c>
      <c r="L214" s="102">
        <v>-431.53377</v>
      </c>
      <c r="M214" s="281">
        <v>-34.985999999999997</v>
      </c>
      <c r="N214" s="281">
        <v>-34.118000000000002</v>
      </c>
      <c r="O214" s="281">
        <v>-36.573999999999991</v>
      </c>
      <c r="P214" s="281">
        <v>-35.885999999999996</v>
      </c>
      <c r="Q214" s="281">
        <v>-35.113</v>
      </c>
      <c r="R214" s="281">
        <v>-37.057000000000009</v>
      </c>
      <c r="S214" s="281">
        <v>-32.819000000000003</v>
      </c>
      <c r="T214" s="281">
        <v>-25.194000000000017</v>
      </c>
      <c r="U214" s="281">
        <v>-32.695999999999984</v>
      </c>
      <c r="V214" s="281">
        <v>-33.176000000000002</v>
      </c>
      <c r="W214" s="281">
        <v>-38.719000000000023</v>
      </c>
      <c r="X214" s="281">
        <v>-40.243999999999971</v>
      </c>
      <c r="Y214" s="281">
        <v>-416.58199999999999</v>
      </c>
      <c r="AA214" s="281">
        <v>-454.02890000000002</v>
      </c>
      <c r="AB214" s="73">
        <v>37.450000000000003</v>
      </c>
      <c r="AD214" s="281">
        <v>-431.53377</v>
      </c>
      <c r="AE214" s="73">
        <v>14.95</v>
      </c>
    </row>
    <row r="215" spans="1:31" ht="12.95" customHeight="1" x14ac:dyDescent="0.2">
      <c r="A215" s="48"/>
      <c r="B215" s="48"/>
      <c r="C215" s="9"/>
      <c r="D215" s="9"/>
      <c r="F215" s="52" t="s">
        <v>224</v>
      </c>
      <c r="H215" s="69">
        <v>7.1394357632065877E-2</v>
      </c>
      <c r="I215" s="69">
        <v>6.3963833609296014E-2</v>
      </c>
      <c r="J215" s="69">
        <v>6.3963833609296014E-2</v>
      </c>
      <c r="K215" s="122">
        <v>7.0886380891996795E-2</v>
      </c>
      <c r="L215" s="122">
        <v>6.7549595759438322E-2</v>
      </c>
      <c r="M215" s="69">
        <v>6.7021191002540156E-2</v>
      </c>
      <c r="N215" s="69">
        <v>5.9401355238141676E-2</v>
      </c>
      <c r="O215" s="69">
        <v>6.9334202838656822E-2</v>
      </c>
      <c r="P215" s="69">
        <v>5.6682988469436112E-2</v>
      </c>
      <c r="Q215" s="69">
        <v>6.5247607544364941E-2</v>
      </c>
      <c r="R215" s="69">
        <v>6.6205252899170883E-2</v>
      </c>
      <c r="S215" s="69">
        <v>6.4076706958255139E-2</v>
      </c>
      <c r="T215" s="69">
        <v>4.7616167648826577E-2</v>
      </c>
      <c r="U215" s="69">
        <v>5.9893534004271817E-2</v>
      </c>
      <c r="V215" s="69">
        <v>6.5657865050684078E-2</v>
      </c>
      <c r="W215" s="69">
        <v>6.6441642413925764E-2</v>
      </c>
      <c r="X215" s="69">
        <v>6.8734062848525027E-2</v>
      </c>
      <c r="Y215" s="69">
        <v>6.296972364680288E-2</v>
      </c>
      <c r="AA215" s="69">
        <v>7.0886380891996795E-2</v>
      </c>
      <c r="AB215" s="70"/>
      <c r="AD215" s="69">
        <v>6.7549595759438322E-2</v>
      </c>
      <c r="AE215" s="70"/>
    </row>
    <row r="216" spans="1:31" ht="6.95" customHeight="1" x14ac:dyDescent="0.2">
      <c r="C216" s="9"/>
      <c r="D216" s="9"/>
      <c r="F216" s="109"/>
      <c r="H216" s="29"/>
      <c r="I216" s="29"/>
      <c r="J216" s="29"/>
      <c r="K216" s="98"/>
      <c r="L216" s="98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AA216" s="29"/>
      <c r="AB216" s="33"/>
      <c r="AD216" s="29"/>
      <c r="AE216" s="33"/>
    </row>
    <row r="217" spans="1:31" ht="18" customHeight="1" x14ac:dyDescent="0.2">
      <c r="A217" s="43" t="s">
        <v>71</v>
      </c>
      <c r="B217" s="43" t="s">
        <v>23</v>
      </c>
      <c r="C217" s="9"/>
      <c r="D217" s="9"/>
      <c r="F217" s="110" t="s">
        <v>227</v>
      </c>
      <c r="H217" s="87">
        <v>2</v>
      </c>
      <c r="I217" s="87">
        <v>2</v>
      </c>
      <c r="J217" s="87">
        <v>2</v>
      </c>
      <c r="K217" s="125">
        <v>2</v>
      </c>
      <c r="L217" s="125">
        <v>2</v>
      </c>
      <c r="M217" s="87">
        <v>2.004</v>
      </c>
      <c r="N217" s="87">
        <v>1.9920000000000004</v>
      </c>
      <c r="O217" s="87">
        <v>2.0039999999999996</v>
      </c>
      <c r="P217" s="87">
        <v>2.0040000000000013</v>
      </c>
      <c r="Q217" s="87">
        <v>1.9919999999999973</v>
      </c>
      <c r="R217" s="87">
        <v>2.0040000000000013</v>
      </c>
      <c r="S217" s="87">
        <v>2.0040000000000013</v>
      </c>
      <c r="T217" s="87">
        <v>1.9919999999999973</v>
      </c>
      <c r="U217" s="87">
        <v>2.0040000000000013</v>
      </c>
      <c r="V217" s="87">
        <v>2.0040000000000013</v>
      </c>
      <c r="W217" s="87">
        <v>1.9919999999999973</v>
      </c>
      <c r="X217" s="87">
        <v>2.0040000000000013</v>
      </c>
      <c r="Y217" s="87">
        <v>2</v>
      </c>
      <c r="AA217" s="87">
        <v>2</v>
      </c>
      <c r="AB217" s="86">
        <v>0</v>
      </c>
      <c r="AD217" s="87">
        <v>2</v>
      </c>
      <c r="AE217" s="86">
        <v>0</v>
      </c>
    </row>
    <row r="218" spans="1:31" ht="12.95" customHeight="1" x14ac:dyDescent="0.2">
      <c r="A218" s="48"/>
      <c r="B218" s="48"/>
      <c r="C218" s="9"/>
      <c r="D218" s="9"/>
      <c r="F218" s="52" t="s">
        <v>72</v>
      </c>
      <c r="H218" s="149">
        <v>-4237</v>
      </c>
      <c r="I218" s="149">
        <v>-5470.9999999999991</v>
      </c>
      <c r="J218" s="149">
        <v>-5470.9999999999991</v>
      </c>
      <c r="K218" s="150">
        <v>-5999.0000000000009</v>
      </c>
      <c r="L218" s="150">
        <v>-5499.0000000000009</v>
      </c>
      <c r="M218" s="149">
        <v>-337.8243512974052</v>
      </c>
      <c r="N218" s="149">
        <v>-358.43373493975901</v>
      </c>
      <c r="O218" s="149">
        <v>-563.37325349301409</v>
      </c>
      <c r="P218" s="149">
        <v>-440.11976047904164</v>
      </c>
      <c r="Q218" s="149">
        <v>-445.28112449799266</v>
      </c>
      <c r="R218" s="149">
        <v>-384.73053892215546</v>
      </c>
      <c r="S218" s="149">
        <v>-565.36926147704537</v>
      </c>
      <c r="T218" s="149">
        <v>-187.24899598393606</v>
      </c>
      <c r="U218" s="149">
        <v>-283.43313373253483</v>
      </c>
      <c r="V218" s="149">
        <v>-705.08982035928091</v>
      </c>
      <c r="W218" s="149">
        <v>-459.33734939759086</v>
      </c>
      <c r="X218" s="149">
        <v>-584.33133732534918</v>
      </c>
      <c r="Y218" s="149">
        <v>-5316.5</v>
      </c>
      <c r="AA218" s="149">
        <v>-5999.0000000000009</v>
      </c>
      <c r="AB218" s="151">
        <v>682.5</v>
      </c>
      <c r="AD218" s="149">
        <v>-5499.0000000000009</v>
      </c>
      <c r="AE218" s="151">
        <v>182.5</v>
      </c>
    </row>
    <row r="219" spans="1:31" ht="18" customHeight="1" x14ac:dyDescent="0.2">
      <c r="A219" s="43" t="s">
        <v>64</v>
      </c>
      <c r="B219" s="43" t="s">
        <v>23</v>
      </c>
      <c r="C219" s="9">
        <v>0.2005597014925373</v>
      </c>
      <c r="D219" s="9">
        <v>0.2005597014925373</v>
      </c>
      <c r="F219" s="119" t="s">
        <v>488</v>
      </c>
      <c r="H219" s="74">
        <v>-3.3820000000000001</v>
      </c>
      <c r="I219" s="74">
        <v>-3.6629999999999998</v>
      </c>
      <c r="J219" s="74">
        <v>-3.6629999999999998</v>
      </c>
      <c r="K219" s="99">
        <v>-4.2880000000000003</v>
      </c>
      <c r="L219" s="99">
        <v>-4.2880000000000003</v>
      </c>
      <c r="M219" s="74">
        <v>-0.28599999999999998</v>
      </c>
      <c r="N219" s="74">
        <v>-0.28499999999999998</v>
      </c>
      <c r="O219" s="74">
        <v>-0.28600000000000003</v>
      </c>
      <c r="P219" s="74">
        <v>-0.28600000000000003</v>
      </c>
      <c r="Q219" s="74">
        <v>-0.28499999999999992</v>
      </c>
      <c r="R219" s="74">
        <v>-0.28600000000000003</v>
      </c>
      <c r="S219" s="74">
        <v>-0.28600000000000003</v>
      </c>
      <c r="T219" s="74">
        <v>-0.28500000000000014</v>
      </c>
      <c r="U219" s="74">
        <v>-0.28600000000000003</v>
      </c>
      <c r="V219" s="74">
        <v>-0.28600000000000003</v>
      </c>
      <c r="W219" s="74">
        <v>-0.2849999999999997</v>
      </c>
      <c r="X219" s="74">
        <v>-0.28600000000000003</v>
      </c>
      <c r="Y219" s="74">
        <v>-3.4279999999999999</v>
      </c>
      <c r="AA219" s="74">
        <v>-4.2880000000000003</v>
      </c>
      <c r="AB219" s="73">
        <v>0.86</v>
      </c>
      <c r="AD219" s="74">
        <v>-4.2880000000000003</v>
      </c>
      <c r="AE219" s="73">
        <v>0.86</v>
      </c>
    </row>
    <row r="220" spans="1:31" ht="18" customHeight="1" x14ac:dyDescent="0.2">
      <c r="A220" s="43" t="s">
        <v>65</v>
      </c>
      <c r="B220" s="43" t="s">
        <v>23</v>
      </c>
      <c r="C220" s="9">
        <v>-0.12313860252004584</v>
      </c>
      <c r="D220" s="9">
        <v>-0.5738362760834671</v>
      </c>
      <c r="F220" s="119" t="s">
        <v>203</v>
      </c>
      <c r="H220" s="74">
        <v>-2.9969999999999999</v>
      </c>
      <c r="I220" s="74">
        <v>-4.7389999999999999</v>
      </c>
      <c r="J220" s="74">
        <v>-4.7389999999999999</v>
      </c>
      <c r="K220" s="99">
        <v>-3.492</v>
      </c>
      <c r="L220" s="99">
        <v>-2.492</v>
      </c>
      <c r="M220" s="74">
        <v>-0.246</v>
      </c>
      <c r="N220" s="74">
        <v>-0.249</v>
      </c>
      <c r="O220" s="74">
        <v>-0.19899999999999995</v>
      </c>
      <c r="P220" s="74">
        <v>-0.45199999999999996</v>
      </c>
      <c r="Q220" s="74">
        <v>-0.3470000000000002</v>
      </c>
      <c r="R220" s="74">
        <v>-0.34099999999999997</v>
      </c>
      <c r="S220" s="74">
        <v>-0.66299999999999981</v>
      </c>
      <c r="T220" s="74">
        <v>8.8000000000000078E-2</v>
      </c>
      <c r="U220" s="74">
        <v>-0.13700000000000001</v>
      </c>
      <c r="V220" s="74">
        <v>-0.79</v>
      </c>
      <c r="W220" s="74">
        <v>-7.2999999999999954E-2</v>
      </c>
      <c r="X220" s="74">
        <v>-0.51300000000000034</v>
      </c>
      <c r="Y220" s="74">
        <v>-3.9220000000000002</v>
      </c>
      <c r="AA220" s="74">
        <v>-3.4919999999999995</v>
      </c>
      <c r="AB220" s="73">
        <v>-0.43</v>
      </c>
      <c r="AD220" s="74">
        <v>-2.492</v>
      </c>
      <c r="AE220" s="73">
        <v>-1.43</v>
      </c>
    </row>
    <row r="221" spans="1:31" ht="18" hidden="1" customHeight="1" outlineLevel="1" x14ac:dyDescent="0.2">
      <c r="A221" s="43" t="s">
        <v>151</v>
      </c>
      <c r="B221" s="43" t="s">
        <v>23</v>
      </c>
      <c r="C221" s="9">
        <v>-1.2350597609561753</v>
      </c>
      <c r="D221" s="9">
        <v>-1.2350597609561753</v>
      </c>
      <c r="F221" s="51" t="s">
        <v>152</v>
      </c>
      <c r="G221" s="47"/>
      <c r="H221" s="79">
        <v>-0.03</v>
      </c>
      <c r="I221" s="79">
        <v>-0.182</v>
      </c>
      <c r="J221" s="79">
        <v>-0.182</v>
      </c>
      <c r="K221" s="99">
        <v>0.502</v>
      </c>
      <c r="L221" s="99">
        <v>0.502</v>
      </c>
      <c r="M221" s="79">
        <v>0</v>
      </c>
      <c r="N221" s="79">
        <v>0</v>
      </c>
      <c r="O221" s="79">
        <v>0</v>
      </c>
      <c r="P221" s="79">
        <v>0</v>
      </c>
      <c r="Q221" s="79">
        <v>-7.9000000000000001E-2</v>
      </c>
      <c r="R221" s="79">
        <v>0</v>
      </c>
      <c r="S221" s="79">
        <v>-3.8999999999999993E-2</v>
      </c>
      <c r="T221" s="79">
        <v>0</v>
      </c>
      <c r="U221" s="79">
        <v>0</v>
      </c>
      <c r="V221" s="79">
        <v>0</v>
      </c>
      <c r="W221" s="79">
        <v>0</v>
      </c>
      <c r="X221" s="79">
        <v>0</v>
      </c>
      <c r="Y221" s="79">
        <v>-0.11799999999999999</v>
      </c>
      <c r="Z221" s="47"/>
      <c r="AA221" s="79">
        <v>0.502</v>
      </c>
      <c r="AB221" s="73">
        <v>-0.62</v>
      </c>
      <c r="AC221" s="47"/>
      <c r="AD221" s="79">
        <v>0.502</v>
      </c>
      <c r="AE221" s="73">
        <v>-0.62</v>
      </c>
    </row>
    <row r="222" spans="1:31" ht="18" hidden="1" customHeight="1" outlineLevel="1" x14ac:dyDescent="0.2">
      <c r="A222" s="43" t="s">
        <v>169</v>
      </c>
      <c r="B222" s="43" t="s">
        <v>23</v>
      </c>
      <c r="C222" s="9">
        <v>7.8431372549019607E-2</v>
      </c>
      <c r="D222" s="9">
        <v>7.8431372549019607E-2</v>
      </c>
      <c r="F222" s="51" t="s">
        <v>170</v>
      </c>
      <c r="G222" s="47"/>
      <c r="H222" s="79">
        <v>-1.4259999999999999</v>
      </c>
      <c r="I222" s="79">
        <v>-1.3380000000000001</v>
      </c>
      <c r="J222" s="79">
        <v>-1.3380000000000001</v>
      </c>
      <c r="K222" s="99">
        <v>-1.53</v>
      </c>
      <c r="L222" s="99">
        <v>-1.53</v>
      </c>
      <c r="M222" s="79">
        <v>-0.11799999999999999</v>
      </c>
      <c r="N222" s="79">
        <v>-0.11699999999999999</v>
      </c>
      <c r="O222" s="79">
        <v>-0.11799999999999999</v>
      </c>
      <c r="P222" s="79">
        <v>-0.11699999999999999</v>
      </c>
      <c r="Q222" s="79">
        <v>-0.11799999999999999</v>
      </c>
      <c r="R222" s="79">
        <v>-0.11699999999999999</v>
      </c>
      <c r="S222" s="79">
        <v>-0.11799999999999999</v>
      </c>
      <c r="T222" s="79">
        <v>-0.11699999999999999</v>
      </c>
      <c r="U222" s="79">
        <v>-0.1180000000000001</v>
      </c>
      <c r="V222" s="79">
        <v>-0.11799999999999988</v>
      </c>
      <c r="W222" s="79">
        <v>-0.11699999999999999</v>
      </c>
      <c r="X222" s="79">
        <v>-0.1180000000000001</v>
      </c>
      <c r="Y222" s="79">
        <v>-1.411</v>
      </c>
      <c r="Z222" s="47"/>
      <c r="AA222" s="79">
        <v>-1.53</v>
      </c>
      <c r="AB222" s="73">
        <v>0.12</v>
      </c>
      <c r="AC222" s="47"/>
      <c r="AD222" s="79">
        <v>-1.53</v>
      </c>
      <c r="AE222" s="73">
        <v>0.12</v>
      </c>
    </row>
    <row r="223" spans="1:31" ht="18" hidden="1" customHeight="1" outlineLevel="1" x14ac:dyDescent="0.2">
      <c r="A223" s="43" t="s">
        <v>171</v>
      </c>
      <c r="B223" s="43" t="s">
        <v>23</v>
      </c>
      <c r="C223" s="9">
        <v>-1.4689265536723168</v>
      </c>
      <c r="D223" s="9">
        <v>-1.4689265536723168</v>
      </c>
      <c r="F223" s="51" t="s">
        <v>172</v>
      </c>
      <c r="G223" s="47"/>
      <c r="H223" s="79">
        <v>0</v>
      </c>
      <c r="I223" s="79">
        <v>-0.309</v>
      </c>
      <c r="J223" s="79">
        <v>-0.309</v>
      </c>
      <c r="K223" s="99">
        <v>-0.35399999999999998</v>
      </c>
      <c r="L223" s="99">
        <v>-0.35399999999999998</v>
      </c>
      <c r="M223" s="79">
        <v>0</v>
      </c>
      <c r="N223" s="79">
        <v>0</v>
      </c>
      <c r="O223" s="79">
        <v>-0.5</v>
      </c>
      <c r="P223" s="79">
        <v>0</v>
      </c>
      <c r="Q223" s="79">
        <v>0</v>
      </c>
      <c r="R223" s="79">
        <v>0</v>
      </c>
      <c r="S223" s="79">
        <v>0</v>
      </c>
      <c r="T223" s="79">
        <v>0</v>
      </c>
      <c r="U223" s="79">
        <v>0</v>
      </c>
      <c r="V223" s="79">
        <v>0</v>
      </c>
      <c r="W223" s="79">
        <v>-0.31000000000000005</v>
      </c>
      <c r="X223" s="79">
        <v>-5.9999999999999942E-2</v>
      </c>
      <c r="Y223" s="79">
        <v>-0.87</v>
      </c>
      <c r="Z223" s="47"/>
      <c r="AA223" s="79">
        <v>-0.35399999999999993</v>
      </c>
      <c r="AB223" s="73">
        <v>-0.52</v>
      </c>
      <c r="AC223" s="47"/>
      <c r="AD223" s="79">
        <v>-0.35399999999999993</v>
      </c>
      <c r="AE223" s="73">
        <v>-0.52</v>
      </c>
    </row>
    <row r="224" spans="1:31" ht="18" customHeight="1" collapsed="1" x14ac:dyDescent="0.2">
      <c r="A224" s="48"/>
      <c r="B224" s="48"/>
      <c r="C224" s="9">
        <v>-0.73806078147612142</v>
      </c>
      <c r="D224" s="9">
        <v>-0.73806078147612142</v>
      </c>
      <c r="F224" s="119" t="s">
        <v>152</v>
      </c>
      <c r="H224" s="74">
        <v>-1.456</v>
      </c>
      <c r="I224" s="74">
        <v>-1.829</v>
      </c>
      <c r="J224" s="74">
        <v>-1.829</v>
      </c>
      <c r="K224" s="99">
        <v>-1.3820000000000001</v>
      </c>
      <c r="L224" s="99">
        <v>-1.3820000000000001</v>
      </c>
      <c r="M224" s="74">
        <v>-0.11799999999999999</v>
      </c>
      <c r="N224" s="74">
        <v>-0.11699999999999999</v>
      </c>
      <c r="O224" s="74">
        <v>-0.61799999999999999</v>
      </c>
      <c r="P224" s="74">
        <v>-0.11699999999999999</v>
      </c>
      <c r="Q224" s="74">
        <v>-0.19700000000000001</v>
      </c>
      <c r="R224" s="74">
        <v>-0.11699999999999999</v>
      </c>
      <c r="S224" s="74">
        <v>-0.15699999999999997</v>
      </c>
      <c r="T224" s="74">
        <v>-0.11699999999999999</v>
      </c>
      <c r="U224" s="74">
        <v>-0.1180000000000001</v>
      </c>
      <c r="V224" s="74">
        <v>-0.11799999999999988</v>
      </c>
      <c r="W224" s="74">
        <v>-0.42700000000000005</v>
      </c>
      <c r="X224" s="74">
        <v>-0.17800000000000005</v>
      </c>
      <c r="Y224" s="74">
        <v>-2.399</v>
      </c>
      <c r="AA224" s="74">
        <v>-1.3820000000000003</v>
      </c>
      <c r="AB224" s="73">
        <v>-1.02</v>
      </c>
      <c r="AD224" s="74">
        <v>-1.3820000000000003</v>
      </c>
      <c r="AE224" s="73">
        <v>-1.02</v>
      </c>
    </row>
    <row r="225" spans="1:31" ht="18" customHeight="1" collapsed="1" x14ac:dyDescent="0.2">
      <c r="A225" s="43" t="s">
        <v>147</v>
      </c>
      <c r="B225" s="43" t="s">
        <v>23</v>
      </c>
      <c r="C225" s="9">
        <v>-4.2016806722689079E-2</v>
      </c>
      <c r="D225" s="9">
        <v>-4.2016806722689079E-2</v>
      </c>
      <c r="F225" s="119" t="s">
        <v>148</v>
      </c>
      <c r="H225" s="74">
        <v>-0.26200000000000001</v>
      </c>
      <c r="I225" s="74">
        <v>-0.32200000000000001</v>
      </c>
      <c r="J225" s="74">
        <v>-0.32200000000000001</v>
      </c>
      <c r="K225" s="99">
        <v>-0.47599999999999998</v>
      </c>
      <c r="L225" s="99">
        <v>-0.47599999999999998</v>
      </c>
      <c r="M225" s="74">
        <v>-2.7E-2</v>
      </c>
      <c r="N225" s="74">
        <v>-2.7E-2</v>
      </c>
      <c r="O225" s="74">
        <v>-2.6000000000000002E-2</v>
      </c>
      <c r="P225" s="74">
        <v>-2.6999999999999996E-2</v>
      </c>
      <c r="Q225" s="74">
        <v>-2.700000000000001E-2</v>
      </c>
      <c r="R225" s="74">
        <v>-2.6999999999999996E-2</v>
      </c>
      <c r="S225" s="74">
        <v>-2.6999999999999996E-2</v>
      </c>
      <c r="T225" s="74">
        <v>-2.5999999999999995E-2</v>
      </c>
      <c r="U225" s="74">
        <v>-2.6999999999999996E-2</v>
      </c>
      <c r="V225" s="74">
        <v>-0.192</v>
      </c>
      <c r="W225" s="74">
        <v>-0.10000000000000003</v>
      </c>
      <c r="X225" s="74">
        <v>3.400000000000003E-2</v>
      </c>
      <c r="Y225" s="74">
        <v>-0.499</v>
      </c>
      <c r="AA225" s="74">
        <v>-0.47599999999999998</v>
      </c>
      <c r="AB225" s="73">
        <v>-0.02</v>
      </c>
      <c r="AD225" s="74">
        <v>-0.47599999999999998</v>
      </c>
      <c r="AE225" s="73">
        <v>-0.02</v>
      </c>
    </row>
    <row r="226" spans="1:31" ht="18" hidden="1" customHeight="1" outlineLevel="1" x14ac:dyDescent="0.2">
      <c r="A226" s="43" t="s">
        <v>155</v>
      </c>
      <c r="B226" s="43" t="s">
        <v>23</v>
      </c>
      <c r="C226" s="9">
        <v>1.0037878787878789</v>
      </c>
      <c r="D226" s="9">
        <v>1.0037878787878789</v>
      </c>
      <c r="F226" s="51" t="s">
        <v>156</v>
      </c>
      <c r="G226" s="47"/>
      <c r="H226" s="79">
        <v>0</v>
      </c>
      <c r="I226" s="79">
        <v>0</v>
      </c>
      <c r="J226" s="79">
        <v>0</v>
      </c>
      <c r="K226" s="99">
        <v>-0.52800000000000002</v>
      </c>
      <c r="L226" s="99">
        <v>-0.52800000000000002</v>
      </c>
      <c r="M226" s="79">
        <v>0</v>
      </c>
      <c r="N226" s="79">
        <v>0</v>
      </c>
      <c r="O226" s="79">
        <v>0</v>
      </c>
      <c r="P226" s="79">
        <v>0</v>
      </c>
      <c r="Q226" s="79">
        <v>0</v>
      </c>
      <c r="R226" s="79">
        <v>0</v>
      </c>
      <c r="S226" s="79">
        <v>0</v>
      </c>
      <c r="T226" s="79">
        <v>0</v>
      </c>
      <c r="U226" s="79">
        <v>0</v>
      </c>
      <c r="V226" s="79">
        <v>0</v>
      </c>
      <c r="W226" s="79">
        <v>0</v>
      </c>
      <c r="X226" s="79">
        <v>0</v>
      </c>
      <c r="Y226" s="79">
        <v>0</v>
      </c>
      <c r="Z226" s="47"/>
      <c r="AA226" s="79">
        <v>-0.52800000000000002</v>
      </c>
      <c r="AB226" s="73">
        <v>0.53</v>
      </c>
      <c r="AC226" s="47"/>
      <c r="AD226" s="79">
        <v>-0.52800000000000002</v>
      </c>
      <c r="AE226" s="73">
        <v>0.53</v>
      </c>
    </row>
    <row r="227" spans="1:31" ht="18" hidden="1" customHeight="1" outlineLevel="1" x14ac:dyDescent="0.2">
      <c r="A227" s="43" t="s">
        <v>157</v>
      </c>
      <c r="B227" s="43" t="s">
        <v>23</v>
      </c>
      <c r="C227" s="9">
        <v>0.99462365591397839</v>
      </c>
      <c r="D227" s="9">
        <v>0.99462365591397839</v>
      </c>
      <c r="F227" s="51" t="s">
        <v>158</v>
      </c>
      <c r="G227" s="47"/>
      <c r="H227" s="79">
        <v>0</v>
      </c>
      <c r="I227" s="79">
        <v>0</v>
      </c>
      <c r="J227" s="79">
        <v>0</v>
      </c>
      <c r="K227" s="99">
        <v>-0.372</v>
      </c>
      <c r="L227" s="99">
        <v>-0.372</v>
      </c>
      <c r="M227" s="79">
        <v>0</v>
      </c>
      <c r="N227" s="79">
        <v>0</v>
      </c>
      <c r="O227" s="79">
        <v>0</v>
      </c>
      <c r="P227" s="79">
        <v>0</v>
      </c>
      <c r="Q227" s="79">
        <v>0</v>
      </c>
      <c r="R227" s="79">
        <v>0</v>
      </c>
      <c r="S227" s="79">
        <v>0</v>
      </c>
      <c r="T227" s="79">
        <v>0</v>
      </c>
      <c r="U227" s="79">
        <v>0</v>
      </c>
      <c r="V227" s="79">
        <v>0</v>
      </c>
      <c r="W227" s="79">
        <v>0</v>
      </c>
      <c r="X227" s="79">
        <v>0</v>
      </c>
      <c r="Y227" s="79">
        <v>0</v>
      </c>
      <c r="Z227" s="47"/>
      <c r="AA227" s="79">
        <v>-0.37200000000000005</v>
      </c>
      <c r="AB227" s="73">
        <v>0.37</v>
      </c>
      <c r="AC227" s="47"/>
      <c r="AD227" s="79">
        <v>-0.37200000000000005</v>
      </c>
      <c r="AE227" s="73">
        <v>0.37</v>
      </c>
    </row>
    <row r="228" spans="1:31" ht="18" hidden="1" customHeight="1" outlineLevel="1" x14ac:dyDescent="0.2">
      <c r="A228" s="43" t="s">
        <v>161</v>
      </c>
      <c r="B228" s="43" t="s">
        <v>23</v>
      </c>
      <c r="C228" s="9">
        <v>0</v>
      </c>
      <c r="D228" s="9">
        <v>0</v>
      </c>
      <c r="F228" s="51" t="s">
        <v>162</v>
      </c>
      <c r="G228" s="47"/>
      <c r="H228" s="79">
        <v>0</v>
      </c>
      <c r="I228" s="79">
        <v>0</v>
      </c>
      <c r="J228" s="79">
        <v>0</v>
      </c>
      <c r="K228" s="99">
        <v>0</v>
      </c>
      <c r="L228" s="99">
        <v>0</v>
      </c>
      <c r="M228" s="79">
        <v>0</v>
      </c>
      <c r="N228" s="79">
        <v>0</v>
      </c>
      <c r="O228" s="79">
        <v>0</v>
      </c>
      <c r="P228" s="79">
        <v>0</v>
      </c>
      <c r="Q228" s="79">
        <v>0</v>
      </c>
      <c r="R228" s="79">
        <v>0</v>
      </c>
      <c r="S228" s="79">
        <v>0</v>
      </c>
      <c r="T228" s="79">
        <v>0</v>
      </c>
      <c r="U228" s="79">
        <v>0</v>
      </c>
      <c r="V228" s="79">
        <v>0</v>
      </c>
      <c r="W228" s="79">
        <v>0</v>
      </c>
      <c r="X228" s="79">
        <v>0</v>
      </c>
      <c r="Y228" s="79">
        <v>0</v>
      </c>
      <c r="Z228" s="47"/>
      <c r="AA228" s="79">
        <v>0</v>
      </c>
      <c r="AB228" s="73">
        <v>0</v>
      </c>
      <c r="AC228" s="47"/>
      <c r="AD228" s="79">
        <v>0</v>
      </c>
      <c r="AE228" s="73">
        <v>0</v>
      </c>
    </row>
    <row r="229" spans="1:31" ht="18" customHeight="1" collapsed="1" x14ac:dyDescent="0.2">
      <c r="A229" s="48"/>
      <c r="B229" s="48"/>
      <c r="C229" s="9">
        <v>1</v>
      </c>
      <c r="D229" s="9">
        <v>1</v>
      </c>
      <c r="F229" s="119" t="s">
        <v>413</v>
      </c>
      <c r="H229" s="74">
        <v>0</v>
      </c>
      <c r="I229" s="74">
        <v>0</v>
      </c>
      <c r="J229" s="74">
        <v>0</v>
      </c>
      <c r="K229" s="99">
        <v>-0.9</v>
      </c>
      <c r="L229" s="99">
        <v>-0.9</v>
      </c>
      <c r="M229" s="74">
        <v>0</v>
      </c>
      <c r="N229" s="74">
        <v>0</v>
      </c>
      <c r="O229" s="74">
        <v>0</v>
      </c>
      <c r="P229" s="74">
        <v>0</v>
      </c>
      <c r="Q229" s="74">
        <v>0</v>
      </c>
      <c r="R229" s="74">
        <v>0</v>
      </c>
      <c r="S229" s="74">
        <v>0</v>
      </c>
      <c r="T229" s="74">
        <v>0</v>
      </c>
      <c r="U229" s="74">
        <v>0</v>
      </c>
      <c r="V229" s="74">
        <v>0</v>
      </c>
      <c r="W229" s="74">
        <v>0</v>
      </c>
      <c r="X229" s="74">
        <v>0</v>
      </c>
      <c r="Y229" s="74">
        <v>0</v>
      </c>
      <c r="AA229" s="74">
        <v>-0.9</v>
      </c>
      <c r="AB229" s="73">
        <v>0.9</v>
      </c>
      <c r="AD229" s="74">
        <v>-0.9</v>
      </c>
      <c r="AE229" s="73">
        <v>0.9</v>
      </c>
    </row>
    <row r="230" spans="1:31" ht="18" customHeight="1" x14ac:dyDescent="0.2">
      <c r="A230" s="43" t="s">
        <v>521</v>
      </c>
      <c r="B230" s="43" t="s">
        <v>23</v>
      </c>
      <c r="C230" s="9"/>
      <c r="D230" s="9"/>
      <c r="F230" s="119" t="s">
        <v>522</v>
      </c>
      <c r="H230" s="74">
        <v>-0.124</v>
      </c>
      <c r="I230" s="74">
        <v>-0.13200000000000001</v>
      </c>
      <c r="J230" s="74">
        <v>-0.13200000000000001</v>
      </c>
      <c r="K230" s="99">
        <v>0</v>
      </c>
      <c r="L230" s="99">
        <v>0</v>
      </c>
      <c r="M230" s="74">
        <v>0</v>
      </c>
      <c r="N230" s="74">
        <v>-3.5999999999999997E-2</v>
      </c>
      <c r="O230" s="74">
        <v>0</v>
      </c>
      <c r="P230" s="74">
        <v>0</v>
      </c>
      <c r="Q230" s="74">
        <v>-3.1000000000000007E-2</v>
      </c>
      <c r="R230" s="74">
        <v>0</v>
      </c>
      <c r="S230" s="74">
        <v>0</v>
      </c>
      <c r="T230" s="74">
        <v>-3.3000000000000002E-2</v>
      </c>
      <c r="U230" s="74">
        <v>0</v>
      </c>
      <c r="V230" s="74">
        <v>0</v>
      </c>
      <c r="W230" s="74">
        <v>-0.03</v>
      </c>
      <c r="X230" s="74">
        <v>0</v>
      </c>
      <c r="Y230" s="74">
        <v>-0.13</v>
      </c>
      <c r="AA230" s="74">
        <v>0</v>
      </c>
      <c r="AB230" s="73">
        <v>-0.13</v>
      </c>
      <c r="AD230" s="74">
        <v>0</v>
      </c>
      <c r="AE230" s="73">
        <v>-0.13</v>
      </c>
    </row>
    <row r="231" spans="1:31" ht="18" hidden="1" customHeight="1" outlineLevel="1" x14ac:dyDescent="0.2">
      <c r="A231" s="43" t="s">
        <v>149</v>
      </c>
      <c r="B231" s="43" t="s">
        <v>23</v>
      </c>
      <c r="C231" s="9">
        <v>0</v>
      </c>
      <c r="D231" s="9">
        <v>0</v>
      </c>
      <c r="F231" s="51" t="s">
        <v>150</v>
      </c>
      <c r="G231" s="47"/>
      <c r="H231" s="79">
        <v>0</v>
      </c>
      <c r="I231" s="79">
        <v>0</v>
      </c>
      <c r="J231" s="79">
        <v>0</v>
      </c>
      <c r="K231" s="99">
        <v>0</v>
      </c>
      <c r="L231" s="99">
        <v>0</v>
      </c>
      <c r="M231" s="79">
        <v>0</v>
      </c>
      <c r="N231" s="79">
        <v>0</v>
      </c>
      <c r="O231" s="79">
        <v>0</v>
      </c>
      <c r="P231" s="79">
        <v>0</v>
      </c>
      <c r="Q231" s="79">
        <v>0</v>
      </c>
      <c r="R231" s="79">
        <v>0</v>
      </c>
      <c r="S231" s="79">
        <v>0</v>
      </c>
      <c r="T231" s="79">
        <v>0</v>
      </c>
      <c r="U231" s="79">
        <v>0</v>
      </c>
      <c r="V231" s="79">
        <v>0</v>
      </c>
      <c r="W231" s="79">
        <v>0</v>
      </c>
      <c r="X231" s="79">
        <v>0</v>
      </c>
      <c r="Y231" s="79">
        <v>0</v>
      </c>
      <c r="Z231" s="47"/>
      <c r="AA231" s="79">
        <v>0</v>
      </c>
      <c r="AB231" s="73">
        <v>0</v>
      </c>
      <c r="AC231" s="47"/>
      <c r="AD231" s="79">
        <v>0</v>
      </c>
      <c r="AE231" s="73">
        <v>0</v>
      </c>
    </row>
    <row r="232" spans="1:31" ht="18" hidden="1" customHeight="1" outlineLevel="1" x14ac:dyDescent="0.2">
      <c r="A232" s="43" t="s">
        <v>159</v>
      </c>
      <c r="B232" s="43" t="s">
        <v>23</v>
      </c>
      <c r="C232" s="9">
        <v>0.9624999999999998</v>
      </c>
      <c r="D232" s="9">
        <v>0.9624999999999998</v>
      </c>
      <c r="F232" s="51" t="s">
        <v>160</v>
      </c>
      <c r="G232" s="47"/>
      <c r="H232" s="79">
        <v>-2.5000000000000001E-2</v>
      </c>
      <c r="I232" s="79">
        <v>-2.9000000000000001E-2</v>
      </c>
      <c r="J232" s="79">
        <v>-2.9000000000000001E-2</v>
      </c>
      <c r="K232" s="99">
        <v>-0.8</v>
      </c>
      <c r="L232" s="99">
        <v>-0.8</v>
      </c>
      <c r="M232" s="79">
        <v>0</v>
      </c>
      <c r="N232" s="79">
        <v>0</v>
      </c>
      <c r="O232" s="79">
        <v>0</v>
      </c>
      <c r="P232" s="79">
        <v>0</v>
      </c>
      <c r="Q232" s="79">
        <v>0</v>
      </c>
      <c r="R232" s="79">
        <v>0</v>
      </c>
      <c r="S232" s="79">
        <v>0</v>
      </c>
      <c r="T232" s="79">
        <v>0</v>
      </c>
      <c r="U232" s="79">
        <v>0</v>
      </c>
      <c r="V232" s="79">
        <v>-2.7E-2</v>
      </c>
      <c r="W232" s="79">
        <v>0</v>
      </c>
      <c r="X232" s="79">
        <v>0</v>
      </c>
      <c r="Y232" s="79">
        <v>-2.7E-2</v>
      </c>
      <c r="Z232" s="47"/>
      <c r="AA232" s="79">
        <v>-0.80000000000000016</v>
      </c>
      <c r="AB232" s="73">
        <v>0.77</v>
      </c>
      <c r="AC232" s="47"/>
      <c r="AD232" s="79">
        <v>-0.80000000000000016</v>
      </c>
      <c r="AE232" s="73">
        <v>0.77</v>
      </c>
    </row>
    <row r="233" spans="1:31" ht="18" hidden="1" customHeight="1" outlineLevel="1" x14ac:dyDescent="0.2">
      <c r="A233" s="43" t="s">
        <v>153</v>
      </c>
      <c r="B233" s="43" t="s">
        <v>23</v>
      </c>
      <c r="C233" s="9">
        <v>0</v>
      </c>
      <c r="D233" s="9">
        <v>0</v>
      </c>
      <c r="F233" s="51" t="s">
        <v>154</v>
      </c>
      <c r="G233" s="47"/>
      <c r="H233" s="79">
        <v>0</v>
      </c>
      <c r="I233" s="79">
        <v>0</v>
      </c>
      <c r="J233" s="79">
        <v>0</v>
      </c>
      <c r="K233" s="99">
        <v>0</v>
      </c>
      <c r="L233" s="99">
        <v>0</v>
      </c>
      <c r="M233" s="79">
        <v>0</v>
      </c>
      <c r="N233" s="79">
        <v>0</v>
      </c>
      <c r="O233" s="79">
        <v>0</v>
      </c>
      <c r="P233" s="79">
        <v>0</v>
      </c>
      <c r="Q233" s="79">
        <v>0</v>
      </c>
      <c r="R233" s="79">
        <v>0</v>
      </c>
      <c r="S233" s="79">
        <v>0</v>
      </c>
      <c r="T233" s="79">
        <v>0</v>
      </c>
      <c r="U233" s="79">
        <v>0</v>
      </c>
      <c r="V233" s="79">
        <v>0</v>
      </c>
      <c r="W233" s="79">
        <v>0</v>
      </c>
      <c r="X233" s="79">
        <v>0</v>
      </c>
      <c r="Y233" s="79">
        <v>0</v>
      </c>
      <c r="Z233" s="47"/>
      <c r="AA233" s="79">
        <v>0</v>
      </c>
      <c r="AB233" s="73">
        <v>0</v>
      </c>
      <c r="AC233" s="47"/>
      <c r="AD233" s="79">
        <v>0</v>
      </c>
      <c r="AE233" s="73">
        <v>0</v>
      </c>
    </row>
    <row r="234" spans="1:31" ht="18" hidden="1" customHeight="1" outlineLevel="1" x14ac:dyDescent="0.2">
      <c r="A234" s="43" t="s">
        <v>268</v>
      </c>
      <c r="B234" s="43" t="s">
        <v>23</v>
      </c>
      <c r="C234" s="9">
        <v>0</v>
      </c>
      <c r="D234" s="9">
        <v>0</v>
      </c>
      <c r="F234" s="51" t="s">
        <v>270</v>
      </c>
      <c r="G234" s="47"/>
      <c r="H234" s="79">
        <v>0</v>
      </c>
      <c r="I234" s="79">
        <v>0</v>
      </c>
      <c r="J234" s="79">
        <v>0</v>
      </c>
      <c r="K234" s="99">
        <v>0</v>
      </c>
      <c r="L234" s="99">
        <v>0</v>
      </c>
      <c r="M234" s="79">
        <v>0</v>
      </c>
      <c r="N234" s="79">
        <v>0</v>
      </c>
      <c r="O234" s="79">
        <v>0</v>
      </c>
      <c r="P234" s="79">
        <v>0</v>
      </c>
      <c r="Q234" s="79">
        <v>0</v>
      </c>
      <c r="R234" s="79">
        <v>0</v>
      </c>
      <c r="S234" s="79">
        <v>0</v>
      </c>
      <c r="T234" s="79">
        <v>0</v>
      </c>
      <c r="U234" s="79">
        <v>0</v>
      </c>
      <c r="V234" s="79">
        <v>0</v>
      </c>
      <c r="W234" s="79">
        <v>0</v>
      </c>
      <c r="X234" s="79">
        <v>0</v>
      </c>
      <c r="Y234" s="79">
        <v>0</v>
      </c>
      <c r="Z234" s="47"/>
      <c r="AA234" s="79">
        <v>0</v>
      </c>
      <c r="AB234" s="73">
        <v>0</v>
      </c>
      <c r="AC234" s="47"/>
      <c r="AD234" s="79">
        <v>0</v>
      </c>
      <c r="AE234" s="73">
        <v>0</v>
      </c>
    </row>
    <row r="235" spans="1:31" ht="18" hidden="1" customHeight="1" outlineLevel="1" x14ac:dyDescent="0.2">
      <c r="A235" s="43" t="s">
        <v>269</v>
      </c>
      <c r="B235" s="43" t="s">
        <v>23</v>
      </c>
      <c r="C235" s="9">
        <v>0</v>
      </c>
      <c r="D235" s="9">
        <v>0</v>
      </c>
      <c r="F235" s="51" t="s">
        <v>271</v>
      </c>
      <c r="G235" s="47"/>
      <c r="H235" s="79">
        <v>0</v>
      </c>
      <c r="I235" s="79">
        <v>0</v>
      </c>
      <c r="J235" s="79">
        <v>0</v>
      </c>
      <c r="K235" s="99">
        <v>0</v>
      </c>
      <c r="L235" s="99">
        <v>0</v>
      </c>
      <c r="M235" s="79">
        <v>0</v>
      </c>
      <c r="N235" s="79">
        <v>0</v>
      </c>
      <c r="O235" s="79">
        <v>0</v>
      </c>
      <c r="P235" s="79">
        <v>0</v>
      </c>
      <c r="Q235" s="79">
        <v>0</v>
      </c>
      <c r="R235" s="79">
        <v>0</v>
      </c>
      <c r="S235" s="79">
        <v>0</v>
      </c>
      <c r="T235" s="79">
        <v>0</v>
      </c>
      <c r="U235" s="79">
        <v>0</v>
      </c>
      <c r="V235" s="79">
        <v>0</v>
      </c>
      <c r="W235" s="79">
        <v>0</v>
      </c>
      <c r="X235" s="79">
        <v>0</v>
      </c>
      <c r="Y235" s="79">
        <v>0</v>
      </c>
      <c r="Z235" s="47"/>
      <c r="AA235" s="79">
        <v>0</v>
      </c>
      <c r="AB235" s="73">
        <v>0</v>
      </c>
      <c r="AC235" s="47"/>
      <c r="AD235" s="79">
        <v>0</v>
      </c>
      <c r="AE235" s="73">
        <v>0</v>
      </c>
    </row>
    <row r="236" spans="1:31" ht="18" hidden="1" customHeight="1" outlineLevel="1" x14ac:dyDescent="0.2">
      <c r="A236" s="43" t="s">
        <v>163</v>
      </c>
      <c r="B236" s="43" t="s">
        <v>23</v>
      </c>
      <c r="C236" s="9">
        <v>0.65151515151515149</v>
      </c>
      <c r="D236" s="9">
        <v>0.65151515151515149</v>
      </c>
      <c r="F236" s="51" t="s">
        <v>164</v>
      </c>
      <c r="G236" s="47"/>
      <c r="H236" s="79">
        <v>-0.22800000000000001</v>
      </c>
      <c r="I236" s="79">
        <v>-0.22800000000000001</v>
      </c>
      <c r="J236" s="79">
        <v>-0.22800000000000001</v>
      </c>
      <c r="K236" s="99">
        <v>-0.66</v>
      </c>
      <c r="L236" s="99">
        <v>-0.66</v>
      </c>
      <c r="M236" s="79">
        <v>0</v>
      </c>
      <c r="N236" s="79">
        <v>0</v>
      </c>
      <c r="O236" s="79">
        <v>0</v>
      </c>
      <c r="P236" s="79">
        <v>0</v>
      </c>
      <c r="Q236" s="79">
        <v>0</v>
      </c>
      <c r="R236" s="79">
        <v>0</v>
      </c>
      <c r="S236" s="79">
        <v>0</v>
      </c>
      <c r="T236" s="79">
        <v>0</v>
      </c>
      <c r="U236" s="79">
        <v>0</v>
      </c>
      <c r="V236" s="79">
        <v>0</v>
      </c>
      <c r="W236" s="79">
        <v>0</v>
      </c>
      <c r="X236" s="79">
        <v>-0.22800000000000001</v>
      </c>
      <c r="Y236" s="79">
        <v>-0.22800000000000001</v>
      </c>
      <c r="Z236" s="47"/>
      <c r="AA236" s="79">
        <v>-0.66</v>
      </c>
      <c r="AB236" s="73">
        <v>0.43</v>
      </c>
      <c r="AC236" s="47"/>
      <c r="AD236" s="79">
        <v>-0.66</v>
      </c>
      <c r="AE236" s="73">
        <v>0.43</v>
      </c>
    </row>
    <row r="237" spans="1:31" ht="18" hidden="1" customHeight="1" outlineLevel="1" x14ac:dyDescent="0.2">
      <c r="A237" s="43" t="s">
        <v>165</v>
      </c>
      <c r="B237" s="43" t="s">
        <v>23</v>
      </c>
      <c r="C237" s="9">
        <v>0</v>
      </c>
      <c r="D237" s="9">
        <v>0</v>
      </c>
      <c r="F237" s="51" t="s">
        <v>166</v>
      </c>
      <c r="G237" s="47"/>
      <c r="H237" s="79">
        <v>0</v>
      </c>
      <c r="I237" s="79">
        <v>0</v>
      </c>
      <c r="J237" s="79">
        <v>0</v>
      </c>
      <c r="K237" s="99">
        <v>0</v>
      </c>
      <c r="L237" s="99">
        <v>0</v>
      </c>
      <c r="M237" s="79">
        <v>0</v>
      </c>
      <c r="N237" s="79">
        <v>0</v>
      </c>
      <c r="O237" s="79">
        <v>0</v>
      </c>
      <c r="P237" s="79">
        <v>0</v>
      </c>
      <c r="Q237" s="79">
        <v>0</v>
      </c>
      <c r="R237" s="79">
        <v>0</v>
      </c>
      <c r="S237" s="79">
        <v>0</v>
      </c>
      <c r="T237" s="79">
        <v>0</v>
      </c>
      <c r="U237" s="79">
        <v>0</v>
      </c>
      <c r="V237" s="79">
        <v>0</v>
      </c>
      <c r="W237" s="79">
        <v>0</v>
      </c>
      <c r="X237" s="79">
        <v>0</v>
      </c>
      <c r="Y237" s="79">
        <v>0</v>
      </c>
      <c r="Z237" s="47"/>
      <c r="AA237" s="79">
        <v>0</v>
      </c>
      <c r="AB237" s="73">
        <v>0</v>
      </c>
      <c r="AC237" s="47"/>
      <c r="AD237" s="79">
        <v>0</v>
      </c>
      <c r="AE237" s="73">
        <v>0</v>
      </c>
    </row>
    <row r="238" spans="1:31" ht="18" hidden="1" customHeight="1" outlineLevel="1" x14ac:dyDescent="0.2">
      <c r="A238" s="43" t="s">
        <v>167</v>
      </c>
      <c r="B238" s="43" t="s">
        <v>23</v>
      </c>
      <c r="C238" s="9">
        <v>0</v>
      </c>
      <c r="D238" s="9">
        <v>0</v>
      </c>
      <c r="F238" s="51" t="s">
        <v>168</v>
      </c>
      <c r="G238" s="47"/>
      <c r="H238" s="79">
        <v>0</v>
      </c>
      <c r="I238" s="79">
        <v>0</v>
      </c>
      <c r="J238" s="79">
        <v>0</v>
      </c>
      <c r="K238" s="99">
        <v>0</v>
      </c>
      <c r="L238" s="99">
        <v>0</v>
      </c>
      <c r="M238" s="79">
        <v>0</v>
      </c>
      <c r="N238" s="79">
        <v>0</v>
      </c>
      <c r="O238" s="79">
        <v>0</v>
      </c>
      <c r="P238" s="79">
        <v>0</v>
      </c>
      <c r="Q238" s="79">
        <v>0</v>
      </c>
      <c r="R238" s="79">
        <v>0</v>
      </c>
      <c r="S238" s="79">
        <v>0</v>
      </c>
      <c r="T238" s="79">
        <v>0</v>
      </c>
      <c r="U238" s="79">
        <v>0</v>
      </c>
      <c r="V238" s="79">
        <v>0</v>
      </c>
      <c r="W238" s="79">
        <v>0</v>
      </c>
      <c r="X238" s="79">
        <v>0</v>
      </c>
      <c r="Y238" s="79">
        <v>0</v>
      </c>
      <c r="Z238" s="47"/>
      <c r="AA238" s="79">
        <v>0</v>
      </c>
      <c r="AB238" s="73">
        <v>0</v>
      </c>
      <c r="AC238" s="47"/>
      <c r="AD238" s="79">
        <v>0</v>
      </c>
      <c r="AE238" s="73">
        <v>0</v>
      </c>
    </row>
    <row r="239" spans="1:31" ht="18" customHeight="1" collapsed="1" x14ac:dyDescent="0.2">
      <c r="A239" s="48"/>
      <c r="B239" s="48"/>
      <c r="C239" s="9">
        <v>0.82876712328767121</v>
      </c>
      <c r="D239" s="9">
        <v>0.82876712328767121</v>
      </c>
      <c r="F239" s="119" t="s">
        <v>190</v>
      </c>
      <c r="H239" s="74">
        <v>-0.253</v>
      </c>
      <c r="I239" s="74">
        <v>-0.25700000000000001</v>
      </c>
      <c r="J239" s="74">
        <v>-0.25700000000000001</v>
      </c>
      <c r="K239" s="99">
        <v>-1.46</v>
      </c>
      <c r="L239" s="99">
        <v>-1.46</v>
      </c>
      <c r="M239" s="74">
        <v>0</v>
      </c>
      <c r="N239" s="74">
        <v>0</v>
      </c>
      <c r="O239" s="74">
        <v>0</v>
      </c>
      <c r="P239" s="74">
        <v>0</v>
      </c>
      <c r="Q239" s="74">
        <v>0</v>
      </c>
      <c r="R239" s="74">
        <v>0</v>
      </c>
      <c r="S239" s="74">
        <v>0</v>
      </c>
      <c r="T239" s="74">
        <v>0</v>
      </c>
      <c r="U239" s="74">
        <v>0</v>
      </c>
      <c r="V239" s="74">
        <v>-2.7E-2</v>
      </c>
      <c r="W239" s="74">
        <v>0</v>
      </c>
      <c r="X239" s="74">
        <v>-0.22800000000000001</v>
      </c>
      <c r="Y239" s="74">
        <v>-0.255</v>
      </c>
      <c r="AA239" s="74">
        <v>-1.46</v>
      </c>
      <c r="AB239" s="73">
        <v>1.21</v>
      </c>
      <c r="AD239" s="74">
        <v>-1.46</v>
      </c>
      <c r="AE239" s="73">
        <v>1.21</v>
      </c>
    </row>
    <row r="240" spans="1:31" ht="18" customHeight="1" x14ac:dyDescent="0.2">
      <c r="A240" s="48"/>
      <c r="B240" s="48"/>
      <c r="C240" s="9">
        <v>0.1141856976162694</v>
      </c>
      <c r="D240" s="9">
        <v>3.2733224222585927E-2</v>
      </c>
      <c r="F240" s="108" t="s">
        <v>66</v>
      </c>
      <c r="H240" s="281">
        <v>-8.4740000000000002</v>
      </c>
      <c r="I240" s="281">
        <v>-10.941999999999998</v>
      </c>
      <c r="J240" s="281">
        <v>-10.941999999999998</v>
      </c>
      <c r="K240" s="102">
        <v>-11.998000000000001</v>
      </c>
      <c r="L240" s="102">
        <v>-10.998000000000001</v>
      </c>
      <c r="M240" s="281">
        <v>-0.67700000000000005</v>
      </c>
      <c r="N240" s="281">
        <v>-0.71400000000000008</v>
      </c>
      <c r="O240" s="281">
        <v>-1.129</v>
      </c>
      <c r="P240" s="281">
        <v>-0.88200000000000001</v>
      </c>
      <c r="Q240" s="281">
        <v>-0.88700000000000023</v>
      </c>
      <c r="R240" s="281">
        <v>-0.77100000000000002</v>
      </c>
      <c r="S240" s="281">
        <v>-1.1329999999999998</v>
      </c>
      <c r="T240" s="281">
        <v>-0.37300000000000011</v>
      </c>
      <c r="U240" s="281">
        <v>-0.56800000000000017</v>
      </c>
      <c r="V240" s="281">
        <v>-1.4129999999999998</v>
      </c>
      <c r="W240" s="281">
        <v>-0.91499999999999981</v>
      </c>
      <c r="X240" s="281">
        <v>-1.1710000000000005</v>
      </c>
      <c r="Y240" s="281">
        <v>-10.633000000000001</v>
      </c>
      <c r="AA240" s="281">
        <v>-11.997999999999999</v>
      </c>
      <c r="AB240" s="73">
        <v>1.37</v>
      </c>
      <c r="AD240" s="281">
        <v>-10.997999999999999</v>
      </c>
      <c r="AE240" s="73">
        <v>0.36</v>
      </c>
    </row>
    <row r="241" spans="1:31" ht="12.95" customHeight="1" x14ac:dyDescent="0.2">
      <c r="A241" s="48"/>
      <c r="B241" s="48"/>
      <c r="C241" s="9"/>
      <c r="D241" s="9"/>
      <c r="F241" s="52" t="s">
        <v>224</v>
      </c>
      <c r="H241" s="69">
        <v>1.2520012221564915E-3</v>
      </c>
      <c r="I241" s="69">
        <v>1.6024678766846632E-3</v>
      </c>
      <c r="J241" s="69">
        <v>1.6024678766846632E-3</v>
      </c>
      <c r="K241" s="122">
        <v>1.8732173170962854E-3</v>
      </c>
      <c r="L241" s="122">
        <v>1.7215580930370819E-3</v>
      </c>
      <c r="M241" s="69">
        <v>1.2969000831395327E-3</v>
      </c>
      <c r="N241" s="69">
        <v>1.2431141227514262E-3</v>
      </c>
      <c r="O241" s="69">
        <v>2.140272188025471E-3</v>
      </c>
      <c r="P241" s="69">
        <v>1.3931448428368349E-3</v>
      </c>
      <c r="Q241" s="69">
        <v>1.6482393384744031E-3</v>
      </c>
      <c r="R241" s="69">
        <v>1.377452302810825E-3</v>
      </c>
      <c r="S241" s="69">
        <v>2.2120999720802903E-3</v>
      </c>
      <c r="T241" s="69">
        <v>7.0496271068557219E-4</v>
      </c>
      <c r="U241" s="69">
        <v>1.0404797930764135E-3</v>
      </c>
      <c r="V241" s="69">
        <v>2.7964360777856458E-3</v>
      </c>
      <c r="W241" s="69">
        <v>1.5701361814288081E-3</v>
      </c>
      <c r="X241" s="69">
        <v>1.9999897524009265E-3</v>
      </c>
      <c r="Y241" s="69">
        <v>1.6072635676444376E-3</v>
      </c>
      <c r="AA241" s="69">
        <v>1.8732173170962851E-3</v>
      </c>
      <c r="AB241" s="70"/>
      <c r="AD241" s="69">
        <v>1.7215580930370815E-3</v>
      </c>
      <c r="AE241" s="70"/>
    </row>
    <row r="242" spans="1:31" ht="6.95" customHeight="1" x14ac:dyDescent="0.2">
      <c r="C242" s="9"/>
      <c r="D242" s="9"/>
      <c r="F242" s="109"/>
      <c r="H242" s="29"/>
      <c r="I242" s="29"/>
      <c r="J242" s="29"/>
      <c r="K242" s="98"/>
      <c r="L242" s="98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AA242" s="29"/>
      <c r="AB242" s="33"/>
      <c r="AD242" s="29"/>
      <c r="AE242" s="33"/>
    </row>
    <row r="243" spans="1:31" ht="18" hidden="1" customHeight="1" outlineLevel="1" collapsed="1" x14ac:dyDescent="0.2">
      <c r="A243" s="48"/>
      <c r="B243" s="48"/>
      <c r="C243" s="9"/>
      <c r="D243" s="9"/>
      <c r="F243" s="110" t="s">
        <v>249</v>
      </c>
      <c r="H243" s="87">
        <v>0.17111428571428572</v>
      </c>
      <c r="I243" s="87">
        <v>0.16614285714285715</v>
      </c>
      <c r="J243" s="87">
        <v>0.16614285714285715</v>
      </c>
      <c r="K243" s="125">
        <v>0.22857142857142856</v>
      </c>
      <c r="L243" s="125">
        <v>0.16</v>
      </c>
      <c r="M243" s="87">
        <v>0.29725714285714289</v>
      </c>
      <c r="N243" s="87">
        <v>3.7714285714285714E-2</v>
      </c>
      <c r="O243" s="87">
        <v>0.29931428571428575</v>
      </c>
      <c r="P243" s="87">
        <v>0.1127999999999999</v>
      </c>
      <c r="Q243" s="87">
        <v>0.11520000000000009</v>
      </c>
      <c r="R243" s="87">
        <v>0.35245714285714286</v>
      </c>
      <c r="S243" s="87">
        <v>0.2077714285714285</v>
      </c>
      <c r="T243" s="87">
        <v>0.10868571428571436</v>
      </c>
      <c r="U243" s="87">
        <v>0.12342857142857123</v>
      </c>
      <c r="V243" s="87">
        <v>0.10662857142857141</v>
      </c>
      <c r="W243" s="87">
        <v>0.13268571428571443</v>
      </c>
      <c r="X243" s="87">
        <v>0.15222857142857141</v>
      </c>
      <c r="Y243" s="87">
        <v>0.1705142857142857</v>
      </c>
      <c r="AA243" s="87">
        <v>0.22857142857142856</v>
      </c>
      <c r="AB243" s="86">
        <v>-0.06</v>
      </c>
      <c r="AD243" s="87">
        <v>0.16</v>
      </c>
      <c r="AE243" s="86">
        <v>0.01</v>
      </c>
    </row>
    <row r="244" spans="1:31" ht="18" hidden="1" customHeight="1" outlineLevel="1" x14ac:dyDescent="0.2">
      <c r="A244" s="43" t="s">
        <v>80</v>
      </c>
      <c r="B244" s="43" t="s">
        <v>23</v>
      </c>
      <c r="C244" s="9">
        <v>0.25374999999999998</v>
      </c>
      <c r="D244" s="9">
        <v>-6.6071428571428586E-2</v>
      </c>
      <c r="F244" s="119" t="s">
        <v>84</v>
      </c>
      <c r="H244" s="74">
        <v>-5.9889999999999999</v>
      </c>
      <c r="I244" s="74">
        <v>-5.8150000000000004</v>
      </c>
      <c r="J244" s="74">
        <v>-5.8150000000000004</v>
      </c>
      <c r="K244" s="99">
        <v>-8</v>
      </c>
      <c r="L244" s="99">
        <v>-5.6</v>
      </c>
      <c r="M244" s="74">
        <v>-0.86699999999999999</v>
      </c>
      <c r="N244" s="74">
        <v>-0.10999999999999999</v>
      </c>
      <c r="O244" s="74">
        <v>-0.87300000000000011</v>
      </c>
      <c r="P244" s="74">
        <v>-0.32899999999999974</v>
      </c>
      <c r="Q244" s="74">
        <v>-0.3360000000000003</v>
      </c>
      <c r="R244" s="74">
        <v>-1.028</v>
      </c>
      <c r="S244" s="74">
        <v>-0.60599999999999987</v>
      </c>
      <c r="T244" s="74">
        <v>-0.31700000000000017</v>
      </c>
      <c r="U244" s="74">
        <v>-0.35999999999999943</v>
      </c>
      <c r="V244" s="74">
        <v>-0.31099999999999994</v>
      </c>
      <c r="W244" s="74">
        <v>-0.38700000000000045</v>
      </c>
      <c r="X244" s="74">
        <v>-0.44399999999999995</v>
      </c>
      <c r="Y244" s="74">
        <v>-5.968</v>
      </c>
      <c r="AA244" s="74">
        <v>-8</v>
      </c>
      <c r="AB244" s="73">
        <v>2.0299999999999998</v>
      </c>
      <c r="AD244" s="74">
        <v>-5.5999999999999988</v>
      </c>
      <c r="AE244" s="73">
        <v>-0.37</v>
      </c>
    </row>
    <row r="245" spans="1:31" ht="18" hidden="1" customHeight="1" outlineLevel="1" x14ac:dyDescent="0.2">
      <c r="A245" s="43" t="s">
        <v>81</v>
      </c>
      <c r="B245" s="43" t="s">
        <v>23</v>
      </c>
      <c r="C245" s="9">
        <v>0</v>
      </c>
      <c r="D245" s="9">
        <v>0</v>
      </c>
      <c r="F245" s="119" t="s">
        <v>85</v>
      </c>
      <c r="H245" s="74">
        <v>-8.9999999999999993E-3</v>
      </c>
      <c r="I245" s="74">
        <v>0</v>
      </c>
      <c r="J245" s="74">
        <v>0</v>
      </c>
      <c r="K245" s="99">
        <v>0</v>
      </c>
      <c r="L245" s="99">
        <v>0</v>
      </c>
      <c r="M245" s="74">
        <v>0</v>
      </c>
      <c r="N245" s="74">
        <v>0</v>
      </c>
      <c r="O245" s="74">
        <v>0</v>
      </c>
      <c r="P245" s="74">
        <v>0</v>
      </c>
      <c r="Q245" s="74">
        <v>0</v>
      </c>
      <c r="R245" s="74">
        <v>0</v>
      </c>
      <c r="S245" s="74">
        <v>0</v>
      </c>
      <c r="T245" s="74">
        <v>0</v>
      </c>
      <c r="U245" s="74">
        <v>0</v>
      </c>
      <c r="V245" s="74">
        <v>0</v>
      </c>
      <c r="W245" s="74">
        <v>0</v>
      </c>
      <c r="X245" s="74">
        <v>0</v>
      </c>
      <c r="Y245" s="74">
        <v>0</v>
      </c>
      <c r="AA245" s="74">
        <v>0</v>
      </c>
      <c r="AB245" s="73">
        <v>0</v>
      </c>
      <c r="AD245" s="74">
        <v>0</v>
      </c>
      <c r="AE245" s="73">
        <v>0</v>
      </c>
    </row>
    <row r="246" spans="1:31" ht="18" hidden="1" customHeight="1" outlineLevel="1" x14ac:dyDescent="0.2">
      <c r="A246" s="43" t="s">
        <v>82</v>
      </c>
      <c r="B246" s="43" t="s">
        <v>23</v>
      </c>
      <c r="C246" s="9">
        <v>-0.7142857142857143</v>
      </c>
      <c r="D246" s="9">
        <v>-0.7142857142857143</v>
      </c>
      <c r="F246" s="119" t="s">
        <v>86</v>
      </c>
      <c r="H246" s="74">
        <v>0</v>
      </c>
      <c r="I246" s="74">
        <v>0</v>
      </c>
      <c r="J246" s="74">
        <v>0</v>
      </c>
      <c r="K246" s="99">
        <v>0</v>
      </c>
      <c r="L246" s="99">
        <v>0</v>
      </c>
      <c r="M246" s="74">
        <v>0</v>
      </c>
      <c r="N246" s="74">
        <v>0</v>
      </c>
      <c r="O246" s="74">
        <v>0</v>
      </c>
      <c r="P246" s="74">
        <v>0</v>
      </c>
      <c r="Q246" s="74">
        <v>-1.4E-2</v>
      </c>
      <c r="R246" s="74">
        <v>0</v>
      </c>
      <c r="S246" s="74">
        <v>0</v>
      </c>
      <c r="T246" s="74">
        <v>0</v>
      </c>
      <c r="U246" s="74">
        <v>0</v>
      </c>
      <c r="V246" s="74">
        <v>0</v>
      </c>
      <c r="W246" s="74">
        <v>0</v>
      </c>
      <c r="X246" s="74">
        <v>0</v>
      </c>
      <c r="Y246" s="74">
        <v>-1.4E-2</v>
      </c>
      <c r="AA246" s="74">
        <v>0</v>
      </c>
      <c r="AB246" s="73">
        <v>-0.01</v>
      </c>
      <c r="AD246" s="74">
        <v>0</v>
      </c>
      <c r="AE246" s="73">
        <v>-0.01</v>
      </c>
    </row>
    <row r="247" spans="1:31" ht="18" hidden="1" customHeight="1" outlineLevel="1" x14ac:dyDescent="0.2">
      <c r="A247" s="43" t="s">
        <v>141</v>
      </c>
      <c r="B247" s="43" t="s">
        <v>23</v>
      </c>
      <c r="C247" s="9">
        <v>0</v>
      </c>
      <c r="D247" s="9">
        <v>0</v>
      </c>
      <c r="F247" s="119" t="s">
        <v>142</v>
      </c>
      <c r="H247" s="74">
        <v>0</v>
      </c>
      <c r="I247" s="74">
        <v>0</v>
      </c>
      <c r="J247" s="74">
        <v>0</v>
      </c>
      <c r="K247" s="99">
        <v>0</v>
      </c>
      <c r="L247" s="99">
        <v>0</v>
      </c>
      <c r="M247" s="74">
        <v>0</v>
      </c>
      <c r="N247" s="74">
        <v>0</v>
      </c>
      <c r="O247" s="74">
        <v>0</v>
      </c>
      <c r="P247" s="74">
        <v>0</v>
      </c>
      <c r="Q247" s="74">
        <v>0</v>
      </c>
      <c r="R247" s="74">
        <v>0</v>
      </c>
      <c r="S247" s="74">
        <v>0</v>
      </c>
      <c r="T247" s="74">
        <v>0</v>
      </c>
      <c r="U247" s="74">
        <v>0</v>
      </c>
      <c r="V247" s="74">
        <v>0</v>
      </c>
      <c r="W247" s="74">
        <v>0</v>
      </c>
      <c r="X247" s="74">
        <v>0</v>
      </c>
      <c r="Y247" s="74">
        <v>0</v>
      </c>
      <c r="AA247" s="74">
        <v>0</v>
      </c>
      <c r="AB247" s="73">
        <v>0</v>
      </c>
      <c r="AD247" s="74">
        <v>0</v>
      </c>
      <c r="AE247" s="73">
        <v>0</v>
      </c>
    </row>
    <row r="248" spans="1:31" ht="18" hidden="1" customHeight="1" outlineLevel="1" x14ac:dyDescent="0.2">
      <c r="A248" s="43" t="s">
        <v>124</v>
      </c>
      <c r="B248" s="43" t="s">
        <v>23</v>
      </c>
      <c r="C248" s="9">
        <v>0</v>
      </c>
      <c r="D248" s="9">
        <v>0</v>
      </c>
      <c r="F248" s="119" t="s">
        <v>143</v>
      </c>
      <c r="H248" s="74">
        <v>0</v>
      </c>
      <c r="I248" s="74">
        <v>0</v>
      </c>
      <c r="J248" s="74">
        <v>0</v>
      </c>
      <c r="K248" s="99">
        <v>0</v>
      </c>
      <c r="L248" s="99">
        <v>0</v>
      </c>
      <c r="M248" s="74">
        <v>0</v>
      </c>
      <c r="N248" s="74">
        <v>0</v>
      </c>
      <c r="O248" s="74">
        <v>0</v>
      </c>
      <c r="P248" s="74">
        <v>0</v>
      </c>
      <c r="Q248" s="74">
        <v>0</v>
      </c>
      <c r="R248" s="74">
        <v>0</v>
      </c>
      <c r="S248" s="74">
        <v>0</v>
      </c>
      <c r="T248" s="74">
        <v>0</v>
      </c>
      <c r="U248" s="74">
        <v>0</v>
      </c>
      <c r="V248" s="74">
        <v>0</v>
      </c>
      <c r="W248" s="74">
        <v>0</v>
      </c>
      <c r="X248" s="74">
        <v>0</v>
      </c>
      <c r="Y248" s="74">
        <v>0</v>
      </c>
      <c r="AA248" s="74">
        <v>0</v>
      </c>
      <c r="AB248" s="73">
        <v>0</v>
      </c>
      <c r="AD248" s="74">
        <v>0</v>
      </c>
      <c r="AE248" s="73">
        <v>0</v>
      </c>
    </row>
    <row r="249" spans="1:31" ht="18" hidden="1" customHeight="1" outlineLevel="1" x14ac:dyDescent="0.2">
      <c r="A249" s="43" t="s">
        <v>125</v>
      </c>
      <c r="B249" s="43" t="s">
        <v>23</v>
      </c>
      <c r="C249" s="9">
        <v>0</v>
      </c>
      <c r="D249" s="9">
        <v>0</v>
      </c>
      <c r="F249" s="119" t="s">
        <v>144</v>
      </c>
      <c r="H249" s="74">
        <v>0</v>
      </c>
      <c r="I249" s="74">
        <v>0</v>
      </c>
      <c r="J249" s="74">
        <v>0</v>
      </c>
      <c r="K249" s="99">
        <v>0</v>
      </c>
      <c r="L249" s="99">
        <v>0</v>
      </c>
      <c r="M249" s="74">
        <v>0</v>
      </c>
      <c r="N249" s="74">
        <v>0</v>
      </c>
      <c r="O249" s="74">
        <v>0</v>
      </c>
      <c r="P249" s="74">
        <v>0</v>
      </c>
      <c r="Q249" s="74">
        <v>0</v>
      </c>
      <c r="R249" s="74">
        <v>0</v>
      </c>
      <c r="S249" s="74">
        <v>0</v>
      </c>
      <c r="T249" s="74">
        <v>0</v>
      </c>
      <c r="U249" s="74">
        <v>0</v>
      </c>
      <c r="V249" s="74">
        <v>0</v>
      </c>
      <c r="W249" s="74">
        <v>0</v>
      </c>
      <c r="X249" s="74">
        <v>0</v>
      </c>
      <c r="Y249" s="74">
        <v>0</v>
      </c>
      <c r="AA249" s="74">
        <v>0</v>
      </c>
      <c r="AB249" s="73">
        <v>0</v>
      </c>
      <c r="AD249" s="74">
        <v>0</v>
      </c>
      <c r="AE249" s="73">
        <v>0</v>
      </c>
    </row>
    <row r="250" spans="1:31" ht="18" hidden="1" customHeight="1" outlineLevel="1" x14ac:dyDescent="0.2">
      <c r="A250" s="43" t="s">
        <v>205</v>
      </c>
      <c r="B250" s="43" t="s">
        <v>23</v>
      </c>
      <c r="C250" s="9">
        <v>0</v>
      </c>
      <c r="D250" s="9">
        <v>0</v>
      </c>
      <c r="F250" s="117" t="s">
        <v>140</v>
      </c>
      <c r="G250" s="49"/>
      <c r="H250" s="78">
        <v>0</v>
      </c>
      <c r="I250" s="78">
        <v>0</v>
      </c>
      <c r="J250" s="78">
        <v>0</v>
      </c>
      <c r="K250" s="103">
        <v>0</v>
      </c>
      <c r="L250" s="103">
        <v>0</v>
      </c>
      <c r="M250" s="78">
        <v>0</v>
      </c>
      <c r="N250" s="78">
        <v>0</v>
      </c>
      <c r="O250" s="78">
        <v>0</v>
      </c>
      <c r="P250" s="78">
        <v>0</v>
      </c>
      <c r="Q250" s="78">
        <v>0</v>
      </c>
      <c r="R250" s="78">
        <v>0</v>
      </c>
      <c r="S250" s="78">
        <v>0</v>
      </c>
      <c r="T250" s="78">
        <v>0</v>
      </c>
      <c r="U250" s="78">
        <v>0</v>
      </c>
      <c r="V250" s="78">
        <v>0</v>
      </c>
      <c r="W250" s="78">
        <v>0</v>
      </c>
      <c r="X250" s="78">
        <v>0</v>
      </c>
      <c r="Y250" s="78">
        <v>0</v>
      </c>
      <c r="Z250" s="49"/>
      <c r="AA250" s="78">
        <v>0</v>
      </c>
      <c r="AB250" s="73">
        <v>0</v>
      </c>
      <c r="AC250" s="49"/>
      <c r="AD250" s="78">
        <v>0</v>
      </c>
      <c r="AE250" s="73">
        <v>0</v>
      </c>
    </row>
    <row r="251" spans="1:31" ht="18" hidden="1" customHeight="1" outlineLevel="1" x14ac:dyDescent="0.2">
      <c r="A251" s="43" t="s">
        <v>83</v>
      </c>
      <c r="B251" s="43" t="s">
        <v>23</v>
      </c>
      <c r="C251" s="9">
        <v>0</v>
      </c>
      <c r="D251" s="9">
        <v>0</v>
      </c>
      <c r="F251" s="119" t="s">
        <v>87</v>
      </c>
      <c r="H251" s="74">
        <v>0</v>
      </c>
      <c r="I251" s="74">
        <v>-8.0000000000000002E-3</v>
      </c>
      <c r="J251" s="74">
        <v>-8.0000000000000002E-3</v>
      </c>
      <c r="K251" s="99">
        <v>0</v>
      </c>
      <c r="L251" s="99">
        <v>0</v>
      </c>
      <c r="M251" s="74">
        <v>0</v>
      </c>
      <c r="N251" s="74">
        <v>0</v>
      </c>
      <c r="O251" s="74">
        <v>0</v>
      </c>
      <c r="P251" s="74">
        <v>0</v>
      </c>
      <c r="Q251" s="74">
        <v>0</v>
      </c>
      <c r="R251" s="74">
        <v>0</v>
      </c>
      <c r="S251" s="74">
        <v>0</v>
      </c>
      <c r="T251" s="74">
        <v>0</v>
      </c>
      <c r="U251" s="74">
        <v>0</v>
      </c>
      <c r="V251" s="74">
        <v>0</v>
      </c>
      <c r="W251" s="74">
        <v>0</v>
      </c>
      <c r="X251" s="74">
        <v>0</v>
      </c>
      <c r="Y251" s="74">
        <v>0</v>
      </c>
      <c r="AA251" s="74">
        <v>0</v>
      </c>
      <c r="AB251" s="73">
        <v>0</v>
      </c>
      <c r="AD251" s="74">
        <v>0</v>
      </c>
      <c r="AE251" s="73">
        <v>0</v>
      </c>
    </row>
    <row r="252" spans="1:31" ht="18" hidden="1" customHeight="1" outlineLevel="1" x14ac:dyDescent="0.2">
      <c r="A252" s="43" t="s">
        <v>145</v>
      </c>
      <c r="B252" s="43" t="s">
        <v>23</v>
      </c>
      <c r="C252" s="9">
        <v>0</v>
      </c>
      <c r="D252" s="9">
        <v>0</v>
      </c>
      <c r="F252" s="119" t="s">
        <v>146</v>
      </c>
      <c r="H252" s="74">
        <v>0</v>
      </c>
      <c r="I252" s="74">
        <v>0</v>
      </c>
      <c r="J252" s="74">
        <v>0</v>
      </c>
      <c r="K252" s="99">
        <v>0</v>
      </c>
      <c r="L252" s="99">
        <v>0</v>
      </c>
      <c r="M252" s="74">
        <v>0</v>
      </c>
      <c r="N252" s="74">
        <v>0</v>
      </c>
      <c r="O252" s="74">
        <v>0</v>
      </c>
      <c r="P252" s="74">
        <v>0</v>
      </c>
      <c r="Q252" s="74">
        <v>0</v>
      </c>
      <c r="R252" s="74">
        <v>0</v>
      </c>
      <c r="S252" s="74">
        <v>0</v>
      </c>
      <c r="T252" s="74">
        <v>0</v>
      </c>
      <c r="U252" s="74">
        <v>0</v>
      </c>
      <c r="V252" s="74">
        <v>0</v>
      </c>
      <c r="W252" s="74">
        <v>0</v>
      </c>
      <c r="X252" s="74">
        <v>0</v>
      </c>
      <c r="Y252" s="74">
        <v>0</v>
      </c>
      <c r="AA252" s="74">
        <v>0</v>
      </c>
      <c r="AB252" s="73">
        <v>0</v>
      </c>
      <c r="AD252" s="74">
        <v>0</v>
      </c>
      <c r="AE252" s="73">
        <v>0</v>
      </c>
    </row>
    <row r="253" spans="1:31" ht="18" customHeight="1" collapsed="1" x14ac:dyDescent="0.2">
      <c r="A253" s="48"/>
      <c r="B253" s="48"/>
      <c r="C253" s="9">
        <v>0.2525</v>
      </c>
      <c r="D253" s="9">
        <v>-6.785714285714288E-2</v>
      </c>
      <c r="F253" s="108" t="s">
        <v>275</v>
      </c>
      <c r="H253" s="281">
        <v>-5.9980000000000002</v>
      </c>
      <c r="I253" s="281">
        <v>-5.8230000000000004</v>
      </c>
      <c r="J253" s="281">
        <v>-5.8230000000000004</v>
      </c>
      <c r="K253" s="102">
        <v>-8</v>
      </c>
      <c r="L253" s="102">
        <v>-5.6</v>
      </c>
      <c r="M253" s="281">
        <v>-0.86699999999999999</v>
      </c>
      <c r="N253" s="281">
        <v>-0.10999999999999999</v>
      </c>
      <c r="O253" s="281">
        <v>-0.87300000000000011</v>
      </c>
      <c r="P253" s="281">
        <v>-0.32899999999999974</v>
      </c>
      <c r="Q253" s="281">
        <v>-0.35000000000000031</v>
      </c>
      <c r="R253" s="281">
        <v>-1.028</v>
      </c>
      <c r="S253" s="281">
        <v>-0.60599999999999987</v>
      </c>
      <c r="T253" s="281">
        <v>-0.31700000000000017</v>
      </c>
      <c r="U253" s="281">
        <v>-0.35999999999999943</v>
      </c>
      <c r="V253" s="281">
        <v>-0.31099999999999994</v>
      </c>
      <c r="W253" s="281">
        <v>-0.38700000000000045</v>
      </c>
      <c r="X253" s="281">
        <v>-0.44399999999999995</v>
      </c>
      <c r="Y253" s="281">
        <v>-5.9820000000000002</v>
      </c>
      <c r="AA253" s="281">
        <v>-8</v>
      </c>
      <c r="AB253" s="73">
        <v>2.02</v>
      </c>
      <c r="AD253" s="281">
        <v>-5.5999999999999988</v>
      </c>
      <c r="AE253" s="73">
        <v>-0.38</v>
      </c>
    </row>
    <row r="254" spans="1:31" ht="12.95" customHeight="1" x14ac:dyDescent="0.2">
      <c r="A254" s="48"/>
      <c r="B254" s="48"/>
      <c r="C254" s="9"/>
      <c r="D254" s="9"/>
      <c r="F254" s="52" t="s">
        <v>224</v>
      </c>
      <c r="H254" s="69">
        <v>8.861816533507949E-4</v>
      </c>
      <c r="I254" s="69">
        <v>8.5278472362774593E-4</v>
      </c>
      <c r="J254" s="69">
        <v>8.5278472362774593E-4</v>
      </c>
      <c r="K254" s="122">
        <v>1.2490197146833039E-3</v>
      </c>
      <c r="L254" s="122">
        <v>8.7658895444695916E-4</v>
      </c>
      <c r="M254" s="69">
        <v>1.6608749956897708E-3</v>
      </c>
      <c r="N254" s="69">
        <v>1.915161813762701E-4</v>
      </c>
      <c r="O254" s="69">
        <v>1.6549668911835574E-3</v>
      </c>
      <c r="P254" s="69">
        <v>5.1966513978834279E-4</v>
      </c>
      <c r="Q254" s="69">
        <v>6.5037628913871648E-4</v>
      </c>
      <c r="R254" s="69">
        <v>1.8366030704144334E-3</v>
      </c>
      <c r="S254" s="69">
        <v>1.1831708588531827E-3</v>
      </c>
      <c r="T254" s="69">
        <v>5.9912380505985636E-4</v>
      </c>
      <c r="U254" s="69">
        <v>6.5945902378082436E-4</v>
      </c>
      <c r="V254" s="69">
        <v>6.1549300792026595E-4</v>
      </c>
      <c r="W254" s="69">
        <v>6.6409038493218529E-4</v>
      </c>
      <c r="X254" s="69">
        <v>7.583223313971058E-4</v>
      </c>
      <c r="Y254" s="69">
        <v>9.0422746747381027E-4</v>
      </c>
      <c r="AA254" s="69">
        <v>1.2490197146833039E-3</v>
      </c>
      <c r="AB254" s="70"/>
      <c r="AD254" s="69">
        <v>8.7658895444695905E-4</v>
      </c>
      <c r="AE254" s="70"/>
    </row>
    <row r="255" spans="1:31" ht="6.95" customHeight="1" x14ac:dyDescent="0.2">
      <c r="C255" s="9"/>
      <c r="D255" s="9"/>
      <c r="F255" s="109"/>
      <c r="H255" s="66"/>
      <c r="I255" s="66"/>
      <c r="J255" s="66"/>
      <c r="K255" s="128"/>
      <c r="L255" s="128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AA255" s="66"/>
      <c r="AD255" s="66"/>
    </row>
    <row r="256" spans="1:31" ht="18" customHeight="1" x14ac:dyDescent="0.2">
      <c r="A256" s="43" t="s">
        <v>74</v>
      </c>
      <c r="B256" s="43" t="s">
        <v>23</v>
      </c>
      <c r="C256" s="9">
        <v>0.14733333333333334</v>
      </c>
      <c r="D256" s="9">
        <v>0.14733333333333334</v>
      </c>
      <c r="F256" s="119" t="s">
        <v>73</v>
      </c>
      <c r="H256" s="74">
        <v>-10.49</v>
      </c>
      <c r="I256" s="74">
        <v>-14.173</v>
      </c>
      <c r="J256" s="74">
        <v>-14.173</v>
      </c>
      <c r="K256" s="99">
        <v>-15</v>
      </c>
      <c r="L256" s="99">
        <v>-15</v>
      </c>
      <c r="M256" s="74">
        <v>-2.0070000000000001</v>
      </c>
      <c r="N256" s="74">
        <v>-2.9439999999999995</v>
      </c>
      <c r="O256" s="74">
        <v>-1.9980000000000002</v>
      </c>
      <c r="P256" s="74">
        <v>-0.50600000000000023</v>
      </c>
      <c r="Q256" s="74">
        <v>-2.0470000000000006</v>
      </c>
      <c r="R256" s="74">
        <v>-1.0109999999999992</v>
      </c>
      <c r="S256" s="74">
        <v>0.41300000000000026</v>
      </c>
      <c r="T256" s="74">
        <v>-0.24500000000000099</v>
      </c>
      <c r="U256" s="74">
        <v>-0.34499999999999886</v>
      </c>
      <c r="V256" s="74">
        <v>-0.3879999999999999</v>
      </c>
      <c r="W256" s="74">
        <v>-0.54400000000000048</v>
      </c>
      <c r="X256" s="74">
        <v>-1.1660000000000004</v>
      </c>
      <c r="Y256" s="74">
        <v>-12.788</v>
      </c>
      <c r="AA256" s="74">
        <v>-15</v>
      </c>
      <c r="AB256" s="73">
        <v>2.21</v>
      </c>
      <c r="AD256" s="74">
        <v>-15</v>
      </c>
      <c r="AE256" s="73">
        <v>2.21</v>
      </c>
    </row>
    <row r="257" spans="1:31" ht="18" customHeight="1" x14ac:dyDescent="0.2">
      <c r="A257" s="43" t="s">
        <v>130</v>
      </c>
      <c r="B257" s="43" t="s">
        <v>23</v>
      </c>
      <c r="C257" s="9">
        <v>-0.72399999999999998</v>
      </c>
      <c r="D257" s="9">
        <v>4.2222222222222223E-2</v>
      </c>
      <c r="F257" s="119" t="s">
        <v>191</v>
      </c>
      <c r="H257" s="74">
        <v>-6.8520000000000003</v>
      </c>
      <c r="I257" s="74">
        <v>-5.57</v>
      </c>
      <c r="J257" s="74">
        <v>-5.57</v>
      </c>
      <c r="K257" s="99">
        <v>-5</v>
      </c>
      <c r="L257" s="99">
        <v>-9</v>
      </c>
      <c r="M257" s="74">
        <v>-2.1440000000000001</v>
      </c>
      <c r="N257" s="74">
        <v>-0.69899999999999984</v>
      </c>
      <c r="O257" s="74">
        <v>-0.61699999999999999</v>
      </c>
      <c r="P257" s="74">
        <v>-0.28900000000000015</v>
      </c>
      <c r="Q257" s="74">
        <v>-0.38799999999999946</v>
      </c>
      <c r="R257" s="74">
        <v>-0.7240000000000002</v>
      </c>
      <c r="S257" s="74">
        <v>-0.54999999999999982</v>
      </c>
      <c r="T257" s="74">
        <v>-0.69700000000000006</v>
      </c>
      <c r="U257" s="74">
        <v>-0.20800000000000018</v>
      </c>
      <c r="V257" s="74">
        <v>-0.70300000000000029</v>
      </c>
      <c r="W257" s="74">
        <v>-1.1649999999999991</v>
      </c>
      <c r="X257" s="74">
        <v>-0.44000000000000128</v>
      </c>
      <c r="Y257" s="74">
        <v>-8.6240000000000006</v>
      </c>
      <c r="AA257" s="74">
        <v>-5</v>
      </c>
      <c r="AB257" s="73">
        <v>-3.62</v>
      </c>
      <c r="AD257" s="74">
        <v>-9</v>
      </c>
      <c r="AE257" s="73">
        <v>0.38</v>
      </c>
    </row>
    <row r="258" spans="1:31" ht="18" customHeight="1" x14ac:dyDescent="0.2">
      <c r="A258" s="43" t="s">
        <v>79</v>
      </c>
      <c r="B258" s="43" t="s">
        <v>23</v>
      </c>
      <c r="C258" s="9">
        <v>0.746</v>
      </c>
      <c r="D258" s="9">
        <v>0.36499999999999999</v>
      </c>
      <c r="F258" s="119" t="s">
        <v>78</v>
      </c>
      <c r="H258" s="74">
        <v>-7.5490000000000004</v>
      </c>
      <c r="I258" s="74">
        <v>-1.9750000000000001</v>
      </c>
      <c r="J258" s="74">
        <v>-1.9750000000000001</v>
      </c>
      <c r="K258" s="99">
        <v>-5</v>
      </c>
      <c r="L258" s="99">
        <v>-2</v>
      </c>
      <c r="M258" s="74">
        <v>-5.3999999999999999E-2</v>
      </c>
      <c r="N258" s="74">
        <v>-5.9000000000000004E-2</v>
      </c>
      <c r="O258" s="74">
        <v>-0.27100000000000002</v>
      </c>
      <c r="P258" s="74">
        <v>-0.27800000000000002</v>
      </c>
      <c r="Q258" s="74">
        <v>-6.9999999999999951E-2</v>
      </c>
      <c r="R258" s="74">
        <v>-4.1000000000000036E-2</v>
      </c>
      <c r="S258" s="74">
        <v>3.2000000000000028E-2</v>
      </c>
      <c r="T258" s="74">
        <v>-3.0000000000000027E-2</v>
      </c>
      <c r="U258" s="74">
        <v>-1.5000000000000013E-2</v>
      </c>
      <c r="V258" s="74">
        <v>-1.2000000000000011E-2</v>
      </c>
      <c r="W258" s="74">
        <v>-0.29400000000000004</v>
      </c>
      <c r="X258" s="74">
        <v>-0.18299999999999983</v>
      </c>
      <c r="Y258" s="74">
        <v>-1.2749999999999999</v>
      </c>
      <c r="AA258" s="74">
        <v>-5</v>
      </c>
      <c r="AB258" s="73">
        <v>3.73</v>
      </c>
      <c r="AD258" s="74">
        <v>-2</v>
      </c>
      <c r="AE258" s="73">
        <v>0.73</v>
      </c>
    </row>
    <row r="259" spans="1:31" ht="18" customHeight="1" x14ac:dyDescent="0.2">
      <c r="A259" s="43" t="s">
        <v>76</v>
      </c>
      <c r="B259" s="43" t="s">
        <v>23</v>
      </c>
      <c r="C259" s="9">
        <v>-5.7272727272727274E-2</v>
      </c>
      <c r="D259" s="9">
        <v>-5.7272727272727274E-2</v>
      </c>
      <c r="F259" s="119" t="s">
        <v>77</v>
      </c>
      <c r="H259" s="74">
        <v>-12.725</v>
      </c>
      <c r="I259" s="74">
        <v>-11.409000000000001</v>
      </c>
      <c r="J259" s="74">
        <v>-11.409000000000001</v>
      </c>
      <c r="K259" s="99">
        <v>-11</v>
      </c>
      <c r="L259" s="99">
        <v>-11</v>
      </c>
      <c r="M259" s="74">
        <v>-0.54500000000000004</v>
      </c>
      <c r="N259" s="74">
        <v>-0.43499999999999994</v>
      </c>
      <c r="O259" s="74">
        <v>-2.286</v>
      </c>
      <c r="P259" s="74">
        <v>-0.84499999999999975</v>
      </c>
      <c r="Q259" s="74">
        <v>-1.0100000000000007</v>
      </c>
      <c r="R259" s="74">
        <v>0.81300000000000061</v>
      </c>
      <c r="S259" s="74">
        <v>-0.55700000000000038</v>
      </c>
      <c r="T259" s="74">
        <v>-2.577</v>
      </c>
      <c r="U259" s="74">
        <v>-1.0199999999999996</v>
      </c>
      <c r="V259" s="74">
        <v>-0.72700000000000031</v>
      </c>
      <c r="W259" s="74">
        <v>-1.0839999999999996</v>
      </c>
      <c r="X259" s="74">
        <v>-1.3580000000000005</v>
      </c>
      <c r="Y259" s="74">
        <v>-11.631</v>
      </c>
      <c r="AA259" s="74">
        <v>-11</v>
      </c>
      <c r="AB259" s="73">
        <v>-0.63</v>
      </c>
      <c r="AD259" s="74">
        <v>-11</v>
      </c>
      <c r="AE259" s="73">
        <v>-0.63</v>
      </c>
    </row>
    <row r="260" spans="1:31" ht="18" customHeight="1" x14ac:dyDescent="0.2">
      <c r="A260" s="43" t="s">
        <v>182</v>
      </c>
      <c r="B260" s="43" t="s">
        <v>23</v>
      </c>
      <c r="C260" s="9">
        <v>1.2533333333333332E-2</v>
      </c>
      <c r="D260" s="9">
        <v>-1.452054794520548E-2</v>
      </c>
      <c r="F260" s="119" t="s">
        <v>183</v>
      </c>
      <c r="H260" s="74">
        <v>-84.882000000000005</v>
      </c>
      <c r="I260" s="74">
        <v>-82.67</v>
      </c>
      <c r="J260" s="74">
        <v>-82.67</v>
      </c>
      <c r="K260" s="99">
        <v>-75</v>
      </c>
      <c r="L260" s="99">
        <v>-73</v>
      </c>
      <c r="M260" s="74">
        <v>-4.3540000000000001</v>
      </c>
      <c r="N260" s="74">
        <v>-8.8129999999999988</v>
      </c>
      <c r="O260" s="74">
        <v>-9.2810000000000024</v>
      </c>
      <c r="P260" s="74">
        <v>-7.2979999999999983</v>
      </c>
      <c r="Q260" s="74">
        <v>-7.3919999999999995</v>
      </c>
      <c r="R260" s="74">
        <v>0.5519999999999996</v>
      </c>
      <c r="S260" s="74">
        <v>-6.0040000000000049</v>
      </c>
      <c r="T260" s="74">
        <v>-6.0030000000000001</v>
      </c>
      <c r="U260" s="74">
        <v>-6.002999999999993</v>
      </c>
      <c r="V260" s="74">
        <v>-5.652000000000001</v>
      </c>
      <c r="W260" s="74">
        <v>-5.9720000000000013</v>
      </c>
      <c r="X260" s="74">
        <v>-7.8370000000000033</v>
      </c>
      <c r="Y260" s="74">
        <v>-74.057000000000002</v>
      </c>
      <c r="AA260" s="74">
        <v>-75</v>
      </c>
      <c r="AB260" s="73">
        <v>0.94</v>
      </c>
      <c r="AD260" s="74">
        <v>-73</v>
      </c>
      <c r="AE260" s="73">
        <v>-1.06</v>
      </c>
    </row>
    <row r="261" spans="1:31" ht="18" customHeight="1" x14ac:dyDescent="0.2">
      <c r="A261" s="43" t="s">
        <v>91</v>
      </c>
      <c r="B261" s="43" t="s">
        <v>23</v>
      </c>
      <c r="C261" s="9">
        <v>0.27944444444444444</v>
      </c>
      <c r="D261" s="9">
        <v>-8.0833333333333326E-2</v>
      </c>
      <c r="F261" s="119" t="s">
        <v>96</v>
      </c>
      <c r="H261" s="74">
        <v>-23.015000000000001</v>
      </c>
      <c r="I261" s="74">
        <v>-15.907</v>
      </c>
      <c r="J261" s="74">
        <v>-15.907</v>
      </c>
      <c r="K261" s="99">
        <v>-18</v>
      </c>
      <c r="L261" s="99">
        <v>-12</v>
      </c>
      <c r="M261" s="74">
        <v>-1.39</v>
      </c>
      <c r="N261" s="74">
        <v>-0.98400000000000021</v>
      </c>
      <c r="O261" s="74">
        <v>-1.3249999999999997</v>
      </c>
      <c r="P261" s="74">
        <v>-0.94599999999999973</v>
      </c>
      <c r="Q261" s="74">
        <v>-1.0520000000000005</v>
      </c>
      <c r="R261" s="74">
        <v>-0.58899999999999952</v>
      </c>
      <c r="S261" s="74">
        <v>-1.4000000000000004</v>
      </c>
      <c r="T261" s="74">
        <v>-1.0500000000000007</v>
      </c>
      <c r="U261" s="74">
        <v>-1.0409999999999986</v>
      </c>
      <c r="V261" s="74">
        <v>-0.37100000000000044</v>
      </c>
      <c r="W261" s="74">
        <v>-1.7710000000000008</v>
      </c>
      <c r="X261" s="74">
        <v>-1.0499999999999989</v>
      </c>
      <c r="Y261" s="74">
        <v>-12.968999999999999</v>
      </c>
      <c r="AA261" s="74">
        <v>-18</v>
      </c>
      <c r="AB261" s="73">
        <v>5.03</v>
      </c>
      <c r="AD261" s="74">
        <v>-12</v>
      </c>
      <c r="AE261" s="73">
        <v>-0.97</v>
      </c>
    </row>
    <row r="262" spans="1:31" ht="18" customHeight="1" x14ac:dyDescent="0.2">
      <c r="A262" s="43" t="s">
        <v>92</v>
      </c>
      <c r="B262" s="43" t="s">
        <v>23</v>
      </c>
      <c r="C262" s="9">
        <v>-1.2727272727272728E-2</v>
      </c>
      <c r="D262" s="9">
        <v>-1.2727272727272728E-2</v>
      </c>
      <c r="F262" s="119" t="s">
        <v>97</v>
      </c>
      <c r="H262" s="74">
        <v>-2.3119999999999998</v>
      </c>
      <c r="I262" s="74">
        <v>-5.6980000000000004</v>
      </c>
      <c r="J262" s="74">
        <v>-5.6980000000000004</v>
      </c>
      <c r="K262" s="99">
        <v>-5.5</v>
      </c>
      <c r="L262" s="99">
        <v>-5.5</v>
      </c>
      <c r="M262" s="74">
        <v>-1.2</v>
      </c>
      <c r="N262" s="74">
        <v>-0.17500000000000004</v>
      </c>
      <c r="O262" s="74">
        <v>-0.16500000000000004</v>
      </c>
      <c r="P262" s="74">
        <v>-5.8000000000000052E-2</v>
      </c>
      <c r="Q262" s="74">
        <v>-0.31099999999999994</v>
      </c>
      <c r="R262" s="74">
        <v>-0.13299999999999979</v>
      </c>
      <c r="S262" s="74">
        <v>-0.37000000000000011</v>
      </c>
      <c r="T262" s="74">
        <v>-0.61100000000000021</v>
      </c>
      <c r="U262" s="74">
        <v>-0.34799999999999986</v>
      </c>
      <c r="V262" s="74">
        <v>-0.17700000000000005</v>
      </c>
      <c r="W262" s="74">
        <v>-0.47999999999999954</v>
      </c>
      <c r="X262" s="74">
        <v>-1.5410000000000004</v>
      </c>
      <c r="Y262" s="74">
        <v>-5.569</v>
      </c>
      <c r="AA262" s="74">
        <v>-5.5</v>
      </c>
      <c r="AB262" s="73">
        <v>-7.0000000000000007E-2</v>
      </c>
      <c r="AD262" s="74">
        <v>-5.5</v>
      </c>
      <c r="AE262" s="73">
        <v>-7.0000000000000007E-2</v>
      </c>
    </row>
    <row r="263" spans="1:31" ht="18" customHeight="1" x14ac:dyDescent="0.2">
      <c r="A263" s="43" t="s">
        <v>75</v>
      </c>
      <c r="B263" s="43" t="s">
        <v>23</v>
      </c>
      <c r="C263" s="9">
        <v>1.0964705882352941</v>
      </c>
      <c r="D263" s="9">
        <v>1.2342857142857144</v>
      </c>
      <c r="F263" s="119" t="s">
        <v>98</v>
      </c>
      <c r="H263" s="74">
        <v>-18.390999999999998</v>
      </c>
      <c r="I263" s="74">
        <v>-16.884</v>
      </c>
      <c r="J263" s="74">
        <v>-16.884</v>
      </c>
      <c r="K263" s="99">
        <v>-17</v>
      </c>
      <c r="L263" s="99">
        <v>-7</v>
      </c>
      <c r="M263" s="74">
        <v>-1.7330000000000001</v>
      </c>
      <c r="N263" s="74">
        <v>-1.2599999999999998</v>
      </c>
      <c r="O263" s="74">
        <v>12.794</v>
      </c>
      <c r="P263" s="74">
        <v>-0.67300000000000004</v>
      </c>
      <c r="Q263" s="74">
        <v>-0.85299999999999976</v>
      </c>
      <c r="R263" s="74">
        <v>-0.5550000000000006</v>
      </c>
      <c r="S263" s="74">
        <v>-0.73799999999999955</v>
      </c>
      <c r="T263" s="74">
        <v>-0.53300000000000036</v>
      </c>
      <c r="U263" s="74">
        <v>-0.70399999999999974</v>
      </c>
      <c r="V263" s="74">
        <v>-0.61800000000000033</v>
      </c>
      <c r="W263" s="74">
        <v>-2.3729999999999998</v>
      </c>
      <c r="X263" s="74">
        <v>-1.117</v>
      </c>
      <c r="Y263" s="74">
        <v>1.637</v>
      </c>
      <c r="AA263" s="74">
        <v>-17</v>
      </c>
      <c r="AB263" s="73">
        <v>18.64</v>
      </c>
      <c r="AD263" s="74">
        <v>-7</v>
      </c>
      <c r="AE263" s="73">
        <v>8.64</v>
      </c>
    </row>
    <row r="264" spans="1:31" ht="18" customHeight="1" x14ac:dyDescent="0.2">
      <c r="A264" s="43" t="s">
        <v>428</v>
      </c>
      <c r="B264" s="43" t="s">
        <v>23</v>
      </c>
      <c r="C264" s="9">
        <v>0</v>
      </c>
      <c r="D264" s="9">
        <v>0</v>
      </c>
      <c r="F264" s="119" t="s">
        <v>429</v>
      </c>
      <c r="H264" s="74">
        <v>0</v>
      </c>
      <c r="I264" s="74">
        <v>0</v>
      </c>
      <c r="J264" s="74">
        <v>0</v>
      </c>
      <c r="K264" s="99">
        <v>0</v>
      </c>
      <c r="L264" s="99">
        <v>0</v>
      </c>
      <c r="M264" s="74">
        <v>0</v>
      </c>
      <c r="N264" s="74">
        <v>0</v>
      </c>
      <c r="O264" s="74">
        <v>0</v>
      </c>
      <c r="P264" s="74">
        <v>0</v>
      </c>
      <c r="Q264" s="74">
        <v>0</v>
      </c>
      <c r="R264" s="74">
        <v>0</v>
      </c>
      <c r="S264" s="74">
        <v>0</v>
      </c>
      <c r="T264" s="74">
        <v>0</v>
      </c>
      <c r="U264" s="74">
        <v>0</v>
      </c>
      <c r="V264" s="74">
        <v>0</v>
      </c>
      <c r="W264" s="74">
        <v>0</v>
      </c>
      <c r="X264" s="74">
        <v>0</v>
      </c>
      <c r="Y264" s="74">
        <v>0</v>
      </c>
      <c r="AA264" s="74">
        <v>0</v>
      </c>
      <c r="AB264" s="73">
        <v>0</v>
      </c>
      <c r="AD264" s="74">
        <v>0</v>
      </c>
      <c r="AE264" s="73">
        <v>0</v>
      </c>
    </row>
    <row r="265" spans="1:31" ht="18" customHeight="1" x14ac:dyDescent="0.2">
      <c r="A265" s="43" t="s">
        <v>198</v>
      </c>
      <c r="B265" s="43" t="s">
        <v>23</v>
      </c>
      <c r="C265" s="9">
        <v>0</v>
      </c>
      <c r="D265" s="9">
        <v>0</v>
      </c>
      <c r="F265" s="119" t="s">
        <v>199</v>
      </c>
      <c r="H265" s="74">
        <v>0</v>
      </c>
      <c r="I265" s="74">
        <v>0</v>
      </c>
      <c r="J265" s="74">
        <v>0</v>
      </c>
      <c r="K265" s="99">
        <v>0</v>
      </c>
      <c r="L265" s="99">
        <v>0</v>
      </c>
      <c r="M265" s="74">
        <v>0</v>
      </c>
      <c r="N265" s="74">
        <v>0</v>
      </c>
      <c r="O265" s="74">
        <v>0</v>
      </c>
      <c r="P265" s="74">
        <v>0</v>
      </c>
      <c r="Q265" s="74">
        <v>0</v>
      </c>
      <c r="R265" s="74">
        <v>0</v>
      </c>
      <c r="S265" s="74">
        <v>0</v>
      </c>
      <c r="T265" s="74">
        <v>0</v>
      </c>
      <c r="U265" s="74">
        <v>0</v>
      </c>
      <c r="V265" s="74">
        <v>0</v>
      </c>
      <c r="W265" s="74">
        <v>0</v>
      </c>
      <c r="X265" s="74">
        <v>0</v>
      </c>
      <c r="Y265" s="74">
        <v>0</v>
      </c>
      <c r="AA265" s="74">
        <v>0</v>
      </c>
      <c r="AB265" s="73">
        <v>0</v>
      </c>
      <c r="AD265" s="74">
        <v>0</v>
      </c>
      <c r="AE265" s="73">
        <v>0</v>
      </c>
    </row>
    <row r="266" spans="1:31" ht="18" customHeight="1" x14ac:dyDescent="0.2">
      <c r="A266" s="43" t="s">
        <v>93</v>
      </c>
      <c r="B266" s="43" t="s">
        <v>23</v>
      </c>
      <c r="C266" s="9">
        <v>-6.2199604184337003E-2</v>
      </c>
      <c r="D266" s="9">
        <v>-5.3236200616419163E-2</v>
      </c>
      <c r="F266" s="119" t="s">
        <v>99</v>
      </c>
      <c r="H266" s="74">
        <v>-11.856</v>
      </c>
      <c r="I266" s="74">
        <v>-11.638999999999999</v>
      </c>
      <c r="J266" s="74">
        <v>-11.638999999999999</v>
      </c>
      <c r="K266" s="99">
        <v>-7.0739999999999998</v>
      </c>
      <c r="L266" s="99">
        <v>-7.1379999999999999</v>
      </c>
      <c r="M266" s="74">
        <v>-0.96699999999999997</v>
      </c>
      <c r="N266" s="74">
        <v>-0.85</v>
      </c>
      <c r="O266" s="74">
        <v>-0.90700000000000025</v>
      </c>
      <c r="P266" s="74">
        <v>-0.65699999999999958</v>
      </c>
      <c r="Q266" s="74">
        <v>-0.52400000000000002</v>
      </c>
      <c r="R266" s="74">
        <v>-0.57100000000000017</v>
      </c>
      <c r="S266" s="74">
        <v>-0.53800000000000026</v>
      </c>
      <c r="T266" s="74">
        <v>-0.56700000000000017</v>
      </c>
      <c r="U266" s="74">
        <v>-0.58399999999999963</v>
      </c>
      <c r="V266" s="74">
        <v>-0.45699999999999985</v>
      </c>
      <c r="W266" s="74">
        <v>-0.44599999999999973</v>
      </c>
      <c r="X266" s="74">
        <v>-0.44700000000000006</v>
      </c>
      <c r="Y266" s="74">
        <v>-7.5149999999999997</v>
      </c>
      <c r="AA266" s="74">
        <v>-7.0740000000000007</v>
      </c>
      <c r="AB266" s="73">
        <v>-0.44</v>
      </c>
      <c r="AD266" s="74">
        <v>-7.1380000000000008</v>
      </c>
      <c r="AE266" s="73">
        <v>-0.38</v>
      </c>
    </row>
    <row r="267" spans="1:31" ht="18" hidden="1" customHeight="1" outlineLevel="1" x14ac:dyDescent="0.2">
      <c r="A267" s="43" t="s">
        <v>173</v>
      </c>
      <c r="B267" s="43" t="s">
        <v>23</v>
      </c>
      <c r="C267" s="9">
        <v>0</v>
      </c>
      <c r="D267" s="9">
        <v>0</v>
      </c>
      <c r="F267" s="51" t="s">
        <v>174</v>
      </c>
      <c r="G267" s="47"/>
      <c r="H267" s="79">
        <v>0</v>
      </c>
      <c r="I267" s="79">
        <v>0</v>
      </c>
      <c r="J267" s="79">
        <v>0</v>
      </c>
      <c r="K267" s="99">
        <v>0</v>
      </c>
      <c r="L267" s="99">
        <v>0</v>
      </c>
      <c r="M267" s="79">
        <v>0</v>
      </c>
      <c r="N267" s="79">
        <v>0</v>
      </c>
      <c r="O267" s="79">
        <v>0</v>
      </c>
      <c r="P267" s="79">
        <v>0</v>
      </c>
      <c r="Q267" s="79">
        <v>0</v>
      </c>
      <c r="R267" s="79">
        <v>0</v>
      </c>
      <c r="S267" s="79">
        <v>0</v>
      </c>
      <c r="T267" s="79">
        <v>0</v>
      </c>
      <c r="U267" s="79">
        <v>0</v>
      </c>
      <c r="V267" s="79">
        <v>0</v>
      </c>
      <c r="W267" s="79">
        <v>0</v>
      </c>
      <c r="X267" s="79">
        <v>0</v>
      </c>
      <c r="Y267" s="79">
        <v>0</v>
      </c>
      <c r="Z267" s="47"/>
      <c r="AA267" s="79">
        <v>0</v>
      </c>
      <c r="AB267" s="73">
        <v>0</v>
      </c>
      <c r="AC267" s="47"/>
      <c r="AD267" s="79">
        <v>0</v>
      </c>
      <c r="AE267" s="73">
        <v>0</v>
      </c>
    </row>
    <row r="268" spans="1:31" ht="18" hidden="1" customHeight="1" outlineLevel="1" x14ac:dyDescent="0.2">
      <c r="A268" s="43" t="s">
        <v>89</v>
      </c>
      <c r="B268" s="43" t="s">
        <v>23</v>
      </c>
      <c r="C268" s="9">
        <v>0</v>
      </c>
      <c r="D268" s="9">
        <v>0</v>
      </c>
      <c r="F268" s="51" t="s">
        <v>94</v>
      </c>
      <c r="G268" s="47"/>
      <c r="H268" s="79">
        <v>0</v>
      </c>
      <c r="I268" s="79">
        <v>0</v>
      </c>
      <c r="J268" s="79">
        <v>0</v>
      </c>
      <c r="K268" s="99">
        <v>0</v>
      </c>
      <c r="L268" s="99">
        <v>0</v>
      </c>
      <c r="M268" s="79">
        <v>0</v>
      </c>
      <c r="N268" s="79">
        <v>0</v>
      </c>
      <c r="O268" s="79">
        <v>0</v>
      </c>
      <c r="P268" s="79">
        <v>0</v>
      </c>
      <c r="Q268" s="79">
        <v>0</v>
      </c>
      <c r="R268" s="79">
        <v>0</v>
      </c>
      <c r="S268" s="79">
        <v>0</v>
      </c>
      <c r="T268" s="79">
        <v>0</v>
      </c>
      <c r="U268" s="79">
        <v>0</v>
      </c>
      <c r="V268" s="79">
        <v>0</v>
      </c>
      <c r="W268" s="79">
        <v>0</v>
      </c>
      <c r="X268" s="79">
        <v>0</v>
      </c>
      <c r="Y268" s="79">
        <v>0</v>
      </c>
      <c r="Z268" s="47"/>
      <c r="AA268" s="79">
        <v>0</v>
      </c>
      <c r="AB268" s="73">
        <v>0</v>
      </c>
      <c r="AC268" s="47"/>
      <c r="AD268" s="79">
        <v>0</v>
      </c>
      <c r="AE268" s="73">
        <v>0</v>
      </c>
    </row>
    <row r="269" spans="1:31" ht="18" hidden="1" customHeight="1" outlineLevel="1" x14ac:dyDescent="0.2">
      <c r="A269" s="43" t="s">
        <v>175</v>
      </c>
      <c r="B269" s="43" t="s">
        <v>23</v>
      </c>
      <c r="C269" s="9">
        <v>-0.96491228070175439</v>
      </c>
      <c r="D269" s="9">
        <v>-0.96491228070175439</v>
      </c>
      <c r="F269" s="51" t="s">
        <v>176</v>
      </c>
      <c r="G269" s="47"/>
      <c r="H269" s="79">
        <v>0</v>
      </c>
      <c r="I269" s="79">
        <v>0</v>
      </c>
      <c r="J269" s="79">
        <v>0</v>
      </c>
      <c r="K269" s="99">
        <v>0</v>
      </c>
      <c r="L269" s="99">
        <v>0</v>
      </c>
      <c r="M269" s="79">
        <v>0</v>
      </c>
      <c r="N269" s="79">
        <v>0</v>
      </c>
      <c r="O269" s="79">
        <v>0</v>
      </c>
      <c r="P269" s="79">
        <v>0</v>
      </c>
      <c r="Q269" s="79">
        <v>0</v>
      </c>
      <c r="R269" s="79">
        <v>0</v>
      </c>
      <c r="S269" s="79">
        <v>0</v>
      </c>
      <c r="T269" s="79">
        <v>0</v>
      </c>
      <c r="U269" s="79">
        <v>0</v>
      </c>
      <c r="V269" s="79">
        <v>0</v>
      </c>
      <c r="W269" s="79">
        <v>-0.114</v>
      </c>
      <c r="X269" s="79">
        <v>0</v>
      </c>
      <c r="Y269" s="79">
        <v>-0.114</v>
      </c>
      <c r="Z269" s="47"/>
      <c r="AA269" s="79">
        <v>0</v>
      </c>
      <c r="AB269" s="73">
        <v>-0.11</v>
      </c>
      <c r="AC269" s="47"/>
      <c r="AD269" s="79">
        <v>0</v>
      </c>
      <c r="AE269" s="73">
        <v>-0.11</v>
      </c>
    </row>
    <row r="270" spans="1:31" ht="18" hidden="1" customHeight="1" outlineLevel="1" x14ac:dyDescent="0.2">
      <c r="A270" s="43" t="s">
        <v>192</v>
      </c>
      <c r="B270" s="43" t="s">
        <v>23</v>
      </c>
      <c r="C270" s="9">
        <v>0</v>
      </c>
      <c r="D270" s="9">
        <v>0</v>
      </c>
      <c r="F270" s="51" t="s">
        <v>193</v>
      </c>
      <c r="G270" s="47"/>
      <c r="H270" s="79">
        <v>0</v>
      </c>
      <c r="I270" s="79">
        <v>0</v>
      </c>
      <c r="J270" s="79">
        <v>0</v>
      </c>
      <c r="K270" s="99">
        <v>0</v>
      </c>
      <c r="L270" s="99">
        <v>0</v>
      </c>
      <c r="M270" s="79">
        <v>0</v>
      </c>
      <c r="N270" s="79">
        <v>0</v>
      </c>
      <c r="O270" s="79">
        <v>0</v>
      </c>
      <c r="P270" s="79">
        <v>0</v>
      </c>
      <c r="Q270" s="79">
        <v>0</v>
      </c>
      <c r="R270" s="79">
        <v>0</v>
      </c>
      <c r="S270" s="79">
        <v>0</v>
      </c>
      <c r="T270" s="79">
        <v>0</v>
      </c>
      <c r="U270" s="79">
        <v>0</v>
      </c>
      <c r="V270" s="79">
        <v>0</v>
      </c>
      <c r="W270" s="79">
        <v>0</v>
      </c>
      <c r="X270" s="79">
        <v>0</v>
      </c>
      <c r="Y270" s="79">
        <v>0</v>
      </c>
      <c r="Z270" s="47"/>
      <c r="AA270" s="79">
        <v>0</v>
      </c>
      <c r="AB270" s="73">
        <v>0</v>
      </c>
      <c r="AC270" s="47"/>
      <c r="AD270" s="79">
        <v>0</v>
      </c>
      <c r="AE270" s="73">
        <v>0</v>
      </c>
    </row>
    <row r="271" spans="1:31" ht="18" hidden="1" customHeight="1" outlineLevel="1" x14ac:dyDescent="0.2">
      <c r="A271" s="43" t="s">
        <v>131</v>
      </c>
      <c r="B271" s="43" t="s">
        <v>23</v>
      </c>
      <c r="C271" s="9">
        <v>-1.0009861932938855</v>
      </c>
      <c r="D271" s="9">
        <v>-1.4999999999999999E-2</v>
      </c>
      <c r="F271" s="51" t="s">
        <v>177</v>
      </c>
      <c r="G271" s="47"/>
      <c r="H271" s="79">
        <v>-1.5</v>
      </c>
      <c r="I271" s="79">
        <v>0</v>
      </c>
      <c r="J271" s="79">
        <v>0</v>
      </c>
      <c r="K271" s="99">
        <v>0</v>
      </c>
      <c r="L271" s="99">
        <v>-2</v>
      </c>
      <c r="M271" s="79">
        <v>-2.028</v>
      </c>
      <c r="N271" s="79">
        <v>0</v>
      </c>
      <c r="O271" s="79">
        <v>0</v>
      </c>
      <c r="P271" s="79">
        <v>0</v>
      </c>
      <c r="Q271" s="79">
        <v>0</v>
      </c>
      <c r="R271" s="79">
        <v>0</v>
      </c>
      <c r="S271" s="79">
        <v>0</v>
      </c>
      <c r="T271" s="79">
        <v>0</v>
      </c>
      <c r="U271" s="79">
        <v>0</v>
      </c>
      <c r="V271" s="79">
        <v>0</v>
      </c>
      <c r="W271" s="79">
        <v>0</v>
      </c>
      <c r="X271" s="79">
        <v>0</v>
      </c>
      <c r="Y271" s="79">
        <v>-2.028</v>
      </c>
      <c r="Z271" s="47"/>
      <c r="AA271" s="79">
        <v>0</v>
      </c>
      <c r="AB271" s="73">
        <v>-2.0299999999999998</v>
      </c>
      <c r="AC271" s="47"/>
      <c r="AD271" s="79">
        <v>-2</v>
      </c>
      <c r="AE271" s="73">
        <v>-0.03</v>
      </c>
    </row>
    <row r="272" spans="1:31" ht="18" hidden="1" customHeight="1" outlineLevel="1" x14ac:dyDescent="0.2">
      <c r="A272" s="43" t="s">
        <v>178</v>
      </c>
      <c r="B272" s="43" t="s">
        <v>23</v>
      </c>
      <c r="C272" s="9">
        <v>0</v>
      </c>
      <c r="D272" s="9">
        <v>0</v>
      </c>
      <c r="F272" s="51" t="s">
        <v>179</v>
      </c>
      <c r="G272" s="47"/>
      <c r="H272" s="79">
        <v>0</v>
      </c>
      <c r="I272" s="79">
        <v>0</v>
      </c>
      <c r="J272" s="79">
        <v>0</v>
      </c>
      <c r="K272" s="99">
        <v>0</v>
      </c>
      <c r="L272" s="99">
        <v>0</v>
      </c>
      <c r="M272" s="79">
        <v>0</v>
      </c>
      <c r="N272" s="79">
        <v>0</v>
      </c>
      <c r="O272" s="79">
        <v>0</v>
      </c>
      <c r="P272" s="79">
        <v>0</v>
      </c>
      <c r="Q272" s="79">
        <v>0</v>
      </c>
      <c r="R272" s="79">
        <v>0</v>
      </c>
      <c r="S272" s="79">
        <v>0</v>
      </c>
      <c r="T272" s="79">
        <v>0</v>
      </c>
      <c r="U272" s="79">
        <v>0</v>
      </c>
      <c r="V272" s="79">
        <v>0</v>
      </c>
      <c r="W272" s="79">
        <v>0</v>
      </c>
      <c r="X272" s="79">
        <v>0</v>
      </c>
      <c r="Y272" s="79">
        <v>0</v>
      </c>
      <c r="Z272" s="47"/>
      <c r="AA272" s="79">
        <v>0</v>
      </c>
      <c r="AB272" s="73">
        <v>0</v>
      </c>
      <c r="AC272" s="47"/>
      <c r="AD272" s="79">
        <v>0</v>
      </c>
      <c r="AE272" s="73">
        <v>0</v>
      </c>
    </row>
    <row r="273" spans="1:31" ht="18" hidden="1" customHeight="1" outlineLevel="1" x14ac:dyDescent="0.2">
      <c r="A273" s="43" t="s">
        <v>180</v>
      </c>
      <c r="B273" s="43" t="s">
        <v>23</v>
      </c>
      <c r="C273" s="9">
        <v>0</v>
      </c>
      <c r="D273" s="9">
        <v>0</v>
      </c>
      <c r="F273" s="51" t="s">
        <v>181</v>
      </c>
      <c r="G273" s="47"/>
      <c r="H273" s="79">
        <v>0</v>
      </c>
      <c r="I273" s="79">
        <v>-1.7000000000000001E-2</v>
      </c>
      <c r="J273" s="79">
        <v>-1.7000000000000001E-2</v>
      </c>
      <c r="K273" s="99">
        <v>0</v>
      </c>
      <c r="L273" s="99">
        <v>0</v>
      </c>
      <c r="M273" s="79">
        <v>0</v>
      </c>
      <c r="N273" s="79">
        <v>0</v>
      </c>
      <c r="O273" s="79">
        <v>0</v>
      </c>
      <c r="P273" s="79">
        <v>0</v>
      </c>
      <c r="Q273" s="79">
        <v>0</v>
      </c>
      <c r="R273" s="79">
        <v>0</v>
      </c>
      <c r="S273" s="79">
        <v>0</v>
      </c>
      <c r="T273" s="79">
        <v>0</v>
      </c>
      <c r="U273" s="79">
        <v>0</v>
      </c>
      <c r="V273" s="79">
        <v>0</v>
      </c>
      <c r="W273" s="79">
        <v>0</v>
      </c>
      <c r="X273" s="79">
        <v>0</v>
      </c>
      <c r="Y273" s="79">
        <v>0</v>
      </c>
      <c r="Z273" s="47"/>
      <c r="AA273" s="79">
        <v>0</v>
      </c>
      <c r="AB273" s="73">
        <v>0</v>
      </c>
      <c r="AC273" s="47"/>
      <c r="AD273" s="79">
        <v>0</v>
      </c>
      <c r="AE273" s="73">
        <v>0</v>
      </c>
    </row>
    <row r="274" spans="1:31" ht="18" hidden="1" customHeight="1" outlineLevel="1" x14ac:dyDescent="0.2">
      <c r="A274" s="43" t="s">
        <v>90</v>
      </c>
      <c r="B274" s="43" t="s">
        <v>23</v>
      </c>
      <c r="C274" s="9">
        <v>-1</v>
      </c>
      <c r="D274" s="9">
        <v>-1</v>
      </c>
      <c r="F274" s="51" t="s">
        <v>188</v>
      </c>
      <c r="G274" s="47"/>
      <c r="H274" s="79">
        <v>0</v>
      </c>
      <c r="I274" s="79">
        <v>0</v>
      </c>
      <c r="J274" s="79">
        <v>0</v>
      </c>
      <c r="K274" s="99">
        <v>0</v>
      </c>
      <c r="L274" s="99">
        <v>0</v>
      </c>
      <c r="M274" s="79">
        <v>0</v>
      </c>
      <c r="N274" s="79">
        <v>0</v>
      </c>
      <c r="O274" s="79">
        <v>0</v>
      </c>
      <c r="P274" s="79">
        <v>0</v>
      </c>
      <c r="Q274" s="79">
        <v>0</v>
      </c>
      <c r="R274" s="79">
        <v>0</v>
      </c>
      <c r="S274" s="79">
        <v>0</v>
      </c>
      <c r="T274" s="79">
        <v>-0.01</v>
      </c>
      <c r="U274" s="79">
        <v>0</v>
      </c>
      <c r="V274" s="79">
        <v>0</v>
      </c>
      <c r="W274" s="79">
        <v>0</v>
      </c>
      <c r="X274" s="79">
        <v>0</v>
      </c>
      <c r="Y274" s="79">
        <v>-0.01</v>
      </c>
      <c r="Z274" s="47"/>
      <c r="AA274" s="79">
        <v>0</v>
      </c>
      <c r="AB274" s="73">
        <v>-0.01</v>
      </c>
      <c r="AC274" s="47"/>
      <c r="AD274" s="79">
        <v>0</v>
      </c>
      <c r="AE274" s="73">
        <v>-0.01</v>
      </c>
    </row>
    <row r="275" spans="1:31" ht="18" hidden="1" customHeight="1" outlineLevel="1" x14ac:dyDescent="0.2">
      <c r="A275" s="43" t="s">
        <v>194</v>
      </c>
      <c r="B275" s="43" t="s">
        <v>23</v>
      </c>
      <c r="C275" s="9">
        <v>0</v>
      </c>
      <c r="D275" s="9">
        <v>0</v>
      </c>
      <c r="F275" s="51" t="s">
        <v>195</v>
      </c>
      <c r="G275" s="47"/>
      <c r="H275" s="79">
        <v>0</v>
      </c>
      <c r="I275" s="79">
        <v>0</v>
      </c>
      <c r="J275" s="79">
        <v>0</v>
      </c>
      <c r="K275" s="99">
        <v>0</v>
      </c>
      <c r="L275" s="99">
        <v>0</v>
      </c>
      <c r="M275" s="79">
        <v>0</v>
      </c>
      <c r="N275" s="79">
        <v>0</v>
      </c>
      <c r="O275" s="79">
        <v>0</v>
      </c>
      <c r="P275" s="79">
        <v>0</v>
      </c>
      <c r="Q275" s="79">
        <v>0</v>
      </c>
      <c r="R275" s="79">
        <v>0</v>
      </c>
      <c r="S275" s="79">
        <v>0</v>
      </c>
      <c r="T275" s="79">
        <v>0</v>
      </c>
      <c r="U275" s="79">
        <v>0</v>
      </c>
      <c r="V275" s="79">
        <v>0</v>
      </c>
      <c r="W275" s="79">
        <v>0</v>
      </c>
      <c r="X275" s="79">
        <v>0</v>
      </c>
      <c r="Y275" s="79">
        <v>0</v>
      </c>
      <c r="Z275" s="47"/>
      <c r="AA275" s="79">
        <v>0</v>
      </c>
      <c r="AB275" s="73">
        <v>0</v>
      </c>
      <c r="AC275" s="47"/>
      <c r="AD275" s="79">
        <v>0</v>
      </c>
      <c r="AE275" s="73">
        <v>0</v>
      </c>
    </row>
    <row r="276" spans="1:31" ht="18" hidden="1" customHeight="1" outlineLevel="1" x14ac:dyDescent="0.2">
      <c r="A276" s="43" t="s">
        <v>128</v>
      </c>
      <c r="B276" s="43" t="s">
        <v>23</v>
      </c>
      <c r="C276" s="9">
        <v>0</v>
      </c>
      <c r="D276" s="9">
        <v>0</v>
      </c>
      <c r="F276" s="51" t="s">
        <v>129</v>
      </c>
      <c r="G276" s="47"/>
      <c r="H276" s="79">
        <v>0</v>
      </c>
      <c r="I276" s="79">
        <v>-0.45800000000000002</v>
      </c>
      <c r="J276" s="79">
        <v>-0.45800000000000002</v>
      </c>
      <c r="K276" s="99">
        <v>0</v>
      </c>
      <c r="L276" s="99">
        <v>0</v>
      </c>
      <c r="M276" s="79">
        <v>0</v>
      </c>
      <c r="N276" s="79">
        <v>0</v>
      </c>
      <c r="O276" s="79">
        <v>0</v>
      </c>
      <c r="P276" s="79">
        <v>0</v>
      </c>
      <c r="Q276" s="79">
        <v>0</v>
      </c>
      <c r="R276" s="79">
        <v>0</v>
      </c>
      <c r="S276" s="79">
        <v>0</v>
      </c>
      <c r="T276" s="79">
        <v>0</v>
      </c>
      <c r="U276" s="79">
        <v>0</v>
      </c>
      <c r="V276" s="79">
        <v>0</v>
      </c>
      <c r="W276" s="79">
        <v>0</v>
      </c>
      <c r="X276" s="79">
        <v>0</v>
      </c>
      <c r="Y276" s="79">
        <v>0</v>
      </c>
      <c r="Z276" s="47"/>
      <c r="AA276" s="79">
        <v>0</v>
      </c>
      <c r="AB276" s="73">
        <v>0</v>
      </c>
      <c r="AC276" s="47"/>
      <c r="AD276" s="79">
        <v>0</v>
      </c>
      <c r="AE276" s="73">
        <v>0</v>
      </c>
    </row>
    <row r="277" spans="1:31" ht="18" hidden="1" customHeight="1" outlineLevel="1" x14ac:dyDescent="0.2">
      <c r="A277" s="43" t="s">
        <v>260</v>
      </c>
      <c r="B277" s="43" t="s">
        <v>23</v>
      </c>
      <c r="C277" s="9">
        <v>0</v>
      </c>
      <c r="D277" s="9">
        <v>0</v>
      </c>
      <c r="F277" s="51" t="s">
        <v>261</v>
      </c>
      <c r="G277" s="47"/>
      <c r="H277" s="79">
        <v>0</v>
      </c>
      <c r="I277" s="79">
        <v>0</v>
      </c>
      <c r="J277" s="79">
        <v>0</v>
      </c>
      <c r="K277" s="99">
        <v>0</v>
      </c>
      <c r="L277" s="99">
        <v>0</v>
      </c>
      <c r="M277" s="79">
        <v>0</v>
      </c>
      <c r="N277" s="79">
        <v>0</v>
      </c>
      <c r="O277" s="79">
        <v>0</v>
      </c>
      <c r="P277" s="79">
        <v>0</v>
      </c>
      <c r="Q277" s="79">
        <v>0</v>
      </c>
      <c r="R277" s="79">
        <v>0</v>
      </c>
      <c r="S277" s="79">
        <v>0</v>
      </c>
      <c r="T277" s="79">
        <v>0</v>
      </c>
      <c r="U277" s="79">
        <v>0</v>
      </c>
      <c r="V277" s="79">
        <v>0</v>
      </c>
      <c r="W277" s="79">
        <v>0</v>
      </c>
      <c r="X277" s="79">
        <v>0</v>
      </c>
      <c r="Y277" s="79">
        <v>0</v>
      </c>
      <c r="Z277" s="47"/>
      <c r="AA277" s="79">
        <v>0</v>
      </c>
      <c r="AB277" s="73">
        <v>0</v>
      </c>
      <c r="AC277" s="47"/>
      <c r="AD277" s="79">
        <v>0</v>
      </c>
      <c r="AE277" s="73">
        <v>0</v>
      </c>
    </row>
    <row r="278" spans="1:31" ht="18" hidden="1" customHeight="1" outlineLevel="1" x14ac:dyDescent="0.2">
      <c r="A278" s="43" t="s">
        <v>262</v>
      </c>
      <c r="B278" s="43" t="s">
        <v>23</v>
      </c>
      <c r="C278" s="9">
        <v>0</v>
      </c>
      <c r="D278" s="9">
        <v>0</v>
      </c>
      <c r="F278" s="51" t="s">
        <v>263</v>
      </c>
      <c r="G278" s="47"/>
      <c r="H278" s="79">
        <v>0</v>
      </c>
      <c r="I278" s="79">
        <v>0</v>
      </c>
      <c r="J278" s="79">
        <v>0</v>
      </c>
      <c r="K278" s="99">
        <v>0</v>
      </c>
      <c r="L278" s="99">
        <v>0</v>
      </c>
      <c r="M278" s="79">
        <v>0</v>
      </c>
      <c r="N278" s="79">
        <v>0</v>
      </c>
      <c r="O278" s="79">
        <v>0</v>
      </c>
      <c r="P278" s="79">
        <v>0</v>
      </c>
      <c r="Q278" s="79">
        <v>0</v>
      </c>
      <c r="R278" s="79">
        <v>0</v>
      </c>
      <c r="S278" s="79">
        <v>0</v>
      </c>
      <c r="T278" s="79">
        <v>0</v>
      </c>
      <c r="U278" s="79">
        <v>0</v>
      </c>
      <c r="V278" s="79">
        <v>0</v>
      </c>
      <c r="W278" s="79">
        <v>0</v>
      </c>
      <c r="X278" s="79">
        <v>0</v>
      </c>
      <c r="Y278" s="79">
        <v>0</v>
      </c>
      <c r="Z278" s="47"/>
      <c r="AA278" s="79">
        <v>0</v>
      </c>
      <c r="AB278" s="73">
        <v>0</v>
      </c>
      <c r="AC278" s="47"/>
      <c r="AD278" s="79">
        <v>0</v>
      </c>
      <c r="AE278" s="73">
        <v>0</v>
      </c>
    </row>
    <row r="279" spans="1:31" ht="18" hidden="1" customHeight="1" outlineLevel="1" x14ac:dyDescent="0.2">
      <c r="A279" s="43" t="s">
        <v>196</v>
      </c>
      <c r="B279" s="43" t="s">
        <v>23</v>
      </c>
      <c r="C279" s="9">
        <v>0</v>
      </c>
      <c r="D279" s="9">
        <v>0</v>
      </c>
      <c r="F279" s="51" t="s">
        <v>197</v>
      </c>
      <c r="G279" s="47"/>
      <c r="H279" s="79">
        <v>0</v>
      </c>
      <c r="I279" s="79">
        <v>0</v>
      </c>
      <c r="J279" s="79">
        <v>0</v>
      </c>
      <c r="K279" s="99">
        <v>0</v>
      </c>
      <c r="L279" s="99">
        <v>0</v>
      </c>
      <c r="M279" s="79">
        <v>0</v>
      </c>
      <c r="N279" s="79">
        <v>0</v>
      </c>
      <c r="O279" s="79">
        <v>0</v>
      </c>
      <c r="P279" s="79">
        <v>0</v>
      </c>
      <c r="Q279" s="79">
        <v>0</v>
      </c>
      <c r="R279" s="79">
        <v>0</v>
      </c>
      <c r="S279" s="79">
        <v>0</v>
      </c>
      <c r="T279" s="79">
        <v>0</v>
      </c>
      <c r="U279" s="79">
        <v>0</v>
      </c>
      <c r="V279" s="79">
        <v>0</v>
      </c>
      <c r="W279" s="79">
        <v>0</v>
      </c>
      <c r="X279" s="79">
        <v>0</v>
      </c>
      <c r="Y279" s="79">
        <v>0</v>
      </c>
      <c r="Z279" s="47"/>
      <c r="AA279" s="79">
        <v>0</v>
      </c>
      <c r="AB279" s="73">
        <v>0</v>
      </c>
      <c r="AC279" s="47"/>
      <c r="AD279" s="79">
        <v>0</v>
      </c>
      <c r="AE279" s="73">
        <v>0</v>
      </c>
    </row>
    <row r="280" spans="1:31" ht="18" hidden="1" customHeight="1" outlineLevel="1" x14ac:dyDescent="0.2">
      <c r="A280" s="43" t="s">
        <v>201</v>
      </c>
      <c r="B280" s="43" t="s">
        <v>23</v>
      </c>
      <c r="C280" s="9">
        <v>0</v>
      </c>
      <c r="D280" s="9">
        <v>0</v>
      </c>
      <c r="F280" s="117" t="s">
        <v>184</v>
      </c>
      <c r="G280" s="49"/>
      <c r="H280" s="78">
        <v>0</v>
      </c>
      <c r="I280" s="78">
        <v>0</v>
      </c>
      <c r="J280" s="78">
        <v>0</v>
      </c>
      <c r="K280" s="103">
        <v>0</v>
      </c>
      <c r="L280" s="103">
        <v>0</v>
      </c>
      <c r="M280" s="78">
        <v>0</v>
      </c>
      <c r="N280" s="78">
        <v>0</v>
      </c>
      <c r="O280" s="78">
        <v>0</v>
      </c>
      <c r="P280" s="78">
        <v>0</v>
      </c>
      <c r="Q280" s="78">
        <v>0</v>
      </c>
      <c r="R280" s="78">
        <v>0</v>
      </c>
      <c r="S280" s="78">
        <v>0</v>
      </c>
      <c r="T280" s="78">
        <v>0</v>
      </c>
      <c r="U280" s="78">
        <v>0</v>
      </c>
      <c r="V280" s="78">
        <v>0</v>
      </c>
      <c r="W280" s="78">
        <v>0</v>
      </c>
      <c r="X280" s="78">
        <v>0</v>
      </c>
      <c r="Y280" s="78">
        <v>0</v>
      </c>
      <c r="Z280" s="49"/>
      <c r="AA280" s="78">
        <v>0</v>
      </c>
      <c r="AB280" s="73">
        <v>0</v>
      </c>
      <c r="AC280" s="49"/>
      <c r="AD280" s="78">
        <v>0</v>
      </c>
      <c r="AE280" s="73">
        <v>0</v>
      </c>
    </row>
    <row r="281" spans="1:31" ht="18" hidden="1" customHeight="1" outlineLevel="1" x14ac:dyDescent="0.2">
      <c r="A281" s="43" t="s">
        <v>200</v>
      </c>
      <c r="B281" s="43" t="s">
        <v>23</v>
      </c>
      <c r="C281" s="9">
        <v>0</v>
      </c>
      <c r="D281" s="9">
        <v>0</v>
      </c>
      <c r="F281" s="51" t="s">
        <v>185</v>
      </c>
      <c r="G281" s="47"/>
      <c r="H281" s="79">
        <v>0</v>
      </c>
      <c r="I281" s="79">
        <v>0</v>
      </c>
      <c r="J281" s="79">
        <v>0</v>
      </c>
      <c r="K281" s="99">
        <v>0</v>
      </c>
      <c r="L281" s="99">
        <v>0</v>
      </c>
      <c r="M281" s="79">
        <v>0</v>
      </c>
      <c r="N281" s="79">
        <v>0</v>
      </c>
      <c r="O281" s="79">
        <v>0</v>
      </c>
      <c r="P281" s="79">
        <v>0</v>
      </c>
      <c r="Q281" s="79">
        <v>0</v>
      </c>
      <c r="R281" s="79">
        <v>0</v>
      </c>
      <c r="S281" s="79">
        <v>0</v>
      </c>
      <c r="T281" s="79">
        <v>0</v>
      </c>
      <c r="U281" s="79">
        <v>0</v>
      </c>
      <c r="V281" s="79">
        <v>0</v>
      </c>
      <c r="W281" s="79">
        <v>0</v>
      </c>
      <c r="X281" s="79">
        <v>0</v>
      </c>
      <c r="Y281" s="79">
        <v>0</v>
      </c>
      <c r="Z281" s="47"/>
      <c r="AA281" s="79">
        <v>0</v>
      </c>
      <c r="AB281" s="73">
        <v>0</v>
      </c>
      <c r="AC281" s="47"/>
      <c r="AD281" s="79">
        <v>0</v>
      </c>
      <c r="AE281" s="73">
        <v>0</v>
      </c>
    </row>
    <row r="282" spans="1:31" ht="18" hidden="1" customHeight="1" outlineLevel="1" x14ac:dyDescent="0.2">
      <c r="A282" s="43" t="s">
        <v>186</v>
      </c>
      <c r="B282" s="43" t="s">
        <v>23</v>
      </c>
      <c r="C282" s="9">
        <v>0</v>
      </c>
      <c r="D282" s="9">
        <v>0</v>
      </c>
      <c r="F282" s="51" t="s">
        <v>187</v>
      </c>
      <c r="G282" s="47"/>
      <c r="H282" s="79">
        <v>0</v>
      </c>
      <c r="I282" s="79">
        <v>69.314999999999998</v>
      </c>
      <c r="J282" s="79">
        <v>69.314999999999998</v>
      </c>
      <c r="K282" s="99">
        <v>0</v>
      </c>
      <c r="L282" s="99">
        <v>0</v>
      </c>
      <c r="M282" s="79">
        <v>0</v>
      </c>
      <c r="N282" s="79">
        <v>0</v>
      </c>
      <c r="O282" s="79">
        <v>0</v>
      </c>
      <c r="P282" s="79">
        <v>0</v>
      </c>
      <c r="Q282" s="79">
        <v>0</v>
      </c>
      <c r="R282" s="79">
        <v>0</v>
      </c>
      <c r="S282" s="79">
        <v>0</v>
      </c>
      <c r="T282" s="79">
        <v>0</v>
      </c>
      <c r="U282" s="79">
        <v>0</v>
      </c>
      <c r="V282" s="79">
        <v>0</v>
      </c>
      <c r="W282" s="79">
        <v>0</v>
      </c>
      <c r="X282" s="79">
        <v>0</v>
      </c>
      <c r="Y282" s="79">
        <v>0</v>
      </c>
      <c r="Z282" s="47"/>
      <c r="AA282" s="79">
        <v>0</v>
      </c>
      <c r="AB282" s="73">
        <v>0</v>
      </c>
      <c r="AC282" s="47"/>
      <c r="AD282" s="79">
        <v>0</v>
      </c>
      <c r="AE282" s="73">
        <v>0</v>
      </c>
    </row>
    <row r="283" spans="1:31" ht="18" hidden="1" customHeight="1" outlineLevel="1" x14ac:dyDescent="0.2">
      <c r="A283" s="43" t="s">
        <v>126</v>
      </c>
      <c r="B283" s="43" t="s">
        <v>23</v>
      </c>
      <c r="C283" s="9">
        <v>1.0149999999999999</v>
      </c>
      <c r="D283" s="9">
        <v>1.1111111111111112</v>
      </c>
      <c r="F283" s="51" t="s">
        <v>127</v>
      </c>
      <c r="G283" s="47"/>
      <c r="H283" s="79">
        <v>-3.335</v>
      </c>
      <c r="I283" s="79">
        <v>-2.145</v>
      </c>
      <c r="J283" s="79">
        <v>-2.145</v>
      </c>
      <c r="K283" s="99">
        <v>-2</v>
      </c>
      <c r="L283" s="99">
        <v>0</v>
      </c>
      <c r="M283" s="79">
        <v>2.7E-2</v>
      </c>
      <c r="N283" s="79">
        <v>0</v>
      </c>
      <c r="O283" s="79">
        <v>0</v>
      </c>
      <c r="P283" s="79">
        <v>0</v>
      </c>
      <c r="Q283" s="79">
        <v>0</v>
      </c>
      <c r="R283" s="79">
        <v>0</v>
      </c>
      <c r="S283" s="79">
        <v>0</v>
      </c>
      <c r="T283" s="79">
        <v>0</v>
      </c>
      <c r="U283" s="79">
        <v>0</v>
      </c>
      <c r="V283" s="79">
        <v>0</v>
      </c>
      <c r="W283" s="79">
        <v>0</v>
      </c>
      <c r="X283" s="79">
        <v>0</v>
      </c>
      <c r="Y283" s="79">
        <v>2.7E-2</v>
      </c>
      <c r="Z283" s="47"/>
      <c r="AA283" s="79">
        <v>-2</v>
      </c>
      <c r="AB283" s="73">
        <v>2.0299999999999998</v>
      </c>
      <c r="AC283" s="47"/>
      <c r="AD283" s="79">
        <v>0</v>
      </c>
      <c r="AE283" s="73">
        <v>0.03</v>
      </c>
    </row>
    <row r="284" spans="1:31" ht="18" hidden="1" customHeight="1" outlineLevel="1" x14ac:dyDescent="0.2">
      <c r="A284" s="43" t="s">
        <v>524</v>
      </c>
      <c r="B284" s="43" t="s">
        <v>23</v>
      </c>
      <c r="C284" s="9">
        <v>-1.001890359168242</v>
      </c>
      <c r="D284" s="9">
        <v>0</v>
      </c>
      <c r="F284" s="51" t="s">
        <v>525</v>
      </c>
      <c r="G284" s="47"/>
      <c r="H284" s="79">
        <v>0</v>
      </c>
      <c r="I284" s="79">
        <v>-0.17</v>
      </c>
      <c r="J284" s="79">
        <v>-0.17</v>
      </c>
      <c r="K284" s="99">
        <v>0</v>
      </c>
      <c r="L284" s="99">
        <v>-1.5</v>
      </c>
      <c r="M284" s="79">
        <v>-4.7E-2</v>
      </c>
      <c r="N284" s="79">
        <v>-4.7E-2</v>
      </c>
      <c r="O284" s="79">
        <v>-4.8999999999999988E-2</v>
      </c>
      <c r="P284" s="79">
        <v>-4.8000000000000015E-2</v>
      </c>
      <c r="Q284" s="79">
        <v>-1.0509999999999999</v>
      </c>
      <c r="R284" s="79">
        <v>-4.8999999999999932E-2</v>
      </c>
      <c r="S284" s="79">
        <v>-4.9000000000000155E-2</v>
      </c>
      <c r="T284" s="79">
        <v>-4.6999999999999931E-2</v>
      </c>
      <c r="U284" s="79">
        <v>-5.0000000000000044E-2</v>
      </c>
      <c r="V284" s="79">
        <v>-4.8999999999999932E-2</v>
      </c>
      <c r="W284" s="79">
        <v>-5.0000000000000044E-2</v>
      </c>
      <c r="X284" s="79">
        <v>-5.0999999999999934E-2</v>
      </c>
      <c r="Y284" s="79">
        <v>-1.587</v>
      </c>
      <c r="Z284" s="47"/>
      <c r="AA284" s="79">
        <v>0</v>
      </c>
      <c r="AB284" s="73">
        <v>-1.59</v>
      </c>
      <c r="AC284" s="47"/>
      <c r="AD284" s="79"/>
      <c r="AE284" s="73"/>
    </row>
    <row r="285" spans="1:31" ht="18" customHeight="1" collapsed="1" x14ac:dyDescent="0.2">
      <c r="A285" s="48"/>
      <c r="B285" s="48"/>
      <c r="C285" s="9">
        <v>-0.85499999999999998</v>
      </c>
      <c r="D285" s="9">
        <v>-0.06</v>
      </c>
      <c r="F285" s="119" t="s">
        <v>70</v>
      </c>
      <c r="H285" s="74">
        <v>-4.835</v>
      </c>
      <c r="I285" s="74">
        <v>66.525000000000006</v>
      </c>
      <c r="J285" s="74">
        <v>66.525000000000006</v>
      </c>
      <c r="K285" s="99">
        <v>-2</v>
      </c>
      <c r="L285" s="99">
        <v>-3.5</v>
      </c>
      <c r="M285" s="74">
        <v>-2.048</v>
      </c>
      <c r="N285" s="74">
        <v>-4.7E-2</v>
      </c>
      <c r="O285" s="74">
        <v>-4.8999999999999988E-2</v>
      </c>
      <c r="P285" s="74">
        <v>-4.8000000000000015E-2</v>
      </c>
      <c r="Q285" s="74">
        <v>-1.0509999999999999</v>
      </c>
      <c r="R285" s="74">
        <v>-4.8999999999999932E-2</v>
      </c>
      <c r="S285" s="74">
        <v>-4.9000000000000155E-2</v>
      </c>
      <c r="T285" s="74">
        <v>-5.6999999999999933E-2</v>
      </c>
      <c r="U285" s="74">
        <v>-5.0000000000000044E-2</v>
      </c>
      <c r="V285" s="74">
        <v>-4.8999999999999932E-2</v>
      </c>
      <c r="W285" s="74">
        <v>-0.16400000000000003</v>
      </c>
      <c r="X285" s="74">
        <v>-5.0999999999999934E-2</v>
      </c>
      <c r="Y285" s="74">
        <v>-3.7119999999999997</v>
      </c>
      <c r="AA285" s="74">
        <v>-2</v>
      </c>
      <c r="AB285" s="73">
        <v>-1.71</v>
      </c>
      <c r="AD285" s="74">
        <v>-3.5</v>
      </c>
      <c r="AE285" s="73">
        <v>-0.21</v>
      </c>
    </row>
    <row r="286" spans="1:31" ht="18" customHeight="1" x14ac:dyDescent="0.2">
      <c r="A286" s="43" t="s">
        <v>256</v>
      </c>
      <c r="B286" s="43" t="s">
        <v>23</v>
      </c>
      <c r="C286" s="9">
        <v>-2.08</v>
      </c>
      <c r="D286" s="9">
        <v>0.86829268292682926</v>
      </c>
      <c r="F286" s="117" t="s">
        <v>257</v>
      </c>
      <c r="G286" s="49"/>
      <c r="H286" s="78">
        <v>-23.920999999999999</v>
      </c>
      <c r="I286" s="78">
        <v>163.55099999999999</v>
      </c>
      <c r="J286" s="78">
        <v>163.55099999999999</v>
      </c>
      <c r="K286" s="78">
        <v>5</v>
      </c>
      <c r="L286" s="78">
        <v>-41</v>
      </c>
      <c r="M286" s="78">
        <v>-30.734000000000002</v>
      </c>
      <c r="N286" s="78">
        <v>-31.415999999999997</v>
      </c>
      <c r="O286" s="78">
        <v>-8.0300000000000082</v>
      </c>
      <c r="P286" s="78">
        <v>-2.1189999999999998</v>
      </c>
      <c r="Q286" s="78">
        <v>-7.3629999999999995</v>
      </c>
      <c r="R286" s="78">
        <v>23.347000000000008</v>
      </c>
      <c r="S286" s="78">
        <v>0</v>
      </c>
      <c r="T286" s="78">
        <v>8.5790000000000006</v>
      </c>
      <c r="U286" s="78">
        <v>-2.5</v>
      </c>
      <c r="V286" s="78">
        <v>3.4739999999999966</v>
      </c>
      <c r="W286" s="78">
        <v>33.267000000000003</v>
      </c>
      <c r="X286" s="78">
        <v>8.0979999999999883</v>
      </c>
      <c r="Y286" s="78">
        <v>-5.39700000000001</v>
      </c>
      <c r="Z286" s="49"/>
      <c r="AA286" s="78">
        <v>5</v>
      </c>
      <c r="AB286" s="73">
        <v>-10.4</v>
      </c>
      <c r="AC286" s="49"/>
      <c r="AD286" s="78">
        <v>-41</v>
      </c>
      <c r="AE286" s="73">
        <v>35.6</v>
      </c>
    </row>
    <row r="287" spans="1:31" ht="18" customHeight="1" x14ac:dyDescent="0.2">
      <c r="A287" s="43" t="s">
        <v>255</v>
      </c>
      <c r="B287" s="43" t="s">
        <v>23</v>
      </c>
      <c r="C287" s="9">
        <v>-1.0003973773097556</v>
      </c>
      <c r="D287" s="9">
        <v>-7.000000000000001E-3</v>
      </c>
      <c r="F287" s="117" t="s">
        <v>258</v>
      </c>
      <c r="G287" s="49"/>
      <c r="H287" s="78">
        <v>0</v>
      </c>
      <c r="I287" s="78">
        <v>0</v>
      </c>
      <c r="J287" s="78">
        <v>0</v>
      </c>
      <c r="K287" s="78">
        <v>0</v>
      </c>
      <c r="L287" s="78">
        <v>-10</v>
      </c>
      <c r="M287" s="78">
        <v>0</v>
      </c>
      <c r="N287" s="78">
        <v>0</v>
      </c>
      <c r="O287" s="78">
        <v>0</v>
      </c>
      <c r="P287" s="78">
        <v>0</v>
      </c>
      <c r="Q287" s="78">
        <v>0</v>
      </c>
      <c r="R287" s="78">
        <v>0</v>
      </c>
      <c r="S287" s="78">
        <v>0</v>
      </c>
      <c r="T287" s="78">
        <v>-9.09</v>
      </c>
      <c r="U287" s="78">
        <v>-0.97600000000000087</v>
      </c>
      <c r="V287" s="78">
        <v>0</v>
      </c>
      <c r="W287" s="78">
        <v>0</v>
      </c>
      <c r="X287" s="78">
        <v>0</v>
      </c>
      <c r="Y287" s="78">
        <v>-10.066000000000001</v>
      </c>
      <c r="Z287" s="49"/>
      <c r="AA287" s="78">
        <v>0</v>
      </c>
      <c r="AB287" s="73">
        <v>-10.07</v>
      </c>
      <c r="AC287" s="49"/>
      <c r="AD287" s="78">
        <v>-10</v>
      </c>
      <c r="AE287" s="73">
        <v>-7.0000000000000007E-2</v>
      </c>
    </row>
    <row r="288" spans="1:31" ht="18" customHeight="1" x14ac:dyDescent="0.2">
      <c r="A288" s="48"/>
      <c r="B288" s="48"/>
      <c r="C288" s="9">
        <v>2.3204391479296024E-2</v>
      </c>
      <c r="D288" s="9">
        <v>0.22519858466997728</v>
      </c>
      <c r="F288" s="108" t="s">
        <v>88</v>
      </c>
      <c r="H288" s="281">
        <v>-206.828</v>
      </c>
      <c r="I288" s="281">
        <v>64.150999999999982</v>
      </c>
      <c r="J288" s="281">
        <v>64.150999999999982</v>
      </c>
      <c r="K288" s="102">
        <v>-155.57400000000001</v>
      </c>
      <c r="L288" s="102">
        <v>-196.13800000000001</v>
      </c>
      <c r="M288" s="281">
        <v>-47.176000000000002</v>
      </c>
      <c r="N288" s="281">
        <v>-47.681999999999995</v>
      </c>
      <c r="O288" s="281">
        <v>-12.135000000000009</v>
      </c>
      <c r="P288" s="281">
        <v>-13.716999999999997</v>
      </c>
      <c r="Q288" s="281">
        <v>-22.060999999999996</v>
      </c>
      <c r="R288" s="281">
        <v>21.039000000000009</v>
      </c>
      <c r="S288" s="281">
        <v>-9.7610000000000063</v>
      </c>
      <c r="T288" s="281">
        <v>-12.881000000000002</v>
      </c>
      <c r="U288" s="281">
        <v>-13.793999999999992</v>
      </c>
      <c r="V288" s="281">
        <v>-5.6800000000000033</v>
      </c>
      <c r="W288" s="281">
        <v>18.974</v>
      </c>
      <c r="X288" s="281">
        <v>-7.0920000000000147</v>
      </c>
      <c r="Y288" s="281">
        <v>-151.96600000000001</v>
      </c>
      <c r="AA288" s="281">
        <v>-155.57400000000001</v>
      </c>
      <c r="AB288" s="73">
        <v>3.61</v>
      </c>
      <c r="AD288" s="281">
        <v>-196.13800000000001</v>
      </c>
      <c r="AE288" s="73">
        <v>44.17</v>
      </c>
    </row>
    <row r="289" spans="1:33" ht="12.95" customHeight="1" x14ac:dyDescent="0.2">
      <c r="A289" s="48"/>
      <c r="B289" s="48"/>
      <c r="C289" s="9"/>
      <c r="D289" s="9"/>
      <c r="F289" s="52" t="s">
        <v>224</v>
      </c>
      <c r="H289" s="69">
        <v>3.0558049182934012E-2</v>
      </c>
      <c r="I289" s="69">
        <v>-9.3949841671721636E-3</v>
      </c>
      <c r="J289" s="69">
        <v>-9.3949841671721636E-3</v>
      </c>
      <c r="K289" s="122">
        <v>2.4289374136517543E-2</v>
      </c>
      <c r="L289" s="122">
        <v>3.0702215062021015E-2</v>
      </c>
      <c r="M289" s="69">
        <v>9.0373055128789653E-2</v>
      </c>
      <c r="N289" s="69">
        <v>8.30170414580301E-2</v>
      </c>
      <c r="O289" s="69">
        <v>2.3004608504596197E-2</v>
      </c>
      <c r="P289" s="69">
        <v>2.1666403411783285E-2</v>
      </c>
      <c r="Q289" s="69">
        <v>4.0994146613397738E-2</v>
      </c>
      <c r="R289" s="69">
        <v>-3.7587832683316419E-2</v>
      </c>
      <c r="S289" s="69">
        <v>1.905764150703948E-2</v>
      </c>
      <c r="T289" s="69">
        <v>2.4344838274372262E-2</v>
      </c>
      <c r="U289" s="69">
        <v>2.5268271594535277E-2</v>
      </c>
      <c r="V289" s="69">
        <v>1.1241158472627374E-2</v>
      </c>
      <c r="W289" s="69">
        <v>-3.2559304815770726E-2</v>
      </c>
      <c r="X289" s="69">
        <v>1.2112662104207852E-2</v>
      </c>
      <c r="Y289" s="69">
        <v>2.2970884540642771E-2</v>
      </c>
      <c r="AA289" s="69">
        <v>2.4289374136517543E-2</v>
      </c>
      <c r="AB289" s="70"/>
      <c r="AD289" s="69">
        <v>3.0702215062021015E-2</v>
      </c>
      <c r="AE289" s="70"/>
    </row>
    <row r="290" spans="1:33" ht="6.95" customHeight="1" x14ac:dyDescent="0.2">
      <c r="C290" s="9"/>
      <c r="D290" s="9"/>
      <c r="F290" s="109"/>
      <c r="H290" s="29"/>
      <c r="I290" s="29"/>
      <c r="J290" s="29"/>
      <c r="K290" s="98"/>
      <c r="L290" s="98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AA290" s="29"/>
      <c r="AB290" s="33"/>
      <c r="AD290" s="29"/>
      <c r="AE290" s="33"/>
    </row>
    <row r="291" spans="1:33" ht="18" customHeight="1" x14ac:dyDescent="0.2">
      <c r="A291" s="43" t="s">
        <v>20</v>
      </c>
      <c r="B291" s="43" t="s">
        <v>26</v>
      </c>
      <c r="C291" s="9">
        <v>0.29909090909090907</v>
      </c>
      <c r="D291" s="9">
        <v>-2.8000000000000001E-2</v>
      </c>
      <c r="F291" s="117" t="s">
        <v>254</v>
      </c>
      <c r="G291" s="49"/>
      <c r="H291" s="78">
        <v>-3.1080000000000001</v>
      </c>
      <c r="I291" s="78">
        <v>-8.734</v>
      </c>
      <c r="J291" s="78">
        <v>-8.734</v>
      </c>
      <c r="K291" s="78">
        <v>-11</v>
      </c>
      <c r="L291" s="78">
        <v>-7.5</v>
      </c>
      <c r="M291" s="78">
        <v>0</v>
      </c>
      <c r="N291" s="78">
        <v>-0.623</v>
      </c>
      <c r="O291" s="78">
        <v>-0.41700000000000004</v>
      </c>
      <c r="P291" s="78">
        <v>-0.38300000000000001</v>
      </c>
      <c r="Q291" s="78">
        <v>-0.67099999999999982</v>
      </c>
      <c r="R291" s="78">
        <v>0.43199999999999994</v>
      </c>
      <c r="S291" s="78">
        <v>0</v>
      </c>
      <c r="T291" s="78">
        <v>-2.0209999999999999</v>
      </c>
      <c r="U291" s="78">
        <v>-1.0110000000000001</v>
      </c>
      <c r="V291" s="78">
        <v>-1.1760000000000002</v>
      </c>
      <c r="W291" s="78">
        <v>-0.35799999999999965</v>
      </c>
      <c r="X291" s="78">
        <v>-1.4790000000000001</v>
      </c>
      <c r="Y291" s="78">
        <v>-7.7069999999999999</v>
      </c>
      <c r="Z291" s="49"/>
      <c r="AA291" s="78">
        <v>-11</v>
      </c>
      <c r="AB291" s="73">
        <v>3.29</v>
      </c>
      <c r="AC291" s="49"/>
      <c r="AD291" s="78">
        <v>-7.5</v>
      </c>
      <c r="AE291" s="73">
        <v>-0.21</v>
      </c>
    </row>
    <row r="292" spans="1:33" ht="12.95" customHeight="1" x14ac:dyDescent="0.2">
      <c r="A292" s="48"/>
      <c r="B292" s="48"/>
      <c r="C292" s="9"/>
      <c r="D292" s="9"/>
      <c r="F292" s="52" t="s">
        <v>224</v>
      </c>
      <c r="H292" s="69">
        <v>4.591951614895416E-4</v>
      </c>
      <c r="I292" s="69">
        <v>1.2791038598943384E-3</v>
      </c>
      <c r="J292" s="69">
        <v>1.2791038598943384E-3</v>
      </c>
      <c r="K292" s="122">
        <v>1.7174021076895431E-3</v>
      </c>
      <c r="L292" s="122">
        <v>1.1740030639914632E-3</v>
      </c>
      <c r="M292" s="69">
        <v>0</v>
      </c>
      <c r="N292" s="69">
        <v>1.0846780090674208E-3</v>
      </c>
      <c r="O292" s="69">
        <v>7.9051683118389852E-4</v>
      </c>
      <c r="P292" s="69">
        <v>6.0495972200284322E-4</v>
      </c>
      <c r="Q292" s="69">
        <v>1.2468642571773663E-3</v>
      </c>
      <c r="R292" s="69">
        <v>-7.7180206850100688E-4</v>
      </c>
      <c r="S292" s="69">
        <v>0</v>
      </c>
      <c r="T292" s="69">
        <v>3.8196505048137827E-3</v>
      </c>
      <c r="U292" s="69">
        <v>1.8519807584511515E-3</v>
      </c>
      <c r="V292" s="69">
        <v>2.3273947823608775E-3</v>
      </c>
      <c r="W292" s="69">
        <v>6.1432650595793755E-4</v>
      </c>
      <c r="X292" s="69">
        <v>2.5260331714781975E-3</v>
      </c>
      <c r="Y292" s="69">
        <v>1.1649751072919851E-3</v>
      </c>
      <c r="AA292" s="69">
        <v>1.7174021076895431E-3</v>
      </c>
      <c r="AB292" s="70"/>
      <c r="AD292" s="69">
        <v>1.1740030639914632E-3</v>
      </c>
      <c r="AE292" s="70"/>
    </row>
    <row r="293" spans="1:33" ht="6.95" customHeight="1" x14ac:dyDescent="0.2">
      <c r="C293" s="9"/>
      <c r="D293" s="9"/>
      <c r="F293" s="109"/>
      <c r="H293" s="29"/>
      <c r="I293" s="29"/>
      <c r="J293" s="29"/>
      <c r="K293" s="98"/>
      <c r="L293" s="98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AA293" s="29"/>
      <c r="AB293" s="33"/>
      <c r="AD293" s="29"/>
      <c r="AE293" s="33"/>
    </row>
    <row r="294" spans="1:33" s="53" customFormat="1" ht="18" customHeight="1" x14ac:dyDescent="0.2">
      <c r="A294" s="48"/>
      <c r="B294" s="48"/>
      <c r="C294" s="9">
        <v>7.4508168814623882E-2</v>
      </c>
      <c r="D294" s="9">
        <v>9.0369333944408006E-2</v>
      </c>
      <c r="E294" s="17"/>
      <c r="F294" s="113" t="s">
        <v>278</v>
      </c>
      <c r="G294" s="17"/>
      <c r="H294" s="75">
        <v>-707.63099999999986</v>
      </c>
      <c r="I294" s="75">
        <v>-398.10700000000003</v>
      </c>
      <c r="J294" s="75">
        <v>-398.10700000000003</v>
      </c>
      <c r="K294" s="121">
        <v>-640.60090000000002</v>
      </c>
      <c r="L294" s="121">
        <v>-651.76976999999999</v>
      </c>
      <c r="M294" s="75">
        <v>-83.705999999999989</v>
      </c>
      <c r="N294" s="75">
        <v>-83.247</v>
      </c>
      <c r="O294" s="75">
        <v>-51.128</v>
      </c>
      <c r="P294" s="75">
        <v>-51.196999999999996</v>
      </c>
      <c r="Q294" s="75">
        <v>-59.082000000000001</v>
      </c>
      <c r="R294" s="75">
        <v>-17.385000000000002</v>
      </c>
      <c r="S294" s="75">
        <v>-44.319000000000017</v>
      </c>
      <c r="T294" s="75">
        <v>-40.786000000000023</v>
      </c>
      <c r="U294" s="75">
        <v>-48.428999999999974</v>
      </c>
      <c r="V294" s="75">
        <v>-41.756</v>
      </c>
      <c r="W294" s="75">
        <v>-21.405000000000022</v>
      </c>
      <c r="X294" s="75">
        <v>-50.429999999999986</v>
      </c>
      <c r="Y294" s="75">
        <v>-592.87</v>
      </c>
      <c r="Z294" s="17"/>
      <c r="AA294" s="75">
        <v>-640.60090000000002</v>
      </c>
      <c r="AB294" s="73">
        <v>47.73</v>
      </c>
      <c r="AC294" s="17"/>
      <c r="AD294" s="75">
        <v>-651.76976999999999</v>
      </c>
      <c r="AE294" s="73">
        <v>58.9</v>
      </c>
      <c r="AG294" s="54"/>
    </row>
    <row r="295" spans="1:33" ht="12.95" customHeight="1" x14ac:dyDescent="0.2">
      <c r="A295" s="48"/>
      <c r="B295" s="48"/>
      <c r="C295" s="9"/>
      <c r="D295" s="9"/>
      <c r="F295" s="52" t="s">
        <v>224</v>
      </c>
      <c r="H295" s="69">
        <v>0.1045497848519967</v>
      </c>
      <c r="I295" s="69">
        <v>5.8303205902330589E-2</v>
      </c>
      <c r="J295" s="69">
        <v>5.8303205902330589E-2</v>
      </c>
      <c r="K295" s="122">
        <v>0.10001539416798347</v>
      </c>
      <c r="L295" s="122">
        <v>0.10202396093293484</v>
      </c>
      <c r="M295" s="69">
        <v>0.1603520212101591</v>
      </c>
      <c r="N295" s="69">
        <v>0.1449377050093669</v>
      </c>
      <c r="O295" s="69">
        <v>9.6924567253645941E-2</v>
      </c>
      <c r="P295" s="69">
        <v>8.0867161585847419E-2</v>
      </c>
      <c r="Q295" s="69">
        <v>0.10978723404255318</v>
      </c>
      <c r="R295" s="69">
        <v>3.1059673520578722E-2</v>
      </c>
      <c r="S295" s="69">
        <v>8.65296192962281E-2</v>
      </c>
      <c r="T295" s="69">
        <v>7.7084742943758056E-2</v>
      </c>
      <c r="U295" s="69">
        <v>8.8713725174115479E-2</v>
      </c>
      <c r="V295" s="69">
        <v>8.2638347391378222E-2</v>
      </c>
      <c r="W295" s="69">
        <v>3.673089067047397E-2</v>
      </c>
      <c r="X295" s="69">
        <v>8.61310702080091E-2</v>
      </c>
      <c r="Y295" s="69">
        <v>8.9617074329855884E-2</v>
      </c>
      <c r="AA295" s="69">
        <v>0.10001539416798347</v>
      </c>
      <c r="AB295" s="70"/>
      <c r="AD295" s="69">
        <v>0.10202396093293484</v>
      </c>
      <c r="AE295" s="70"/>
    </row>
    <row r="296" spans="1:33" ht="6.95" customHeight="1" x14ac:dyDescent="0.2">
      <c r="C296" s="9"/>
      <c r="D296" s="9"/>
      <c r="F296" s="109"/>
      <c r="H296" s="29"/>
      <c r="I296" s="29"/>
      <c r="J296" s="29"/>
      <c r="K296" s="98"/>
      <c r="L296" s="98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AA296" s="29"/>
      <c r="AB296" s="33"/>
      <c r="AD296" s="29"/>
      <c r="AE296" s="33"/>
    </row>
    <row r="297" spans="1:33" s="53" customFormat="1" ht="18" customHeight="1" x14ac:dyDescent="0.2">
      <c r="A297" s="48"/>
      <c r="B297" s="48"/>
      <c r="C297" s="9">
        <v>0.18628250208739525</v>
      </c>
      <c r="D297" s="9">
        <v>0.12872797413468184</v>
      </c>
      <c r="E297" s="17"/>
      <c r="F297" s="114" t="s">
        <v>24</v>
      </c>
      <c r="G297" s="17"/>
      <c r="H297" s="90">
        <v>908.55500000000075</v>
      </c>
      <c r="I297" s="90">
        <v>1570.4580000000014</v>
      </c>
      <c r="J297" s="90">
        <v>1570.4580000000014</v>
      </c>
      <c r="K297" s="127">
        <v>1272.2075200000004</v>
      </c>
      <c r="L297" s="127">
        <v>1337.0831100000005</v>
      </c>
      <c r="M297" s="90">
        <v>71.655999999999977</v>
      </c>
      <c r="N297" s="90">
        <v>83.646999999999892</v>
      </c>
      <c r="O297" s="90">
        <v>85.975000000000009</v>
      </c>
      <c r="P297" s="90">
        <v>178.07499999999987</v>
      </c>
      <c r="Q297" s="90">
        <v>160.3520000000002</v>
      </c>
      <c r="R297" s="90">
        <v>133.86999999999978</v>
      </c>
      <c r="S297" s="90">
        <v>64.777000000000385</v>
      </c>
      <c r="T297" s="90">
        <v>168.99399999999943</v>
      </c>
      <c r="U297" s="90">
        <v>125.9439999999999</v>
      </c>
      <c r="V297" s="90">
        <v>120.79200000000051</v>
      </c>
      <c r="W297" s="90">
        <v>165.16099999999932</v>
      </c>
      <c r="X297" s="90">
        <v>149.95900000000077</v>
      </c>
      <c r="Y297" s="90">
        <v>1509.2020000000011</v>
      </c>
      <c r="Z297" s="17"/>
      <c r="AA297" s="90">
        <v>1272.2075200000004</v>
      </c>
      <c r="AB297" s="73">
        <v>236.99</v>
      </c>
      <c r="AC297" s="17"/>
      <c r="AD297" s="90">
        <v>1337.0831100000005</v>
      </c>
      <c r="AE297" s="73">
        <v>172.12</v>
      </c>
    </row>
    <row r="298" spans="1:33" ht="12.95" customHeight="1" x14ac:dyDescent="0.2">
      <c r="A298" s="48"/>
      <c r="B298" s="48"/>
      <c r="C298" s="9"/>
      <c r="D298" s="9"/>
      <c r="F298" s="52" t="s">
        <v>224</v>
      </c>
      <c r="H298" s="69">
        <v>0.13423554052352987</v>
      </c>
      <c r="I298" s="69">
        <v>0.22999529306182101</v>
      </c>
      <c r="J298" s="69">
        <v>0.22999529306182101</v>
      </c>
      <c r="K298" s="122">
        <v>0.19862653420604429</v>
      </c>
      <c r="L298" s="122">
        <v>0.20929862239349803</v>
      </c>
      <c r="M298" s="69">
        <v>0.13726834912473607</v>
      </c>
      <c r="N298" s="69">
        <v>0.14563412748709861</v>
      </c>
      <c r="O298" s="69">
        <v>0.16298485506243568</v>
      </c>
      <c r="P298" s="69">
        <v>0.28127468014531654</v>
      </c>
      <c r="Q298" s="69">
        <v>0.29796896775991855</v>
      </c>
      <c r="R298" s="69">
        <v>0.23916931229219823</v>
      </c>
      <c r="S298" s="69">
        <v>0.12647237413190277</v>
      </c>
      <c r="T298" s="69">
        <v>0.31939535745200309</v>
      </c>
      <c r="U298" s="69">
        <v>0.23070807580847835</v>
      </c>
      <c r="V298" s="69">
        <v>0.23905669264535398</v>
      </c>
      <c r="W298" s="69">
        <v>0.2834155867332922</v>
      </c>
      <c r="X298" s="69">
        <v>0.2561199515630162</v>
      </c>
      <c r="Y298" s="69">
        <v>0.22812803449789543</v>
      </c>
      <c r="AA298" s="69">
        <v>0.19862653420604429</v>
      </c>
      <c r="AB298" s="70"/>
      <c r="AD298" s="69">
        <v>0.20929862239349803</v>
      </c>
      <c r="AE298" s="70"/>
      <c r="AG298" s="280"/>
    </row>
    <row r="299" spans="1:33" ht="6.95" customHeight="1" x14ac:dyDescent="0.2">
      <c r="C299" s="9"/>
      <c r="D299" s="9"/>
      <c r="F299" s="109"/>
      <c r="H299" s="29"/>
      <c r="I299" s="29"/>
      <c r="J299" s="29"/>
      <c r="K299" s="98"/>
      <c r="L299" s="98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0"/>
      <c r="AA299" s="29"/>
      <c r="AB299" s="33"/>
      <c r="AC299" s="20"/>
      <c r="AD299" s="29"/>
      <c r="AE299" s="33"/>
    </row>
    <row r="300" spans="1:33" ht="18" customHeight="1" x14ac:dyDescent="0.2">
      <c r="A300" s="43" t="s">
        <v>327</v>
      </c>
      <c r="B300" s="43" t="s">
        <v>328</v>
      </c>
      <c r="C300" s="9">
        <v>0</v>
      </c>
      <c r="D300" s="9">
        <v>0</v>
      </c>
      <c r="F300" s="119" t="s">
        <v>329</v>
      </c>
      <c r="H300" s="74">
        <v>0</v>
      </c>
      <c r="I300" s="74">
        <v>0</v>
      </c>
      <c r="J300" s="74">
        <v>0</v>
      </c>
      <c r="K300" s="99">
        <v>0</v>
      </c>
      <c r="L300" s="99">
        <v>0</v>
      </c>
      <c r="M300" s="74">
        <v>0</v>
      </c>
      <c r="N300" s="74">
        <v>0</v>
      </c>
      <c r="O300" s="74">
        <v>0</v>
      </c>
      <c r="P300" s="74">
        <v>0</v>
      </c>
      <c r="Q300" s="74">
        <v>0</v>
      </c>
      <c r="R300" s="74">
        <v>0</v>
      </c>
      <c r="S300" s="74">
        <v>0</v>
      </c>
      <c r="T300" s="74">
        <v>0</v>
      </c>
      <c r="U300" s="74">
        <v>0</v>
      </c>
      <c r="V300" s="74">
        <v>0</v>
      </c>
      <c r="W300" s="74">
        <v>0</v>
      </c>
      <c r="X300" s="74">
        <v>0</v>
      </c>
      <c r="Y300" s="74">
        <v>0</v>
      </c>
      <c r="Z300" s="20"/>
      <c r="AA300" s="74">
        <v>0</v>
      </c>
      <c r="AB300" s="73">
        <v>0</v>
      </c>
      <c r="AC300" s="20"/>
      <c r="AD300" s="74">
        <v>0</v>
      </c>
      <c r="AE300" s="73">
        <v>0</v>
      </c>
    </row>
    <row r="301" spans="1:33" ht="18" customHeight="1" x14ac:dyDescent="0.2">
      <c r="A301" s="43" t="s">
        <v>327</v>
      </c>
      <c r="B301" s="43" t="s">
        <v>330</v>
      </c>
      <c r="C301" s="9">
        <v>0</v>
      </c>
      <c r="D301" s="9">
        <v>0</v>
      </c>
      <c r="F301" s="119" t="s">
        <v>331</v>
      </c>
      <c r="H301" s="74">
        <v>0</v>
      </c>
      <c r="I301" s="74">
        <v>0</v>
      </c>
      <c r="J301" s="74">
        <v>0</v>
      </c>
      <c r="K301" s="99">
        <v>0</v>
      </c>
      <c r="L301" s="99">
        <v>0</v>
      </c>
      <c r="M301" s="74">
        <v>0</v>
      </c>
      <c r="N301" s="74">
        <v>0</v>
      </c>
      <c r="O301" s="74">
        <v>0</v>
      </c>
      <c r="P301" s="74">
        <v>0</v>
      </c>
      <c r="Q301" s="74">
        <v>0</v>
      </c>
      <c r="R301" s="74">
        <v>0</v>
      </c>
      <c r="S301" s="74">
        <v>0</v>
      </c>
      <c r="T301" s="74">
        <v>0</v>
      </c>
      <c r="U301" s="74">
        <v>0</v>
      </c>
      <c r="V301" s="74">
        <v>0</v>
      </c>
      <c r="W301" s="74">
        <v>0</v>
      </c>
      <c r="X301" s="74">
        <v>0</v>
      </c>
      <c r="Y301" s="74">
        <v>0</v>
      </c>
      <c r="Z301" s="20"/>
      <c r="AA301" s="74">
        <v>0</v>
      </c>
      <c r="AB301" s="73">
        <v>0</v>
      </c>
      <c r="AC301" s="20"/>
      <c r="AD301" s="74">
        <v>0</v>
      </c>
      <c r="AE301" s="73">
        <v>0</v>
      </c>
    </row>
    <row r="302" spans="1:33" s="53" customFormat="1" ht="18" customHeight="1" x14ac:dyDescent="0.2">
      <c r="A302" s="48"/>
      <c r="B302" s="48"/>
      <c r="C302" s="9">
        <v>0</v>
      </c>
      <c r="D302" s="9">
        <v>0</v>
      </c>
      <c r="E302" s="17"/>
      <c r="F302" s="113" t="s">
        <v>332</v>
      </c>
      <c r="G302" s="17"/>
      <c r="H302" s="75">
        <v>0</v>
      </c>
      <c r="I302" s="75">
        <v>0</v>
      </c>
      <c r="J302" s="75">
        <v>0</v>
      </c>
      <c r="K302" s="121">
        <v>0</v>
      </c>
      <c r="L302" s="121">
        <v>0</v>
      </c>
      <c r="M302" s="75">
        <v>0</v>
      </c>
      <c r="N302" s="75">
        <v>0</v>
      </c>
      <c r="O302" s="75">
        <v>0</v>
      </c>
      <c r="P302" s="75">
        <v>0</v>
      </c>
      <c r="Q302" s="75">
        <v>0</v>
      </c>
      <c r="R302" s="75">
        <v>0</v>
      </c>
      <c r="S302" s="75">
        <v>0</v>
      </c>
      <c r="T302" s="75">
        <v>0</v>
      </c>
      <c r="U302" s="75">
        <v>0</v>
      </c>
      <c r="V302" s="75">
        <v>0</v>
      </c>
      <c r="W302" s="75">
        <v>0</v>
      </c>
      <c r="X302" s="75">
        <v>0</v>
      </c>
      <c r="Y302" s="75">
        <v>0</v>
      </c>
      <c r="Z302" s="20"/>
      <c r="AA302" s="75">
        <v>0</v>
      </c>
      <c r="AB302" s="73">
        <v>0</v>
      </c>
      <c r="AC302" s="20"/>
      <c r="AD302" s="75">
        <v>0</v>
      </c>
      <c r="AE302" s="73">
        <v>0</v>
      </c>
      <c r="AG302" s="54"/>
    </row>
    <row r="303" spans="1:33" ht="12.95" customHeight="1" x14ac:dyDescent="0.2">
      <c r="A303" s="48"/>
      <c r="B303" s="48"/>
      <c r="C303" s="9"/>
      <c r="D303" s="9"/>
      <c r="F303" s="52" t="s">
        <v>224</v>
      </c>
      <c r="H303" s="69">
        <v>0</v>
      </c>
      <c r="I303" s="69">
        <v>0</v>
      </c>
      <c r="J303" s="69">
        <v>0</v>
      </c>
      <c r="K303" s="122">
        <v>0</v>
      </c>
      <c r="L303" s="122">
        <v>0</v>
      </c>
      <c r="M303" s="69">
        <v>0</v>
      </c>
      <c r="N303" s="69">
        <v>0</v>
      </c>
      <c r="O303" s="69">
        <v>0</v>
      </c>
      <c r="P303" s="69">
        <v>0</v>
      </c>
      <c r="Q303" s="69">
        <v>0</v>
      </c>
      <c r="R303" s="69">
        <v>0</v>
      </c>
      <c r="S303" s="69">
        <v>0</v>
      </c>
      <c r="T303" s="69">
        <v>0</v>
      </c>
      <c r="U303" s="69">
        <v>0</v>
      </c>
      <c r="V303" s="69">
        <v>0</v>
      </c>
      <c r="W303" s="69">
        <v>0</v>
      </c>
      <c r="X303" s="69">
        <v>0</v>
      </c>
      <c r="Y303" s="69">
        <v>0</v>
      </c>
      <c r="Z303" s="20"/>
      <c r="AA303" s="69">
        <v>0</v>
      </c>
      <c r="AB303" s="70"/>
      <c r="AC303" s="20"/>
      <c r="AD303" s="69">
        <v>0</v>
      </c>
      <c r="AE303" s="70"/>
    </row>
    <row r="304" spans="1:33" ht="6.95" customHeight="1" x14ac:dyDescent="0.2">
      <c r="C304" s="9"/>
      <c r="D304" s="9"/>
      <c r="F304" s="109"/>
      <c r="H304" s="29"/>
      <c r="I304" s="29"/>
      <c r="J304" s="29"/>
      <c r="K304" s="98"/>
      <c r="L304" s="98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0"/>
      <c r="AA304" s="29"/>
      <c r="AB304" s="33"/>
      <c r="AC304" s="20"/>
      <c r="AD304" s="29"/>
      <c r="AE304" s="33"/>
    </row>
    <row r="305" spans="1:33" s="53" customFormat="1" ht="18" customHeight="1" x14ac:dyDescent="0.2">
      <c r="A305" s="48"/>
      <c r="B305" s="48"/>
      <c r="C305" s="9">
        <v>0.18628250208739525</v>
      </c>
      <c r="D305" s="9">
        <v>0.12872797413468184</v>
      </c>
      <c r="E305" s="17"/>
      <c r="F305" s="114" t="s">
        <v>333</v>
      </c>
      <c r="G305" s="17"/>
      <c r="H305" s="90">
        <v>908.55500000000075</v>
      </c>
      <c r="I305" s="90">
        <v>1570.4580000000014</v>
      </c>
      <c r="J305" s="90">
        <v>1570.4580000000014</v>
      </c>
      <c r="K305" s="127">
        <v>1272.2075200000004</v>
      </c>
      <c r="L305" s="127">
        <v>1337.0831100000005</v>
      </c>
      <c r="M305" s="90">
        <v>71.655999999999977</v>
      </c>
      <c r="N305" s="90">
        <v>83.646999999999892</v>
      </c>
      <c r="O305" s="90">
        <v>85.975000000000009</v>
      </c>
      <c r="P305" s="90">
        <v>178.07499999999987</v>
      </c>
      <c r="Q305" s="90">
        <v>160.3520000000002</v>
      </c>
      <c r="R305" s="90">
        <v>133.86999999999978</v>
      </c>
      <c r="S305" s="90">
        <v>64.777000000000385</v>
      </c>
      <c r="T305" s="90">
        <v>168.99399999999943</v>
      </c>
      <c r="U305" s="90">
        <v>125.9439999999999</v>
      </c>
      <c r="V305" s="90">
        <v>120.79200000000051</v>
      </c>
      <c r="W305" s="90">
        <v>165.16099999999932</v>
      </c>
      <c r="X305" s="90">
        <v>149.95900000000077</v>
      </c>
      <c r="Y305" s="90">
        <v>1509.2020000000011</v>
      </c>
      <c r="Z305" s="20"/>
      <c r="AA305" s="90">
        <v>1272.2075200000004</v>
      </c>
      <c r="AB305" s="73">
        <v>236.99</v>
      </c>
      <c r="AC305" s="20"/>
      <c r="AD305" s="90">
        <v>1337.0831100000005</v>
      </c>
      <c r="AE305" s="73">
        <v>172.12</v>
      </c>
      <c r="AG305" s="54"/>
    </row>
    <row r="306" spans="1:33" ht="12.95" customHeight="1" x14ac:dyDescent="0.2">
      <c r="A306" s="48"/>
      <c r="B306" s="48"/>
      <c r="C306" s="9"/>
      <c r="D306" s="9"/>
      <c r="F306" s="52" t="s">
        <v>224</v>
      </c>
      <c r="H306" s="69">
        <v>0.13423554052352987</v>
      </c>
      <c r="I306" s="69">
        <v>0.22999529306182101</v>
      </c>
      <c r="J306" s="69">
        <v>0.22999529306182101</v>
      </c>
      <c r="K306" s="122">
        <v>0.19862653420604429</v>
      </c>
      <c r="L306" s="122">
        <v>0.20929862239349803</v>
      </c>
      <c r="M306" s="69">
        <v>0.13726834912473607</v>
      </c>
      <c r="N306" s="69">
        <v>0.14563412748709861</v>
      </c>
      <c r="O306" s="69">
        <v>0.16298485506243568</v>
      </c>
      <c r="P306" s="69">
        <v>0.28127468014531654</v>
      </c>
      <c r="Q306" s="69">
        <v>0.29796896775991855</v>
      </c>
      <c r="R306" s="69">
        <v>0.23916931229219823</v>
      </c>
      <c r="S306" s="69">
        <v>0.12647237413190277</v>
      </c>
      <c r="T306" s="69">
        <v>0.31939535745200309</v>
      </c>
      <c r="U306" s="69">
        <v>0.23070807580847835</v>
      </c>
      <c r="V306" s="69">
        <v>0.23905669264535398</v>
      </c>
      <c r="W306" s="69">
        <v>0.2834155867332922</v>
      </c>
      <c r="X306" s="69">
        <v>0.2561199515630162</v>
      </c>
      <c r="Y306" s="69">
        <v>0.22812803449789543</v>
      </c>
      <c r="Z306" s="20"/>
      <c r="AA306" s="69">
        <v>0.19862653420604429</v>
      </c>
      <c r="AB306" s="70"/>
      <c r="AC306" s="20"/>
      <c r="AD306" s="69">
        <v>0.20929862239349803</v>
      </c>
      <c r="AE306" s="70"/>
    </row>
    <row r="307" spans="1:33" s="20" customFormat="1" ht="7.5" customHeight="1" x14ac:dyDescent="0.2">
      <c r="A307" s="17"/>
      <c r="B307" s="17"/>
      <c r="C307" s="17"/>
      <c r="D307" s="17"/>
      <c r="AF307" s="17"/>
      <c r="AG307" s="17"/>
    </row>
    <row r="308" spans="1:33" s="20" customFormat="1" ht="15" hidden="1" outlineLevel="1" x14ac:dyDescent="0.2">
      <c r="A308" s="43" t="s">
        <v>93</v>
      </c>
      <c r="B308" s="43" t="s">
        <v>19</v>
      </c>
      <c r="C308" s="17"/>
      <c r="D308" s="17"/>
      <c r="F308" s="119" t="s">
        <v>639</v>
      </c>
      <c r="G308" s="17"/>
      <c r="H308" s="74">
        <v>-1.1080000000000001</v>
      </c>
      <c r="I308" s="74">
        <v>-0.64500000000000002</v>
      </c>
      <c r="J308" s="74">
        <v>-0.64500000000000002</v>
      </c>
      <c r="K308" s="99">
        <v>-0.32200000000000001</v>
      </c>
      <c r="L308" s="99">
        <v>-0.56999999999999995</v>
      </c>
      <c r="M308" s="74">
        <v>-2.9000000000000001E-2</v>
      </c>
      <c r="N308" s="74">
        <v>-2.9000000000000001E-2</v>
      </c>
      <c r="O308" s="74">
        <v>-3.0999999999999993E-2</v>
      </c>
      <c r="P308" s="74">
        <v>-2.8999999999999998E-2</v>
      </c>
      <c r="Q308" s="74">
        <v>-2.8999999999999998E-2</v>
      </c>
      <c r="R308" s="74">
        <v>-3.1E-2</v>
      </c>
      <c r="S308" s="74">
        <v>-2.8999999999999998E-2</v>
      </c>
      <c r="T308" s="74">
        <v>-2.8999999999999998E-2</v>
      </c>
      <c r="U308" s="74">
        <v>-3.0000000000000027E-2</v>
      </c>
      <c r="V308" s="74">
        <v>-2.899999999999997E-2</v>
      </c>
      <c r="W308" s="74">
        <v>-2.9000000000000026E-2</v>
      </c>
      <c r="X308" s="74">
        <v>-2.9999999999999971E-2</v>
      </c>
      <c r="Y308" s="74">
        <v>-0.35399999999999998</v>
      </c>
      <c r="AA308" s="74">
        <v>-0.32200000000000001</v>
      </c>
      <c r="AB308" s="73">
        <v>-0.03</v>
      </c>
      <c r="AF308" s="17"/>
      <c r="AG308" s="17"/>
    </row>
    <row r="309" spans="1:33" s="20" customFormat="1" ht="15" hidden="1" outlineLevel="1" x14ac:dyDescent="0.2">
      <c r="A309" s="43" t="s">
        <v>93</v>
      </c>
      <c r="B309" s="43" t="s">
        <v>23</v>
      </c>
      <c r="C309" s="17"/>
      <c r="D309" s="17"/>
      <c r="F309" s="119" t="s">
        <v>638</v>
      </c>
      <c r="G309" s="17"/>
      <c r="H309" s="74">
        <v>-11.856</v>
      </c>
      <c r="I309" s="74">
        <v>-11.638999999999999</v>
      </c>
      <c r="J309" s="74">
        <v>-11.638999999999999</v>
      </c>
      <c r="K309" s="99">
        <v>-7.0739999999999998</v>
      </c>
      <c r="L309" s="99">
        <v>-7.1379999999999999</v>
      </c>
      <c r="M309" s="74">
        <v>-0.96699999999999997</v>
      </c>
      <c r="N309" s="74">
        <v>-0.85</v>
      </c>
      <c r="O309" s="74">
        <v>-0.90700000000000025</v>
      </c>
      <c r="P309" s="74">
        <v>-0.65699999999999958</v>
      </c>
      <c r="Q309" s="74">
        <v>-0.52400000000000002</v>
      </c>
      <c r="R309" s="74">
        <v>-0.57100000000000017</v>
      </c>
      <c r="S309" s="74">
        <v>-0.53800000000000026</v>
      </c>
      <c r="T309" s="74">
        <v>-0.56700000000000017</v>
      </c>
      <c r="U309" s="74">
        <v>-0.58399999999999963</v>
      </c>
      <c r="V309" s="74">
        <v>-0.45699999999999985</v>
      </c>
      <c r="W309" s="74">
        <v>-0.44599999999999973</v>
      </c>
      <c r="X309" s="74">
        <v>-0.44700000000000006</v>
      </c>
      <c r="Y309" s="74">
        <v>-7.5149999999999997</v>
      </c>
      <c r="AA309" s="74">
        <v>-7.0740000000000007</v>
      </c>
      <c r="AB309" s="73">
        <v>-0.44</v>
      </c>
      <c r="AF309" s="17"/>
      <c r="AG309" s="17"/>
    </row>
    <row r="310" spans="1:33" s="20" customFormat="1" ht="15" hidden="1" outlineLevel="1" x14ac:dyDescent="0.2">
      <c r="A310" s="43" t="s">
        <v>93</v>
      </c>
      <c r="B310" s="43" t="s">
        <v>328</v>
      </c>
      <c r="C310" s="17"/>
      <c r="D310" s="17"/>
      <c r="F310" s="119" t="s">
        <v>637</v>
      </c>
      <c r="G310" s="17"/>
      <c r="H310" s="74">
        <v>0</v>
      </c>
      <c r="I310" s="74">
        <v>0</v>
      </c>
      <c r="J310" s="74">
        <v>0</v>
      </c>
      <c r="K310" s="99">
        <v>0</v>
      </c>
      <c r="L310" s="99">
        <v>0</v>
      </c>
      <c r="M310" s="74">
        <v>0</v>
      </c>
      <c r="N310" s="74">
        <v>0</v>
      </c>
      <c r="O310" s="74">
        <v>0</v>
      </c>
      <c r="P310" s="74">
        <v>0</v>
      </c>
      <c r="Q310" s="74">
        <v>0</v>
      </c>
      <c r="R310" s="74">
        <v>0</v>
      </c>
      <c r="S310" s="74">
        <v>0</v>
      </c>
      <c r="T310" s="74">
        <v>0</v>
      </c>
      <c r="U310" s="74">
        <v>0</v>
      </c>
      <c r="V310" s="74">
        <v>0</v>
      </c>
      <c r="W310" s="74">
        <v>0</v>
      </c>
      <c r="X310" s="74">
        <v>0</v>
      </c>
      <c r="Y310" s="74">
        <v>0</v>
      </c>
      <c r="AA310" s="74">
        <v>0</v>
      </c>
      <c r="AB310" s="73">
        <v>0</v>
      </c>
      <c r="AF310" s="17"/>
      <c r="AG310" s="17"/>
    </row>
    <row r="311" spans="1:33" s="20" customFormat="1" ht="15" hidden="1" outlineLevel="1" x14ac:dyDescent="0.2">
      <c r="A311" s="43" t="s">
        <v>93</v>
      </c>
      <c r="B311" s="43" t="s">
        <v>330</v>
      </c>
      <c r="C311" s="17"/>
      <c r="D311" s="17"/>
      <c r="F311" s="119" t="s">
        <v>636</v>
      </c>
      <c r="G311" s="17"/>
      <c r="H311" s="74">
        <v>0</v>
      </c>
      <c r="I311" s="74">
        <v>0</v>
      </c>
      <c r="J311" s="74">
        <v>0</v>
      </c>
      <c r="K311" s="99">
        <v>0</v>
      </c>
      <c r="L311" s="99">
        <v>0</v>
      </c>
      <c r="M311" s="74">
        <v>0</v>
      </c>
      <c r="N311" s="74">
        <v>0</v>
      </c>
      <c r="O311" s="74">
        <v>0</v>
      </c>
      <c r="P311" s="74">
        <v>0</v>
      </c>
      <c r="Q311" s="74">
        <v>0</v>
      </c>
      <c r="R311" s="74">
        <v>0</v>
      </c>
      <c r="S311" s="74">
        <v>0</v>
      </c>
      <c r="T311" s="74">
        <v>0</v>
      </c>
      <c r="U311" s="74">
        <v>0</v>
      </c>
      <c r="V311" s="74">
        <v>0</v>
      </c>
      <c r="W311" s="74">
        <v>0</v>
      </c>
      <c r="X311" s="74">
        <v>0</v>
      </c>
      <c r="Y311" s="74">
        <v>0</v>
      </c>
      <c r="AA311" s="74">
        <v>0</v>
      </c>
      <c r="AB311" s="73">
        <v>0</v>
      </c>
      <c r="AF311" s="17"/>
      <c r="AG311" s="17"/>
    </row>
    <row r="312" spans="1:33" s="20" customFormat="1" ht="18" customHeight="1" collapsed="1" x14ac:dyDescent="0.2">
      <c r="A312" s="48"/>
      <c r="B312" s="48"/>
      <c r="C312" s="17"/>
      <c r="D312" s="17"/>
      <c r="F312" s="114" t="s">
        <v>640</v>
      </c>
      <c r="G312" s="17"/>
      <c r="H312" s="298">
        <v>-12.964</v>
      </c>
      <c r="I312" s="298">
        <v>-12.283999999999999</v>
      </c>
      <c r="J312" s="298">
        <v>-12.283999999999999</v>
      </c>
      <c r="K312" s="127">
        <v>-7.3959999999999999</v>
      </c>
      <c r="L312" s="127">
        <v>-7.7080000000000002</v>
      </c>
      <c r="M312" s="298">
        <v>-0.996</v>
      </c>
      <c r="N312" s="298">
        <v>-0.879</v>
      </c>
      <c r="O312" s="298">
        <v>-0.93800000000000028</v>
      </c>
      <c r="P312" s="298">
        <v>-0.68599999999999961</v>
      </c>
      <c r="Q312" s="298">
        <v>-0.55300000000000005</v>
      </c>
      <c r="R312" s="298">
        <v>-0.6020000000000002</v>
      </c>
      <c r="S312" s="298">
        <v>-0.56700000000000028</v>
      </c>
      <c r="T312" s="298">
        <v>-0.5960000000000002</v>
      </c>
      <c r="U312" s="298">
        <v>-0.61399999999999966</v>
      </c>
      <c r="V312" s="298">
        <v>-0.48599999999999982</v>
      </c>
      <c r="W312" s="298">
        <v>-0.47499999999999976</v>
      </c>
      <c r="X312" s="298">
        <v>-0.47700000000000004</v>
      </c>
      <c r="Y312" s="298">
        <v>-7.8689999999999998</v>
      </c>
      <c r="AA312" s="298">
        <v>-7.3959999999999999</v>
      </c>
      <c r="AB312" s="73">
        <v>-0.47</v>
      </c>
      <c r="AD312" s="298">
        <v>-7.7080000000000011</v>
      </c>
      <c r="AE312" s="73">
        <v>-0.16</v>
      </c>
      <c r="AF312" s="17"/>
      <c r="AG312" s="17"/>
    </row>
    <row r="313" spans="1:33" s="20" customFormat="1" ht="7.5" customHeight="1" x14ac:dyDescent="0.2">
      <c r="A313" s="17"/>
      <c r="B313" s="17"/>
      <c r="C313" s="17"/>
      <c r="D313" s="17"/>
      <c r="AF313" s="17"/>
      <c r="AG313" s="17"/>
    </row>
    <row r="314" spans="1:33" s="20" customFormat="1" ht="18" customHeight="1" x14ac:dyDescent="0.2">
      <c r="A314" s="48"/>
      <c r="B314" s="48"/>
      <c r="C314" s="17"/>
      <c r="D314" s="17"/>
      <c r="F314" s="114" t="s">
        <v>635</v>
      </c>
      <c r="G314" s="17"/>
      <c r="H314" s="298">
        <v>921.5190000000008</v>
      </c>
      <c r="I314" s="298">
        <v>1582.7420000000016</v>
      </c>
      <c r="J314" s="298">
        <v>1582.7420000000016</v>
      </c>
      <c r="K314" s="127">
        <v>1279.6035200000003</v>
      </c>
      <c r="L314" s="127">
        <v>1344.7911100000006</v>
      </c>
      <c r="M314" s="298">
        <v>72.651999999999973</v>
      </c>
      <c r="N314" s="298">
        <v>84.525999999999897</v>
      </c>
      <c r="O314" s="298">
        <v>86.913000000000011</v>
      </c>
      <c r="P314" s="298">
        <v>178.76099999999988</v>
      </c>
      <c r="Q314" s="298">
        <v>160.9050000000002</v>
      </c>
      <c r="R314" s="298">
        <v>134.47199999999978</v>
      </c>
      <c r="S314" s="298">
        <v>65.344000000000392</v>
      </c>
      <c r="T314" s="298">
        <v>169.58999999999943</v>
      </c>
      <c r="U314" s="298">
        <v>126.55799999999991</v>
      </c>
      <c r="V314" s="298">
        <v>121.27800000000052</v>
      </c>
      <c r="W314" s="298">
        <v>165.63599999999931</v>
      </c>
      <c r="X314" s="298">
        <v>150.43600000000077</v>
      </c>
      <c r="Y314" s="298">
        <v>1517.071000000001</v>
      </c>
      <c r="AA314" s="298">
        <v>1279.6035200000003</v>
      </c>
      <c r="AB314" s="73">
        <v>237.47</v>
      </c>
      <c r="AD314" s="298">
        <v>1344.7911100000006</v>
      </c>
      <c r="AE314" s="73">
        <v>172.28</v>
      </c>
      <c r="AF314" s="17"/>
      <c r="AG314" s="17"/>
    </row>
    <row r="315" spans="1:33" s="20" customFormat="1" x14ac:dyDescent="0.2">
      <c r="A315" s="17"/>
      <c r="B315" s="17"/>
      <c r="C315" s="17"/>
      <c r="D315" s="17"/>
      <c r="AF315" s="17"/>
      <c r="AG315" s="17"/>
    </row>
    <row r="316" spans="1:33" s="20" customFormat="1" x14ac:dyDescent="0.2">
      <c r="A316" s="17"/>
      <c r="B316" s="17"/>
      <c r="C316" s="17"/>
      <c r="D316" s="17"/>
      <c r="AF316" s="17"/>
      <c r="AG316" s="17"/>
    </row>
    <row r="317" spans="1:33" s="20" customFormat="1" x14ac:dyDescent="0.2">
      <c r="A317" s="17"/>
      <c r="B317" s="17"/>
      <c r="C317" s="17"/>
      <c r="D317" s="17"/>
      <c r="AF317" s="17"/>
      <c r="AG317" s="17"/>
    </row>
    <row r="318" spans="1:33" s="20" customFormat="1" x14ac:dyDescent="0.2">
      <c r="A318" s="17"/>
      <c r="B318" s="17"/>
      <c r="C318" s="17"/>
      <c r="D318" s="17"/>
      <c r="AF318" s="17"/>
      <c r="AG318" s="17"/>
    </row>
    <row r="319" spans="1:33" s="20" customFormat="1" x14ac:dyDescent="0.2">
      <c r="A319" s="17"/>
      <c r="B319" s="17"/>
      <c r="C319" s="17"/>
      <c r="D319" s="17"/>
      <c r="AF319" s="17"/>
      <c r="AG319" s="17"/>
    </row>
    <row r="320" spans="1:33" s="20" customFormat="1" x14ac:dyDescent="0.2">
      <c r="A320" s="17"/>
      <c r="B320" s="17"/>
      <c r="C320" s="17"/>
      <c r="D320" s="17"/>
      <c r="AF320" s="17"/>
      <c r="AG320" s="17"/>
    </row>
    <row r="321" spans="1:33" s="20" customFormat="1" x14ac:dyDescent="0.2">
      <c r="A321" s="17"/>
      <c r="B321" s="17"/>
      <c r="C321" s="17"/>
      <c r="D321" s="17"/>
      <c r="AF321" s="17"/>
      <c r="AG321" s="17"/>
    </row>
    <row r="322" spans="1:33" s="20" customFormat="1" x14ac:dyDescent="0.2">
      <c r="A322" s="17"/>
      <c r="B322" s="17"/>
      <c r="C322" s="17"/>
      <c r="D322" s="17"/>
      <c r="AF322" s="17"/>
      <c r="AG322" s="17"/>
    </row>
    <row r="323" spans="1:33" s="20" customFormat="1" x14ac:dyDescent="0.2">
      <c r="A323" s="17"/>
      <c r="B323" s="17"/>
      <c r="C323" s="17"/>
      <c r="D323" s="17"/>
      <c r="AF323" s="17"/>
      <c r="AG323" s="17"/>
    </row>
    <row r="324" spans="1:33" s="20" customFormat="1" x14ac:dyDescent="0.2">
      <c r="A324" s="17"/>
      <c r="B324" s="17"/>
      <c r="C324" s="17"/>
      <c r="D324" s="17"/>
      <c r="AF324" s="17"/>
      <c r="AG324" s="17"/>
    </row>
    <row r="325" spans="1:33" s="20" customFormat="1" x14ac:dyDescent="0.2">
      <c r="A325" s="17"/>
      <c r="B325" s="17"/>
      <c r="C325" s="17"/>
      <c r="D325" s="17"/>
      <c r="AF325" s="17"/>
      <c r="AG325" s="17"/>
    </row>
    <row r="326" spans="1:33" s="20" customFormat="1" x14ac:dyDescent="0.2">
      <c r="A326" s="17"/>
      <c r="B326" s="17"/>
      <c r="C326" s="17"/>
      <c r="D326" s="17"/>
      <c r="AF326" s="17"/>
      <c r="AG326" s="17"/>
    </row>
    <row r="327" spans="1:33" s="20" customFormat="1" x14ac:dyDescent="0.2">
      <c r="A327" s="17"/>
      <c r="B327" s="17"/>
      <c r="C327" s="17"/>
      <c r="D327" s="17"/>
      <c r="AF327" s="17"/>
      <c r="AG327" s="17"/>
    </row>
    <row r="328" spans="1:33" s="20" customFormat="1" x14ac:dyDescent="0.2">
      <c r="A328" s="17"/>
      <c r="B328" s="17"/>
      <c r="C328" s="17"/>
      <c r="D328" s="17"/>
      <c r="AF328" s="17"/>
      <c r="AG328" s="17"/>
    </row>
    <row r="329" spans="1:33" s="20" customFormat="1" x14ac:dyDescent="0.2">
      <c r="A329" s="17"/>
      <c r="B329" s="17"/>
      <c r="C329" s="17"/>
      <c r="D329" s="17"/>
      <c r="AF329" s="17"/>
      <c r="AG329" s="17"/>
    </row>
    <row r="330" spans="1:33" s="20" customFormat="1" x14ac:dyDescent="0.2">
      <c r="A330" s="17"/>
      <c r="B330" s="17"/>
      <c r="C330" s="17"/>
      <c r="D330" s="17"/>
      <c r="AF330" s="17"/>
      <c r="AG330" s="17"/>
    </row>
    <row r="331" spans="1:33" s="20" customFormat="1" x14ac:dyDescent="0.2">
      <c r="A331" s="17"/>
      <c r="B331" s="17"/>
      <c r="C331" s="17"/>
      <c r="D331" s="17"/>
      <c r="AF331" s="17"/>
      <c r="AG331" s="17"/>
    </row>
    <row r="332" spans="1:33" s="20" customFormat="1" x14ac:dyDescent="0.2">
      <c r="A332" s="17"/>
      <c r="B332" s="17"/>
      <c r="C332" s="17"/>
      <c r="D332" s="17"/>
      <c r="AF332" s="17"/>
      <c r="AG332" s="17"/>
    </row>
    <row r="333" spans="1:33" s="20" customFormat="1" x14ac:dyDescent="0.2">
      <c r="A333" s="17"/>
      <c r="B333" s="17"/>
      <c r="C333" s="17"/>
      <c r="D333" s="17"/>
      <c r="AF333" s="17"/>
      <c r="AG333" s="17"/>
    </row>
    <row r="334" spans="1:33" s="20" customFormat="1" x14ac:dyDescent="0.2">
      <c r="A334" s="17"/>
      <c r="B334" s="17"/>
      <c r="C334" s="17"/>
      <c r="D334" s="17"/>
      <c r="AF334" s="17"/>
      <c r="AG334" s="17"/>
    </row>
    <row r="335" spans="1:33" s="20" customFormat="1" x14ac:dyDescent="0.2">
      <c r="A335" s="17"/>
      <c r="B335" s="17"/>
      <c r="C335" s="17"/>
      <c r="D335" s="17"/>
      <c r="AF335" s="17"/>
      <c r="AG335" s="17"/>
    </row>
    <row r="336" spans="1:33" s="20" customFormat="1" x14ac:dyDescent="0.2">
      <c r="A336" s="17"/>
      <c r="B336" s="17"/>
      <c r="C336" s="17"/>
      <c r="D336" s="17"/>
      <c r="AF336" s="17"/>
      <c r="AG336" s="17"/>
    </row>
    <row r="337" spans="1:33" s="20" customFormat="1" x14ac:dyDescent="0.2">
      <c r="A337" s="17"/>
      <c r="B337" s="17"/>
      <c r="C337" s="17"/>
      <c r="D337" s="17"/>
      <c r="AF337" s="17"/>
      <c r="AG337" s="17"/>
    </row>
    <row r="338" spans="1:33" s="20" customFormat="1" x14ac:dyDescent="0.2">
      <c r="A338" s="17"/>
      <c r="B338" s="17"/>
      <c r="C338" s="17"/>
      <c r="D338" s="17"/>
      <c r="AF338" s="17"/>
      <c r="AG338" s="17"/>
    </row>
    <row r="339" spans="1:33" s="20" customFormat="1" x14ac:dyDescent="0.2">
      <c r="A339" s="17"/>
      <c r="B339" s="17"/>
      <c r="C339" s="17"/>
      <c r="D339" s="17"/>
      <c r="AF339" s="17"/>
      <c r="AG339" s="17"/>
    </row>
    <row r="340" spans="1:33" s="20" customFormat="1" x14ac:dyDescent="0.2">
      <c r="A340" s="17"/>
      <c r="B340" s="17"/>
      <c r="C340" s="17"/>
      <c r="D340" s="17"/>
      <c r="AF340" s="17"/>
      <c r="AG340" s="17"/>
    </row>
    <row r="341" spans="1:33" s="20" customFormat="1" x14ac:dyDescent="0.2">
      <c r="A341" s="17"/>
      <c r="B341" s="17"/>
      <c r="C341" s="17"/>
      <c r="D341" s="17"/>
      <c r="AF341" s="17"/>
      <c r="AG341" s="17"/>
    </row>
    <row r="342" spans="1:33" s="20" customFormat="1" x14ac:dyDescent="0.2">
      <c r="A342" s="17"/>
      <c r="B342" s="17"/>
      <c r="C342" s="17"/>
      <c r="D342" s="17"/>
      <c r="AF342" s="17"/>
      <c r="AG342" s="17"/>
    </row>
    <row r="343" spans="1:33" s="20" customFormat="1" x14ac:dyDescent="0.2">
      <c r="A343" s="17"/>
      <c r="B343" s="17"/>
      <c r="C343" s="17"/>
      <c r="D343" s="17"/>
      <c r="AF343" s="17"/>
      <c r="AG343" s="17"/>
    </row>
    <row r="344" spans="1:33" s="20" customFormat="1" x14ac:dyDescent="0.2">
      <c r="A344" s="17"/>
      <c r="B344" s="17"/>
      <c r="C344" s="17"/>
      <c r="D344" s="17"/>
      <c r="AF344" s="17"/>
      <c r="AG344" s="17"/>
    </row>
    <row r="345" spans="1:33" s="20" customFormat="1" x14ac:dyDescent="0.2">
      <c r="A345" s="17"/>
      <c r="B345" s="17"/>
      <c r="C345" s="17"/>
      <c r="D345" s="17"/>
      <c r="AF345" s="17"/>
      <c r="AG345" s="17"/>
    </row>
    <row r="346" spans="1:33" s="20" customFormat="1" x14ac:dyDescent="0.2">
      <c r="A346" s="17"/>
      <c r="B346" s="17"/>
      <c r="C346" s="17"/>
      <c r="D346" s="17"/>
      <c r="AF346" s="17"/>
      <c r="AG346" s="17"/>
    </row>
    <row r="347" spans="1:33" s="20" customFormat="1" x14ac:dyDescent="0.2">
      <c r="A347" s="17"/>
      <c r="B347" s="17"/>
      <c r="C347" s="17"/>
      <c r="D347" s="17"/>
      <c r="AF347" s="17"/>
      <c r="AG347" s="17"/>
    </row>
    <row r="348" spans="1:33" s="20" customFormat="1" x14ac:dyDescent="0.2">
      <c r="A348" s="17"/>
      <c r="B348" s="17"/>
      <c r="C348" s="17"/>
      <c r="D348" s="17"/>
      <c r="AF348" s="17"/>
      <c r="AG348" s="17"/>
    </row>
    <row r="349" spans="1:33" s="20" customFormat="1" x14ac:dyDescent="0.2">
      <c r="A349" s="17"/>
      <c r="B349" s="17"/>
      <c r="C349" s="17"/>
      <c r="D349" s="17"/>
      <c r="AF349" s="17"/>
      <c r="AG349" s="17"/>
    </row>
    <row r="350" spans="1:33" s="20" customFormat="1" x14ac:dyDescent="0.2">
      <c r="A350" s="17"/>
      <c r="B350" s="17"/>
      <c r="C350" s="17"/>
      <c r="D350" s="17"/>
      <c r="AF350" s="17"/>
      <c r="AG350" s="17"/>
    </row>
    <row r="351" spans="1:33" s="20" customFormat="1" x14ac:dyDescent="0.2">
      <c r="A351" s="17"/>
      <c r="B351" s="17"/>
      <c r="C351" s="17"/>
      <c r="D351" s="17"/>
      <c r="Z351" s="17"/>
      <c r="AC351" s="17"/>
      <c r="AF351" s="17"/>
      <c r="AG351" s="17"/>
    </row>
    <row r="352" spans="1:33" s="20" customFormat="1" x14ac:dyDescent="0.2">
      <c r="A352" s="17"/>
      <c r="B352" s="17"/>
      <c r="C352" s="17"/>
      <c r="D352" s="17"/>
      <c r="Z352" s="17"/>
      <c r="AC352" s="17"/>
      <c r="AF352" s="17"/>
      <c r="AG352" s="17"/>
    </row>
    <row r="353" spans="1:33" s="20" customFormat="1" x14ac:dyDescent="0.2">
      <c r="A353" s="17"/>
      <c r="B353" s="17"/>
      <c r="C353" s="17"/>
      <c r="D353" s="17"/>
      <c r="Z353" s="17"/>
      <c r="AC353" s="17"/>
      <c r="AF353" s="17"/>
      <c r="AG353" s="17"/>
    </row>
    <row r="355" spans="1:33" ht="18" customHeight="1" x14ac:dyDescent="0.2">
      <c r="A355" s="43" t="s">
        <v>286</v>
      </c>
      <c r="B355" s="43" t="s">
        <v>18</v>
      </c>
      <c r="C355" s="9">
        <v>0</v>
      </c>
      <c r="D355" s="9">
        <v>0</v>
      </c>
      <c r="F355" s="119" t="s">
        <v>287</v>
      </c>
      <c r="H355" s="74">
        <v>0</v>
      </c>
      <c r="I355" s="74">
        <v>0</v>
      </c>
      <c r="J355" s="74">
        <v>0</v>
      </c>
      <c r="K355" s="99">
        <v>0</v>
      </c>
      <c r="L355" s="99">
        <v>0</v>
      </c>
      <c r="M355" s="74">
        <v>0</v>
      </c>
      <c r="N355" s="74">
        <v>0</v>
      </c>
      <c r="O355" s="74">
        <v>0</v>
      </c>
      <c r="P355" s="74">
        <v>0</v>
      </c>
      <c r="Q355" s="74">
        <v>0</v>
      </c>
      <c r="R355" s="74">
        <v>0</v>
      </c>
      <c r="S355" s="74">
        <v>0</v>
      </c>
      <c r="T355" s="74">
        <v>0</v>
      </c>
      <c r="U355" s="74">
        <v>0</v>
      </c>
      <c r="V355" s="74">
        <v>0</v>
      </c>
      <c r="W355" s="74">
        <v>0</v>
      </c>
      <c r="X355" s="74">
        <v>0</v>
      </c>
      <c r="Y355" s="74">
        <v>0</v>
      </c>
      <c r="AA355" s="74">
        <v>0</v>
      </c>
      <c r="AB355" s="33"/>
      <c r="AD355" s="74">
        <v>0</v>
      </c>
      <c r="AE355" s="33"/>
    </row>
    <row r="356" spans="1:33" ht="18" hidden="1" customHeight="1" outlineLevel="1" x14ac:dyDescent="0.2">
      <c r="A356" s="43" t="s">
        <v>290</v>
      </c>
      <c r="B356" s="43" t="s">
        <v>18</v>
      </c>
      <c r="C356" s="9">
        <v>0</v>
      </c>
      <c r="D356" s="9">
        <v>0</v>
      </c>
      <c r="F356" s="119" t="s">
        <v>289</v>
      </c>
      <c r="H356" s="74">
        <v>529.53899999999999</v>
      </c>
      <c r="I356" s="74">
        <v>574.35199999999998</v>
      </c>
      <c r="J356" s="74">
        <v>574.35199999999998</v>
      </c>
      <c r="K356" s="99">
        <v>562.08500000000004</v>
      </c>
      <c r="L356" s="99">
        <v>406.58600000000001</v>
      </c>
      <c r="M356" s="74">
        <v>52.844999999999999</v>
      </c>
      <c r="N356" s="74">
        <v>86.765000000000001</v>
      </c>
      <c r="O356" s="74">
        <v>142.577</v>
      </c>
      <c r="P356" s="74">
        <v>169.77600000000001</v>
      </c>
      <c r="Q356" s="74">
        <v>215.273</v>
      </c>
      <c r="R356" s="74">
        <v>266.07400000000001</v>
      </c>
      <c r="S356" s="74">
        <v>296.71300000000002</v>
      </c>
      <c r="T356" s="74">
        <v>320.47000000000003</v>
      </c>
      <c r="U356" s="74">
        <v>354.05</v>
      </c>
      <c r="V356" s="74">
        <v>390.6</v>
      </c>
      <c r="W356" s="74">
        <v>431.524</v>
      </c>
      <c r="X356" s="74">
        <v>460.387</v>
      </c>
      <c r="Y356" s="74">
        <v>460.387</v>
      </c>
      <c r="AA356" s="74">
        <v>562.08500000000004</v>
      </c>
      <c r="AB356" s="33"/>
      <c r="AD356" s="74">
        <v>406.58600000000001</v>
      </c>
      <c r="AE356" s="33"/>
    </row>
    <row r="357" spans="1:33" ht="18" customHeight="1" collapsed="1" x14ac:dyDescent="0.2">
      <c r="A357" s="43" t="s">
        <v>286</v>
      </c>
      <c r="B357" s="43" t="s">
        <v>18</v>
      </c>
      <c r="C357" s="9">
        <v>0</v>
      </c>
      <c r="D357" s="9">
        <v>0</v>
      </c>
      <c r="F357" s="120" t="s">
        <v>288</v>
      </c>
      <c r="H357" s="91">
        <v>0</v>
      </c>
      <c r="I357" s="91">
        <v>0</v>
      </c>
      <c r="J357" s="91">
        <v>0</v>
      </c>
      <c r="K357" s="100">
        <v>0</v>
      </c>
      <c r="L357" s="100">
        <v>0</v>
      </c>
      <c r="M357" s="91">
        <v>0</v>
      </c>
      <c r="N357" s="91">
        <v>0</v>
      </c>
      <c r="O357" s="91">
        <v>0</v>
      </c>
      <c r="P357" s="91">
        <v>0</v>
      </c>
      <c r="Q357" s="91">
        <v>0</v>
      </c>
      <c r="R357" s="91">
        <v>0</v>
      </c>
      <c r="S357" s="91">
        <v>0</v>
      </c>
      <c r="T357" s="91">
        <v>0</v>
      </c>
      <c r="U357" s="91">
        <v>0</v>
      </c>
      <c r="V357" s="91">
        <v>0</v>
      </c>
      <c r="W357" s="91">
        <v>0</v>
      </c>
      <c r="X357" s="91">
        <v>0</v>
      </c>
      <c r="Y357" s="91">
        <v>0</v>
      </c>
      <c r="AA357" s="91">
        <v>0</v>
      </c>
      <c r="AB357" s="33"/>
      <c r="AD357" s="91">
        <v>0</v>
      </c>
      <c r="AE357" s="33"/>
    </row>
    <row r="358" spans="1:33" ht="15" x14ac:dyDescent="0.2">
      <c r="A358" s="9"/>
      <c r="B358" s="9"/>
      <c r="C358" s="9"/>
      <c r="D358" s="9"/>
      <c r="F358" s="109"/>
      <c r="H358" s="29"/>
      <c r="I358" s="29"/>
      <c r="J358" s="29"/>
      <c r="K358" s="98"/>
      <c r="L358" s="98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AA358" s="29"/>
      <c r="AB358" s="33"/>
      <c r="AD358" s="29"/>
      <c r="AE358" s="33"/>
    </row>
    <row r="359" spans="1:33" ht="18" customHeight="1" x14ac:dyDescent="0.2">
      <c r="A359" s="43" t="s">
        <v>292</v>
      </c>
      <c r="B359" s="43" t="s">
        <v>18</v>
      </c>
      <c r="C359" s="9">
        <v>0</v>
      </c>
      <c r="D359" s="9">
        <v>0</v>
      </c>
      <c r="F359" s="119" t="s">
        <v>392</v>
      </c>
      <c r="H359" s="74">
        <v>0</v>
      </c>
      <c r="I359" s="74">
        <v>0</v>
      </c>
      <c r="J359" s="74">
        <v>0</v>
      </c>
      <c r="K359" s="101"/>
      <c r="L359" s="101"/>
      <c r="M359" s="74">
        <v>0</v>
      </c>
      <c r="N359" s="74">
        <v>0</v>
      </c>
      <c r="O359" s="74">
        <v>0</v>
      </c>
      <c r="P359" s="74">
        <v>0</v>
      </c>
      <c r="Q359" s="74">
        <v>0</v>
      </c>
      <c r="R359" s="74">
        <v>0</v>
      </c>
      <c r="S359" s="74">
        <v>0</v>
      </c>
      <c r="T359" s="74">
        <v>0</v>
      </c>
      <c r="U359" s="74">
        <v>0</v>
      </c>
      <c r="V359" s="74">
        <v>0</v>
      </c>
      <c r="W359" s="74">
        <v>0</v>
      </c>
      <c r="X359" s="74">
        <v>0</v>
      </c>
      <c r="Y359" s="74">
        <v>0</v>
      </c>
      <c r="AA359" s="29"/>
      <c r="AB359" s="33"/>
      <c r="AD359" s="29"/>
      <c r="AE359" s="33"/>
    </row>
    <row r="360" spans="1:33" ht="18" customHeight="1" x14ac:dyDescent="0.2">
      <c r="A360" s="43" t="s">
        <v>293</v>
      </c>
      <c r="B360" s="43" t="s">
        <v>18</v>
      </c>
      <c r="C360" s="9">
        <v>0</v>
      </c>
      <c r="D360" s="9">
        <v>0</v>
      </c>
      <c r="F360" s="119" t="s">
        <v>393</v>
      </c>
      <c r="H360" s="74">
        <v>0</v>
      </c>
      <c r="I360" s="74">
        <v>0</v>
      </c>
      <c r="J360" s="74">
        <v>0</v>
      </c>
      <c r="K360" s="101"/>
      <c r="L360" s="101"/>
      <c r="M360" s="74">
        <v>0</v>
      </c>
      <c r="N360" s="74">
        <v>0</v>
      </c>
      <c r="O360" s="74">
        <v>0</v>
      </c>
      <c r="P360" s="74">
        <v>0</v>
      </c>
      <c r="Q360" s="74">
        <v>0</v>
      </c>
      <c r="R360" s="74">
        <v>0</v>
      </c>
      <c r="S360" s="74">
        <v>0</v>
      </c>
      <c r="T360" s="74">
        <v>0</v>
      </c>
      <c r="U360" s="74">
        <v>0</v>
      </c>
      <c r="V360" s="74">
        <v>0</v>
      </c>
      <c r="W360" s="74">
        <v>0</v>
      </c>
      <c r="X360" s="74">
        <v>0</v>
      </c>
      <c r="Y360" s="74">
        <v>0</v>
      </c>
      <c r="AA360" s="29"/>
      <c r="AB360" s="33"/>
      <c r="AD360" s="29"/>
      <c r="AE360" s="33"/>
    </row>
    <row r="361" spans="1:33" ht="18" customHeight="1" x14ac:dyDescent="0.2">
      <c r="A361" s="43" t="s">
        <v>294</v>
      </c>
      <c r="B361" s="43" t="s">
        <v>18</v>
      </c>
      <c r="C361" s="9">
        <v>0</v>
      </c>
      <c r="D361" s="9">
        <v>0</v>
      </c>
      <c r="F361" s="119" t="s">
        <v>394</v>
      </c>
      <c r="H361" s="74">
        <v>0</v>
      </c>
      <c r="I361" s="74">
        <v>0</v>
      </c>
      <c r="J361" s="74">
        <v>0</v>
      </c>
      <c r="K361" s="101"/>
      <c r="L361" s="101"/>
      <c r="M361" s="74">
        <v>0</v>
      </c>
      <c r="N361" s="74">
        <v>0</v>
      </c>
      <c r="O361" s="74">
        <v>0</v>
      </c>
      <c r="P361" s="74">
        <v>0</v>
      </c>
      <c r="Q361" s="74">
        <v>0</v>
      </c>
      <c r="R361" s="74">
        <v>0</v>
      </c>
      <c r="S361" s="74">
        <v>0</v>
      </c>
      <c r="T361" s="74">
        <v>0</v>
      </c>
      <c r="U361" s="74">
        <v>0</v>
      </c>
      <c r="V361" s="74">
        <v>0</v>
      </c>
      <c r="W361" s="74">
        <v>0</v>
      </c>
      <c r="X361" s="74">
        <v>0</v>
      </c>
      <c r="Y361" s="74">
        <v>0</v>
      </c>
      <c r="AA361" s="29"/>
      <c r="AB361" s="33"/>
      <c r="AD361" s="29"/>
      <c r="AE361" s="33"/>
    </row>
    <row r="362" spans="1:33" ht="18" customHeight="1" x14ac:dyDescent="0.2">
      <c r="A362" s="43" t="s">
        <v>295</v>
      </c>
      <c r="B362" s="43" t="s">
        <v>18</v>
      </c>
      <c r="C362" s="9">
        <v>0</v>
      </c>
      <c r="D362" s="9">
        <v>0</v>
      </c>
      <c r="F362" s="119" t="s">
        <v>395</v>
      </c>
      <c r="H362" s="74">
        <v>0</v>
      </c>
      <c r="I362" s="74">
        <v>0</v>
      </c>
      <c r="J362" s="74">
        <v>0</v>
      </c>
      <c r="K362" s="101"/>
      <c r="L362" s="101"/>
      <c r="M362" s="74">
        <v>0</v>
      </c>
      <c r="N362" s="74">
        <v>0</v>
      </c>
      <c r="O362" s="74">
        <v>0</v>
      </c>
      <c r="P362" s="74">
        <v>0</v>
      </c>
      <c r="Q362" s="74">
        <v>0</v>
      </c>
      <c r="R362" s="74">
        <v>0</v>
      </c>
      <c r="S362" s="74">
        <v>0</v>
      </c>
      <c r="T362" s="74">
        <v>0</v>
      </c>
      <c r="U362" s="74">
        <v>0</v>
      </c>
      <c r="V362" s="74">
        <v>0</v>
      </c>
      <c r="W362" s="74">
        <v>0</v>
      </c>
      <c r="X362" s="74">
        <v>0</v>
      </c>
      <c r="Y362" s="74">
        <v>0</v>
      </c>
      <c r="AA362" s="29"/>
      <c r="AB362" s="33"/>
      <c r="AD362" s="29"/>
      <c r="AE362" s="33"/>
    </row>
    <row r="363" spans="1:33" ht="18" customHeight="1" x14ac:dyDescent="0.2">
      <c r="A363" s="43" t="s">
        <v>296</v>
      </c>
      <c r="B363" s="43" t="s">
        <v>18</v>
      </c>
      <c r="C363" s="9">
        <v>0</v>
      </c>
      <c r="D363" s="9">
        <v>0</v>
      </c>
      <c r="F363" s="119" t="s">
        <v>396</v>
      </c>
      <c r="H363" s="74">
        <v>0</v>
      </c>
      <c r="I363" s="74">
        <v>0</v>
      </c>
      <c r="J363" s="74">
        <v>0</v>
      </c>
      <c r="K363" s="101"/>
      <c r="L363" s="101"/>
      <c r="M363" s="74">
        <v>0</v>
      </c>
      <c r="N363" s="74">
        <v>0</v>
      </c>
      <c r="O363" s="74">
        <v>0</v>
      </c>
      <c r="P363" s="74">
        <v>0</v>
      </c>
      <c r="Q363" s="74">
        <v>0</v>
      </c>
      <c r="R363" s="74">
        <v>0</v>
      </c>
      <c r="S363" s="74">
        <v>0</v>
      </c>
      <c r="T363" s="74">
        <v>0</v>
      </c>
      <c r="U363" s="74">
        <v>0</v>
      </c>
      <c r="V363" s="74">
        <v>0</v>
      </c>
      <c r="W363" s="74">
        <v>0</v>
      </c>
      <c r="X363" s="74">
        <v>0</v>
      </c>
      <c r="Y363" s="74">
        <v>0</v>
      </c>
      <c r="AA363" s="29"/>
      <c r="AB363" s="33"/>
      <c r="AD363" s="29"/>
      <c r="AE363" s="33"/>
    </row>
    <row r="364" spans="1:33" ht="18" customHeight="1" collapsed="1" x14ac:dyDescent="0.2">
      <c r="A364" s="43" t="s">
        <v>291</v>
      </c>
      <c r="B364" s="43" t="s">
        <v>18</v>
      </c>
      <c r="C364" s="9">
        <v>0</v>
      </c>
      <c r="D364" s="9">
        <v>0</v>
      </c>
      <c r="F364" s="120" t="s">
        <v>397</v>
      </c>
      <c r="H364" s="92">
        <v>0</v>
      </c>
      <c r="I364" s="92">
        <v>0</v>
      </c>
      <c r="J364" s="92">
        <v>0</v>
      </c>
      <c r="K364" s="102"/>
      <c r="L364" s="102"/>
      <c r="M364" s="92">
        <v>0</v>
      </c>
      <c r="N364" s="92">
        <v>0</v>
      </c>
      <c r="O364" s="92">
        <v>0</v>
      </c>
      <c r="P364" s="92">
        <v>0</v>
      </c>
      <c r="Q364" s="92">
        <v>0</v>
      </c>
      <c r="R364" s="92">
        <v>0</v>
      </c>
      <c r="S364" s="92">
        <v>0</v>
      </c>
      <c r="T364" s="92">
        <v>0</v>
      </c>
      <c r="U364" s="92">
        <v>0</v>
      </c>
      <c r="V364" s="92">
        <v>0</v>
      </c>
      <c r="W364" s="92">
        <v>0</v>
      </c>
      <c r="X364" s="92">
        <v>0</v>
      </c>
      <c r="Y364" s="92">
        <v>0</v>
      </c>
      <c r="AA364" s="29"/>
      <c r="AB364" s="33"/>
      <c r="AD364" s="29"/>
      <c r="AE364" s="33"/>
    </row>
    <row r="365" spans="1:33" ht="15" x14ac:dyDescent="0.2">
      <c r="A365" s="9"/>
      <c r="B365" s="9"/>
      <c r="C365" s="9"/>
      <c r="D365" s="9"/>
      <c r="F365" s="109"/>
      <c r="H365" s="29"/>
      <c r="I365" s="29"/>
      <c r="J365" s="29"/>
      <c r="K365" s="98"/>
      <c r="L365" s="98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AA365" s="29"/>
      <c r="AB365" s="33"/>
      <c r="AD365" s="29"/>
      <c r="AE365" s="33"/>
    </row>
    <row r="366" spans="1:33" ht="18" hidden="1" customHeight="1" outlineLevel="1" x14ac:dyDescent="0.2">
      <c r="A366" s="43" t="s">
        <v>113</v>
      </c>
      <c r="B366" s="43" t="s">
        <v>18</v>
      </c>
      <c r="C366" s="9">
        <v>1</v>
      </c>
      <c r="D366" s="9">
        <v>1</v>
      </c>
      <c r="F366" s="63" t="s">
        <v>114</v>
      </c>
      <c r="H366" s="73">
        <v>1</v>
      </c>
      <c r="I366" s="73">
        <v>1</v>
      </c>
      <c r="J366" s="73">
        <v>1</v>
      </c>
      <c r="K366" s="103">
        <v>0</v>
      </c>
      <c r="L366" s="103">
        <v>0</v>
      </c>
      <c r="M366" s="73">
        <v>0</v>
      </c>
      <c r="N366" s="73">
        <v>0</v>
      </c>
      <c r="O366" s="73">
        <v>0</v>
      </c>
      <c r="P366" s="73">
        <v>0</v>
      </c>
      <c r="Q366" s="73">
        <v>1</v>
      </c>
      <c r="R366" s="73">
        <v>0</v>
      </c>
      <c r="S366" s="73">
        <v>0</v>
      </c>
      <c r="T366" s="73">
        <v>0</v>
      </c>
      <c r="U366" s="73">
        <v>0</v>
      </c>
      <c r="V366" s="73">
        <v>0</v>
      </c>
      <c r="W366" s="73">
        <v>0</v>
      </c>
      <c r="X366" s="73">
        <v>0</v>
      </c>
      <c r="Y366" s="73">
        <v>1</v>
      </c>
      <c r="AA366" s="73">
        <v>0</v>
      </c>
      <c r="AB366" s="73">
        <v>1</v>
      </c>
      <c r="AD366" s="73">
        <v>0</v>
      </c>
      <c r="AE366" s="73">
        <v>1</v>
      </c>
    </row>
    <row r="367" spans="1:33" ht="12.95" hidden="1" customHeight="1" outlineLevel="1" x14ac:dyDescent="0.2">
      <c r="A367" s="48"/>
      <c r="B367" s="48"/>
      <c r="C367" s="9"/>
      <c r="D367" s="9"/>
      <c r="F367" s="64" t="s">
        <v>115</v>
      </c>
      <c r="H367" s="93">
        <v>1</v>
      </c>
      <c r="I367" s="93">
        <v>1</v>
      </c>
      <c r="J367" s="93">
        <v>1</v>
      </c>
      <c r="K367" s="104">
        <v>0</v>
      </c>
      <c r="L367" s="104">
        <v>0</v>
      </c>
      <c r="M367" s="93">
        <v>0</v>
      </c>
      <c r="N367" s="93">
        <v>0</v>
      </c>
      <c r="O367" s="93">
        <v>0</v>
      </c>
      <c r="P367" s="93">
        <v>0</v>
      </c>
      <c r="Q367" s="93">
        <v>1</v>
      </c>
      <c r="R367" s="93">
        <v>0</v>
      </c>
      <c r="S367" s="93">
        <v>0</v>
      </c>
      <c r="T367" s="93">
        <v>0</v>
      </c>
      <c r="U367" s="93">
        <v>0</v>
      </c>
      <c r="V367" s="93">
        <v>0</v>
      </c>
      <c r="W367" s="93">
        <v>0</v>
      </c>
      <c r="X367" s="93">
        <v>0</v>
      </c>
      <c r="Y367" s="93">
        <v>1</v>
      </c>
      <c r="AA367" s="93">
        <v>0</v>
      </c>
      <c r="AB367" s="82"/>
      <c r="AD367" s="93">
        <v>0</v>
      </c>
      <c r="AE367" s="82"/>
    </row>
    <row r="368" spans="1:33" ht="18" hidden="1" customHeight="1" outlineLevel="1" x14ac:dyDescent="0.2">
      <c r="A368" s="46" t="s">
        <v>101</v>
      </c>
      <c r="B368" s="46" t="s">
        <v>18</v>
      </c>
      <c r="C368" s="9"/>
      <c r="D368" s="9"/>
      <c r="F368" s="51" t="s">
        <v>104</v>
      </c>
      <c r="H368" s="79">
        <v>1</v>
      </c>
      <c r="I368" s="79">
        <v>1</v>
      </c>
      <c r="J368" s="79">
        <v>1</v>
      </c>
      <c r="K368" s="99">
        <v>0</v>
      </c>
      <c r="L368" s="99">
        <v>0</v>
      </c>
      <c r="M368" s="79">
        <v>1</v>
      </c>
      <c r="N368" s="79">
        <v>1</v>
      </c>
      <c r="O368" s="79">
        <v>1</v>
      </c>
      <c r="P368" s="79">
        <v>1</v>
      </c>
      <c r="Q368" s="79">
        <v>1</v>
      </c>
      <c r="R368" s="79">
        <v>1</v>
      </c>
      <c r="S368" s="79">
        <v>1</v>
      </c>
      <c r="T368" s="79">
        <v>1</v>
      </c>
      <c r="U368" s="79">
        <v>1</v>
      </c>
      <c r="V368" s="79">
        <v>1</v>
      </c>
      <c r="W368" s="79">
        <v>1</v>
      </c>
      <c r="X368" s="79">
        <v>1</v>
      </c>
      <c r="Y368" s="79">
        <v>1</v>
      </c>
      <c r="AA368" s="79">
        <v>0</v>
      </c>
      <c r="AB368" s="73">
        <v>1</v>
      </c>
      <c r="AD368" s="79">
        <v>0</v>
      </c>
      <c r="AE368" s="73">
        <v>1</v>
      </c>
    </row>
    <row r="369" spans="1:33" ht="18" hidden="1" customHeight="1" outlineLevel="1" x14ac:dyDescent="0.2">
      <c r="A369" s="46" t="s">
        <v>102</v>
      </c>
      <c r="B369" s="46" t="s">
        <v>103</v>
      </c>
      <c r="C369" s="9"/>
      <c r="D369" s="9"/>
      <c r="F369" s="51" t="s">
        <v>105</v>
      </c>
      <c r="H369" s="79">
        <v>0</v>
      </c>
      <c r="I369" s="79">
        <v>0</v>
      </c>
      <c r="J369" s="79">
        <v>0</v>
      </c>
      <c r="K369" s="99">
        <v>0</v>
      </c>
      <c r="L369" s="99">
        <v>0</v>
      </c>
      <c r="M369" s="79">
        <v>0</v>
      </c>
      <c r="N369" s="79">
        <v>0</v>
      </c>
      <c r="O369" s="79">
        <v>0</v>
      </c>
      <c r="P369" s="79">
        <v>0</v>
      </c>
      <c r="Q369" s="79">
        <v>0</v>
      </c>
      <c r="R369" s="79">
        <v>0</v>
      </c>
      <c r="S369" s="79">
        <v>0</v>
      </c>
      <c r="T369" s="79">
        <v>0</v>
      </c>
      <c r="U369" s="79">
        <v>0</v>
      </c>
      <c r="V369" s="79">
        <v>0</v>
      </c>
      <c r="W369" s="79">
        <v>0</v>
      </c>
      <c r="X369" s="79">
        <v>0</v>
      </c>
      <c r="Y369" s="79">
        <v>0</v>
      </c>
      <c r="AA369" s="79">
        <v>0</v>
      </c>
      <c r="AB369" s="73">
        <v>0</v>
      </c>
      <c r="AD369" s="79">
        <v>0</v>
      </c>
      <c r="AE369" s="73">
        <v>0</v>
      </c>
    </row>
    <row r="370" spans="1:33" ht="18" customHeight="1" collapsed="1" x14ac:dyDescent="0.2">
      <c r="A370" s="45"/>
      <c r="B370" s="45"/>
      <c r="C370" s="9">
        <v>1</v>
      </c>
      <c r="D370" s="9">
        <v>1</v>
      </c>
      <c r="F370" s="120" t="s">
        <v>106</v>
      </c>
      <c r="H370" s="71">
        <v>1</v>
      </c>
      <c r="I370" s="71">
        <v>1</v>
      </c>
      <c r="J370" s="71">
        <v>1</v>
      </c>
      <c r="K370" s="105">
        <v>0</v>
      </c>
      <c r="L370" s="105">
        <v>0</v>
      </c>
      <c r="M370" s="71">
        <v>1</v>
      </c>
      <c r="N370" s="71">
        <v>1</v>
      </c>
      <c r="O370" s="71">
        <v>1</v>
      </c>
      <c r="P370" s="71">
        <v>1</v>
      </c>
      <c r="Q370" s="71">
        <v>1</v>
      </c>
      <c r="R370" s="71">
        <v>1</v>
      </c>
      <c r="S370" s="71">
        <v>1</v>
      </c>
      <c r="T370" s="71">
        <v>1</v>
      </c>
      <c r="U370" s="71">
        <v>1</v>
      </c>
      <c r="V370" s="71">
        <v>1</v>
      </c>
      <c r="W370" s="71">
        <v>1</v>
      </c>
      <c r="X370" s="71">
        <v>1</v>
      </c>
      <c r="Y370" s="71">
        <v>1</v>
      </c>
      <c r="AA370" s="71">
        <v>0</v>
      </c>
      <c r="AB370" s="73">
        <v>1</v>
      </c>
      <c r="AD370" s="71">
        <v>0</v>
      </c>
      <c r="AE370" s="73">
        <v>1</v>
      </c>
    </row>
    <row r="371" spans="1:33" ht="18" customHeight="1" x14ac:dyDescent="0.2">
      <c r="A371" s="45"/>
      <c r="B371" s="45"/>
      <c r="C371" s="9"/>
      <c r="D371" s="9"/>
      <c r="F371" s="267" t="s">
        <v>508</v>
      </c>
      <c r="G371" s="16"/>
      <c r="H371" s="270">
        <v>1</v>
      </c>
      <c r="I371" s="270">
        <v>1</v>
      </c>
      <c r="J371" s="270">
        <v>1</v>
      </c>
      <c r="K371" s="270">
        <v>0</v>
      </c>
      <c r="L371" s="270">
        <v>0</v>
      </c>
      <c r="M371" s="270">
        <v>1</v>
      </c>
      <c r="N371" s="270">
        <v>1</v>
      </c>
      <c r="O371" s="270">
        <v>1</v>
      </c>
      <c r="P371" s="270">
        <v>1</v>
      </c>
      <c r="Q371" s="270">
        <v>1</v>
      </c>
      <c r="R371" s="270">
        <v>1</v>
      </c>
      <c r="S371" s="270">
        <v>1</v>
      </c>
      <c r="T371" s="270">
        <v>1</v>
      </c>
      <c r="U371" s="270">
        <v>1</v>
      </c>
      <c r="V371" s="270">
        <v>1</v>
      </c>
      <c r="W371" s="270">
        <v>1</v>
      </c>
      <c r="X371" s="270">
        <v>1</v>
      </c>
      <c r="Y371" s="270">
        <v>1</v>
      </c>
      <c r="Z371" s="29"/>
      <c r="AA371" s="266"/>
      <c r="AB371" s="266"/>
      <c r="AC371" s="266"/>
      <c r="AD371" s="266"/>
      <c r="AE371" s="266"/>
    </row>
    <row r="372" spans="1:33" ht="18" hidden="1" customHeight="1" outlineLevel="1" x14ac:dyDescent="0.2">
      <c r="A372" s="268" t="s">
        <v>102</v>
      </c>
      <c r="B372" s="268" t="s">
        <v>509</v>
      </c>
      <c r="C372" s="9"/>
      <c r="D372" s="9"/>
      <c r="F372" s="269" t="s">
        <v>510</v>
      </c>
      <c r="G372" s="16"/>
      <c r="H372" s="79">
        <v>0</v>
      </c>
      <c r="I372" s="79">
        <v>0</v>
      </c>
      <c r="J372" s="79">
        <v>0</v>
      </c>
      <c r="K372" s="99">
        <v>0</v>
      </c>
      <c r="L372" s="99">
        <v>0</v>
      </c>
      <c r="M372" s="79">
        <v>0</v>
      </c>
      <c r="N372" s="79">
        <v>0</v>
      </c>
      <c r="O372" s="79">
        <v>0</v>
      </c>
      <c r="P372" s="79">
        <v>0</v>
      </c>
      <c r="Q372" s="79">
        <v>0</v>
      </c>
      <c r="R372" s="79">
        <v>0</v>
      </c>
      <c r="S372" s="79">
        <v>0</v>
      </c>
      <c r="T372" s="79">
        <v>0</v>
      </c>
      <c r="U372" s="79">
        <v>0</v>
      </c>
      <c r="V372" s="79">
        <v>0</v>
      </c>
      <c r="W372" s="79">
        <v>0</v>
      </c>
      <c r="X372" s="79">
        <v>0</v>
      </c>
      <c r="Y372" s="79">
        <v>0</v>
      </c>
      <c r="Z372" s="29"/>
      <c r="AA372" s="266"/>
      <c r="AB372" s="266"/>
      <c r="AD372" s="265"/>
      <c r="AE372" s="266"/>
    </row>
    <row r="373" spans="1:33" ht="18" hidden="1" customHeight="1" outlineLevel="1" x14ac:dyDescent="0.2">
      <c r="A373" s="268" t="s">
        <v>511</v>
      </c>
      <c r="B373" s="268" t="s">
        <v>18</v>
      </c>
      <c r="C373" s="9"/>
      <c r="D373" s="9"/>
      <c r="F373" s="269" t="s">
        <v>512</v>
      </c>
      <c r="G373" s="16"/>
      <c r="H373" s="79">
        <v>0</v>
      </c>
      <c r="I373" s="79">
        <v>0</v>
      </c>
      <c r="J373" s="79">
        <v>0</v>
      </c>
      <c r="K373" s="99">
        <v>0</v>
      </c>
      <c r="L373" s="99">
        <v>0</v>
      </c>
      <c r="M373" s="79">
        <v>0</v>
      </c>
      <c r="N373" s="79">
        <v>0</v>
      </c>
      <c r="O373" s="79">
        <v>0</v>
      </c>
      <c r="P373" s="79">
        <v>0</v>
      </c>
      <c r="Q373" s="79">
        <v>0</v>
      </c>
      <c r="R373" s="79">
        <v>0</v>
      </c>
      <c r="S373" s="79">
        <v>0</v>
      </c>
      <c r="T373" s="79">
        <v>0</v>
      </c>
      <c r="U373" s="79">
        <v>0</v>
      </c>
      <c r="V373" s="79">
        <v>0</v>
      </c>
      <c r="W373" s="79">
        <v>0</v>
      </c>
      <c r="X373" s="79">
        <v>0</v>
      </c>
      <c r="Y373" s="79">
        <v>0</v>
      </c>
      <c r="Z373" s="29"/>
      <c r="AA373" s="266"/>
      <c r="AB373" s="266"/>
      <c r="AD373" s="265"/>
      <c r="AE373" s="266"/>
    </row>
    <row r="374" spans="1:33" ht="18" customHeight="1" collapsed="1" x14ac:dyDescent="0.2">
      <c r="A374" s="45"/>
      <c r="B374" s="45"/>
      <c r="C374" s="9"/>
      <c r="D374" s="9"/>
      <c r="F374" s="267" t="s">
        <v>513</v>
      </c>
      <c r="G374" s="16"/>
      <c r="H374" s="270">
        <v>0</v>
      </c>
      <c r="I374" s="270">
        <v>0</v>
      </c>
      <c r="J374" s="270">
        <v>0</v>
      </c>
      <c r="K374" s="270">
        <v>0</v>
      </c>
      <c r="L374" s="270">
        <v>0</v>
      </c>
      <c r="M374" s="270">
        <v>0</v>
      </c>
      <c r="N374" s="270">
        <v>0</v>
      </c>
      <c r="O374" s="270">
        <v>0</v>
      </c>
      <c r="P374" s="270">
        <v>0</v>
      </c>
      <c r="Q374" s="270">
        <v>0</v>
      </c>
      <c r="R374" s="270">
        <v>0</v>
      </c>
      <c r="S374" s="270">
        <v>0</v>
      </c>
      <c r="T374" s="270">
        <v>0</v>
      </c>
      <c r="U374" s="270">
        <v>0</v>
      </c>
      <c r="V374" s="270">
        <v>0</v>
      </c>
      <c r="W374" s="270">
        <v>0</v>
      </c>
      <c r="X374" s="270">
        <v>0</v>
      </c>
      <c r="Y374" s="270">
        <v>0</v>
      </c>
      <c r="Z374" s="29"/>
      <c r="AA374" s="266"/>
      <c r="AB374" s="266"/>
      <c r="AC374" s="266"/>
      <c r="AD374" s="266"/>
      <c r="AE374" s="266"/>
    </row>
    <row r="375" spans="1:33" ht="18" customHeight="1" x14ac:dyDescent="0.2">
      <c r="A375" s="43" t="s">
        <v>107</v>
      </c>
      <c r="B375" s="43" t="s">
        <v>18</v>
      </c>
      <c r="C375" s="9"/>
      <c r="D375" s="9"/>
      <c r="F375" s="119" t="s">
        <v>109</v>
      </c>
      <c r="H375" s="74">
        <v>0</v>
      </c>
      <c r="I375" s="74">
        <v>0</v>
      </c>
      <c r="J375" s="74">
        <v>0</v>
      </c>
      <c r="K375" s="99"/>
      <c r="L375" s="99"/>
      <c r="M375" s="74">
        <v>0</v>
      </c>
      <c r="N375" s="74">
        <v>0</v>
      </c>
      <c r="O375" s="74">
        <v>0</v>
      </c>
      <c r="P375" s="74">
        <v>0</v>
      </c>
      <c r="Q375" s="74">
        <v>0</v>
      </c>
      <c r="R375" s="74">
        <v>0</v>
      </c>
      <c r="S375" s="74">
        <v>0</v>
      </c>
      <c r="T375" s="74">
        <v>0</v>
      </c>
      <c r="U375" s="74">
        <v>0</v>
      </c>
      <c r="V375" s="74">
        <v>0</v>
      </c>
      <c r="W375" s="74">
        <v>0</v>
      </c>
      <c r="X375" s="74">
        <v>0</v>
      </c>
      <c r="Y375" s="74">
        <v>0</v>
      </c>
      <c r="AA375" s="33"/>
      <c r="AB375" s="29"/>
      <c r="AD375" s="33"/>
      <c r="AE375" s="29"/>
    </row>
    <row r="376" spans="1:33" ht="18" customHeight="1" x14ac:dyDescent="0.2">
      <c r="A376" s="43" t="s">
        <v>108</v>
      </c>
      <c r="B376" s="43" t="s">
        <v>18</v>
      </c>
      <c r="C376" s="9"/>
      <c r="D376" s="9"/>
      <c r="F376" s="119" t="s">
        <v>110</v>
      </c>
      <c r="H376" s="74">
        <v>0</v>
      </c>
      <c r="I376" s="74">
        <v>0</v>
      </c>
      <c r="J376" s="74">
        <v>0</v>
      </c>
      <c r="K376" s="99"/>
      <c r="L376" s="99"/>
      <c r="M376" s="74">
        <v>0</v>
      </c>
      <c r="N376" s="74">
        <v>0</v>
      </c>
      <c r="O376" s="74">
        <v>0</v>
      </c>
      <c r="P376" s="74">
        <v>0</v>
      </c>
      <c r="Q376" s="74">
        <v>0</v>
      </c>
      <c r="R376" s="74">
        <v>0</v>
      </c>
      <c r="S376" s="74">
        <v>0</v>
      </c>
      <c r="T376" s="74">
        <v>0</v>
      </c>
      <c r="U376" s="74">
        <v>0</v>
      </c>
      <c r="V376" s="74">
        <v>0</v>
      </c>
      <c r="W376" s="74">
        <v>0</v>
      </c>
      <c r="X376" s="74">
        <v>0</v>
      </c>
      <c r="Y376" s="74">
        <v>0</v>
      </c>
      <c r="AA376" s="33"/>
      <c r="AB376" s="29"/>
      <c r="AD376" s="33"/>
      <c r="AE376" s="29"/>
    </row>
    <row r="377" spans="1:33" ht="18" customHeight="1" x14ac:dyDescent="0.2">
      <c r="A377" s="43"/>
      <c r="B377" s="43"/>
      <c r="C377" s="9"/>
      <c r="D377" s="9"/>
      <c r="F377" s="119" t="s">
        <v>111</v>
      </c>
      <c r="H377" s="74">
        <v>-3</v>
      </c>
      <c r="I377" s="74">
        <v>0</v>
      </c>
      <c r="J377" s="74">
        <v>0</v>
      </c>
      <c r="K377" s="99"/>
      <c r="L377" s="99"/>
      <c r="M377" s="74">
        <v>0</v>
      </c>
      <c r="N377" s="74">
        <v>0</v>
      </c>
      <c r="O377" s="74">
        <v>0</v>
      </c>
      <c r="P377" s="74">
        <v>0</v>
      </c>
      <c r="Q377" s="74">
        <v>0</v>
      </c>
      <c r="R377" s="74">
        <v>0</v>
      </c>
      <c r="S377" s="74">
        <v>0</v>
      </c>
      <c r="T377" s="74">
        <v>0</v>
      </c>
      <c r="U377" s="74">
        <v>0</v>
      </c>
      <c r="V377" s="74">
        <v>0</v>
      </c>
      <c r="W377" s="74">
        <v>0</v>
      </c>
      <c r="X377" s="74">
        <v>0</v>
      </c>
      <c r="Y377" s="74">
        <v>0</v>
      </c>
      <c r="AA377" s="33"/>
      <c r="AB377" s="29"/>
      <c r="AD377" s="33"/>
      <c r="AE377" s="29"/>
    </row>
    <row r="378" spans="1:33" ht="18" customHeight="1" collapsed="1" x14ac:dyDescent="0.2">
      <c r="A378" s="45"/>
      <c r="B378" s="45"/>
      <c r="C378" s="9">
        <v>1</v>
      </c>
      <c r="D378" s="9">
        <v>1</v>
      </c>
      <c r="F378" s="120" t="s">
        <v>112</v>
      </c>
      <c r="H378" s="71">
        <v>-3</v>
      </c>
      <c r="I378" s="71">
        <v>0</v>
      </c>
      <c r="J378" s="71">
        <v>0</v>
      </c>
      <c r="K378" s="105">
        <v>-1</v>
      </c>
      <c r="L378" s="105">
        <v>-1</v>
      </c>
      <c r="M378" s="71">
        <v>0</v>
      </c>
      <c r="N378" s="71">
        <v>0</v>
      </c>
      <c r="O378" s="71">
        <v>0</v>
      </c>
      <c r="P378" s="71">
        <v>0</v>
      </c>
      <c r="Q378" s="71">
        <v>0</v>
      </c>
      <c r="R378" s="71">
        <v>0</v>
      </c>
      <c r="S378" s="71">
        <v>0</v>
      </c>
      <c r="T378" s="71">
        <v>0</v>
      </c>
      <c r="U378" s="71">
        <v>0</v>
      </c>
      <c r="V378" s="71">
        <v>0</v>
      </c>
      <c r="W378" s="71">
        <v>0</v>
      </c>
      <c r="X378" s="71">
        <v>0</v>
      </c>
      <c r="Y378" s="71">
        <v>0</v>
      </c>
      <c r="AA378" s="71">
        <v>-1</v>
      </c>
      <c r="AB378" s="73">
        <v>1</v>
      </c>
      <c r="AD378" s="71">
        <v>-1</v>
      </c>
      <c r="AE378" s="73">
        <v>1</v>
      </c>
    </row>
    <row r="379" spans="1:33" ht="15" x14ac:dyDescent="0.2">
      <c r="A379" s="9"/>
      <c r="B379" s="9"/>
      <c r="C379" s="9"/>
      <c r="D379" s="9"/>
      <c r="F379" s="109"/>
      <c r="H379" s="29"/>
      <c r="I379" s="29"/>
      <c r="J379" s="29"/>
      <c r="K379" s="98"/>
      <c r="L379" s="98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AA379" s="29"/>
      <c r="AB379" s="33"/>
      <c r="AD379" s="29"/>
      <c r="AE379" s="33"/>
    </row>
    <row r="380" spans="1:33" ht="15" x14ac:dyDescent="0.2">
      <c r="F380" s="115" t="s">
        <v>405</v>
      </c>
      <c r="H380" s="94">
        <v>12.903852112676057</v>
      </c>
      <c r="I380" s="94">
        <v>8.3547315257841568</v>
      </c>
      <c r="J380" s="94">
        <v>8.3547315257841568</v>
      </c>
      <c r="K380" s="96">
        <v>9.921985815602838</v>
      </c>
      <c r="L380" s="96">
        <v>7.8071808510638308</v>
      </c>
      <c r="M380" s="94">
        <v>7.9052365930599366</v>
      </c>
      <c r="N380" s="94">
        <v>7.561703470031544</v>
      </c>
      <c r="O380" s="94">
        <v>8.7931448763250888</v>
      </c>
      <c r="P380" s="94">
        <v>7.29242902208202</v>
      </c>
      <c r="Q380" s="94">
        <v>6.334258675078865</v>
      </c>
      <c r="R380" s="94">
        <v>7.6493375394321754</v>
      </c>
      <c r="S380" s="94">
        <v>8.4767192429022096</v>
      </c>
      <c r="T380" s="94">
        <v>6.9873817034700307</v>
      </c>
      <c r="U380" s="94">
        <v>10.799678714859425</v>
      </c>
      <c r="V380" s="94">
        <v>7.4632530120481935</v>
      </c>
      <c r="W380" s="94">
        <v>9.3345783132530009</v>
      </c>
      <c r="X380" s="94">
        <v>8.1549397590361608</v>
      </c>
      <c r="Y380" s="94">
        <v>8.0094849212703494</v>
      </c>
      <c r="AA380" s="94">
        <v>9.921985815602838</v>
      </c>
      <c r="AB380" s="33"/>
      <c r="AD380" s="94">
        <v>7.8071808510638308</v>
      </c>
      <c r="AE380" s="33"/>
    </row>
    <row r="381" spans="1:33" ht="15" x14ac:dyDescent="0.2">
      <c r="F381" s="115" t="s">
        <v>406</v>
      </c>
      <c r="H381" s="94">
        <v>0</v>
      </c>
      <c r="I381" s="94">
        <v>32.67203742203742</v>
      </c>
      <c r="J381" s="94">
        <v>32.67203742203742</v>
      </c>
      <c r="K381" s="96">
        <v>27.98</v>
      </c>
      <c r="L381" s="96">
        <v>29.355</v>
      </c>
      <c r="M381" s="94">
        <v>30.192289156626504</v>
      </c>
      <c r="N381" s="94">
        <v>28.880240963855417</v>
      </c>
      <c r="O381" s="94">
        <v>29.981445783132536</v>
      </c>
      <c r="P381" s="94">
        <v>27.851807228915657</v>
      </c>
      <c r="Q381" s="94">
        <v>24.192289156626511</v>
      </c>
      <c r="R381" s="94">
        <v>29.214939759036142</v>
      </c>
      <c r="S381" s="94">
        <v>32.374939759036153</v>
      </c>
      <c r="T381" s="94">
        <v>26.686746987951782</v>
      </c>
      <c r="U381" s="94">
        <v>32.399036144578297</v>
      </c>
      <c r="V381" s="94">
        <v>29.853012048192827</v>
      </c>
      <c r="W381" s="94">
        <v>37.338313253012004</v>
      </c>
      <c r="X381" s="94">
        <v>32.619759036144586</v>
      </c>
      <c r="Y381" s="94">
        <v>30.132068273092369</v>
      </c>
      <c r="AA381" s="94">
        <v>27.98</v>
      </c>
      <c r="AB381" s="33"/>
      <c r="AD381" s="94">
        <v>29.355</v>
      </c>
      <c r="AE381" s="33"/>
    </row>
    <row r="382" spans="1:33" s="20" customFormat="1" ht="15" x14ac:dyDescent="0.2">
      <c r="A382" s="17"/>
      <c r="B382" s="17"/>
      <c r="C382" s="17"/>
      <c r="D382" s="17"/>
      <c r="E382" s="17"/>
      <c r="F382" s="116"/>
      <c r="G382" s="17"/>
      <c r="H382" s="95"/>
      <c r="I382" s="29"/>
      <c r="J382" s="29"/>
      <c r="K382" s="97"/>
      <c r="L382" s="97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17"/>
      <c r="AA382" s="29"/>
      <c r="AB382" s="33"/>
      <c r="AC382" s="17"/>
      <c r="AD382" s="29"/>
      <c r="AE382" s="33"/>
      <c r="AF382" s="17"/>
      <c r="AG382" s="17"/>
    </row>
    <row r="383" spans="1:33" s="20" customFormat="1" ht="15" x14ac:dyDescent="0.2">
      <c r="A383" s="17"/>
      <c r="B383" s="17"/>
      <c r="C383" s="17"/>
      <c r="D383" s="17"/>
      <c r="E383" s="17"/>
      <c r="F383" s="115" t="s">
        <v>391</v>
      </c>
      <c r="G383" s="17"/>
      <c r="H383" s="94">
        <v>181.01118401700114</v>
      </c>
      <c r="I383" s="94">
        <v>210.93247005297408</v>
      </c>
      <c r="J383" s="94">
        <v>210.93247005297408</v>
      </c>
      <c r="K383" s="96">
        <v>227.84213724088636</v>
      </c>
      <c r="L383" s="96">
        <v>217.80442854709591</v>
      </c>
      <c r="M383" s="94">
        <v>18.295151026619209</v>
      </c>
      <c r="N383" s="94">
        <v>18.72050205946729</v>
      </c>
      <c r="O383" s="94">
        <v>18.810629867468233</v>
      </c>
      <c r="P383" s="94">
        <v>22.166983893527131</v>
      </c>
      <c r="Q383" s="94">
        <v>22.249156689708308</v>
      </c>
      <c r="R383" s="94">
        <v>19.467573118226344</v>
      </c>
      <c r="S383" s="94">
        <v>15.363164528069715</v>
      </c>
      <c r="T383" s="94">
        <v>19.764409330323545</v>
      </c>
      <c r="U383" s="94">
        <v>17.26627422105868</v>
      </c>
      <c r="V383" s="94">
        <v>16.941877202895057</v>
      </c>
      <c r="W383" s="94">
        <v>15.646928550838737</v>
      </c>
      <c r="X383" s="94">
        <v>18.085842468654274</v>
      </c>
      <c r="Y383" s="94">
        <v>220.5483957171142</v>
      </c>
      <c r="Z383" s="17"/>
      <c r="AA383" s="94">
        <v>227.84213724088636</v>
      </c>
      <c r="AB383" s="33"/>
      <c r="AC383" s="17"/>
      <c r="AD383" s="94">
        <v>217.80442854709591</v>
      </c>
      <c r="AE383" s="33"/>
      <c r="AF383" s="17"/>
      <c r="AG383" s="17"/>
    </row>
    <row r="384" spans="1:33" ht="15" x14ac:dyDescent="0.2">
      <c r="F384" s="109"/>
      <c r="H384" s="29"/>
      <c r="I384" s="29"/>
      <c r="J384" s="29"/>
      <c r="K384" s="98"/>
      <c r="L384" s="98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33"/>
      <c r="AA384" s="29"/>
      <c r="AB384" s="33"/>
      <c r="AC384" s="33"/>
      <c r="AD384" s="29"/>
      <c r="AE384" s="33"/>
    </row>
    <row r="385" spans="1:33" s="20" customFormat="1" ht="15" x14ac:dyDescent="0.2">
      <c r="A385" s="17"/>
      <c r="B385" s="17"/>
      <c r="C385" s="17"/>
      <c r="D385" s="17"/>
      <c r="E385" s="17"/>
      <c r="F385" s="115" t="s">
        <v>253</v>
      </c>
      <c r="G385" s="17"/>
      <c r="H385" s="94">
        <v>5.8251906316845989</v>
      </c>
      <c r="I385" s="94">
        <v>5.4461483241744633</v>
      </c>
      <c r="J385" s="94">
        <v>5.4461483241744633</v>
      </c>
      <c r="K385" s="96">
        <v>4.4922018348623851</v>
      </c>
      <c r="L385" s="96">
        <v>4.9269889224572001</v>
      </c>
      <c r="M385" s="94">
        <v>7.0239929526707767</v>
      </c>
      <c r="N385" s="94">
        <v>7.2387489214840368</v>
      </c>
      <c r="O385" s="94">
        <v>5.7345338425072443</v>
      </c>
      <c r="P385" s="94">
        <v>5.446983977379829</v>
      </c>
      <c r="Q385" s="94">
        <v>4.8083333333333318</v>
      </c>
      <c r="R385" s="94">
        <v>6.2116226304618323</v>
      </c>
      <c r="S385" s="94">
        <v>7.6925568460657638</v>
      </c>
      <c r="T385" s="94">
        <v>6.6306021211084429</v>
      </c>
      <c r="U385" s="94">
        <v>7.9492567567567551</v>
      </c>
      <c r="V385" s="94">
        <v>6.4713827326318967</v>
      </c>
      <c r="W385" s="94">
        <v>7.2738599785407718</v>
      </c>
      <c r="X385" s="94">
        <v>7.1495699411498537</v>
      </c>
      <c r="Y385" s="94">
        <v>6.5764097844393108</v>
      </c>
      <c r="Z385" s="17"/>
      <c r="AA385" s="94">
        <v>4.4922018348623851</v>
      </c>
      <c r="AB385" s="33"/>
      <c r="AC385" s="17"/>
      <c r="AD385" s="94">
        <v>4.9269889224572001</v>
      </c>
      <c r="AE385" s="33"/>
      <c r="AF385" s="17"/>
      <c r="AG385" s="17"/>
    </row>
    <row r="386" spans="1:33" s="20" customFormat="1" ht="15" x14ac:dyDescent="0.2">
      <c r="A386" s="17"/>
      <c r="B386" s="17"/>
      <c r="C386" s="17"/>
      <c r="D386" s="17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2"/>
      <c r="AA386" s="33"/>
      <c r="AB386" s="33"/>
      <c r="AC386" s="2"/>
      <c r="AD386" s="33"/>
      <c r="AE386" s="33"/>
      <c r="AF386" s="17"/>
      <c r="AG386" s="17"/>
    </row>
    <row r="387" spans="1:33" s="20" customFormat="1" x14ac:dyDescent="0.2">
      <c r="A387" s="55" t="s">
        <v>31</v>
      </c>
      <c r="B387" s="55" t="s">
        <v>18</v>
      </c>
      <c r="C387" s="17"/>
      <c r="D387" s="17"/>
      <c r="E387" s="17"/>
      <c r="F387" s="56" t="s">
        <v>252</v>
      </c>
      <c r="G387" s="17"/>
      <c r="H387" s="57">
        <v>0</v>
      </c>
      <c r="I387" s="57">
        <v>0</v>
      </c>
      <c r="J387" s="57">
        <v>0</v>
      </c>
      <c r="K387" s="57">
        <v>0</v>
      </c>
      <c r="L387" s="57">
        <v>0</v>
      </c>
      <c r="M387" s="57">
        <v>0</v>
      </c>
      <c r="N387" s="57">
        <v>1.1368683772161603E-13</v>
      </c>
      <c r="O387" s="57">
        <v>8.5265128291212022E-14</v>
      </c>
      <c r="P387" s="57">
        <v>2.2737367544323206E-13</v>
      </c>
      <c r="Q387" s="57">
        <v>1.1368683772161603E-13</v>
      </c>
      <c r="R387" s="57">
        <v>3.4106051316484809E-13</v>
      </c>
      <c r="S387" s="57">
        <v>-1.1368683772161603E-13</v>
      </c>
      <c r="T387" s="57">
        <v>1.4779288903810084E-12</v>
      </c>
      <c r="U387" s="57">
        <v>4.5474735088646412E-13</v>
      </c>
      <c r="V387" s="57">
        <v>0</v>
      </c>
      <c r="W387" s="57">
        <v>4.5474735088646412E-13</v>
      </c>
      <c r="X387" s="57">
        <v>-2.2737367544323206E-13</v>
      </c>
      <c r="Y387" s="57">
        <v>0</v>
      </c>
      <c r="AA387" s="17"/>
      <c r="AD387" s="17"/>
      <c r="AF387" s="17"/>
      <c r="AG387" s="17"/>
    </row>
    <row r="388" spans="1:33" s="2" customFormat="1" x14ac:dyDescent="0.2">
      <c r="F388" s="1"/>
      <c r="K388" s="62"/>
      <c r="L388" s="62"/>
      <c r="Z388" s="20"/>
      <c r="AB388" s="8"/>
      <c r="AC388" s="20"/>
      <c r="AE388" s="8"/>
    </row>
    <row r="389" spans="1:33" s="20" customFormat="1" x14ac:dyDescent="0.2">
      <c r="A389" s="17"/>
      <c r="B389" s="17"/>
      <c r="C389" s="17"/>
      <c r="D389" s="17"/>
      <c r="F389" s="20" t="s">
        <v>314</v>
      </c>
      <c r="M389" s="143" t="s">
        <v>421</v>
      </c>
      <c r="N389" s="143" t="s">
        <v>399</v>
      </c>
      <c r="O389" s="143" t="s">
        <v>315</v>
      </c>
      <c r="P389" s="143" t="s">
        <v>316</v>
      </c>
      <c r="Q389" s="143" t="s">
        <v>317</v>
      </c>
      <c r="R389" s="143" t="s">
        <v>318</v>
      </c>
      <c r="S389" s="143" t="s">
        <v>400</v>
      </c>
      <c r="T389" s="143" t="s">
        <v>319</v>
      </c>
      <c r="U389" s="143" t="s">
        <v>401</v>
      </c>
      <c r="V389" s="143" t="s">
        <v>402</v>
      </c>
      <c r="W389" s="143" t="s">
        <v>403</v>
      </c>
      <c r="X389" s="143" t="s">
        <v>404</v>
      </c>
      <c r="AF389" s="17"/>
      <c r="AG389" s="17"/>
    </row>
    <row r="390" spans="1:33" s="20" customFormat="1" x14ac:dyDescent="0.2">
      <c r="A390" s="17"/>
      <c r="B390" s="17"/>
      <c r="C390" s="17"/>
      <c r="D390" s="17"/>
      <c r="M390" s="144" t="s">
        <v>6</v>
      </c>
      <c r="N390" s="144" t="s">
        <v>7</v>
      </c>
      <c r="O390" s="144" t="s">
        <v>8</v>
      </c>
      <c r="P390" s="144" t="s">
        <v>9</v>
      </c>
      <c r="Q390" s="144" t="s">
        <v>10</v>
      </c>
      <c r="R390" s="144" t="s">
        <v>11</v>
      </c>
      <c r="S390" s="144" t="s">
        <v>320</v>
      </c>
      <c r="T390" s="144" t="s">
        <v>12</v>
      </c>
      <c r="U390" s="144" t="s">
        <v>13</v>
      </c>
      <c r="V390" s="144" t="s">
        <v>14</v>
      </c>
      <c r="W390" s="144" t="s">
        <v>15</v>
      </c>
      <c r="X390" s="144" t="s">
        <v>16</v>
      </c>
      <c r="AF390" s="17"/>
      <c r="AG390" s="17"/>
    </row>
    <row r="391" spans="1:33" s="20" customFormat="1" x14ac:dyDescent="0.2">
      <c r="A391" s="17"/>
      <c r="B391" s="17"/>
      <c r="C391" s="17"/>
      <c r="D391" s="17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AF391" s="17"/>
      <c r="AG391" s="17"/>
    </row>
    <row r="392" spans="1:33" s="20" customFormat="1" x14ac:dyDescent="0.2">
      <c r="A392" s="55" t="s">
        <v>31</v>
      </c>
      <c r="B392" s="55" t="s">
        <v>18</v>
      </c>
      <c r="C392" s="17"/>
      <c r="D392" s="17"/>
      <c r="F392" s="65">
        <v>2021</v>
      </c>
      <c r="M392" s="68">
        <v>-29.415939999999999</v>
      </c>
      <c r="N392" s="68">
        <v>22.526810000000001</v>
      </c>
      <c r="O392" s="68">
        <v>33.93459</v>
      </c>
      <c r="P392" s="68">
        <v>102.23063999999999</v>
      </c>
      <c r="Q392" s="68">
        <v>244.17267000000001</v>
      </c>
      <c r="R392" s="68">
        <v>318.19603000000001</v>
      </c>
      <c r="S392" s="68">
        <v>430.49335000000002</v>
      </c>
      <c r="T392" s="68">
        <v>572.29434000000003</v>
      </c>
      <c r="U392" s="68">
        <v>644.38999000000001</v>
      </c>
      <c r="V392" s="68">
        <v>728.22800000000097</v>
      </c>
      <c r="W392" s="68">
        <v>782.42700000000002</v>
      </c>
      <c r="X392" s="68">
        <v>908.55500000000097</v>
      </c>
      <c r="AF392" s="17"/>
      <c r="AG392" s="17"/>
    </row>
    <row r="393" spans="1:33" s="20" customFormat="1" x14ac:dyDescent="0.2">
      <c r="A393" s="55" t="s">
        <v>31</v>
      </c>
      <c r="B393" s="55" t="s">
        <v>18</v>
      </c>
      <c r="C393" s="17"/>
      <c r="D393" s="17"/>
      <c r="F393" s="65">
        <v>2022</v>
      </c>
      <c r="M393" s="68">
        <v>87.694999999999993</v>
      </c>
      <c r="N393" s="68">
        <v>225.584</v>
      </c>
      <c r="O393" s="68">
        <v>273.92399999999998</v>
      </c>
      <c r="P393" s="68">
        <v>326.834</v>
      </c>
      <c r="Q393" s="68">
        <v>450.988</v>
      </c>
      <c r="R393" s="68">
        <v>610.303</v>
      </c>
      <c r="S393" s="68">
        <v>679.298</v>
      </c>
      <c r="T393" s="68">
        <v>886.83699999999999</v>
      </c>
      <c r="U393" s="68">
        <v>1017.46836</v>
      </c>
      <c r="V393" s="68">
        <v>1104.7460000000001</v>
      </c>
      <c r="W393" s="68">
        <v>1295.8530000000001</v>
      </c>
      <c r="X393" s="68">
        <v>1570.4580000000001</v>
      </c>
      <c r="AF393" s="17"/>
      <c r="AG393" s="17"/>
    </row>
    <row r="394" spans="1:33" s="20" customFormat="1" x14ac:dyDescent="0.2">
      <c r="A394" s="55" t="s">
        <v>31</v>
      </c>
      <c r="B394" s="55" t="s">
        <v>18</v>
      </c>
      <c r="C394" s="17"/>
      <c r="D394" s="17"/>
      <c r="F394" s="142" t="s">
        <v>672</v>
      </c>
      <c r="L394" s="67">
        <v>1272.2075200000004</v>
      </c>
      <c r="M394" s="68">
        <v>106.01729333333337</v>
      </c>
      <c r="N394" s="68">
        <v>212.03458666666674</v>
      </c>
      <c r="O394" s="68">
        <v>318.0518800000001</v>
      </c>
      <c r="P394" s="68">
        <v>424.06917333333348</v>
      </c>
      <c r="Q394" s="68">
        <v>530.08646666666675</v>
      </c>
      <c r="R394" s="68">
        <v>636.10376000000019</v>
      </c>
      <c r="S394" s="68">
        <v>742.12105333333363</v>
      </c>
      <c r="T394" s="68">
        <v>848.13834666666696</v>
      </c>
      <c r="U394" s="68">
        <v>954.15564000000029</v>
      </c>
      <c r="V394" s="68">
        <v>1060.1729333333335</v>
      </c>
      <c r="W394" s="68">
        <v>1166.1902266666671</v>
      </c>
      <c r="X394" s="68">
        <v>1272.2075200000004</v>
      </c>
      <c r="AF394" s="17"/>
      <c r="AG394" s="17"/>
    </row>
    <row r="395" spans="1:33" s="20" customFormat="1" x14ac:dyDescent="0.2">
      <c r="A395" s="55" t="s">
        <v>31</v>
      </c>
      <c r="B395" s="55" t="s">
        <v>18</v>
      </c>
      <c r="C395" s="17"/>
      <c r="D395" s="17"/>
      <c r="F395" s="65" t="s">
        <v>629</v>
      </c>
      <c r="M395" s="68">
        <v>71.655999999999906</v>
      </c>
      <c r="N395" s="68">
        <v>155.303</v>
      </c>
      <c r="O395" s="68">
        <v>241.27799999999999</v>
      </c>
      <c r="P395" s="68">
        <v>419.35300000000001</v>
      </c>
      <c r="Q395" s="68">
        <v>579.70500000000004</v>
      </c>
      <c r="R395" s="68">
        <v>713.57500000000005</v>
      </c>
      <c r="S395" s="68">
        <v>778.35199999999998</v>
      </c>
      <c r="T395" s="68">
        <v>947.34600000000103</v>
      </c>
      <c r="U395" s="68">
        <v>1073.29</v>
      </c>
      <c r="V395" s="68">
        <v>1194.0820000000001</v>
      </c>
      <c r="W395" s="68">
        <v>1359.2429999999999</v>
      </c>
      <c r="X395" s="68">
        <v>1509.202</v>
      </c>
      <c r="Z395" s="2"/>
      <c r="AC395" s="2"/>
      <c r="AF395" s="17"/>
      <c r="AG395" s="17"/>
    </row>
    <row r="396" spans="1:33" s="20" customFormat="1" x14ac:dyDescent="0.2">
      <c r="A396" s="17"/>
      <c r="B396" s="17"/>
      <c r="C396" s="17"/>
      <c r="D396" s="17"/>
      <c r="F396" s="20" t="s">
        <v>673</v>
      </c>
      <c r="L396" s="67">
        <v>1337.0831100000005</v>
      </c>
      <c r="M396" s="68" t="s">
        <v>664</v>
      </c>
      <c r="N396" s="68" t="s">
        <v>664</v>
      </c>
      <c r="O396" s="68" t="s">
        <v>664</v>
      </c>
      <c r="P396" s="68" t="s">
        <v>664</v>
      </c>
      <c r="Q396" s="68" t="s">
        <v>664</v>
      </c>
      <c r="R396" s="68" t="s">
        <v>664</v>
      </c>
      <c r="S396" s="68" t="s">
        <v>664</v>
      </c>
      <c r="T396" s="68" t="s">
        <v>664</v>
      </c>
      <c r="U396" s="68" t="s">
        <v>664</v>
      </c>
      <c r="V396" s="68" t="s">
        <v>664</v>
      </c>
      <c r="W396" s="68" t="s">
        <v>664</v>
      </c>
      <c r="X396" s="68">
        <v>1509.202</v>
      </c>
      <c r="Z396" s="2"/>
      <c r="AC396" s="2"/>
      <c r="AF396" s="17"/>
      <c r="AG396" s="17"/>
    </row>
    <row r="397" spans="1:33" s="2" customFormat="1" x14ac:dyDescent="0.2">
      <c r="F397" s="1"/>
      <c r="K397" s="62"/>
      <c r="L397" s="62"/>
      <c r="AB397" s="8"/>
      <c r="AE397" s="8"/>
    </row>
    <row r="398" spans="1:33" s="2" customFormat="1" x14ac:dyDescent="0.2">
      <c r="F398" s="1"/>
      <c r="K398" s="62"/>
      <c r="L398" s="62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AB398" s="8"/>
      <c r="AE398" s="8"/>
    </row>
    <row r="399" spans="1:33" s="2" customFormat="1" x14ac:dyDescent="0.2">
      <c r="F399" s="1"/>
      <c r="K399" s="62"/>
      <c r="L399" s="62"/>
      <c r="AB399" s="8"/>
      <c r="AE399" s="8"/>
    </row>
    <row r="400" spans="1:33" s="2" customFormat="1" x14ac:dyDescent="0.2">
      <c r="F400" s="1"/>
      <c r="K400" s="62"/>
      <c r="L400" s="62"/>
      <c r="AB400" s="8"/>
      <c r="AE400" s="8"/>
    </row>
    <row r="401" spans="6:31" s="2" customFormat="1" x14ac:dyDescent="0.2">
      <c r="F401" s="1"/>
      <c r="K401" s="62"/>
      <c r="L401" s="62"/>
      <c r="R401" s="106"/>
      <c r="S401" s="106"/>
      <c r="T401" s="106"/>
      <c r="U401" s="106"/>
      <c r="AB401" s="8"/>
      <c r="AE401" s="8"/>
    </row>
    <row r="402" spans="6:31" s="2" customFormat="1" x14ac:dyDescent="0.2">
      <c r="F402" s="1"/>
      <c r="K402" s="62"/>
      <c r="L402" s="62"/>
      <c r="AB402" s="8"/>
      <c r="AE402" s="8"/>
    </row>
    <row r="403" spans="6:31" s="2" customFormat="1" x14ac:dyDescent="0.2">
      <c r="F403" s="1"/>
      <c r="K403" s="62"/>
      <c r="L403" s="62"/>
      <c r="AB403" s="8"/>
      <c r="AE403" s="8"/>
    </row>
    <row r="404" spans="6:31" s="2" customFormat="1" x14ac:dyDescent="0.2">
      <c r="F404" s="1"/>
      <c r="K404" s="62"/>
      <c r="L404" s="62"/>
      <c r="AB404" s="8"/>
      <c r="AE404" s="8"/>
    </row>
    <row r="405" spans="6:31" s="2" customFormat="1" x14ac:dyDescent="0.2">
      <c r="F405" s="1"/>
      <c r="K405" s="62"/>
      <c r="L405" s="62"/>
      <c r="AB405" s="8"/>
      <c r="AE405" s="8"/>
    </row>
    <row r="406" spans="6:31" s="2" customFormat="1" x14ac:dyDescent="0.2">
      <c r="F406" s="1"/>
      <c r="K406" s="62"/>
      <c r="L406" s="62"/>
      <c r="AB406" s="8"/>
      <c r="AE406" s="8"/>
    </row>
    <row r="407" spans="6:31" s="2" customFormat="1" x14ac:dyDescent="0.2">
      <c r="F407" s="1"/>
      <c r="K407" s="62"/>
      <c r="L407" s="62"/>
      <c r="AB407" s="8"/>
      <c r="AE407" s="8"/>
    </row>
    <row r="408" spans="6:31" s="2" customFormat="1" x14ac:dyDescent="0.2">
      <c r="F408" s="1"/>
      <c r="K408" s="62"/>
      <c r="L408" s="62"/>
      <c r="AB408" s="8"/>
      <c r="AE408" s="8"/>
    </row>
    <row r="409" spans="6:31" s="2" customFormat="1" x14ac:dyDescent="0.2">
      <c r="F409" s="1"/>
      <c r="K409" s="62"/>
      <c r="L409" s="62"/>
      <c r="AB409" s="8"/>
      <c r="AE409" s="8"/>
    </row>
    <row r="410" spans="6:31" s="2" customFormat="1" x14ac:dyDescent="0.2">
      <c r="F410" s="1"/>
      <c r="K410" s="62"/>
      <c r="L410" s="62"/>
      <c r="AB410" s="8"/>
      <c r="AE410" s="8"/>
    </row>
    <row r="411" spans="6:31" s="2" customFormat="1" x14ac:dyDescent="0.2">
      <c r="F411" s="1"/>
      <c r="K411" s="62"/>
      <c r="L411" s="62"/>
      <c r="AB411" s="8"/>
      <c r="AE411" s="8"/>
    </row>
    <row r="412" spans="6:31" s="2" customFormat="1" x14ac:dyDescent="0.2">
      <c r="F412" s="1"/>
      <c r="K412" s="62"/>
      <c r="L412" s="62"/>
      <c r="AB412" s="8"/>
      <c r="AE412" s="8"/>
    </row>
    <row r="413" spans="6:31" s="2" customFormat="1" x14ac:dyDescent="0.2">
      <c r="F413" s="1"/>
      <c r="K413" s="62"/>
      <c r="L413" s="62"/>
      <c r="AB413" s="8"/>
      <c r="AE413" s="8"/>
    </row>
    <row r="414" spans="6:31" s="2" customFormat="1" x14ac:dyDescent="0.2">
      <c r="F414" s="1"/>
      <c r="K414" s="62"/>
      <c r="L414" s="62"/>
      <c r="AB414" s="8"/>
      <c r="AE414" s="8"/>
    </row>
    <row r="415" spans="6:31" s="2" customFormat="1" x14ac:dyDescent="0.2">
      <c r="F415" s="1"/>
      <c r="K415" s="62"/>
      <c r="L415" s="62"/>
      <c r="AB415" s="8"/>
      <c r="AE415" s="8"/>
    </row>
    <row r="416" spans="6:31" s="2" customFormat="1" x14ac:dyDescent="0.2">
      <c r="F416" s="1"/>
      <c r="K416" s="62"/>
      <c r="L416" s="62"/>
      <c r="AB416" s="8"/>
      <c r="AE416" s="8"/>
    </row>
    <row r="417" spans="6:31" s="2" customFormat="1" x14ac:dyDescent="0.2">
      <c r="F417" s="1"/>
      <c r="K417" s="62"/>
      <c r="L417" s="62"/>
      <c r="AB417" s="8"/>
      <c r="AE417" s="8"/>
    </row>
    <row r="418" spans="6:31" s="2" customFormat="1" x14ac:dyDescent="0.2">
      <c r="F418" s="1"/>
      <c r="K418" s="62"/>
      <c r="L418" s="62"/>
      <c r="AB418" s="8"/>
      <c r="AE418" s="8"/>
    </row>
    <row r="419" spans="6:31" s="2" customFormat="1" x14ac:dyDescent="0.2">
      <c r="F419" s="1"/>
      <c r="K419" s="62"/>
      <c r="L419" s="62"/>
      <c r="AB419" s="8"/>
      <c r="AE419" s="8"/>
    </row>
    <row r="420" spans="6:31" s="2" customFormat="1" x14ac:dyDescent="0.2">
      <c r="F420" s="1"/>
      <c r="K420" s="62"/>
      <c r="L420" s="62"/>
      <c r="AB420" s="8"/>
      <c r="AE420" s="8"/>
    </row>
    <row r="421" spans="6:31" s="2" customFormat="1" x14ac:dyDescent="0.2">
      <c r="F421" s="1"/>
      <c r="K421" s="62"/>
      <c r="L421" s="62"/>
      <c r="AB421" s="8"/>
      <c r="AE421" s="8"/>
    </row>
    <row r="422" spans="6:31" s="2" customFormat="1" x14ac:dyDescent="0.2">
      <c r="F422" s="1"/>
      <c r="K422" s="62"/>
      <c r="L422" s="62"/>
      <c r="AB422" s="8"/>
      <c r="AE422" s="8"/>
    </row>
    <row r="423" spans="6:31" s="2" customFormat="1" x14ac:dyDescent="0.2">
      <c r="F423" s="1"/>
      <c r="K423" s="62"/>
      <c r="L423" s="62"/>
      <c r="AB423" s="8"/>
      <c r="AE423" s="8"/>
    </row>
    <row r="424" spans="6:31" s="2" customFormat="1" x14ac:dyDescent="0.2">
      <c r="F424" s="1"/>
      <c r="K424" s="62"/>
      <c r="L424" s="62"/>
      <c r="AB424" s="8"/>
      <c r="AE424" s="8"/>
    </row>
    <row r="425" spans="6:31" s="2" customFormat="1" x14ac:dyDescent="0.2">
      <c r="F425" s="1"/>
      <c r="K425" s="62"/>
      <c r="L425" s="62"/>
      <c r="AB425" s="8"/>
      <c r="AE425" s="8"/>
    </row>
    <row r="426" spans="6:31" s="2" customFormat="1" x14ac:dyDescent="0.2">
      <c r="F426" s="1"/>
      <c r="K426" s="62"/>
      <c r="L426" s="62"/>
      <c r="AB426" s="8"/>
      <c r="AE426" s="8"/>
    </row>
    <row r="427" spans="6:31" s="2" customFormat="1" x14ac:dyDescent="0.2">
      <c r="F427" s="1"/>
      <c r="K427" s="62"/>
      <c r="L427" s="62"/>
      <c r="AB427" s="8"/>
      <c r="AE427" s="8"/>
    </row>
    <row r="428" spans="6:31" s="2" customFormat="1" x14ac:dyDescent="0.2">
      <c r="F428" s="1"/>
      <c r="K428" s="62"/>
      <c r="L428" s="62"/>
      <c r="AB428" s="8"/>
      <c r="AE428" s="8"/>
    </row>
    <row r="429" spans="6:31" s="2" customFormat="1" x14ac:dyDescent="0.2">
      <c r="F429" s="1"/>
      <c r="K429" s="62"/>
      <c r="L429" s="62"/>
      <c r="AB429" s="8"/>
      <c r="AE429" s="8"/>
    </row>
    <row r="430" spans="6:31" s="2" customFormat="1" x14ac:dyDescent="0.2">
      <c r="F430" s="1"/>
      <c r="K430" s="62"/>
      <c r="L430" s="62"/>
      <c r="AB430" s="8"/>
      <c r="AE430" s="8"/>
    </row>
    <row r="431" spans="6:31" s="2" customFormat="1" x14ac:dyDescent="0.2">
      <c r="F431" s="1"/>
      <c r="K431" s="62"/>
      <c r="L431" s="62"/>
      <c r="AB431" s="8"/>
      <c r="AE431" s="8"/>
    </row>
    <row r="432" spans="6:31" s="2" customFormat="1" x14ac:dyDescent="0.2">
      <c r="F432" s="1"/>
      <c r="K432" s="62"/>
      <c r="L432" s="62"/>
      <c r="AB432" s="8"/>
      <c r="AE432" s="8"/>
    </row>
    <row r="433" spans="6:31" s="2" customFormat="1" x14ac:dyDescent="0.2">
      <c r="F433" s="1"/>
      <c r="K433" s="62"/>
      <c r="L433" s="62"/>
      <c r="AB433" s="8"/>
      <c r="AE433" s="8"/>
    </row>
    <row r="434" spans="6:31" s="2" customFormat="1" x14ac:dyDescent="0.2">
      <c r="F434" s="1"/>
      <c r="K434" s="62"/>
      <c r="L434" s="62"/>
      <c r="AB434" s="8"/>
      <c r="AE434" s="8"/>
    </row>
    <row r="435" spans="6:31" s="2" customFormat="1" x14ac:dyDescent="0.2">
      <c r="F435" s="1"/>
      <c r="K435" s="62"/>
      <c r="L435" s="62"/>
      <c r="AB435" s="8"/>
      <c r="AE435" s="8"/>
    </row>
    <row r="436" spans="6:31" s="2" customFormat="1" x14ac:dyDescent="0.2">
      <c r="F436" s="1"/>
      <c r="K436" s="62"/>
      <c r="L436" s="62"/>
      <c r="AB436" s="8"/>
      <c r="AE436" s="8"/>
    </row>
    <row r="437" spans="6:31" s="2" customFormat="1" x14ac:dyDescent="0.2">
      <c r="F437" s="1"/>
      <c r="K437" s="62"/>
      <c r="L437" s="62"/>
      <c r="AB437" s="8"/>
      <c r="AE437" s="8"/>
    </row>
    <row r="438" spans="6:31" s="2" customFormat="1" x14ac:dyDescent="0.2">
      <c r="F438" s="1"/>
      <c r="K438" s="62"/>
      <c r="L438" s="62"/>
      <c r="AB438" s="8"/>
      <c r="AE438" s="8"/>
    </row>
    <row r="439" spans="6:31" s="2" customFormat="1" x14ac:dyDescent="0.2">
      <c r="F439" s="1"/>
      <c r="K439" s="62"/>
      <c r="L439" s="62"/>
      <c r="Z439" s="17"/>
      <c r="AB439" s="8"/>
      <c r="AC439" s="17"/>
      <c r="AE439" s="8"/>
    </row>
    <row r="440" spans="6:31" s="2" customFormat="1" x14ac:dyDescent="0.2">
      <c r="F440" s="1"/>
      <c r="K440" s="62"/>
      <c r="L440" s="62"/>
      <c r="Z440" s="17"/>
      <c r="AB440" s="8"/>
      <c r="AC440" s="17"/>
      <c r="AE440" s="8"/>
    </row>
  </sheetData>
  <mergeCells count="5">
    <mergeCell ref="F9:F10"/>
    <mergeCell ref="AA9:AA10"/>
    <mergeCell ref="AB9:AB10"/>
    <mergeCell ref="AD9:AD10"/>
    <mergeCell ref="AE9:AE10"/>
  </mergeCells>
  <conditionalFormatting sqref="AA371:AA374 AB1:AB1048576">
    <cfRule type="expression" dxfId="167" priority="16" stopIfTrue="1">
      <formula>($C1&gt;0)</formula>
    </cfRule>
    <cfRule type="expression" dxfId="166" priority="17" stopIfTrue="1">
      <formula>AND($C1&lt;0,$C1&gt;=$AB$2)</formula>
    </cfRule>
    <cfRule type="expression" dxfId="165" priority="18" stopIfTrue="1">
      <formula>($C1&lt;$AB$2)</formula>
    </cfRule>
  </conditionalFormatting>
  <conditionalFormatting sqref="AA371:AD371 AA374:AD374 AE1:AE311 AE313 AE315:AE1048576">
    <cfRule type="expression" dxfId="164" priority="13" stopIfTrue="1">
      <formula>($D1&gt;0)</formula>
    </cfRule>
    <cfRule type="expression" dxfId="163" priority="14" stopIfTrue="1">
      <formula>AND($D1&lt;0,$D1&gt;=$AE$2)</formula>
    </cfRule>
    <cfRule type="expression" dxfId="162" priority="15" stopIfTrue="1">
      <formula>($D1&lt;$AE$2)</formula>
    </cfRule>
  </conditionalFormatting>
  <conditionalFormatting sqref="AB371:AB373">
    <cfRule type="expression" dxfId="161" priority="10" stopIfTrue="1">
      <formula>($C371&gt;0)</formula>
    </cfRule>
    <cfRule type="expression" dxfId="160" priority="11" stopIfTrue="1">
      <formula>AND($C371&lt;0,$C371&gt;=$AB$2)</formula>
    </cfRule>
    <cfRule type="expression" dxfId="159" priority="12" stopIfTrue="1">
      <formula>($C371&lt;$AB$2)</formula>
    </cfRule>
  </conditionalFormatting>
  <conditionalFormatting sqref="AE371:AE374">
    <cfRule type="expression" dxfId="158" priority="7" stopIfTrue="1">
      <formula>($D371&gt;0)</formula>
    </cfRule>
    <cfRule type="expression" dxfId="157" priority="8" stopIfTrue="1">
      <formula>AND($D371&lt;0,$D371&gt;=$AE$2)</formula>
    </cfRule>
    <cfRule type="expression" dxfId="156" priority="9" stopIfTrue="1">
      <formula>($D371&lt;$AE$2)</formula>
    </cfRule>
  </conditionalFormatting>
  <conditionalFormatting sqref="AE312">
    <cfRule type="expression" dxfId="155" priority="4" stopIfTrue="1">
      <formula>($D312&gt;0)</formula>
    </cfRule>
    <cfRule type="expression" dxfId="154" priority="5" stopIfTrue="1">
      <formula>AND($D312&lt;0,$D312&gt;=$AE$2)</formula>
    </cfRule>
    <cfRule type="expression" dxfId="153" priority="6" stopIfTrue="1">
      <formula>($D312&lt;$AE$2)</formula>
    </cfRule>
  </conditionalFormatting>
  <conditionalFormatting sqref="AE314">
    <cfRule type="expression" dxfId="152" priority="1" stopIfTrue="1">
      <formula>($D314&gt;0)</formula>
    </cfRule>
    <cfRule type="expression" dxfId="151" priority="2" stopIfTrue="1">
      <formula>AND($D314&lt;0,$D314&gt;=$AE$2)</formula>
    </cfRule>
    <cfRule type="expression" dxfId="150" priority="3" stopIfTrue="1">
      <formula>($D314&lt;$AE$2)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AK440"/>
  <sheetViews>
    <sheetView showGridLines="0" topLeftCell="E1" zoomScale="70" zoomScaleNormal="70" zoomScaleSheetLayoutView="75" workbookViewId="0">
      <pane ySplit="10" topLeftCell="A11" activePane="bottomLeft" state="frozen"/>
      <selection activeCell="U23" sqref="U23"/>
      <selection pane="bottomLeft" activeCell="Y20" sqref="Y20"/>
    </sheetView>
  </sheetViews>
  <sheetFormatPr baseColWidth="10" defaultRowHeight="14.25" outlineLevelRow="2" outlineLevelCol="1" x14ac:dyDescent="0.2"/>
  <cols>
    <col min="1" max="1" width="24.85546875" style="17" hidden="1" customWidth="1" outlineLevel="1"/>
    <col min="2" max="2" width="30.42578125" style="17" hidden="1" customWidth="1" outlineLevel="1"/>
    <col min="3" max="4" width="12.5703125" style="17" hidden="1" customWidth="1" outlineLevel="1"/>
    <col min="5" max="5" width="2.7109375" style="17" customWidth="1" collapsed="1"/>
    <col min="6" max="6" width="35.5703125" style="16" customWidth="1"/>
    <col min="7" max="7" width="1.140625" style="17" customWidth="1"/>
    <col min="8" max="10" width="10.140625" style="17" customWidth="1"/>
    <col min="11" max="11" width="10.140625" style="18" customWidth="1" outlineLevel="1"/>
    <col min="12" max="12" width="10.140625" style="18" customWidth="1"/>
    <col min="13" max="13" width="9.7109375" style="17" customWidth="1"/>
    <col min="14" max="14" width="9.28515625" style="17" customWidth="1"/>
    <col min="15" max="15" width="10.140625" style="17" customWidth="1"/>
    <col min="16" max="16" width="9.28515625" style="17" customWidth="1"/>
    <col min="17" max="18" width="10.140625" style="17" customWidth="1"/>
    <col min="19" max="19" width="10.140625" style="17" bestFit="1" customWidth="1"/>
    <col min="20" max="20" width="10.28515625" style="17" customWidth="1"/>
    <col min="21" max="21" width="9.28515625" style="17" customWidth="1"/>
    <col min="22" max="22" width="10" style="17" customWidth="1"/>
    <col min="23" max="23" width="11.42578125" style="17" customWidth="1"/>
    <col min="24" max="24" width="8.7109375" style="17" customWidth="1"/>
    <col min="25" max="25" width="13.42578125" style="17" bestFit="1" customWidth="1"/>
    <col min="26" max="26" width="1.140625" style="17" customWidth="1"/>
    <col min="27" max="27" width="10.140625" style="17" customWidth="1"/>
    <col min="28" max="28" width="8.7109375" style="20" customWidth="1"/>
    <col min="29" max="29" width="3.42578125" style="17" customWidth="1"/>
    <col min="30" max="30" width="10.140625" style="17" customWidth="1" outlineLevel="1"/>
    <col min="31" max="31" width="8.7109375" style="20" customWidth="1" outlineLevel="1"/>
    <col min="32" max="32" width="16" style="17" bestFit="1" customWidth="1"/>
    <col min="33" max="33" width="16.7109375" style="17" bestFit="1" customWidth="1"/>
    <col min="34" max="16384" width="11.42578125" style="17"/>
  </cols>
  <sheetData>
    <row r="1" spans="1:31" hidden="1" outlineLevel="1" x14ac:dyDescent="0.2">
      <c r="A1" s="16" t="s">
        <v>4</v>
      </c>
      <c r="B1" s="16"/>
      <c r="I1" s="19" t="s">
        <v>16</v>
      </c>
      <c r="M1" s="19" t="s">
        <v>6</v>
      </c>
      <c r="N1" s="19" t="s">
        <v>7</v>
      </c>
      <c r="O1" s="19" t="s">
        <v>8</v>
      </c>
      <c r="P1" s="19" t="s">
        <v>9</v>
      </c>
      <c r="Q1" s="19" t="s">
        <v>10</v>
      </c>
      <c r="R1" s="19" t="s">
        <v>11</v>
      </c>
      <c r="S1" s="19" t="s">
        <v>320</v>
      </c>
      <c r="T1" s="19" t="s">
        <v>12</v>
      </c>
      <c r="U1" s="19" t="s">
        <v>13</v>
      </c>
      <c r="V1" s="19" t="s">
        <v>14</v>
      </c>
      <c r="W1" s="19" t="s">
        <v>15</v>
      </c>
      <c r="X1" s="19" t="s">
        <v>16</v>
      </c>
      <c r="Y1" s="19" t="s">
        <v>16</v>
      </c>
      <c r="AB1" s="66"/>
      <c r="AE1" s="66"/>
    </row>
    <row r="2" spans="1:31" ht="12.75" hidden="1" outlineLevel="1" x14ac:dyDescent="0.2">
      <c r="A2" s="16" t="s">
        <v>5</v>
      </c>
      <c r="B2" s="16"/>
      <c r="H2" s="21" t="s">
        <v>28</v>
      </c>
      <c r="I2" s="21" t="s">
        <v>29</v>
      </c>
      <c r="J2" s="21" t="s">
        <v>30</v>
      </c>
      <c r="K2" s="22" t="s">
        <v>33</v>
      </c>
      <c r="L2" s="22" t="s">
        <v>34</v>
      </c>
      <c r="M2" s="23" t="b">
        <v>1</v>
      </c>
      <c r="N2" s="23" t="b">
        <v>1</v>
      </c>
      <c r="O2" s="23" t="b">
        <v>1</v>
      </c>
      <c r="P2" s="23" t="b">
        <v>1</v>
      </c>
      <c r="Q2" s="23" t="b">
        <v>1</v>
      </c>
      <c r="R2" s="23" t="b">
        <v>1</v>
      </c>
      <c r="S2" s="23" t="b">
        <v>1</v>
      </c>
      <c r="T2" s="23" t="b">
        <v>1</v>
      </c>
      <c r="U2" s="23" t="b">
        <v>1</v>
      </c>
      <c r="V2" s="23" t="b">
        <v>1</v>
      </c>
      <c r="W2" s="23" t="b">
        <v>1</v>
      </c>
      <c r="X2" s="23" t="b">
        <v>1</v>
      </c>
      <c r="Y2" s="21" t="s">
        <v>34</v>
      </c>
      <c r="AA2" s="146"/>
      <c r="AB2" s="147">
        <v>-0.15</v>
      </c>
      <c r="AD2" s="146"/>
      <c r="AE2" s="147">
        <v>-0.15</v>
      </c>
    </row>
    <row r="3" spans="1:31" hidden="1" outlineLevel="1" x14ac:dyDescent="0.15">
      <c r="A3" s="16" t="s">
        <v>583</v>
      </c>
      <c r="B3" s="16"/>
      <c r="H3" s="145" t="s">
        <v>643</v>
      </c>
      <c r="I3" s="145" t="s">
        <v>643</v>
      </c>
      <c r="J3" s="145" t="s">
        <v>643</v>
      </c>
      <c r="K3" s="279" t="s">
        <v>644</v>
      </c>
      <c r="L3" s="279" t="s">
        <v>645</v>
      </c>
      <c r="M3" s="145" t="s">
        <v>643</v>
      </c>
      <c r="N3" s="145" t="s">
        <v>643</v>
      </c>
      <c r="O3" s="145" t="s">
        <v>643</v>
      </c>
      <c r="P3" s="145" t="s">
        <v>643</v>
      </c>
      <c r="Q3" s="145" t="s">
        <v>643</v>
      </c>
      <c r="R3" s="145" t="s">
        <v>643</v>
      </c>
      <c r="S3" s="145" t="s">
        <v>643</v>
      </c>
      <c r="T3" s="145" t="s">
        <v>643</v>
      </c>
      <c r="U3" s="145" t="s">
        <v>643</v>
      </c>
      <c r="V3" s="145" t="s">
        <v>643</v>
      </c>
      <c r="W3" s="145" t="s">
        <v>643</v>
      </c>
      <c r="X3" s="145" t="s">
        <v>643</v>
      </c>
      <c r="Y3" s="145" t="s">
        <v>643</v>
      </c>
      <c r="AB3" s="66"/>
      <c r="AE3" s="66"/>
    </row>
    <row r="4" spans="1:31" hidden="1" outlineLevel="1" x14ac:dyDescent="0.15">
      <c r="A4" s="26" t="s">
        <v>646</v>
      </c>
      <c r="B4" s="16"/>
      <c r="H4" s="145" t="s">
        <v>647</v>
      </c>
      <c r="I4" s="145" t="s">
        <v>647</v>
      </c>
      <c r="J4" s="145" t="s">
        <v>647</v>
      </c>
      <c r="K4" s="279" t="s">
        <v>648</v>
      </c>
      <c r="L4" s="279" t="s">
        <v>649</v>
      </c>
      <c r="M4" s="145" t="s">
        <v>647</v>
      </c>
      <c r="N4" s="145" t="s">
        <v>647</v>
      </c>
      <c r="O4" s="145" t="s">
        <v>647</v>
      </c>
      <c r="P4" s="145" t="s">
        <v>647</v>
      </c>
      <c r="Q4" s="145" t="s">
        <v>647</v>
      </c>
      <c r="R4" s="145" t="s">
        <v>647</v>
      </c>
      <c r="S4" s="145" t="s">
        <v>647</v>
      </c>
      <c r="T4" s="145" t="s">
        <v>647</v>
      </c>
      <c r="U4" s="145" t="s">
        <v>647</v>
      </c>
      <c r="V4" s="145" t="s">
        <v>647</v>
      </c>
      <c r="W4" s="145" t="s">
        <v>647</v>
      </c>
      <c r="X4" s="145" t="s">
        <v>647</v>
      </c>
      <c r="Y4" s="145" t="s">
        <v>647</v>
      </c>
      <c r="AA4" s="146"/>
      <c r="AB4" s="148"/>
      <c r="AD4" s="146"/>
      <c r="AE4" s="148"/>
    </row>
    <row r="5" spans="1:31" hidden="1" outlineLevel="1" x14ac:dyDescent="0.15">
      <c r="B5" s="16"/>
      <c r="H5" s="145" t="s">
        <v>650</v>
      </c>
      <c r="I5" s="145" t="s">
        <v>651</v>
      </c>
      <c r="J5" s="145" t="s">
        <v>651</v>
      </c>
      <c r="K5" s="279" t="s">
        <v>652</v>
      </c>
      <c r="L5" s="279" t="s">
        <v>653</v>
      </c>
      <c r="M5" s="145" t="s">
        <v>652</v>
      </c>
      <c r="N5" s="145" t="s">
        <v>654</v>
      </c>
      <c r="O5" s="145" t="s">
        <v>653</v>
      </c>
      <c r="P5" s="145" t="s">
        <v>655</v>
      </c>
      <c r="Q5" s="145" t="s">
        <v>656</v>
      </c>
      <c r="R5" s="145" t="s">
        <v>657</v>
      </c>
      <c r="S5" s="145" t="s">
        <v>658</v>
      </c>
      <c r="T5" s="145" t="s">
        <v>659</v>
      </c>
      <c r="U5" s="145" t="s">
        <v>660</v>
      </c>
      <c r="V5" s="145" t="s">
        <v>661</v>
      </c>
      <c r="W5" s="145" t="s">
        <v>662</v>
      </c>
      <c r="X5" s="145" t="s">
        <v>663</v>
      </c>
      <c r="Y5" s="145" t="s">
        <v>663</v>
      </c>
      <c r="AA5" s="146"/>
      <c r="AB5" s="148"/>
      <c r="AD5" s="146"/>
      <c r="AE5" s="148"/>
    </row>
    <row r="6" spans="1:31" hidden="1" outlineLevel="1" x14ac:dyDescent="0.2">
      <c r="G6" s="16"/>
      <c r="H6" s="16"/>
      <c r="I6" s="28" t="s">
        <v>674</v>
      </c>
      <c r="J6" s="28" t="s">
        <v>674</v>
      </c>
      <c r="K6" s="28" t="s">
        <v>674</v>
      </c>
      <c r="L6" s="28" t="s">
        <v>674</v>
      </c>
    </row>
    <row r="7" spans="1:31" s="29" customFormat="1" ht="15.75" collapsed="1" x14ac:dyDescent="0.2">
      <c r="F7" s="30" t="s">
        <v>554</v>
      </c>
      <c r="K7" s="31"/>
      <c r="L7" s="31"/>
      <c r="M7" s="32"/>
      <c r="AB7" s="33"/>
      <c r="AE7" s="33"/>
    </row>
    <row r="8" spans="1:31" s="34" customFormat="1" ht="7.5" customHeight="1" x14ac:dyDescent="0.2">
      <c r="F8" s="35"/>
      <c r="G8" s="29"/>
      <c r="J8" s="37"/>
      <c r="K8" s="36"/>
      <c r="L8" s="36"/>
      <c r="AA8" s="37"/>
      <c r="AB8" s="35"/>
      <c r="AD8" s="37"/>
      <c r="AE8" s="35"/>
    </row>
    <row r="9" spans="1:31" ht="12.75" customHeight="1" x14ac:dyDescent="0.2">
      <c r="F9" s="315" t="s">
        <v>591</v>
      </c>
      <c r="G9" s="29"/>
      <c r="H9" s="152" t="s">
        <v>2</v>
      </c>
      <c r="I9" s="39" t="s">
        <v>2</v>
      </c>
      <c r="J9" s="39" t="s">
        <v>2</v>
      </c>
      <c r="K9" s="153" t="s">
        <v>415</v>
      </c>
      <c r="L9" s="153" t="s">
        <v>642</v>
      </c>
      <c r="M9" s="40" t="s">
        <v>2</v>
      </c>
      <c r="N9" s="40" t="s">
        <v>2</v>
      </c>
      <c r="O9" s="40" t="s">
        <v>2</v>
      </c>
      <c r="P9" s="40" t="s">
        <v>2</v>
      </c>
      <c r="Q9" s="40" t="s">
        <v>2</v>
      </c>
      <c r="R9" s="40" t="s">
        <v>2</v>
      </c>
      <c r="S9" s="40" t="s">
        <v>2</v>
      </c>
      <c r="T9" s="40" t="s">
        <v>2</v>
      </c>
      <c r="U9" s="40" t="s">
        <v>2</v>
      </c>
      <c r="V9" s="40" t="s">
        <v>2</v>
      </c>
      <c r="W9" s="40" t="s">
        <v>2</v>
      </c>
      <c r="X9" s="40" t="s">
        <v>2</v>
      </c>
      <c r="Y9" s="159" t="s">
        <v>2</v>
      </c>
      <c r="Z9" s="38"/>
      <c r="AA9" s="311" t="s">
        <v>665</v>
      </c>
      <c r="AB9" s="313" t="s">
        <v>666</v>
      </c>
      <c r="AC9" s="38"/>
      <c r="AD9" s="311" t="s">
        <v>667</v>
      </c>
      <c r="AE9" s="313" t="s">
        <v>668</v>
      </c>
    </row>
    <row r="10" spans="1:31" ht="12.75" customHeight="1" x14ac:dyDescent="0.2">
      <c r="F10" s="315"/>
      <c r="G10" s="29"/>
      <c r="H10" s="41" t="s">
        <v>669</v>
      </c>
      <c r="I10" s="41" t="s">
        <v>670</v>
      </c>
      <c r="J10" s="41" t="s">
        <v>670</v>
      </c>
      <c r="K10" s="154" t="s">
        <v>629</v>
      </c>
      <c r="L10" s="154" t="s">
        <v>629</v>
      </c>
      <c r="M10" s="42" t="s">
        <v>6</v>
      </c>
      <c r="N10" s="42" t="s">
        <v>7</v>
      </c>
      <c r="O10" s="42" t="s">
        <v>8</v>
      </c>
      <c r="P10" s="42" t="s">
        <v>9</v>
      </c>
      <c r="Q10" s="42" t="s">
        <v>10</v>
      </c>
      <c r="R10" s="42" t="s">
        <v>11</v>
      </c>
      <c r="S10" s="42" t="s">
        <v>320</v>
      </c>
      <c r="T10" s="42" t="s">
        <v>12</v>
      </c>
      <c r="U10" s="42" t="s">
        <v>13</v>
      </c>
      <c r="V10" s="42" t="s">
        <v>14</v>
      </c>
      <c r="W10" s="42" t="s">
        <v>15</v>
      </c>
      <c r="X10" s="42" t="s">
        <v>16</v>
      </c>
      <c r="Y10" s="160" t="s">
        <v>671</v>
      </c>
      <c r="Z10" s="38"/>
      <c r="AA10" s="312"/>
      <c r="AB10" s="314"/>
      <c r="AC10" s="38"/>
      <c r="AD10" s="312"/>
      <c r="AE10" s="314"/>
    </row>
    <row r="11" spans="1:31" ht="18" hidden="1" customHeight="1" outlineLevel="1" x14ac:dyDescent="0.2">
      <c r="A11" s="43" t="s">
        <v>3</v>
      </c>
      <c r="B11" s="43" t="s">
        <v>231</v>
      </c>
      <c r="C11" s="9">
        <v>8.17039504801199E-2</v>
      </c>
      <c r="D11" s="9">
        <v>-2.1248762580603407E-2</v>
      </c>
      <c r="F11" s="107" t="s">
        <v>279</v>
      </c>
      <c r="G11" s="29"/>
      <c r="H11" s="72">
        <v>3800.4059999999999</v>
      </c>
      <c r="I11" s="72">
        <v>4319.067</v>
      </c>
      <c r="J11" s="72">
        <v>4319.067</v>
      </c>
      <c r="K11" s="99">
        <v>4361.723</v>
      </c>
      <c r="L11" s="99">
        <v>4820.5159999999996</v>
      </c>
      <c r="M11" s="72">
        <v>353.98599999999999</v>
      </c>
      <c r="N11" s="72">
        <v>347.50099999999998</v>
      </c>
      <c r="O11" s="72">
        <v>392.45400000000006</v>
      </c>
      <c r="P11" s="72">
        <v>367.15899999999988</v>
      </c>
      <c r="Q11" s="72">
        <v>381.20800000000008</v>
      </c>
      <c r="R11" s="72">
        <v>387.19500000000016</v>
      </c>
      <c r="S11" s="72">
        <v>478.26899999999978</v>
      </c>
      <c r="T11" s="72">
        <v>401.74000000000024</v>
      </c>
      <c r="U11" s="72">
        <v>423.14599999999973</v>
      </c>
      <c r="V11" s="72">
        <v>438.20200000000023</v>
      </c>
      <c r="W11" s="72">
        <v>426.69299999999976</v>
      </c>
      <c r="X11" s="72">
        <v>320.53600000000006</v>
      </c>
      <c r="Y11" s="72">
        <v>4718.0889999999999</v>
      </c>
      <c r="Z11" s="44"/>
      <c r="AA11" s="72">
        <v>4361.723</v>
      </c>
      <c r="AB11" s="73">
        <v>356.37</v>
      </c>
      <c r="AC11" s="44"/>
      <c r="AD11" s="72">
        <v>4820.5159999999996</v>
      </c>
      <c r="AE11" s="73">
        <v>-102.43</v>
      </c>
    </row>
    <row r="12" spans="1:31" ht="18" hidden="1" customHeight="1" outlineLevel="1" x14ac:dyDescent="0.2">
      <c r="A12" s="43" t="s">
        <v>3</v>
      </c>
      <c r="B12" s="43" t="s">
        <v>234</v>
      </c>
      <c r="C12" s="9">
        <v>5.4293991800754698E-2</v>
      </c>
      <c r="D12" s="9">
        <v>4.9766010411475596E-2</v>
      </c>
      <c r="F12" s="107" t="s">
        <v>280</v>
      </c>
      <c r="G12" s="29"/>
      <c r="H12" s="72">
        <v>2934.366</v>
      </c>
      <c r="I12" s="72">
        <v>3303.9580000000001</v>
      </c>
      <c r="J12" s="72">
        <v>3303.9580000000001</v>
      </c>
      <c r="K12" s="99">
        <v>3354.6990000000001</v>
      </c>
      <c r="L12" s="99">
        <v>3369.1669999999999</v>
      </c>
      <c r="M12" s="72">
        <v>296.68799999999999</v>
      </c>
      <c r="N12" s="72">
        <v>267.54700000000003</v>
      </c>
      <c r="O12" s="72">
        <v>316.923</v>
      </c>
      <c r="P12" s="72">
        <v>273.42600000000004</v>
      </c>
      <c r="Q12" s="72">
        <v>300.19899999999984</v>
      </c>
      <c r="R12" s="72">
        <v>298.19600000000014</v>
      </c>
      <c r="S12" s="72">
        <v>195.32799999999997</v>
      </c>
      <c r="T12" s="72">
        <v>283.25800000000004</v>
      </c>
      <c r="U12" s="72">
        <v>289.3159999999998</v>
      </c>
      <c r="V12" s="72">
        <v>288.404</v>
      </c>
      <c r="W12" s="72">
        <v>271.85800000000017</v>
      </c>
      <c r="X12" s="72">
        <v>455.6909999999998</v>
      </c>
      <c r="Y12" s="72">
        <v>3536.8339999999998</v>
      </c>
      <c r="Z12" s="44"/>
      <c r="AA12" s="72">
        <v>3354.6990000000001</v>
      </c>
      <c r="AB12" s="73">
        <v>182.14</v>
      </c>
      <c r="AC12" s="44"/>
      <c r="AD12" s="72">
        <v>3369.1669999999999</v>
      </c>
      <c r="AE12" s="73">
        <v>167.67</v>
      </c>
    </row>
    <row r="13" spans="1:31" ht="18" hidden="1" customHeight="1" outlineLevel="1" x14ac:dyDescent="0.2">
      <c r="A13" s="43" t="s">
        <v>3</v>
      </c>
      <c r="B13" s="43" t="s">
        <v>230</v>
      </c>
      <c r="C13" s="9">
        <v>0</v>
      </c>
      <c r="D13" s="9">
        <v>0</v>
      </c>
      <c r="F13" s="107" t="s">
        <v>281</v>
      </c>
      <c r="G13" s="29"/>
      <c r="H13" s="72">
        <v>0</v>
      </c>
      <c r="I13" s="72">
        <v>0</v>
      </c>
      <c r="J13" s="72">
        <v>0</v>
      </c>
      <c r="K13" s="99">
        <v>0</v>
      </c>
      <c r="L13" s="99">
        <v>0</v>
      </c>
      <c r="M13" s="72">
        <v>0</v>
      </c>
      <c r="N13" s="72">
        <v>0</v>
      </c>
      <c r="O13" s="72">
        <v>0</v>
      </c>
      <c r="P13" s="72">
        <v>0</v>
      </c>
      <c r="Q13" s="72">
        <v>0</v>
      </c>
      <c r="R13" s="72">
        <v>0</v>
      </c>
      <c r="S13" s="72">
        <v>0</v>
      </c>
      <c r="T13" s="72">
        <v>0</v>
      </c>
      <c r="U13" s="72">
        <v>0</v>
      </c>
      <c r="V13" s="72">
        <v>0</v>
      </c>
      <c r="W13" s="72">
        <v>0</v>
      </c>
      <c r="X13" s="72">
        <v>0</v>
      </c>
      <c r="Y13" s="72">
        <v>0</v>
      </c>
      <c r="Z13" s="44"/>
      <c r="AA13" s="72">
        <v>0</v>
      </c>
      <c r="AB13" s="73">
        <v>0</v>
      </c>
      <c r="AC13" s="44"/>
      <c r="AD13" s="72">
        <v>0</v>
      </c>
      <c r="AE13" s="73">
        <v>0</v>
      </c>
    </row>
    <row r="14" spans="1:31" ht="18" hidden="1" customHeight="1" outlineLevel="1" x14ac:dyDescent="0.2">
      <c r="A14" s="43" t="s">
        <v>3</v>
      </c>
      <c r="B14" s="43" t="s">
        <v>233</v>
      </c>
      <c r="C14" s="9">
        <v>-0.99668049792531133</v>
      </c>
      <c r="D14" s="9">
        <v>0</v>
      </c>
      <c r="F14" s="107" t="s">
        <v>282</v>
      </c>
      <c r="G14" s="29"/>
      <c r="H14" s="72">
        <v>0</v>
      </c>
      <c r="I14" s="72">
        <v>2.9000000000000001E-2</v>
      </c>
      <c r="J14" s="72">
        <v>2.9000000000000001E-2</v>
      </c>
      <c r="K14" s="99">
        <v>36.15</v>
      </c>
      <c r="L14" s="99">
        <v>0.123</v>
      </c>
      <c r="M14" s="72">
        <v>0.01</v>
      </c>
      <c r="N14" s="72">
        <v>8.9999999999999993E-3</v>
      </c>
      <c r="O14" s="72">
        <v>1.0999999999999999E-2</v>
      </c>
      <c r="P14" s="72">
        <v>1.1000000000000003E-2</v>
      </c>
      <c r="Q14" s="72">
        <v>9.999999999999995E-3</v>
      </c>
      <c r="R14" s="72">
        <v>1.0000000000000002E-2</v>
      </c>
      <c r="S14" s="72">
        <v>1.0999999999999996E-2</v>
      </c>
      <c r="T14" s="72">
        <v>1.0000000000000009E-2</v>
      </c>
      <c r="U14" s="72">
        <v>9.999999999999995E-3</v>
      </c>
      <c r="V14" s="72">
        <v>9.999999999999995E-3</v>
      </c>
      <c r="W14" s="72">
        <v>1.100000000000001E-2</v>
      </c>
      <c r="X14" s="72">
        <v>9.999999999999995E-3</v>
      </c>
      <c r="Y14" s="72">
        <v>0.123</v>
      </c>
      <c r="Z14" s="44"/>
      <c r="AA14" s="72">
        <v>36.15</v>
      </c>
      <c r="AB14" s="73">
        <v>-36.03</v>
      </c>
      <c r="AC14" s="44"/>
      <c r="AD14" s="72">
        <v>0.123</v>
      </c>
      <c r="AE14" s="73">
        <v>0</v>
      </c>
    </row>
    <row r="15" spans="1:31" ht="18" hidden="1" customHeight="1" outlineLevel="1" x14ac:dyDescent="0.2">
      <c r="A15" s="43" t="s">
        <v>3</v>
      </c>
      <c r="B15" s="43" t="s">
        <v>232</v>
      </c>
      <c r="C15" s="9">
        <v>-1.0476190476190477</v>
      </c>
      <c r="D15" s="9">
        <v>-1.0101010101010099</v>
      </c>
      <c r="F15" s="107" t="s">
        <v>283</v>
      </c>
      <c r="G15" s="29"/>
      <c r="H15" s="72">
        <v>0</v>
      </c>
      <c r="I15" s="72">
        <v>0</v>
      </c>
      <c r="J15" s="72">
        <v>0</v>
      </c>
      <c r="K15" s="99">
        <v>0.105</v>
      </c>
      <c r="L15" s="99">
        <v>9.9000000000000005E-2</v>
      </c>
      <c r="M15" s="72">
        <v>0</v>
      </c>
      <c r="N15" s="72">
        <v>0</v>
      </c>
      <c r="O15" s="72">
        <v>0</v>
      </c>
      <c r="P15" s="72">
        <v>0</v>
      </c>
      <c r="Q15" s="72">
        <v>0</v>
      </c>
      <c r="R15" s="72">
        <v>0</v>
      </c>
      <c r="S15" s="72">
        <v>0</v>
      </c>
      <c r="T15" s="72">
        <v>0</v>
      </c>
      <c r="U15" s="72">
        <v>0</v>
      </c>
      <c r="V15" s="72">
        <v>0</v>
      </c>
      <c r="W15" s="72">
        <v>0</v>
      </c>
      <c r="X15" s="72">
        <v>0</v>
      </c>
      <c r="Y15" s="72">
        <v>0</v>
      </c>
      <c r="Z15" s="44"/>
      <c r="AA15" s="72">
        <v>0.105</v>
      </c>
      <c r="AB15" s="73">
        <v>-0.11</v>
      </c>
      <c r="AC15" s="44"/>
      <c r="AD15" s="72">
        <v>9.9000000000000019E-2</v>
      </c>
      <c r="AE15" s="73">
        <v>-0.1</v>
      </c>
    </row>
    <row r="16" spans="1:31" ht="18" customHeight="1" collapsed="1" x14ac:dyDescent="0.2">
      <c r="A16" s="43" t="s">
        <v>3</v>
      </c>
      <c r="B16" s="43" t="s">
        <v>204</v>
      </c>
      <c r="C16" s="9">
        <v>6.4799552464264928E-2</v>
      </c>
      <c r="D16" s="9">
        <v>7.9536942125702313E-3</v>
      </c>
      <c r="E16" s="18"/>
      <c r="F16" s="64" t="s">
        <v>284</v>
      </c>
      <c r="G16" s="29"/>
      <c r="H16" s="74">
        <v>6734.7719999999999</v>
      </c>
      <c r="I16" s="74">
        <v>7623.0540000000001</v>
      </c>
      <c r="J16" s="74">
        <v>7623.0540000000001</v>
      </c>
      <c r="K16" s="99">
        <v>7752.6769999999997</v>
      </c>
      <c r="L16" s="99">
        <v>8189.9049999999997</v>
      </c>
      <c r="M16" s="74">
        <v>650.68399999999997</v>
      </c>
      <c r="N16" s="74">
        <v>615.05700000000002</v>
      </c>
      <c r="O16" s="74">
        <v>709.38799999999992</v>
      </c>
      <c r="P16" s="74">
        <v>640.596</v>
      </c>
      <c r="Q16" s="74">
        <v>681.41699999999992</v>
      </c>
      <c r="R16" s="74">
        <v>685.40100000000029</v>
      </c>
      <c r="S16" s="74">
        <v>673.60799999999972</v>
      </c>
      <c r="T16" s="74">
        <v>685.00799999999981</v>
      </c>
      <c r="U16" s="74">
        <v>712.47200000000066</v>
      </c>
      <c r="V16" s="74">
        <v>726.61599999999999</v>
      </c>
      <c r="W16" s="74">
        <v>698.5619999999999</v>
      </c>
      <c r="X16" s="74">
        <v>776.23700000000008</v>
      </c>
      <c r="Y16" s="74">
        <v>8255.0460000000003</v>
      </c>
      <c r="AA16" s="74">
        <v>7752.6769999999997</v>
      </c>
      <c r="AB16" s="73">
        <v>502.37</v>
      </c>
      <c r="AD16" s="74">
        <v>8189.9049999999997</v>
      </c>
      <c r="AE16" s="73">
        <v>65.14</v>
      </c>
    </row>
    <row r="17" spans="1:33" ht="18" customHeight="1" x14ac:dyDescent="0.2">
      <c r="A17" s="43" t="s">
        <v>3</v>
      </c>
      <c r="B17" s="43" t="s">
        <v>32</v>
      </c>
      <c r="C17" s="9">
        <v>0</v>
      </c>
      <c r="D17" s="9">
        <v>0</v>
      </c>
      <c r="F17" s="64" t="s">
        <v>285</v>
      </c>
      <c r="G17" s="29"/>
      <c r="H17" s="74">
        <v>0.11600000000000001</v>
      </c>
      <c r="I17" s="74">
        <v>0</v>
      </c>
      <c r="J17" s="74">
        <v>0</v>
      </c>
      <c r="K17" s="99">
        <v>0</v>
      </c>
      <c r="L17" s="99">
        <v>0</v>
      </c>
      <c r="M17" s="74">
        <v>0</v>
      </c>
      <c r="N17" s="74">
        <v>0</v>
      </c>
      <c r="O17" s="74">
        <v>1.2709999999999999</v>
      </c>
      <c r="P17" s="74">
        <v>-1.2709999999999999</v>
      </c>
      <c r="Q17" s="74">
        <v>0</v>
      </c>
      <c r="R17" s="74">
        <v>0</v>
      </c>
      <c r="S17" s="74">
        <v>0</v>
      </c>
      <c r="T17" s="74">
        <v>0</v>
      </c>
      <c r="U17" s="74">
        <v>0</v>
      </c>
      <c r="V17" s="74">
        <v>0</v>
      </c>
      <c r="W17" s="74">
        <v>0</v>
      </c>
      <c r="X17" s="74">
        <v>0</v>
      </c>
      <c r="Y17" s="74">
        <v>0</v>
      </c>
      <c r="AA17" s="74">
        <v>0</v>
      </c>
      <c r="AB17" s="73">
        <v>0</v>
      </c>
      <c r="AD17" s="74">
        <v>0</v>
      </c>
      <c r="AE17" s="73">
        <v>0</v>
      </c>
    </row>
    <row r="18" spans="1:33" s="16" customFormat="1" ht="18" customHeight="1" x14ac:dyDescent="0.2">
      <c r="A18" s="45"/>
      <c r="B18" s="45"/>
      <c r="C18" s="9">
        <v>6.4799552464264928E-2</v>
      </c>
      <c r="D18" s="9">
        <v>7.9536942125702313E-3</v>
      </c>
      <c r="E18" s="17"/>
      <c r="F18" s="58" t="s">
        <v>218</v>
      </c>
      <c r="G18" s="29"/>
      <c r="H18" s="75">
        <v>6734.8879999999999</v>
      </c>
      <c r="I18" s="75">
        <v>7623.0540000000001</v>
      </c>
      <c r="J18" s="75">
        <v>7623.0540000000001</v>
      </c>
      <c r="K18" s="121">
        <v>7752.6769999999997</v>
      </c>
      <c r="L18" s="121">
        <v>8189.9049999999997</v>
      </c>
      <c r="M18" s="75">
        <v>650.68399999999997</v>
      </c>
      <c r="N18" s="75">
        <v>615.05700000000002</v>
      </c>
      <c r="O18" s="75">
        <v>710.65899999999988</v>
      </c>
      <c r="P18" s="75">
        <v>639.32500000000005</v>
      </c>
      <c r="Q18" s="75">
        <v>681.41699999999992</v>
      </c>
      <c r="R18" s="75">
        <v>685.40100000000029</v>
      </c>
      <c r="S18" s="75">
        <v>673.60799999999972</v>
      </c>
      <c r="T18" s="75">
        <v>685.00799999999981</v>
      </c>
      <c r="U18" s="75">
        <v>712.47200000000066</v>
      </c>
      <c r="V18" s="75">
        <v>726.61599999999999</v>
      </c>
      <c r="W18" s="75">
        <v>698.5619999999999</v>
      </c>
      <c r="X18" s="75">
        <v>776.23700000000008</v>
      </c>
      <c r="Y18" s="75">
        <v>8255.0460000000003</v>
      </c>
      <c r="Z18" s="17"/>
      <c r="AA18" s="75">
        <v>7752.6769999999997</v>
      </c>
      <c r="AB18" s="73">
        <v>502.37</v>
      </c>
      <c r="AD18" s="75">
        <v>8189.9049999999997</v>
      </c>
      <c r="AE18" s="73">
        <v>65.14</v>
      </c>
    </row>
    <row r="19" spans="1:33" ht="8.25" customHeight="1" x14ac:dyDescent="0.2">
      <c r="A19" s="137"/>
      <c r="F19" s="17"/>
      <c r="G19" s="29"/>
      <c r="K19" s="17"/>
      <c r="L19" s="17"/>
      <c r="AB19" s="17"/>
      <c r="AE19" s="17"/>
    </row>
    <row r="20" spans="1:33" s="16" customFormat="1" ht="18" customHeight="1" x14ac:dyDescent="0.2">
      <c r="A20" s="138" t="s">
        <v>309</v>
      </c>
      <c r="B20" s="138" t="s">
        <v>204</v>
      </c>
      <c r="C20" s="14">
        <v>-0.23379962851172512</v>
      </c>
      <c r="D20" s="14">
        <v>6.8726163234172381E-3</v>
      </c>
      <c r="F20" s="139" t="s">
        <v>363</v>
      </c>
      <c r="G20" s="29"/>
      <c r="H20" s="140">
        <v>8187.74</v>
      </c>
      <c r="I20" s="140">
        <v>7787.9229999999998</v>
      </c>
      <c r="J20" s="140">
        <v>7787.9229999999998</v>
      </c>
      <c r="K20" s="141">
        <v>8614</v>
      </c>
      <c r="L20" s="141">
        <v>6555</v>
      </c>
      <c r="M20" s="140">
        <v>642.04300000000001</v>
      </c>
      <c r="N20" s="140">
        <v>563.39700000000005</v>
      </c>
      <c r="O20" s="140">
        <v>620.33899999999994</v>
      </c>
      <c r="P20" s="140">
        <v>447.66199999999981</v>
      </c>
      <c r="Q20" s="140">
        <v>435.80300000000034</v>
      </c>
      <c r="R20" s="140">
        <v>482.89399999999978</v>
      </c>
      <c r="S20" s="140">
        <v>406.73100000000022</v>
      </c>
      <c r="T20" s="140">
        <v>472.10999999999967</v>
      </c>
      <c r="U20" s="140">
        <v>619.67000000000053</v>
      </c>
      <c r="V20" s="140">
        <v>631.47699999999986</v>
      </c>
      <c r="W20" s="140">
        <v>690.72299999999996</v>
      </c>
      <c r="X20" s="140">
        <v>587.19799999999941</v>
      </c>
      <c r="Y20" s="140">
        <v>6600.0469999999996</v>
      </c>
      <c r="Z20" s="17"/>
      <c r="AA20" s="140">
        <v>8614</v>
      </c>
      <c r="AB20" s="73">
        <v>-2013.95</v>
      </c>
      <c r="AC20" s="47"/>
      <c r="AD20" s="140">
        <v>6555</v>
      </c>
      <c r="AE20" s="73">
        <v>45.05</v>
      </c>
    </row>
    <row r="21" spans="1:33" ht="8.25" customHeight="1" x14ac:dyDescent="0.2">
      <c r="A21" s="137"/>
      <c r="F21" s="17"/>
      <c r="G21" s="29"/>
      <c r="K21" s="17"/>
      <c r="L21" s="17"/>
      <c r="AB21" s="17"/>
      <c r="AE21" s="17"/>
    </row>
    <row r="22" spans="1:33" ht="18" customHeight="1" x14ac:dyDescent="0.2">
      <c r="A22" s="43" t="s">
        <v>309</v>
      </c>
      <c r="B22" s="43" t="s">
        <v>116</v>
      </c>
      <c r="C22" s="9">
        <v>0.99980434357268644</v>
      </c>
      <c r="D22" s="9">
        <v>0.99980434357268644</v>
      </c>
      <c r="F22" s="64" t="s">
        <v>364</v>
      </c>
      <c r="G22" s="29"/>
      <c r="H22" s="74">
        <v>7.1999999999999995E-2</v>
      </c>
      <c r="I22" s="74">
        <v>2.532</v>
      </c>
      <c r="J22" s="74">
        <v>2.532</v>
      </c>
      <c r="K22" s="99">
        <v>0</v>
      </c>
      <c r="L22" s="99">
        <v>0</v>
      </c>
      <c r="M22" s="74">
        <v>0.84599999999999997</v>
      </c>
      <c r="N22" s="74">
        <v>0.55599999999999994</v>
      </c>
      <c r="O22" s="74">
        <v>1.64</v>
      </c>
      <c r="P22" s="74">
        <v>0.504</v>
      </c>
      <c r="Q22" s="74">
        <v>1.2310000000000003</v>
      </c>
      <c r="R22" s="74">
        <v>0.33399999999999963</v>
      </c>
      <c r="S22" s="74">
        <v>0</v>
      </c>
      <c r="T22" s="74">
        <v>0</v>
      </c>
      <c r="U22" s="74">
        <v>0</v>
      </c>
      <c r="V22" s="74">
        <v>0</v>
      </c>
      <c r="W22" s="74">
        <v>0</v>
      </c>
      <c r="X22" s="74">
        <v>0</v>
      </c>
      <c r="Y22" s="74">
        <v>5.1109999999999998</v>
      </c>
      <c r="AA22" s="74">
        <v>0</v>
      </c>
      <c r="AB22" s="73">
        <v>5.1100000000000003</v>
      </c>
      <c r="AC22" s="47"/>
      <c r="AD22" s="74">
        <v>0</v>
      </c>
      <c r="AE22" s="73">
        <v>5.1100000000000003</v>
      </c>
    </row>
    <row r="23" spans="1:33" ht="18" customHeight="1" x14ac:dyDescent="0.2">
      <c r="A23" s="43" t="s">
        <v>309</v>
      </c>
      <c r="B23" s="43" t="s">
        <v>117</v>
      </c>
      <c r="C23" s="9">
        <v>0</v>
      </c>
      <c r="D23" s="9">
        <v>0</v>
      </c>
      <c r="F23" s="64" t="s">
        <v>365</v>
      </c>
      <c r="G23" s="29"/>
      <c r="H23" s="74">
        <v>-9.7000000000000003E-2</v>
      </c>
      <c r="I23" s="74">
        <v>0.33200000000000002</v>
      </c>
      <c r="J23" s="74">
        <v>0.33200000000000002</v>
      </c>
      <c r="K23" s="99">
        <v>0</v>
      </c>
      <c r="L23" s="99">
        <v>0</v>
      </c>
      <c r="M23" s="74">
        <v>0</v>
      </c>
      <c r="N23" s="74">
        <v>0</v>
      </c>
      <c r="O23" s="74">
        <v>0</v>
      </c>
      <c r="P23" s="74">
        <v>0</v>
      </c>
      <c r="Q23" s="74">
        <v>0</v>
      </c>
      <c r="R23" s="74">
        <v>0</v>
      </c>
      <c r="S23" s="74">
        <v>2</v>
      </c>
      <c r="T23" s="74">
        <v>-2</v>
      </c>
      <c r="U23" s="74">
        <v>0</v>
      </c>
      <c r="V23" s="74">
        <v>0</v>
      </c>
      <c r="W23" s="74">
        <v>0</v>
      </c>
      <c r="X23" s="74">
        <v>0</v>
      </c>
      <c r="Y23" s="74">
        <v>0</v>
      </c>
      <c r="AA23" s="74">
        <v>0</v>
      </c>
      <c r="AB23" s="73">
        <v>0</v>
      </c>
      <c r="AC23" s="47"/>
      <c r="AD23" s="74">
        <v>0</v>
      </c>
      <c r="AE23" s="73">
        <v>0</v>
      </c>
    </row>
    <row r="24" spans="1:33" ht="18" hidden="1" customHeight="1" outlineLevel="1" x14ac:dyDescent="0.2">
      <c r="A24" s="59" t="s">
        <v>297</v>
      </c>
      <c r="B24" s="59" t="s">
        <v>118</v>
      </c>
      <c r="C24" s="60">
        <v>0.99995541883999817</v>
      </c>
      <c r="D24" s="60">
        <v>2.9875555555555553</v>
      </c>
      <c r="E24" s="44"/>
      <c r="F24" s="107" t="s">
        <v>366</v>
      </c>
      <c r="G24" s="29"/>
      <c r="H24" s="72">
        <v>14.411</v>
      </c>
      <c r="I24" s="72">
        <v>6.726</v>
      </c>
      <c r="J24" s="72">
        <v>6.726</v>
      </c>
      <c r="K24" s="72">
        <v>0</v>
      </c>
      <c r="L24" s="72">
        <v>11.25</v>
      </c>
      <c r="M24" s="72">
        <v>0</v>
      </c>
      <c r="N24" s="72">
        <v>0</v>
      </c>
      <c r="O24" s="72">
        <v>9.06</v>
      </c>
      <c r="P24" s="72">
        <v>4.2539999999999996</v>
      </c>
      <c r="Q24" s="72">
        <v>3.4690000000000012</v>
      </c>
      <c r="R24" s="72">
        <v>-0.15000000000000213</v>
      </c>
      <c r="S24" s="72">
        <v>0</v>
      </c>
      <c r="T24" s="72">
        <v>1.1099999999999994</v>
      </c>
      <c r="U24" s="72">
        <v>0</v>
      </c>
      <c r="V24" s="72">
        <v>2.1340000000000003</v>
      </c>
      <c r="W24" s="72">
        <v>13.343</v>
      </c>
      <c r="X24" s="72">
        <v>11.642000000000003</v>
      </c>
      <c r="Y24" s="72">
        <v>44.862000000000002</v>
      </c>
      <c r="AA24" s="72">
        <v>0</v>
      </c>
      <c r="AB24" s="76">
        <v>44.86</v>
      </c>
      <c r="AC24" s="44"/>
      <c r="AD24" s="72">
        <v>11.25</v>
      </c>
      <c r="AE24" s="76">
        <v>33.61</v>
      </c>
    </row>
    <row r="25" spans="1:33" ht="18" customHeight="1" collapsed="1" x14ac:dyDescent="0.2">
      <c r="A25" s="45"/>
      <c r="B25" s="45"/>
      <c r="C25" s="9">
        <v>1.0005571030640668</v>
      </c>
      <c r="D25" s="9">
        <v>1.0005571030640668</v>
      </c>
      <c r="F25" s="64" t="s">
        <v>407</v>
      </c>
      <c r="G25" s="29"/>
      <c r="H25" s="74">
        <v>8.8509999999999991</v>
      </c>
      <c r="I25" s="74">
        <v>0</v>
      </c>
      <c r="J25" s="74">
        <v>0</v>
      </c>
      <c r="K25" s="99">
        <v>0</v>
      </c>
      <c r="L25" s="99">
        <v>0</v>
      </c>
      <c r="M25" s="74">
        <v>0</v>
      </c>
      <c r="N25" s="74">
        <v>0</v>
      </c>
      <c r="O25" s="74">
        <v>0.72799999999999976</v>
      </c>
      <c r="P25" s="74">
        <v>4.2539999999999996</v>
      </c>
      <c r="Q25" s="74">
        <v>0</v>
      </c>
      <c r="R25" s="74">
        <v>-0.15000000000000213</v>
      </c>
      <c r="S25" s="74">
        <v>0</v>
      </c>
      <c r="T25" s="74">
        <v>1.1099999999999994</v>
      </c>
      <c r="U25" s="74">
        <v>0</v>
      </c>
      <c r="V25" s="74">
        <v>0</v>
      </c>
      <c r="W25" s="74">
        <v>0</v>
      </c>
      <c r="X25" s="74">
        <v>3.0330000000000013</v>
      </c>
      <c r="Y25" s="74">
        <v>8.9750000000000014</v>
      </c>
      <c r="AA25" s="74">
        <v>0</v>
      </c>
      <c r="AB25" s="73">
        <v>8.98</v>
      </c>
      <c r="AC25" s="47"/>
      <c r="AD25" s="74">
        <v>0</v>
      </c>
      <c r="AE25" s="73">
        <v>8.98</v>
      </c>
      <c r="AG25" s="61"/>
    </row>
    <row r="26" spans="1:33" ht="18" customHeight="1" x14ac:dyDescent="0.2">
      <c r="A26" s="43" t="s">
        <v>309</v>
      </c>
      <c r="B26" s="43" t="s">
        <v>367</v>
      </c>
      <c r="C26" s="9">
        <v>0</v>
      </c>
      <c r="D26" s="9">
        <v>0</v>
      </c>
      <c r="F26" s="64" t="s">
        <v>368</v>
      </c>
      <c r="G26" s="29"/>
      <c r="H26" s="74">
        <v>0</v>
      </c>
      <c r="I26" s="74">
        <v>1.351</v>
      </c>
      <c r="J26" s="74">
        <v>1.351</v>
      </c>
      <c r="K26" s="99">
        <v>0</v>
      </c>
      <c r="L26" s="99">
        <v>0</v>
      </c>
      <c r="M26" s="74">
        <v>0</v>
      </c>
      <c r="N26" s="74">
        <v>0</v>
      </c>
      <c r="O26" s="74">
        <v>0</v>
      </c>
      <c r="P26" s="74">
        <v>0</v>
      </c>
      <c r="Q26" s="74">
        <v>0</v>
      </c>
      <c r="R26" s="74">
        <v>0</v>
      </c>
      <c r="S26" s="74">
        <v>0</v>
      </c>
      <c r="T26" s="74">
        <v>0</v>
      </c>
      <c r="U26" s="74">
        <v>0</v>
      </c>
      <c r="V26" s="74">
        <v>0</v>
      </c>
      <c r="W26" s="74">
        <v>0</v>
      </c>
      <c r="X26" s="74">
        <v>0</v>
      </c>
      <c r="Y26" s="74">
        <v>0</v>
      </c>
      <c r="AA26" s="74">
        <v>0</v>
      </c>
      <c r="AB26" s="73">
        <v>0</v>
      </c>
      <c r="AC26" s="47"/>
      <c r="AD26" s="74">
        <v>0</v>
      </c>
      <c r="AE26" s="73">
        <v>0</v>
      </c>
    </row>
    <row r="27" spans="1:33" ht="18" customHeight="1" x14ac:dyDescent="0.2">
      <c r="A27" s="43" t="s">
        <v>309</v>
      </c>
      <c r="B27" s="43" t="s">
        <v>369</v>
      </c>
      <c r="C27" s="9">
        <v>0.99949199898399799</v>
      </c>
      <c r="D27" s="9">
        <v>0.99949199898399799</v>
      </c>
      <c r="F27" s="64" t="s">
        <v>370</v>
      </c>
      <c r="G27" s="29"/>
      <c r="H27" s="74">
        <v>0.04</v>
      </c>
      <c r="I27" s="74">
        <v>-0.04</v>
      </c>
      <c r="J27" s="74">
        <v>-0.04</v>
      </c>
      <c r="K27" s="99">
        <v>0</v>
      </c>
      <c r="L27" s="99">
        <v>0</v>
      </c>
      <c r="M27" s="74">
        <v>0</v>
      </c>
      <c r="N27" s="74">
        <v>0</v>
      </c>
      <c r="O27" s="74">
        <v>7.8739999999999997</v>
      </c>
      <c r="P27" s="74">
        <v>0</v>
      </c>
      <c r="Q27" s="74">
        <v>0</v>
      </c>
      <c r="R27" s="74">
        <v>0</v>
      </c>
      <c r="S27" s="74">
        <v>0</v>
      </c>
      <c r="T27" s="74">
        <v>0</v>
      </c>
      <c r="U27" s="74">
        <v>0</v>
      </c>
      <c r="V27" s="74">
        <v>0</v>
      </c>
      <c r="W27" s="74">
        <v>0</v>
      </c>
      <c r="X27" s="74">
        <v>0</v>
      </c>
      <c r="Y27" s="74">
        <v>7.8739999999999997</v>
      </c>
      <c r="AA27" s="74">
        <v>0</v>
      </c>
      <c r="AB27" s="73">
        <v>7.87</v>
      </c>
      <c r="AC27" s="47"/>
      <c r="AD27" s="74">
        <v>0</v>
      </c>
      <c r="AE27" s="73">
        <v>7.87</v>
      </c>
    </row>
    <row r="28" spans="1:33" ht="18" customHeight="1" x14ac:dyDescent="0.2">
      <c r="A28" s="43" t="s">
        <v>309</v>
      </c>
      <c r="B28" s="43" t="s">
        <v>372</v>
      </c>
      <c r="C28" s="9">
        <v>0.99868593955321938</v>
      </c>
      <c r="D28" s="9">
        <v>0.99868593955321938</v>
      </c>
      <c r="F28" s="64" t="s">
        <v>373</v>
      </c>
      <c r="G28" s="29"/>
      <c r="H28" s="74">
        <v>0.25800000000000001</v>
      </c>
      <c r="I28" s="74">
        <v>2.589</v>
      </c>
      <c r="J28" s="74">
        <v>2.589</v>
      </c>
      <c r="K28" s="99">
        <v>0</v>
      </c>
      <c r="L28" s="99">
        <v>0</v>
      </c>
      <c r="M28" s="74">
        <v>0</v>
      </c>
      <c r="N28" s="74">
        <v>0</v>
      </c>
      <c r="O28" s="74">
        <v>2.2229999999999999</v>
      </c>
      <c r="P28" s="74">
        <v>0</v>
      </c>
      <c r="Q28" s="74">
        <v>0</v>
      </c>
      <c r="R28" s="74">
        <v>0</v>
      </c>
      <c r="S28" s="74">
        <v>0</v>
      </c>
      <c r="T28" s="74">
        <v>0.125</v>
      </c>
      <c r="U28" s="74">
        <v>0</v>
      </c>
      <c r="V28" s="74">
        <v>0</v>
      </c>
      <c r="W28" s="74">
        <v>0</v>
      </c>
      <c r="X28" s="74">
        <v>-6.4999999999999947E-2</v>
      </c>
      <c r="Y28" s="74">
        <v>2.2829999999999999</v>
      </c>
      <c r="AA28" s="74">
        <v>0</v>
      </c>
      <c r="AB28" s="73">
        <v>2.2799999999999998</v>
      </c>
      <c r="AC28" s="47"/>
      <c r="AD28" s="74">
        <v>0</v>
      </c>
      <c r="AE28" s="73">
        <v>2.2799999999999998</v>
      </c>
    </row>
    <row r="29" spans="1:33" ht="18" customHeight="1" x14ac:dyDescent="0.2">
      <c r="A29" s="43" t="s">
        <v>309</v>
      </c>
      <c r="B29" s="43" t="s">
        <v>374</v>
      </c>
      <c r="C29" s="9">
        <v>-1.0040160642570282</v>
      </c>
      <c r="D29" s="9">
        <v>-1.0040160642570282</v>
      </c>
      <c r="F29" s="64" t="s">
        <v>375</v>
      </c>
      <c r="G29" s="29"/>
      <c r="H29" s="74">
        <v>0</v>
      </c>
      <c r="I29" s="74">
        <v>0</v>
      </c>
      <c r="J29" s="74">
        <v>0</v>
      </c>
      <c r="K29" s="99">
        <v>0</v>
      </c>
      <c r="L29" s="99">
        <v>0</v>
      </c>
      <c r="M29" s="74">
        <v>0</v>
      </c>
      <c r="N29" s="74">
        <v>0</v>
      </c>
      <c r="O29" s="74">
        <v>0</v>
      </c>
      <c r="P29" s="74">
        <v>0</v>
      </c>
      <c r="Q29" s="74">
        <v>0</v>
      </c>
      <c r="R29" s="74">
        <v>0</v>
      </c>
      <c r="S29" s="74">
        <v>0</v>
      </c>
      <c r="T29" s="74">
        <v>0</v>
      </c>
      <c r="U29" s="74">
        <v>0</v>
      </c>
      <c r="V29" s="74">
        <v>0</v>
      </c>
      <c r="W29" s="74">
        <v>-0.249</v>
      </c>
      <c r="X29" s="74">
        <v>0</v>
      </c>
      <c r="Y29" s="74">
        <v>-0.249</v>
      </c>
      <c r="AA29" s="74">
        <v>0</v>
      </c>
      <c r="AB29" s="73">
        <v>-0.25</v>
      </c>
      <c r="AC29" s="47"/>
      <c r="AD29" s="74">
        <v>0</v>
      </c>
      <c r="AE29" s="73">
        <v>-0.25</v>
      </c>
    </row>
    <row r="30" spans="1:33" ht="18" customHeight="1" x14ac:dyDescent="0.2">
      <c r="A30" s="43" t="s">
        <v>309</v>
      </c>
      <c r="B30" s="43" t="s">
        <v>641</v>
      </c>
      <c r="C30" s="9">
        <v>2.0894230769230768</v>
      </c>
      <c r="D30" s="9">
        <v>1.8085664335664333</v>
      </c>
      <c r="F30" s="64" t="s">
        <v>619</v>
      </c>
      <c r="G30" s="29"/>
      <c r="H30" s="74">
        <v>0.16800000000000001</v>
      </c>
      <c r="I30" s="74">
        <v>0</v>
      </c>
      <c r="J30" s="74">
        <v>0</v>
      </c>
      <c r="K30" s="99">
        <v>52</v>
      </c>
      <c r="L30" s="99">
        <v>57.2</v>
      </c>
      <c r="M30" s="74">
        <v>7.66</v>
      </c>
      <c r="N30" s="74">
        <v>11.643999999999998</v>
      </c>
      <c r="O30" s="74">
        <v>0</v>
      </c>
      <c r="P30" s="74">
        <v>2.6910000000000025</v>
      </c>
      <c r="Q30" s="74">
        <v>0</v>
      </c>
      <c r="R30" s="74">
        <v>23.209</v>
      </c>
      <c r="S30" s="74">
        <v>0</v>
      </c>
      <c r="T30" s="74">
        <v>12.950000000000003</v>
      </c>
      <c r="U30" s="74">
        <v>32.061</v>
      </c>
      <c r="V30" s="74">
        <v>45.411000000000001</v>
      </c>
      <c r="W30" s="74">
        <v>16.024000000000001</v>
      </c>
      <c r="X30" s="74">
        <v>9</v>
      </c>
      <c r="Y30" s="74">
        <v>160.65</v>
      </c>
      <c r="AA30" s="74">
        <v>52</v>
      </c>
      <c r="AB30" s="73">
        <v>108.65</v>
      </c>
      <c r="AC30" s="47"/>
      <c r="AD30" s="74">
        <v>57.20000000000001</v>
      </c>
      <c r="AE30" s="73">
        <v>103.45</v>
      </c>
    </row>
    <row r="31" spans="1:33" ht="18" customHeight="1" x14ac:dyDescent="0.2">
      <c r="A31" s="43" t="s">
        <v>309</v>
      </c>
      <c r="B31" s="43" t="s">
        <v>376</v>
      </c>
      <c r="C31" s="9">
        <v>0</v>
      </c>
      <c r="D31" s="9">
        <v>0</v>
      </c>
      <c r="F31" s="64" t="s">
        <v>377</v>
      </c>
      <c r="G31" s="29"/>
      <c r="H31" s="74">
        <v>0</v>
      </c>
      <c r="I31" s="74">
        <v>0</v>
      </c>
      <c r="J31" s="74">
        <v>0</v>
      </c>
      <c r="K31" s="99">
        <v>0</v>
      </c>
      <c r="L31" s="99">
        <v>0</v>
      </c>
      <c r="M31" s="74">
        <v>0</v>
      </c>
      <c r="N31" s="74">
        <v>0</v>
      </c>
      <c r="O31" s="74">
        <v>0</v>
      </c>
      <c r="P31" s="74">
        <v>0</v>
      </c>
      <c r="Q31" s="74">
        <v>0</v>
      </c>
      <c r="R31" s="74">
        <v>0</v>
      </c>
      <c r="S31" s="74">
        <v>0</v>
      </c>
      <c r="T31" s="74">
        <v>0</v>
      </c>
      <c r="U31" s="74">
        <v>0</v>
      </c>
      <c r="V31" s="74">
        <v>0</v>
      </c>
      <c r="W31" s="74">
        <v>0</v>
      </c>
      <c r="X31" s="74">
        <v>0</v>
      </c>
      <c r="Y31" s="74">
        <v>0</v>
      </c>
      <c r="AA31" s="74">
        <v>0</v>
      </c>
      <c r="AB31" s="73">
        <v>0</v>
      </c>
      <c r="AC31" s="47"/>
      <c r="AD31" s="74">
        <v>0</v>
      </c>
      <c r="AE31" s="73">
        <v>0</v>
      </c>
    </row>
    <row r="32" spans="1:33" ht="18" customHeight="1" x14ac:dyDescent="0.2">
      <c r="A32" s="45"/>
      <c r="B32" s="45"/>
      <c r="C32" s="9">
        <v>0</v>
      </c>
      <c r="D32" s="9">
        <v>0</v>
      </c>
      <c r="F32" s="64" t="s">
        <v>378</v>
      </c>
      <c r="G32" s="29"/>
      <c r="H32" s="74">
        <v>3.1308289294429414E-13</v>
      </c>
      <c r="I32" s="74">
        <v>-5.6843418860808015E-14</v>
      </c>
      <c r="J32" s="74">
        <v>-5.6843418860808015E-14</v>
      </c>
      <c r="K32" s="99">
        <v>0</v>
      </c>
      <c r="L32" s="99">
        <v>-1.8474111129762605E-13</v>
      </c>
      <c r="M32" s="74">
        <v>-4.0412118096355698E-14</v>
      </c>
      <c r="N32" s="74">
        <v>-1.7319479184152442E-14</v>
      </c>
      <c r="O32" s="74">
        <v>7.1054273576010019E-14</v>
      </c>
      <c r="P32" s="74">
        <v>2.1316282072803006E-13</v>
      </c>
      <c r="Q32" s="74">
        <v>-4.8316906031686813E-13</v>
      </c>
      <c r="R32" s="74">
        <v>4.716227408607665E-13</v>
      </c>
      <c r="S32" s="74">
        <v>-4.5474735088646412E-13</v>
      </c>
      <c r="T32" s="74">
        <v>3.1796787425264483E-13</v>
      </c>
      <c r="U32" s="74">
        <v>-7.602807272633072E-13</v>
      </c>
      <c r="V32" s="74">
        <v>7.1054273576010019E-14</v>
      </c>
      <c r="W32" s="74">
        <v>4.3698378249246161E-13</v>
      </c>
      <c r="X32" s="74">
        <v>3.907985046680551E-13</v>
      </c>
      <c r="Y32" s="74">
        <v>2.3447910280083306E-13</v>
      </c>
      <c r="AA32" s="74">
        <v>0</v>
      </c>
      <c r="AB32" s="73">
        <v>0</v>
      </c>
      <c r="AC32" s="47"/>
      <c r="AD32" s="74">
        <v>-1.8474111129762605E-13</v>
      </c>
      <c r="AE32" s="73">
        <v>0</v>
      </c>
    </row>
    <row r="33" spans="1:33" s="16" customFormat="1" ht="18" customHeight="1" x14ac:dyDescent="0.2">
      <c r="A33" s="45"/>
      <c r="B33" s="45"/>
      <c r="C33" s="14">
        <v>2.5507692307692307</v>
      </c>
      <c r="D33" s="14">
        <v>2.2279720279720352</v>
      </c>
      <c r="F33" s="139" t="s">
        <v>408</v>
      </c>
      <c r="G33" s="29"/>
      <c r="H33" s="140">
        <v>9.2920000000003107</v>
      </c>
      <c r="I33" s="140">
        <v>6.7639999999999425</v>
      </c>
      <c r="J33" s="140">
        <v>6.7639999999999425</v>
      </c>
      <c r="K33" s="141">
        <v>52</v>
      </c>
      <c r="L33" s="141">
        <v>57.199999999999818</v>
      </c>
      <c r="M33" s="140">
        <v>8.5059999999999594</v>
      </c>
      <c r="N33" s="140">
        <v>12.19999999999998</v>
      </c>
      <c r="O33" s="140">
        <v>12.465000000000071</v>
      </c>
      <c r="P33" s="140">
        <v>7.4490000000002148</v>
      </c>
      <c r="Q33" s="140">
        <v>1.2309999999995171</v>
      </c>
      <c r="R33" s="140">
        <v>23.39300000000047</v>
      </c>
      <c r="S33" s="140">
        <v>1.9999999999995453</v>
      </c>
      <c r="T33" s="140">
        <v>12.18500000000032</v>
      </c>
      <c r="U33" s="140">
        <v>32.06099999999924</v>
      </c>
      <c r="V33" s="140">
        <v>45.411000000000072</v>
      </c>
      <c r="W33" s="140">
        <v>15.775000000000437</v>
      </c>
      <c r="X33" s="140">
        <v>11.968000000000393</v>
      </c>
      <c r="Y33" s="140">
        <v>184.64400000000023</v>
      </c>
      <c r="Z33" s="17"/>
      <c r="AA33" s="140">
        <v>52</v>
      </c>
      <c r="AB33" s="73">
        <v>132.63999999999999</v>
      </c>
      <c r="AC33" s="47"/>
      <c r="AD33" s="140">
        <v>57.199999999999818</v>
      </c>
      <c r="AE33" s="73">
        <v>127.44</v>
      </c>
    </row>
    <row r="34" spans="1:33" ht="8.25" customHeight="1" x14ac:dyDescent="0.2">
      <c r="A34" s="137"/>
      <c r="B34" s="137"/>
      <c r="C34" s="9"/>
      <c r="D34" s="9"/>
      <c r="F34" s="17"/>
      <c r="G34" s="29"/>
      <c r="K34" s="17"/>
      <c r="L34" s="17"/>
      <c r="AB34" s="17"/>
      <c r="AE34" s="17"/>
    </row>
    <row r="35" spans="1:33" ht="18" hidden="1" customHeight="1" outlineLevel="1" x14ac:dyDescent="0.2">
      <c r="A35" s="59" t="s">
        <v>302</v>
      </c>
      <c r="B35" s="59" t="s">
        <v>18</v>
      </c>
      <c r="C35" s="60">
        <v>1.0004928536224742</v>
      </c>
      <c r="D35" s="60">
        <v>1.0004928536224742</v>
      </c>
      <c r="E35" s="44"/>
      <c r="F35" s="107" t="s">
        <v>381</v>
      </c>
      <c r="G35" s="29"/>
      <c r="H35" s="72">
        <v>2.802</v>
      </c>
      <c r="I35" s="72">
        <v>3.7490000000000001</v>
      </c>
      <c r="J35" s="72">
        <v>3.7490000000000001</v>
      </c>
      <c r="K35" s="72">
        <v>0</v>
      </c>
      <c r="L35" s="72">
        <v>0</v>
      </c>
      <c r="M35" s="72">
        <v>0</v>
      </c>
      <c r="N35" s="72">
        <v>0</v>
      </c>
      <c r="O35" s="72">
        <v>0</v>
      </c>
      <c r="P35" s="72">
        <v>0</v>
      </c>
      <c r="Q35" s="72">
        <v>0</v>
      </c>
      <c r="R35" s="72">
        <v>0</v>
      </c>
      <c r="S35" s="72">
        <v>0</v>
      </c>
      <c r="T35" s="72">
        <v>0</v>
      </c>
      <c r="U35" s="72">
        <v>0</v>
      </c>
      <c r="V35" s="72">
        <v>0</v>
      </c>
      <c r="W35" s="72">
        <v>1.677</v>
      </c>
      <c r="X35" s="72">
        <v>8.468</v>
      </c>
      <c r="Y35" s="72">
        <v>10.145</v>
      </c>
      <c r="AA35" s="72">
        <v>0</v>
      </c>
      <c r="AB35" s="76">
        <v>10.15</v>
      </c>
      <c r="AC35" s="44"/>
      <c r="AD35" s="72">
        <v>0</v>
      </c>
      <c r="AE35" s="76">
        <v>10.15</v>
      </c>
    </row>
    <row r="36" spans="1:33" ht="18" hidden="1" customHeight="1" outlineLevel="1" x14ac:dyDescent="0.2">
      <c r="A36" s="59" t="s">
        <v>300</v>
      </c>
      <c r="B36" s="59" t="s">
        <v>303</v>
      </c>
      <c r="C36" s="60">
        <v>0.99990934638745343</v>
      </c>
      <c r="D36" s="60">
        <v>0.99990934638745343</v>
      </c>
      <c r="E36" s="44"/>
      <c r="F36" s="107" t="s">
        <v>382</v>
      </c>
      <c r="G36" s="29"/>
      <c r="H36" s="72">
        <v>4.2089999999999996</v>
      </c>
      <c r="I36" s="72">
        <v>7.7249999999999996</v>
      </c>
      <c r="J36" s="72">
        <v>7.7249999999999996</v>
      </c>
      <c r="K36" s="72">
        <v>0</v>
      </c>
      <c r="L36" s="72">
        <v>0</v>
      </c>
      <c r="M36" s="72">
        <v>2.4380000000000002</v>
      </c>
      <c r="N36" s="72">
        <v>3.2719999999999998</v>
      </c>
      <c r="O36" s="72">
        <v>0</v>
      </c>
      <c r="P36" s="72">
        <v>0</v>
      </c>
      <c r="Q36" s="72">
        <v>0.53200000000000003</v>
      </c>
      <c r="R36" s="72">
        <v>2.3660000000000005</v>
      </c>
      <c r="S36" s="72">
        <v>0</v>
      </c>
      <c r="T36" s="72">
        <v>0.8879999999999999</v>
      </c>
      <c r="U36" s="72">
        <v>0</v>
      </c>
      <c r="V36" s="72">
        <v>0</v>
      </c>
      <c r="W36" s="72">
        <v>1.5350000000000001</v>
      </c>
      <c r="X36" s="72">
        <v>0</v>
      </c>
      <c r="Y36" s="72">
        <v>11.031000000000001</v>
      </c>
      <c r="AA36" s="72">
        <v>0</v>
      </c>
      <c r="AB36" s="76">
        <v>11.03</v>
      </c>
      <c r="AC36" s="44"/>
      <c r="AD36" s="72">
        <v>0</v>
      </c>
      <c r="AE36" s="76">
        <v>11.03</v>
      </c>
    </row>
    <row r="37" spans="1:33" ht="18" customHeight="1" collapsed="1" x14ac:dyDescent="0.2">
      <c r="A37" s="45"/>
      <c r="B37" s="45"/>
      <c r="C37" s="9">
        <v>1.0001888930865128</v>
      </c>
      <c r="D37" s="9">
        <v>1.0001888930865128</v>
      </c>
      <c r="F37" s="64" t="s">
        <v>322</v>
      </c>
      <c r="G37" s="29"/>
      <c r="H37" s="74">
        <v>7.0109999999999992</v>
      </c>
      <c r="I37" s="74">
        <v>11.474</v>
      </c>
      <c r="J37" s="74">
        <v>11.474</v>
      </c>
      <c r="K37" s="99">
        <v>0</v>
      </c>
      <c r="L37" s="99">
        <v>0</v>
      </c>
      <c r="M37" s="74">
        <v>2.4380000000000002</v>
      </c>
      <c r="N37" s="74">
        <v>3.2719999999999998</v>
      </c>
      <c r="O37" s="74">
        <v>0</v>
      </c>
      <c r="P37" s="74">
        <v>0</v>
      </c>
      <c r="Q37" s="74">
        <v>0.53200000000000003</v>
      </c>
      <c r="R37" s="74">
        <v>2.3660000000000005</v>
      </c>
      <c r="S37" s="74">
        <v>0</v>
      </c>
      <c r="T37" s="74">
        <v>0.8879999999999999</v>
      </c>
      <c r="U37" s="74">
        <v>0</v>
      </c>
      <c r="V37" s="74">
        <v>0</v>
      </c>
      <c r="W37" s="74">
        <v>3.2120000000000002</v>
      </c>
      <c r="X37" s="74">
        <v>8.468</v>
      </c>
      <c r="Y37" s="74">
        <v>21.176000000000002</v>
      </c>
      <c r="AA37" s="74">
        <v>0</v>
      </c>
      <c r="AB37" s="73">
        <v>21.18</v>
      </c>
      <c r="AC37" s="47"/>
      <c r="AD37" s="74">
        <v>0</v>
      </c>
      <c r="AE37" s="73">
        <v>21.18</v>
      </c>
      <c r="AG37" s="61"/>
    </row>
    <row r="38" spans="1:33" ht="18" hidden="1" customHeight="1" outlineLevel="1" x14ac:dyDescent="0.2">
      <c r="A38" s="59" t="s">
        <v>299</v>
      </c>
      <c r="B38" s="59" t="s">
        <v>18</v>
      </c>
      <c r="C38" s="60">
        <v>0</v>
      </c>
      <c r="D38" s="60">
        <v>-1</v>
      </c>
      <c r="E38" s="44"/>
      <c r="F38" s="107" t="s">
        <v>379</v>
      </c>
      <c r="G38" s="29"/>
      <c r="H38" s="72">
        <v>0</v>
      </c>
      <c r="I38" s="72">
        <v>0</v>
      </c>
      <c r="J38" s="72">
        <v>0</v>
      </c>
      <c r="K38" s="72">
        <v>0</v>
      </c>
      <c r="L38" s="72">
        <v>11.25</v>
      </c>
      <c r="M38" s="72">
        <v>0</v>
      </c>
      <c r="N38" s="72">
        <v>0</v>
      </c>
      <c r="O38" s="72">
        <v>0</v>
      </c>
      <c r="P38" s="72">
        <v>0</v>
      </c>
      <c r="Q38" s="72">
        <v>0</v>
      </c>
      <c r="R38" s="72">
        <v>0</v>
      </c>
      <c r="S38" s="72">
        <v>0</v>
      </c>
      <c r="T38" s="72">
        <v>0</v>
      </c>
      <c r="U38" s="72">
        <v>0</v>
      </c>
      <c r="V38" s="72">
        <v>0</v>
      </c>
      <c r="W38" s="72">
        <v>0</v>
      </c>
      <c r="X38" s="72">
        <v>0</v>
      </c>
      <c r="Y38" s="72">
        <v>0</v>
      </c>
      <c r="AA38" s="72">
        <v>0</v>
      </c>
      <c r="AB38" s="76">
        <v>0</v>
      </c>
      <c r="AC38" s="44"/>
      <c r="AD38" s="72">
        <v>11.25</v>
      </c>
      <c r="AE38" s="76">
        <v>-11.25</v>
      </c>
    </row>
    <row r="39" spans="1:33" ht="18" hidden="1" customHeight="1" outlineLevel="1" x14ac:dyDescent="0.2">
      <c r="A39" s="59" t="s">
        <v>300</v>
      </c>
      <c r="B39" s="59" t="s">
        <v>301</v>
      </c>
      <c r="C39" s="60">
        <v>1.0000835957310448</v>
      </c>
      <c r="D39" s="60">
        <v>1.0000835957310448</v>
      </c>
      <c r="E39" s="44"/>
      <c r="F39" s="107" t="s">
        <v>380</v>
      </c>
      <c r="G39" s="29"/>
      <c r="H39" s="72">
        <v>5.56</v>
      </c>
      <c r="I39" s="72">
        <v>6.726</v>
      </c>
      <c r="J39" s="72">
        <v>6.726</v>
      </c>
      <c r="K39" s="72">
        <v>0</v>
      </c>
      <c r="L39" s="72">
        <v>0</v>
      </c>
      <c r="M39" s="72">
        <v>0</v>
      </c>
      <c r="N39" s="72">
        <v>0</v>
      </c>
      <c r="O39" s="72">
        <v>8.3320000000000007</v>
      </c>
      <c r="P39" s="72">
        <v>0</v>
      </c>
      <c r="Q39" s="72">
        <v>3.4689999999999994</v>
      </c>
      <c r="R39" s="72">
        <v>0</v>
      </c>
      <c r="S39" s="72">
        <v>0</v>
      </c>
      <c r="T39" s="72">
        <v>0</v>
      </c>
      <c r="U39" s="72">
        <v>0</v>
      </c>
      <c r="V39" s="72">
        <v>2.1340000000000003</v>
      </c>
      <c r="W39" s="72">
        <v>13.342999999999998</v>
      </c>
      <c r="X39" s="72">
        <v>8.6090000000000018</v>
      </c>
      <c r="Y39" s="72">
        <v>35.887</v>
      </c>
      <c r="AA39" s="72">
        <v>0</v>
      </c>
      <c r="AB39" s="76">
        <v>35.89</v>
      </c>
      <c r="AC39" s="44"/>
      <c r="AD39" s="72">
        <v>0</v>
      </c>
      <c r="AE39" s="76">
        <v>35.89</v>
      </c>
    </row>
    <row r="40" spans="1:33" ht="18" customHeight="1" collapsed="1" x14ac:dyDescent="0.2">
      <c r="A40" s="45"/>
      <c r="B40" s="45"/>
      <c r="C40" s="9">
        <v>1.0000835957310448</v>
      </c>
      <c r="D40" s="9">
        <v>2.1902222222222223</v>
      </c>
      <c r="F40" s="64" t="s">
        <v>321</v>
      </c>
      <c r="G40" s="29"/>
      <c r="H40" s="74">
        <v>5.56</v>
      </c>
      <c r="I40" s="74">
        <v>6.726</v>
      </c>
      <c r="J40" s="74">
        <v>6.726</v>
      </c>
      <c r="K40" s="99">
        <v>0</v>
      </c>
      <c r="L40" s="99">
        <v>11.25</v>
      </c>
      <c r="M40" s="74">
        <v>0</v>
      </c>
      <c r="N40" s="74">
        <v>0</v>
      </c>
      <c r="O40" s="74">
        <v>8.3320000000000007</v>
      </c>
      <c r="P40" s="74">
        <v>0</v>
      </c>
      <c r="Q40" s="74">
        <v>3.4689999999999994</v>
      </c>
      <c r="R40" s="74">
        <v>0</v>
      </c>
      <c r="S40" s="74">
        <v>0</v>
      </c>
      <c r="T40" s="74">
        <v>0</v>
      </c>
      <c r="U40" s="74">
        <v>0</v>
      </c>
      <c r="V40" s="74">
        <v>2.1340000000000003</v>
      </c>
      <c r="W40" s="74">
        <v>13.342999999999998</v>
      </c>
      <c r="X40" s="74">
        <v>8.6090000000000018</v>
      </c>
      <c r="Y40" s="74">
        <v>35.887</v>
      </c>
      <c r="AA40" s="74">
        <v>0</v>
      </c>
      <c r="AB40" s="73">
        <v>35.89</v>
      </c>
      <c r="AC40" s="47"/>
      <c r="AD40" s="74">
        <v>11.25</v>
      </c>
      <c r="AE40" s="73">
        <v>24.64</v>
      </c>
      <c r="AG40" s="61"/>
    </row>
    <row r="41" spans="1:33" ht="18" hidden="1" customHeight="1" outlineLevel="1" x14ac:dyDescent="0.2">
      <c r="A41" s="59" t="s">
        <v>308</v>
      </c>
      <c r="B41" s="59" t="s">
        <v>18</v>
      </c>
      <c r="C41" s="60">
        <v>0</v>
      </c>
      <c r="D41" s="60">
        <v>0</v>
      </c>
      <c r="E41" s="44"/>
      <c r="F41" s="107" t="s">
        <v>383</v>
      </c>
      <c r="G41" s="29"/>
      <c r="H41" s="72">
        <v>0</v>
      </c>
      <c r="I41" s="72">
        <v>0</v>
      </c>
      <c r="J41" s="72">
        <v>0</v>
      </c>
      <c r="K41" s="72">
        <v>0</v>
      </c>
      <c r="L41" s="72">
        <v>0</v>
      </c>
      <c r="M41" s="72">
        <v>0</v>
      </c>
      <c r="N41" s="72">
        <v>0</v>
      </c>
      <c r="O41" s="72">
        <v>0</v>
      </c>
      <c r="P41" s="72">
        <v>0</v>
      </c>
      <c r="Q41" s="72">
        <v>0</v>
      </c>
      <c r="R41" s="72">
        <v>0</v>
      </c>
      <c r="S41" s="72">
        <v>0</v>
      </c>
      <c r="T41" s="72">
        <v>0</v>
      </c>
      <c r="U41" s="72">
        <v>0</v>
      </c>
      <c r="V41" s="72">
        <v>0</v>
      </c>
      <c r="W41" s="72">
        <v>0</v>
      </c>
      <c r="X41" s="72">
        <v>0</v>
      </c>
      <c r="Y41" s="72">
        <v>0</v>
      </c>
      <c r="AA41" s="72">
        <v>0</v>
      </c>
      <c r="AB41" s="76">
        <v>0</v>
      </c>
      <c r="AC41" s="44"/>
      <c r="AD41" s="72">
        <v>0</v>
      </c>
      <c r="AE41" s="76">
        <v>0</v>
      </c>
    </row>
    <row r="42" spans="1:33" ht="18" hidden="1" customHeight="1" outlineLevel="1" x14ac:dyDescent="0.2">
      <c r="A42" s="59" t="s">
        <v>300</v>
      </c>
      <c r="B42" s="59" t="s">
        <v>307</v>
      </c>
      <c r="C42" s="60">
        <v>1.0054644808743169</v>
      </c>
      <c r="D42" s="60">
        <v>1.0054644808743169</v>
      </c>
      <c r="E42" s="44"/>
      <c r="F42" s="107" t="s">
        <v>384</v>
      </c>
      <c r="G42" s="29"/>
      <c r="H42" s="72">
        <v>0</v>
      </c>
      <c r="I42" s="72">
        <v>0</v>
      </c>
      <c r="J42" s="72">
        <v>0</v>
      </c>
      <c r="K42" s="72">
        <v>0</v>
      </c>
      <c r="L42" s="72">
        <v>0</v>
      </c>
      <c r="M42" s="72">
        <v>0</v>
      </c>
      <c r="N42" s="72">
        <v>0</v>
      </c>
      <c r="O42" s="72">
        <v>0.91500000000000004</v>
      </c>
      <c r="P42" s="72">
        <v>0</v>
      </c>
      <c r="Q42" s="72">
        <v>0</v>
      </c>
      <c r="R42" s="72">
        <v>0</v>
      </c>
      <c r="S42" s="72">
        <v>0</v>
      </c>
      <c r="T42" s="72">
        <v>0</v>
      </c>
      <c r="U42" s="72">
        <v>0</v>
      </c>
      <c r="V42" s="72">
        <v>0</v>
      </c>
      <c r="W42" s="72">
        <v>0</v>
      </c>
      <c r="X42" s="72">
        <v>0</v>
      </c>
      <c r="Y42" s="72">
        <v>0.91500000000000004</v>
      </c>
      <c r="AA42" s="72">
        <v>0</v>
      </c>
      <c r="AB42" s="76">
        <v>0.92</v>
      </c>
      <c r="AC42" s="44"/>
      <c r="AD42" s="72">
        <v>0</v>
      </c>
      <c r="AE42" s="76">
        <v>0.92</v>
      </c>
    </row>
    <row r="43" spans="1:33" ht="18" customHeight="1" collapsed="1" x14ac:dyDescent="0.2">
      <c r="A43" s="45"/>
      <c r="B43" s="45"/>
      <c r="C43" s="9">
        <v>1.0054644808743169</v>
      </c>
      <c r="D43" s="9">
        <v>1.0054644808743169</v>
      </c>
      <c r="F43" s="64" t="s">
        <v>323</v>
      </c>
      <c r="G43" s="29"/>
      <c r="H43" s="74">
        <v>0</v>
      </c>
      <c r="I43" s="74">
        <v>0</v>
      </c>
      <c r="J43" s="74">
        <v>0</v>
      </c>
      <c r="K43" s="99">
        <v>0</v>
      </c>
      <c r="L43" s="99">
        <v>0</v>
      </c>
      <c r="M43" s="74">
        <v>0</v>
      </c>
      <c r="N43" s="74">
        <v>0</v>
      </c>
      <c r="O43" s="74">
        <v>0.91500000000000004</v>
      </c>
      <c r="P43" s="74">
        <v>0</v>
      </c>
      <c r="Q43" s="74">
        <v>0</v>
      </c>
      <c r="R43" s="74">
        <v>0</v>
      </c>
      <c r="S43" s="74">
        <v>0</v>
      </c>
      <c r="T43" s="74">
        <v>0</v>
      </c>
      <c r="U43" s="74">
        <v>0</v>
      </c>
      <c r="V43" s="74">
        <v>0</v>
      </c>
      <c r="W43" s="74">
        <v>0</v>
      </c>
      <c r="X43" s="74">
        <v>0</v>
      </c>
      <c r="Y43" s="74">
        <v>0.91500000000000004</v>
      </c>
      <c r="AA43" s="74">
        <v>0</v>
      </c>
      <c r="AB43" s="73">
        <v>0.92</v>
      </c>
      <c r="AC43" s="47"/>
      <c r="AD43" s="74">
        <v>0</v>
      </c>
      <c r="AE43" s="73">
        <v>0.92</v>
      </c>
      <c r="AG43" s="61"/>
    </row>
    <row r="44" spans="1:33" ht="18" hidden="1" customHeight="1" outlineLevel="1" x14ac:dyDescent="0.2">
      <c r="A44" s="59" t="s">
        <v>618</v>
      </c>
      <c r="B44" s="59" t="s">
        <v>18</v>
      </c>
      <c r="C44" s="60">
        <v>0</v>
      </c>
      <c r="D44" s="60">
        <v>0</v>
      </c>
      <c r="E44" s="44"/>
      <c r="F44" s="107" t="s">
        <v>617</v>
      </c>
      <c r="G44" s="29"/>
      <c r="H44" s="72">
        <v>0</v>
      </c>
      <c r="I44" s="72">
        <v>0</v>
      </c>
      <c r="J44" s="72">
        <v>0</v>
      </c>
      <c r="K44" s="72">
        <v>0</v>
      </c>
      <c r="L44" s="72">
        <v>0</v>
      </c>
      <c r="M44" s="72">
        <v>0</v>
      </c>
      <c r="N44" s="72">
        <v>0</v>
      </c>
      <c r="O44" s="72">
        <v>0</v>
      </c>
      <c r="P44" s="72">
        <v>0</v>
      </c>
      <c r="Q44" s="72">
        <v>0</v>
      </c>
      <c r="R44" s="72">
        <v>0</v>
      </c>
      <c r="S44" s="72">
        <v>0</v>
      </c>
      <c r="T44" s="72">
        <v>0</v>
      </c>
      <c r="U44" s="72">
        <v>0</v>
      </c>
      <c r="V44" s="72">
        <v>0</v>
      </c>
      <c r="W44" s="72">
        <v>0</v>
      </c>
      <c r="X44" s="72">
        <v>0</v>
      </c>
      <c r="Y44" s="72">
        <v>0</v>
      </c>
      <c r="AA44" s="72">
        <v>0</v>
      </c>
      <c r="AB44" s="76">
        <v>0</v>
      </c>
      <c r="AC44" s="44"/>
      <c r="AD44" s="72">
        <v>0</v>
      </c>
      <c r="AE44" s="76">
        <v>0</v>
      </c>
    </row>
    <row r="45" spans="1:33" ht="18" hidden="1" customHeight="1" outlineLevel="1" x14ac:dyDescent="0.2">
      <c r="A45" s="59" t="s">
        <v>300</v>
      </c>
      <c r="B45" s="59" t="s">
        <v>630</v>
      </c>
      <c r="C45" s="60">
        <v>0.9941520467836219</v>
      </c>
      <c r="D45" s="60">
        <v>0.9941520467836219</v>
      </c>
      <c r="E45" s="44"/>
      <c r="F45" s="107" t="s">
        <v>616</v>
      </c>
      <c r="G45" s="29"/>
      <c r="H45" s="72">
        <v>0</v>
      </c>
      <c r="I45" s="72">
        <v>0</v>
      </c>
      <c r="J45" s="72">
        <v>0</v>
      </c>
      <c r="K45" s="72">
        <v>0</v>
      </c>
      <c r="L45" s="72">
        <v>0</v>
      </c>
      <c r="M45" s="72">
        <v>0</v>
      </c>
      <c r="N45" s="72">
        <v>0</v>
      </c>
      <c r="O45" s="72">
        <v>0</v>
      </c>
      <c r="P45" s="72">
        <v>0</v>
      </c>
      <c r="Q45" s="72">
        <v>0</v>
      </c>
      <c r="R45" s="72">
        <v>0</v>
      </c>
      <c r="S45" s="72">
        <v>0</v>
      </c>
      <c r="T45" s="72">
        <v>2.5</v>
      </c>
      <c r="U45" s="72">
        <v>0</v>
      </c>
      <c r="V45" s="72">
        <v>0</v>
      </c>
      <c r="W45" s="72">
        <v>2.8150000000000004</v>
      </c>
      <c r="X45" s="72">
        <v>-4.8019999999999987</v>
      </c>
      <c r="Y45" s="72">
        <v>0.51300000000000201</v>
      </c>
      <c r="AA45" s="72">
        <v>0</v>
      </c>
      <c r="AB45" s="76">
        <v>0.51</v>
      </c>
      <c r="AC45" s="44"/>
      <c r="AD45" s="72">
        <v>0</v>
      </c>
      <c r="AE45" s="76">
        <v>0.51</v>
      </c>
    </row>
    <row r="46" spans="1:33" ht="18" customHeight="1" collapsed="1" x14ac:dyDescent="0.2">
      <c r="A46" s="45"/>
      <c r="B46" s="45"/>
      <c r="C46" s="9">
        <v>0.9941520467836219</v>
      </c>
      <c r="D46" s="9">
        <v>0.9941520467836219</v>
      </c>
      <c r="F46" s="64" t="s">
        <v>615</v>
      </c>
      <c r="G46" s="29"/>
      <c r="H46" s="74">
        <v>0</v>
      </c>
      <c r="I46" s="74">
        <v>0</v>
      </c>
      <c r="J46" s="74">
        <v>0</v>
      </c>
      <c r="K46" s="99">
        <v>0</v>
      </c>
      <c r="L46" s="99">
        <v>0</v>
      </c>
      <c r="M46" s="74">
        <v>0</v>
      </c>
      <c r="N46" s="74">
        <v>0</v>
      </c>
      <c r="O46" s="74">
        <v>0</v>
      </c>
      <c r="P46" s="74">
        <v>0</v>
      </c>
      <c r="Q46" s="74">
        <v>0</v>
      </c>
      <c r="R46" s="74">
        <v>0</v>
      </c>
      <c r="S46" s="74">
        <v>0</v>
      </c>
      <c r="T46" s="74">
        <v>2.5</v>
      </c>
      <c r="U46" s="74">
        <v>0</v>
      </c>
      <c r="V46" s="74">
        <v>0</v>
      </c>
      <c r="W46" s="74">
        <v>2.8150000000000004</v>
      </c>
      <c r="X46" s="74">
        <v>-4.8019999999999987</v>
      </c>
      <c r="Y46" s="74">
        <v>0.51300000000000201</v>
      </c>
      <c r="AA46" s="74">
        <v>0</v>
      </c>
      <c r="AB46" s="73">
        <v>0.51</v>
      </c>
      <c r="AC46" s="47"/>
      <c r="AD46" s="74">
        <v>0</v>
      </c>
      <c r="AE46" s="73">
        <v>0.51</v>
      </c>
      <c r="AG46" s="61"/>
    </row>
    <row r="47" spans="1:33" ht="18" hidden="1" customHeight="1" outlineLevel="1" x14ac:dyDescent="0.2">
      <c r="A47" s="59" t="s">
        <v>305</v>
      </c>
      <c r="B47" s="59" t="s">
        <v>18</v>
      </c>
      <c r="C47" s="60">
        <v>0</v>
      </c>
      <c r="D47" s="60">
        <v>0</v>
      </c>
      <c r="E47" s="44"/>
      <c r="F47" s="107" t="s">
        <v>385</v>
      </c>
      <c r="G47" s="29"/>
      <c r="H47" s="72">
        <v>0</v>
      </c>
      <c r="I47" s="72">
        <v>0</v>
      </c>
      <c r="J47" s="72">
        <v>0</v>
      </c>
      <c r="K47" s="72">
        <v>0</v>
      </c>
      <c r="L47" s="72">
        <v>0</v>
      </c>
      <c r="M47" s="72">
        <v>0</v>
      </c>
      <c r="N47" s="72">
        <v>0</v>
      </c>
      <c r="O47" s="72">
        <v>0</v>
      </c>
      <c r="P47" s="72">
        <v>0</v>
      </c>
      <c r="Q47" s="72">
        <v>0</v>
      </c>
      <c r="R47" s="72">
        <v>0</v>
      </c>
      <c r="S47" s="72">
        <v>0</v>
      </c>
      <c r="T47" s="72">
        <v>0</v>
      </c>
      <c r="U47" s="72">
        <v>0</v>
      </c>
      <c r="V47" s="72">
        <v>0</v>
      </c>
      <c r="W47" s="72">
        <v>0</v>
      </c>
      <c r="X47" s="72">
        <v>0</v>
      </c>
      <c r="Y47" s="72">
        <v>0</v>
      </c>
      <c r="AA47" s="72">
        <v>0</v>
      </c>
      <c r="AB47" s="76">
        <v>0</v>
      </c>
      <c r="AC47" s="44"/>
      <c r="AD47" s="72">
        <v>0</v>
      </c>
      <c r="AE47" s="76">
        <v>0</v>
      </c>
    </row>
    <row r="48" spans="1:33" ht="18" hidden="1" customHeight="1" outlineLevel="1" x14ac:dyDescent="0.2">
      <c r="A48" s="59" t="s">
        <v>300</v>
      </c>
      <c r="B48" s="59" t="s">
        <v>306</v>
      </c>
      <c r="C48" s="60">
        <v>0</v>
      </c>
      <c r="D48" s="60">
        <v>0</v>
      </c>
      <c r="E48" s="44"/>
      <c r="F48" s="107" t="s">
        <v>386</v>
      </c>
      <c r="G48" s="29"/>
      <c r="H48" s="72">
        <v>0</v>
      </c>
      <c r="I48" s="72">
        <v>0</v>
      </c>
      <c r="J48" s="72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2">
        <v>0</v>
      </c>
      <c r="R48" s="72">
        <v>0</v>
      </c>
      <c r="S48" s="72">
        <v>0</v>
      </c>
      <c r="T48" s="72">
        <v>0</v>
      </c>
      <c r="U48" s="72">
        <v>0</v>
      </c>
      <c r="V48" s="72">
        <v>0</v>
      </c>
      <c r="W48" s="72">
        <v>0</v>
      </c>
      <c r="X48" s="72">
        <v>0</v>
      </c>
      <c r="Y48" s="72">
        <v>0</v>
      </c>
      <c r="AA48" s="72">
        <v>0</v>
      </c>
      <c r="AB48" s="76">
        <v>0</v>
      </c>
      <c r="AC48" s="44"/>
      <c r="AD48" s="72">
        <v>0</v>
      </c>
      <c r="AE48" s="76">
        <v>0</v>
      </c>
    </row>
    <row r="49" spans="1:34" ht="18" customHeight="1" collapsed="1" x14ac:dyDescent="0.2">
      <c r="A49" s="45"/>
      <c r="B49" s="45"/>
      <c r="C49" s="9">
        <v>0</v>
      </c>
      <c r="D49" s="9">
        <v>0</v>
      </c>
      <c r="F49" s="64" t="s">
        <v>324</v>
      </c>
      <c r="G49" s="29"/>
      <c r="H49" s="74">
        <v>0</v>
      </c>
      <c r="I49" s="74">
        <v>0</v>
      </c>
      <c r="J49" s="74">
        <v>0</v>
      </c>
      <c r="K49" s="99">
        <v>0</v>
      </c>
      <c r="L49" s="99">
        <v>0</v>
      </c>
      <c r="M49" s="74">
        <v>0</v>
      </c>
      <c r="N49" s="74">
        <v>0</v>
      </c>
      <c r="O49" s="74">
        <v>0</v>
      </c>
      <c r="P49" s="74">
        <v>0</v>
      </c>
      <c r="Q49" s="74">
        <v>0</v>
      </c>
      <c r="R49" s="74">
        <v>0</v>
      </c>
      <c r="S49" s="74">
        <v>0</v>
      </c>
      <c r="T49" s="74">
        <v>0</v>
      </c>
      <c r="U49" s="74">
        <v>0</v>
      </c>
      <c r="V49" s="74">
        <v>0</v>
      </c>
      <c r="W49" s="74">
        <v>0</v>
      </c>
      <c r="X49" s="74">
        <v>0</v>
      </c>
      <c r="Y49" s="74">
        <v>0</v>
      </c>
      <c r="AA49" s="74">
        <v>0</v>
      </c>
      <c r="AB49" s="73">
        <v>0</v>
      </c>
      <c r="AC49" s="47"/>
      <c r="AD49" s="74">
        <v>0</v>
      </c>
      <c r="AE49" s="73">
        <v>0</v>
      </c>
      <c r="AG49" s="61"/>
    </row>
    <row r="50" spans="1:34" ht="18" hidden="1" customHeight="1" outlineLevel="1" x14ac:dyDescent="0.2">
      <c r="A50" s="59" t="s">
        <v>304</v>
      </c>
      <c r="B50" s="59" t="s">
        <v>18</v>
      </c>
      <c r="C50" s="60">
        <v>0</v>
      </c>
      <c r="D50" s="60">
        <v>0</v>
      </c>
      <c r="E50" s="44"/>
      <c r="F50" s="107" t="s">
        <v>388</v>
      </c>
      <c r="G50" s="29"/>
      <c r="H50" s="72">
        <v>0</v>
      </c>
      <c r="I50" s="72">
        <v>0</v>
      </c>
      <c r="J50" s="72">
        <v>0</v>
      </c>
      <c r="K50" s="72">
        <v>0</v>
      </c>
      <c r="L50" s="72">
        <v>0</v>
      </c>
      <c r="M50" s="72">
        <v>0</v>
      </c>
      <c r="N50" s="72">
        <v>0</v>
      </c>
      <c r="O50" s="72">
        <v>0</v>
      </c>
      <c r="P50" s="72">
        <v>0</v>
      </c>
      <c r="Q50" s="72">
        <v>0</v>
      </c>
      <c r="R50" s="72">
        <v>0</v>
      </c>
      <c r="S50" s="72">
        <v>0</v>
      </c>
      <c r="T50" s="72">
        <v>0</v>
      </c>
      <c r="U50" s="72">
        <v>0</v>
      </c>
      <c r="V50" s="72">
        <v>0</v>
      </c>
      <c r="W50" s="72">
        <v>0</v>
      </c>
      <c r="X50" s="72">
        <v>0</v>
      </c>
      <c r="Y50" s="72">
        <v>0</v>
      </c>
      <c r="AA50" s="72">
        <v>0</v>
      </c>
      <c r="AB50" s="76">
        <v>0</v>
      </c>
      <c r="AC50" s="44"/>
      <c r="AD50" s="72">
        <v>0</v>
      </c>
      <c r="AE50" s="76">
        <v>0</v>
      </c>
    </row>
    <row r="51" spans="1:34" ht="18" hidden="1" customHeight="1" outlineLevel="1" x14ac:dyDescent="0.2">
      <c r="A51" s="59" t="s">
        <v>300</v>
      </c>
      <c r="B51" s="59" t="s">
        <v>387</v>
      </c>
      <c r="C51" s="60">
        <v>0</v>
      </c>
      <c r="D51" s="60">
        <v>0</v>
      </c>
      <c r="E51" s="44"/>
      <c r="F51" s="107" t="s">
        <v>389</v>
      </c>
      <c r="G51" s="29"/>
      <c r="H51" s="72">
        <v>0</v>
      </c>
      <c r="I51" s="72">
        <v>0</v>
      </c>
      <c r="J51" s="72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2">
        <v>0</v>
      </c>
      <c r="R51" s="72">
        <v>0</v>
      </c>
      <c r="S51" s="72">
        <v>0</v>
      </c>
      <c r="T51" s="72">
        <v>0</v>
      </c>
      <c r="U51" s="72">
        <v>0</v>
      </c>
      <c r="V51" s="72">
        <v>0</v>
      </c>
      <c r="W51" s="72">
        <v>0</v>
      </c>
      <c r="X51" s="72">
        <v>0</v>
      </c>
      <c r="Y51" s="72">
        <v>0</v>
      </c>
      <c r="AA51" s="72">
        <v>0</v>
      </c>
      <c r="AB51" s="76">
        <v>0</v>
      </c>
      <c r="AC51" s="44"/>
      <c r="AD51" s="72">
        <v>0</v>
      </c>
      <c r="AE51" s="76">
        <v>0</v>
      </c>
    </row>
    <row r="52" spans="1:34" ht="18" hidden="1" customHeight="1" outlineLevel="1" x14ac:dyDescent="0.2">
      <c r="A52" s="59" t="s">
        <v>309</v>
      </c>
      <c r="B52" s="59" t="s">
        <v>371</v>
      </c>
      <c r="C52" s="60">
        <v>0</v>
      </c>
      <c r="D52" s="60">
        <v>0</v>
      </c>
      <c r="E52" s="44"/>
      <c r="F52" s="107" t="s">
        <v>390</v>
      </c>
      <c r="G52" s="29"/>
      <c r="H52" s="72">
        <v>0</v>
      </c>
      <c r="I52" s="72">
        <v>0</v>
      </c>
      <c r="J52" s="72">
        <v>0</v>
      </c>
      <c r="K52" s="72">
        <v>0</v>
      </c>
      <c r="L52" s="72">
        <v>0</v>
      </c>
      <c r="M52" s="72">
        <v>0</v>
      </c>
      <c r="N52" s="72">
        <v>0</v>
      </c>
      <c r="O52" s="72">
        <v>0</v>
      </c>
      <c r="P52" s="72">
        <v>0</v>
      </c>
      <c r="Q52" s="72">
        <v>0</v>
      </c>
      <c r="R52" s="72">
        <v>0</v>
      </c>
      <c r="S52" s="72">
        <v>0</v>
      </c>
      <c r="T52" s="72">
        <v>0</v>
      </c>
      <c r="U52" s="72">
        <v>0</v>
      </c>
      <c r="V52" s="72">
        <v>0</v>
      </c>
      <c r="W52" s="72">
        <v>0</v>
      </c>
      <c r="X52" s="72">
        <v>0</v>
      </c>
      <c r="Y52" s="72">
        <v>0</v>
      </c>
      <c r="AA52" s="72">
        <v>0</v>
      </c>
      <c r="AB52" s="73">
        <v>0</v>
      </c>
      <c r="AC52" s="44"/>
      <c r="AD52" s="72">
        <v>0</v>
      </c>
      <c r="AE52" s="73">
        <v>0</v>
      </c>
    </row>
    <row r="53" spans="1:34" ht="18" customHeight="1" collapsed="1" x14ac:dyDescent="0.2">
      <c r="A53" s="45"/>
      <c r="B53" s="45"/>
      <c r="C53" s="9">
        <v>0</v>
      </c>
      <c r="D53" s="9">
        <v>0</v>
      </c>
      <c r="F53" s="64" t="s">
        <v>398</v>
      </c>
      <c r="G53" s="29"/>
      <c r="H53" s="74">
        <v>0</v>
      </c>
      <c r="I53" s="74">
        <v>0</v>
      </c>
      <c r="J53" s="74">
        <v>0</v>
      </c>
      <c r="K53" s="99">
        <v>0</v>
      </c>
      <c r="L53" s="99">
        <v>0</v>
      </c>
      <c r="M53" s="74">
        <v>0</v>
      </c>
      <c r="N53" s="74">
        <v>0</v>
      </c>
      <c r="O53" s="74">
        <v>0</v>
      </c>
      <c r="P53" s="74">
        <v>0</v>
      </c>
      <c r="Q53" s="74">
        <v>0</v>
      </c>
      <c r="R53" s="74">
        <v>0</v>
      </c>
      <c r="S53" s="74">
        <v>0</v>
      </c>
      <c r="T53" s="74">
        <v>0</v>
      </c>
      <c r="U53" s="74">
        <v>0</v>
      </c>
      <c r="V53" s="74">
        <v>0</v>
      </c>
      <c r="W53" s="74">
        <v>0</v>
      </c>
      <c r="X53" s="74">
        <v>0</v>
      </c>
      <c r="Y53" s="74">
        <v>0</v>
      </c>
      <c r="AA53" s="74">
        <v>0</v>
      </c>
      <c r="AB53" s="73">
        <v>0</v>
      </c>
      <c r="AC53" s="47"/>
      <c r="AD53" s="74">
        <v>0</v>
      </c>
      <c r="AE53" s="73">
        <v>0</v>
      </c>
      <c r="AG53" s="61"/>
    </row>
    <row r="54" spans="1:34" ht="18" customHeight="1" x14ac:dyDescent="0.2">
      <c r="A54" s="43" t="s">
        <v>310</v>
      </c>
      <c r="B54" s="43" t="s">
        <v>18</v>
      </c>
      <c r="C54" s="9">
        <v>0</v>
      </c>
      <c r="D54" s="9">
        <v>0</v>
      </c>
      <c r="F54" s="64" t="s">
        <v>409</v>
      </c>
      <c r="G54" s="29"/>
      <c r="H54" s="74">
        <v>0</v>
      </c>
      <c r="I54" s="74">
        <v>0</v>
      </c>
      <c r="J54" s="74">
        <v>0</v>
      </c>
      <c r="K54" s="99">
        <v>0</v>
      </c>
      <c r="L54" s="99">
        <v>0</v>
      </c>
      <c r="M54" s="74">
        <v>0</v>
      </c>
      <c r="N54" s="74">
        <v>0</v>
      </c>
      <c r="O54" s="74">
        <v>0</v>
      </c>
      <c r="P54" s="74">
        <v>0</v>
      </c>
      <c r="Q54" s="74">
        <v>0</v>
      </c>
      <c r="R54" s="74">
        <v>0</v>
      </c>
      <c r="S54" s="74">
        <v>0</v>
      </c>
      <c r="T54" s="74">
        <v>0</v>
      </c>
      <c r="U54" s="74">
        <v>0</v>
      </c>
      <c r="V54" s="74">
        <v>0</v>
      </c>
      <c r="W54" s="74">
        <v>0</v>
      </c>
      <c r="X54" s="74">
        <v>0</v>
      </c>
      <c r="Y54" s="74">
        <v>0</v>
      </c>
      <c r="AA54" s="74">
        <v>0</v>
      </c>
      <c r="AB54" s="73">
        <v>0</v>
      </c>
      <c r="AD54" s="74">
        <v>0</v>
      </c>
      <c r="AE54" s="73">
        <v>0</v>
      </c>
    </row>
    <row r="55" spans="1:34" ht="18" customHeight="1" x14ac:dyDescent="0.2">
      <c r="A55" s="45"/>
      <c r="B55" s="45"/>
      <c r="C55" s="14">
        <v>0.9999829033526525</v>
      </c>
      <c r="D55" s="14">
        <v>4.1991111111111117</v>
      </c>
      <c r="F55" s="139" t="s">
        <v>410</v>
      </c>
      <c r="G55" s="29"/>
      <c r="H55" s="140">
        <v>12.570999999999998</v>
      </c>
      <c r="I55" s="140">
        <v>18.2</v>
      </c>
      <c r="J55" s="140">
        <v>18.2</v>
      </c>
      <c r="K55" s="141">
        <v>0</v>
      </c>
      <c r="L55" s="141">
        <v>11.25</v>
      </c>
      <c r="M55" s="140">
        <v>2.4380000000000002</v>
      </c>
      <c r="N55" s="140">
        <v>3.2719999999999998</v>
      </c>
      <c r="O55" s="140">
        <v>9.2469999999999999</v>
      </c>
      <c r="P55" s="140">
        <v>0</v>
      </c>
      <c r="Q55" s="140">
        <v>4.0009999999999994</v>
      </c>
      <c r="R55" s="140">
        <v>2.3660000000000005</v>
      </c>
      <c r="S55" s="140">
        <v>0</v>
      </c>
      <c r="T55" s="140">
        <v>3.3879999999999999</v>
      </c>
      <c r="U55" s="140">
        <v>0</v>
      </c>
      <c r="V55" s="140">
        <v>2.1340000000000003</v>
      </c>
      <c r="W55" s="140">
        <v>19.37</v>
      </c>
      <c r="X55" s="140">
        <v>12.275000000000002</v>
      </c>
      <c r="Y55" s="140">
        <v>58.491000000000007</v>
      </c>
      <c r="AA55" s="140">
        <v>0</v>
      </c>
      <c r="AB55" s="73">
        <v>58.49</v>
      </c>
      <c r="AC55" s="47"/>
      <c r="AD55" s="140">
        <v>11.25</v>
      </c>
      <c r="AE55" s="73">
        <v>47.24</v>
      </c>
    </row>
    <row r="56" spans="1:34" ht="8.25" customHeight="1" x14ac:dyDescent="0.2">
      <c r="A56" s="137"/>
      <c r="F56" s="17"/>
      <c r="G56" s="29"/>
      <c r="K56" s="17"/>
      <c r="L56" s="17"/>
      <c r="AB56" s="17"/>
      <c r="AE56" s="17"/>
    </row>
    <row r="57" spans="1:34" ht="18" customHeight="1" x14ac:dyDescent="0.2">
      <c r="A57" s="43" t="s">
        <v>312</v>
      </c>
      <c r="B57" s="43" t="s">
        <v>18</v>
      </c>
      <c r="C57" s="9">
        <v>0</v>
      </c>
      <c r="D57" s="9">
        <v>0</v>
      </c>
      <c r="F57" s="64" t="s">
        <v>311</v>
      </c>
      <c r="G57" s="29"/>
      <c r="H57" s="74">
        <v>1.7010000000000001</v>
      </c>
      <c r="I57" s="74">
        <v>0</v>
      </c>
      <c r="J57" s="74">
        <v>0</v>
      </c>
      <c r="K57" s="99">
        <v>0</v>
      </c>
      <c r="L57" s="99">
        <v>0</v>
      </c>
      <c r="M57" s="74">
        <v>0</v>
      </c>
      <c r="N57" s="74">
        <v>0</v>
      </c>
      <c r="O57" s="74">
        <v>4.7850000000000001</v>
      </c>
      <c r="P57" s="74">
        <v>-4.7850000000000001</v>
      </c>
      <c r="Q57" s="74">
        <v>0</v>
      </c>
      <c r="R57" s="74">
        <v>0</v>
      </c>
      <c r="S57" s="74">
        <v>0</v>
      </c>
      <c r="T57" s="74">
        <v>0</v>
      </c>
      <c r="U57" s="74">
        <v>0</v>
      </c>
      <c r="V57" s="74">
        <v>0</v>
      </c>
      <c r="W57" s="74">
        <v>0</v>
      </c>
      <c r="X57" s="74">
        <v>0</v>
      </c>
      <c r="Y57" s="74">
        <v>0</v>
      </c>
      <c r="AA57" s="74">
        <v>0</v>
      </c>
      <c r="AB57" s="73">
        <v>0</v>
      </c>
      <c r="AD57" s="74">
        <v>0</v>
      </c>
      <c r="AE57" s="73">
        <v>0</v>
      </c>
    </row>
    <row r="58" spans="1:34" ht="8.25" customHeight="1" x14ac:dyDescent="0.2">
      <c r="A58" s="137"/>
      <c r="F58" s="17"/>
      <c r="G58" s="29"/>
      <c r="K58" s="17"/>
      <c r="L58" s="17"/>
      <c r="AB58" s="17"/>
      <c r="AE58" s="17"/>
    </row>
    <row r="59" spans="1:34" s="16" customFormat="1" ht="18" customHeight="1" x14ac:dyDescent="0.2">
      <c r="A59" s="43" t="s">
        <v>298</v>
      </c>
      <c r="B59" s="43" t="s">
        <v>18</v>
      </c>
      <c r="C59" s="9">
        <v>-0.21034156473574889</v>
      </c>
      <c r="D59" s="9">
        <v>3.317455404660713E-2</v>
      </c>
      <c r="E59" s="17"/>
      <c r="F59" s="58" t="s">
        <v>411</v>
      </c>
      <c r="G59" s="29"/>
      <c r="H59" s="75">
        <v>8211.3040000000001</v>
      </c>
      <c r="I59" s="75">
        <v>7812.8869999999997</v>
      </c>
      <c r="J59" s="75">
        <v>7812.8869999999997</v>
      </c>
      <c r="K59" s="121">
        <v>8666</v>
      </c>
      <c r="L59" s="121">
        <v>6623.45</v>
      </c>
      <c r="M59" s="75">
        <v>652.98699999999997</v>
      </c>
      <c r="N59" s="75">
        <v>578.86900000000003</v>
      </c>
      <c r="O59" s="75">
        <v>646.83600000000001</v>
      </c>
      <c r="P59" s="75">
        <v>450.32600000000002</v>
      </c>
      <c r="Q59" s="75">
        <v>441.03499999999985</v>
      </c>
      <c r="R59" s="75">
        <v>508.65300000000025</v>
      </c>
      <c r="S59" s="75">
        <v>408.73099999999977</v>
      </c>
      <c r="T59" s="75">
        <v>487.68299999999999</v>
      </c>
      <c r="U59" s="75">
        <v>651.73099999999977</v>
      </c>
      <c r="V59" s="75">
        <v>679.02199999999993</v>
      </c>
      <c r="W59" s="75">
        <v>725.86800000000039</v>
      </c>
      <c r="X59" s="75">
        <v>611.4409999999998</v>
      </c>
      <c r="Y59" s="297">
        <v>6843.1819999999998</v>
      </c>
      <c r="AA59" s="75">
        <v>8666</v>
      </c>
      <c r="AB59" s="73">
        <v>-1822.82</v>
      </c>
      <c r="AD59" s="75">
        <v>6623.45</v>
      </c>
      <c r="AE59" s="73">
        <v>219.73</v>
      </c>
      <c r="AF59" s="284"/>
      <c r="AG59" s="285"/>
    </row>
    <row r="60" spans="1:34" ht="8.25" customHeight="1" x14ac:dyDescent="0.2">
      <c r="A60" s="137"/>
      <c r="F60" s="17"/>
      <c r="G60" s="29"/>
      <c r="K60" s="17"/>
      <c r="L60" s="17"/>
      <c r="AB60" s="17"/>
      <c r="AE60" s="17"/>
    </row>
    <row r="61" spans="1:34" ht="18" customHeight="1" x14ac:dyDescent="0.2">
      <c r="A61" s="48"/>
      <c r="B61" s="45"/>
      <c r="C61" s="9">
        <v>-8.0423654110498677E-2</v>
      </c>
      <c r="D61" s="9">
        <v>1.9230619937212062E-2</v>
      </c>
      <c r="F61" s="108" t="s">
        <v>235</v>
      </c>
      <c r="G61" s="29"/>
      <c r="H61" s="281">
        <v>14946.191999999999</v>
      </c>
      <c r="I61" s="281">
        <v>15435.940999999999</v>
      </c>
      <c r="J61" s="281">
        <v>15435.940999999999</v>
      </c>
      <c r="K61" s="102">
        <v>16418.677</v>
      </c>
      <c r="L61" s="102">
        <v>14813.355</v>
      </c>
      <c r="M61" s="281">
        <v>1303.6709999999998</v>
      </c>
      <c r="N61" s="281">
        <v>1193.9259999999999</v>
      </c>
      <c r="O61" s="281">
        <v>1357.4949999999999</v>
      </c>
      <c r="P61" s="281">
        <v>1089.6510000000001</v>
      </c>
      <c r="Q61" s="281">
        <v>1122.4519999999998</v>
      </c>
      <c r="R61" s="281">
        <v>1194.0540000000005</v>
      </c>
      <c r="S61" s="281">
        <v>1082.3389999999995</v>
      </c>
      <c r="T61" s="281">
        <v>1172.6909999999998</v>
      </c>
      <c r="U61" s="281">
        <v>1364.2030000000004</v>
      </c>
      <c r="V61" s="281">
        <v>1405.6379999999999</v>
      </c>
      <c r="W61" s="281">
        <v>1424.4300000000003</v>
      </c>
      <c r="X61" s="281">
        <v>1387.6779999999999</v>
      </c>
      <c r="Y61" s="281">
        <v>15098.227999999999</v>
      </c>
      <c r="AA61" s="281">
        <v>16418.677</v>
      </c>
      <c r="AB61" s="73">
        <v>-1320.45</v>
      </c>
      <c r="AD61" s="281">
        <v>14813.355000000001</v>
      </c>
      <c r="AE61" s="73">
        <v>284.87</v>
      </c>
      <c r="AH61" s="61"/>
    </row>
    <row r="62" spans="1:34" ht="6.95" customHeight="1" x14ac:dyDescent="0.2">
      <c r="C62" s="9"/>
      <c r="D62" s="9"/>
      <c r="F62" s="109"/>
      <c r="G62" s="29"/>
      <c r="H62" s="29"/>
      <c r="I62" s="29"/>
      <c r="J62" s="29"/>
      <c r="K62" s="98"/>
      <c r="L62" s="98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AA62" s="29"/>
      <c r="AB62" s="33"/>
      <c r="AD62" s="29"/>
      <c r="AE62" s="33"/>
    </row>
    <row r="63" spans="1:34" s="49" customFormat="1" ht="18" customHeight="1" x14ac:dyDescent="0.2">
      <c r="A63" s="43" t="s">
        <v>22</v>
      </c>
      <c r="B63" s="43" t="s">
        <v>18</v>
      </c>
      <c r="C63" s="9">
        <v>4.0975000000000001</v>
      </c>
      <c r="D63" s="9">
        <v>0.59870967741935477</v>
      </c>
      <c r="E63" s="17"/>
      <c r="F63" s="117" t="s">
        <v>25</v>
      </c>
      <c r="G63" s="29"/>
      <c r="H63" s="78">
        <v>-69.753</v>
      </c>
      <c r="I63" s="78">
        <v>-164.971</v>
      </c>
      <c r="J63" s="78">
        <v>-164.971</v>
      </c>
      <c r="K63" s="78">
        <v>-32</v>
      </c>
      <c r="L63" s="78">
        <v>62</v>
      </c>
      <c r="M63" s="78">
        <v>-44.484999999999999</v>
      </c>
      <c r="N63" s="78">
        <v>-3.7659999999999982</v>
      </c>
      <c r="O63" s="78">
        <v>-5.8520000000000039</v>
      </c>
      <c r="P63" s="78">
        <v>-10.053000000000004</v>
      </c>
      <c r="Q63" s="78">
        <v>20.130000000000003</v>
      </c>
      <c r="R63" s="78">
        <v>104.301</v>
      </c>
      <c r="S63" s="78">
        <v>-147.59299999999999</v>
      </c>
      <c r="T63" s="78">
        <v>-22.247000000000014</v>
      </c>
      <c r="U63" s="78">
        <v>-21.622000000000014</v>
      </c>
      <c r="V63" s="78">
        <v>5.3710000000000093</v>
      </c>
      <c r="W63" s="78">
        <v>-32.347000000000008</v>
      </c>
      <c r="X63" s="78">
        <v>257.286</v>
      </c>
      <c r="Y63" s="78">
        <v>99.123000000000005</v>
      </c>
      <c r="AA63" s="78">
        <v>-32</v>
      </c>
      <c r="AB63" s="73">
        <v>131.12</v>
      </c>
      <c r="AD63" s="78">
        <v>62</v>
      </c>
      <c r="AE63" s="73">
        <v>37.119999999999997</v>
      </c>
    </row>
    <row r="64" spans="1:34" s="49" customFormat="1" ht="18" hidden="1" customHeight="1" outlineLevel="1" x14ac:dyDescent="0.2">
      <c r="A64" s="43" t="s">
        <v>120</v>
      </c>
      <c r="B64" s="43" t="s">
        <v>18</v>
      </c>
      <c r="C64" s="9">
        <v>1.3</v>
      </c>
      <c r="D64" s="9">
        <v>1.2142857142857142</v>
      </c>
      <c r="E64" s="17"/>
      <c r="F64" s="51" t="s">
        <v>122</v>
      </c>
      <c r="G64" s="29"/>
      <c r="H64" s="79">
        <v>0</v>
      </c>
      <c r="I64" s="79">
        <v>-46.654000000000003</v>
      </c>
      <c r="J64" s="79">
        <v>-46.654000000000003</v>
      </c>
      <c r="K64" s="79">
        <v>-5</v>
      </c>
      <c r="L64" s="79">
        <v>-7</v>
      </c>
      <c r="M64" s="79">
        <v>0</v>
      </c>
      <c r="N64" s="79">
        <v>0</v>
      </c>
      <c r="O64" s="79">
        <v>0</v>
      </c>
      <c r="P64" s="79">
        <v>0</v>
      </c>
      <c r="Q64" s="79">
        <v>0</v>
      </c>
      <c r="R64" s="79">
        <v>0</v>
      </c>
      <c r="S64" s="79">
        <v>0</v>
      </c>
      <c r="T64" s="79">
        <v>0</v>
      </c>
      <c r="U64" s="79">
        <v>0</v>
      </c>
      <c r="V64" s="79">
        <v>0</v>
      </c>
      <c r="W64" s="79">
        <v>1.5</v>
      </c>
      <c r="X64" s="79">
        <v>0</v>
      </c>
      <c r="Y64" s="79">
        <v>1.5</v>
      </c>
      <c r="Z64" s="47"/>
      <c r="AA64" s="79">
        <v>-5</v>
      </c>
      <c r="AB64" s="73">
        <v>6.5</v>
      </c>
      <c r="AC64" s="47"/>
      <c r="AD64" s="79">
        <v>-7</v>
      </c>
      <c r="AE64" s="73">
        <v>8.5</v>
      </c>
    </row>
    <row r="65" spans="1:31" s="49" customFormat="1" ht="18" hidden="1" customHeight="1" outlineLevel="1" x14ac:dyDescent="0.2">
      <c r="A65" s="43" t="s">
        <v>121</v>
      </c>
      <c r="B65" s="43" t="s">
        <v>18</v>
      </c>
      <c r="C65" s="9">
        <v>-0.99998454667676273</v>
      </c>
      <c r="D65" s="9">
        <v>-2.2355</v>
      </c>
      <c r="E65" s="17"/>
      <c r="F65" s="51" t="s">
        <v>123</v>
      </c>
      <c r="G65" s="29"/>
      <c r="H65" s="79">
        <v>84.763000000000005</v>
      </c>
      <c r="I65" s="79">
        <v>-46.52</v>
      </c>
      <c r="J65" s="79">
        <v>-46.52</v>
      </c>
      <c r="K65" s="79">
        <v>0</v>
      </c>
      <c r="L65" s="79">
        <v>-20</v>
      </c>
      <c r="M65" s="79">
        <v>2.8570000000000002</v>
      </c>
      <c r="N65" s="79">
        <v>-3.044</v>
      </c>
      <c r="O65" s="79">
        <v>-0.80900000000000016</v>
      </c>
      <c r="P65" s="79">
        <v>-23.046000000000003</v>
      </c>
      <c r="Q65" s="79">
        <v>-0.16399999999999793</v>
      </c>
      <c r="R65" s="79">
        <v>0</v>
      </c>
      <c r="S65" s="79">
        <v>0</v>
      </c>
      <c r="T65" s="79">
        <v>-1.4000000000000021</v>
      </c>
      <c r="U65" s="79">
        <v>-30.018999999999998</v>
      </c>
      <c r="V65" s="79">
        <v>-1.0180000000000007</v>
      </c>
      <c r="W65" s="79">
        <v>-6.1389999999999958</v>
      </c>
      <c r="X65" s="79">
        <v>-1.929000000000002</v>
      </c>
      <c r="Y65" s="79">
        <v>-64.710999999999999</v>
      </c>
      <c r="Z65" s="47"/>
      <c r="AA65" s="79">
        <v>0</v>
      </c>
      <c r="AB65" s="73">
        <v>-64.709999999999994</v>
      </c>
      <c r="AC65" s="47"/>
      <c r="AD65" s="79">
        <v>-20</v>
      </c>
      <c r="AE65" s="73">
        <v>-44.71</v>
      </c>
    </row>
    <row r="66" spans="1:31" s="49" customFormat="1" ht="18" customHeight="1" collapsed="1" x14ac:dyDescent="0.2">
      <c r="A66" s="48"/>
      <c r="B66" s="48"/>
      <c r="C66" s="9">
        <v>-11.641999999999999</v>
      </c>
      <c r="D66" s="9">
        <v>-1.3411111111111111</v>
      </c>
      <c r="E66" s="17"/>
      <c r="F66" s="117" t="s">
        <v>0</v>
      </c>
      <c r="G66" s="29"/>
      <c r="H66" s="78">
        <v>84.763000000000005</v>
      </c>
      <c r="I66" s="78">
        <v>-93.174000000000007</v>
      </c>
      <c r="J66" s="78">
        <v>-93.174000000000007</v>
      </c>
      <c r="K66" s="78">
        <v>-5</v>
      </c>
      <c r="L66" s="78">
        <v>-27</v>
      </c>
      <c r="M66" s="78">
        <v>2.8570000000000002</v>
      </c>
      <c r="N66" s="78">
        <v>-3.044</v>
      </c>
      <c r="O66" s="78">
        <v>-0.80900000000000016</v>
      </c>
      <c r="P66" s="78">
        <v>-23.046000000000003</v>
      </c>
      <c r="Q66" s="78">
        <v>-0.16399999999999793</v>
      </c>
      <c r="R66" s="78">
        <v>0</v>
      </c>
      <c r="S66" s="78">
        <v>0</v>
      </c>
      <c r="T66" s="78">
        <v>-1.4000000000000021</v>
      </c>
      <c r="U66" s="78">
        <v>-30.018999999999998</v>
      </c>
      <c r="V66" s="78">
        <v>-1.0180000000000007</v>
      </c>
      <c r="W66" s="78">
        <v>-4.6389999999999958</v>
      </c>
      <c r="X66" s="78">
        <v>-1.929000000000002</v>
      </c>
      <c r="Y66" s="78">
        <v>-63.210999999999999</v>
      </c>
      <c r="AA66" s="78">
        <v>-5</v>
      </c>
      <c r="AB66" s="73">
        <v>-58.21</v>
      </c>
      <c r="AD66" s="78">
        <v>-27</v>
      </c>
      <c r="AE66" s="73">
        <v>-36.21</v>
      </c>
    </row>
    <row r="67" spans="1:31" s="49" customFormat="1" ht="18" hidden="1" customHeight="1" outlineLevel="1" x14ac:dyDescent="0.2">
      <c r="A67" s="43" t="s">
        <v>132</v>
      </c>
      <c r="B67" s="43" t="s">
        <v>18</v>
      </c>
      <c r="C67" s="9">
        <v>-0.59750000000000003</v>
      </c>
      <c r="D67" s="9">
        <v>0.65306122448979598</v>
      </c>
      <c r="E67" s="17"/>
      <c r="F67" s="51" t="s">
        <v>133</v>
      </c>
      <c r="G67" s="29"/>
      <c r="H67" s="79">
        <v>1.72</v>
      </c>
      <c r="I67" s="79">
        <v>2.4500000000000002</v>
      </c>
      <c r="J67" s="79">
        <v>2.4500000000000002</v>
      </c>
      <c r="K67" s="99">
        <v>4</v>
      </c>
      <c r="L67" s="99">
        <v>0.98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1.615</v>
      </c>
      <c r="W67" s="79">
        <v>0</v>
      </c>
      <c r="X67" s="79">
        <v>0</v>
      </c>
      <c r="Y67" s="79">
        <v>1.615</v>
      </c>
      <c r="Z67" s="47"/>
      <c r="AA67" s="79">
        <v>4</v>
      </c>
      <c r="AB67" s="73">
        <v>-2.39</v>
      </c>
      <c r="AC67" s="47"/>
      <c r="AD67" s="79">
        <v>0.98</v>
      </c>
      <c r="AE67" s="73">
        <v>0.64</v>
      </c>
    </row>
    <row r="68" spans="1:31" s="49" customFormat="1" ht="18" hidden="1" customHeight="1" outlineLevel="1" x14ac:dyDescent="0.2">
      <c r="A68" s="43" t="s">
        <v>135</v>
      </c>
      <c r="B68" s="43" t="s">
        <v>18</v>
      </c>
      <c r="C68" s="9">
        <v>0</v>
      </c>
      <c r="D68" s="9">
        <v>0</v>
      </c>
      <c r="E68" s="17"/>
      <c r="F68" s="51" t="s">
        <v>134</v>
      </c>
      <c r="G68" s="29"/>
      <c r="H68" s="79">
        <v>0</v>
      </c>
      <c r="I68" s="79">
        <v>0</v>
      </c>
      <c r="J68" s="79">
        <v>0</v>
      </c>
      <c r="K68" s="99">
        <v>0</v>
      </c>
      <c r="L68" s="99">
        <v>0</v>
      </c>
      <c r="M68" s="79">
        <v>0</v>
      </c>
      <c r="N68" s="79">
        <v>0</v>
      </c>
      <c r="O68" s="79">
        <v>0</v>
      </c>
      <c r="P68" s="79">
        <v>0</v>
      </c>
      <c r="Q68" s="79">
        <v>0</v>
      </c>
      <c r="R68" s="79">
        <v>0</v>
      </c>
      <c r="S68" s="79">
        <v>0</v>
      </c>
      <c r="T68" s="79">
        <v>0</v>
      </c>
      <c r="U68" s="79">
        <v>0</v>
      </c>
      <c r="V68" s="79">
        <v>0</v>
      </c>
      <c r="W68" s="79">
        <v>0</v>
      </c>
      <c r="X68" s="79">
        <v>0</v>
      </c>
      <c r="Y68" s="79">
        <v>0</v>
      </c>
      <c r="Z68" s="47"/>
      <c r="AA68" s="79">
        <v>0</v>
      </c>
      <c r="AB68" s="73">
        <v>0</v>
      </c>
      <c r="AC68" s="47"/>
      <c r="AD68" s="79">
        <v>0</v>
      </c>
      <c r="AE68" s="73">
        <v>0</v>
      </c>
    </row>
    <row r="69" spans="1:31" s="49" customFormat="1" ht="18" hidden="1" customHeight="1" outlineLevel="1" x14ac:dyDescent="0.2">
      <c r="A69" s="43" t="s">
        <v>136</v>
      </c>
      <c r="B69" s="43" t="s">
        <v>18</v>
      </c>
      <c r="C69" s="9">
        <v>1</v>
      </c>
      <c r="D69" s="9">
        <v>1</v>
      </c>
      <c r="E69" s="17"/>
      <c r="F69" s="51" t="s">
        <v>137</v>
      </c>
      <c r="G69" s="29"/>
      <c r="H69" s="79">
        <v>0</v>
      </c>
      <c r="I69" s="79">
        <v>14.083</v>
      </c>
      <c r="J69" s="79">
        <v>14.083</v>
      </c>
      <c r="K69" s="99">
        <v>0</v>
      </c>
      <c r="L69" s="99">
        <v>0</v>
      </c>
      <c r="M69" s="79">
        <v>0</v>
      </c>
      <c r="N69" s="79">
        <v>0</v>
      </c>
      <c r="O69" s="79">
        <v>0</v>
      </c>
      <c r="P69" s="79">
        <v>0</v>
      </c>
      <c r="Q69" s="79">
        <v>0</v>
      </c>
      <c r="R69" s="79">
        <v>0</v>
      </c>
      <c r="S69" s="79">
        <v>0</v>
      </c>
      <c r="T69" s="79">
        <v>0</v>
      </c>
      <c r="U69" s="79">
        <v>0</v>
      </c>
      <c r="V69" s="79">
        <v>0</v>
      </c>
      <c r="W69" s="79">
        <v>0</v>
      </c>
      <c r="X69" s="79">
        <v>13</v>
      </c>
      <c r="Y69" s="79">
        <v>13</v>
      </c>
      <c r="Z69" s="47"/>
      <c r="AA69" s="79">
        <v>0</v>
      </c>
      <c r="AB69" s="73">
        <v>13</v>
      </c>
      <c r="AC69" s="47"/>
      <c r="AD69" s="79">
        <v>0</v>
      </c>
      <c r="AE69" s="73">
        <v>13</v>
      </c>
    </row>
    <row r="70" spans="1:31" s="49" customFormat="1" ht="18" hidden="1" customHeight="1" outlineLevel="1" x14ac:dyDescent="0.2">
      <c r="A70" s="43" t="s">
        <v>138</v>
      </c>
      <c r="B70" s="43" t="s">
        <v>18</v>
      </c>
      <c r="C70" s="9">
        <v>-0.129</v>
      </c>
      <c r="D70" s="9">
        <v>-6.8415051311288486E-3</v>
      </c>
      <c r="E70" s="17"/>
      <c r="F70" s="51" t="s">
        <v>139</v>
      </c>
      <c r="G70" s="29"/>
      <c r="H70" s="79">
        <v>0</v>
      </c>
      <c r="I70" s="79">
        <v>26.17</v>
      </c>
      <c r="J70" s="79">
        <v>26.17</v>
      </c>
      <c r="K70" s="99">
        <v>10</v>
      </c>
      <c r="L70" s="99">
        <v>8.77</v>
      </c>
      <c r="M70" s="79">
        <v>4.2089999999999996</v>
      </c>
      <c r="N70" s="79">
        <v>0.49700000000000077</v>
      </c>
      <c r="O70" s="79">
        <v>0</v>
      </c>
      <c r="P70" s="79">
        <v>1.3059999999999992</v>
      </c>
      <c r="Q70" s="79">
        <v>1.048</v>
      </c>
      <c r="R70" s="79">
        <v>0.47800000000000065</v>
      </c>
      <c r="S70" s="79">
        <v>0</v>
      </c>
      <c r="T70" s="79">
        <v>0</v>
      </c>
      <c r="U70" s="79">
        <v>0</v>
      </c>
      <c r="V70" s="79">
        <v>0.20699999999999985</v>
      </c>
      <c r="W70" s="79">
        <v>0.96900000000000031</v>
      </c>
      <c r="X70" s="79">
        <v>0</v>
      </c>
      <c r="Y70" s="79">
        <v>8.7140000000000004</v>
      </c>
      <c r="Z70" s="47"/>
      <c r="AA70" s="79">
        <v>10</v>
      </c>
      <c r="AB70" s="73">
        <v>-1.29</v>
      </c>
      <c r="AC70" s="47"/>
      <c r="AD70" s="79">
        <v>8.77</v>
      </c>
      <c r="AE70" s="73">
        <v>-0.06</v>
      </c>
    </row>
    <row r="71" spans="1:31" s="50" customFormat="1" ht="18" customHeight="1" collapsed="1" x14ac:dyDescent="0.2">
      <c r="A71" s="48"/>
      <c r="B71" s="48"/>
      <c r="C71" s="9">
        <v>0.66642857142857148</v>
      </c>
      <c r="D71" s="9">
        <v>1.3928205128205129</v>
      </c>
      <c r="E71" s="17"/>
      <c r="F71" s="118" t="s">
        <v>273</v>
      </c>
      <c r="G71" s="29"/>
      <c r="H71" s="80">
        <v>1.72</v>
      </c>
      <c r="I71" s="80">
        <v>42.703000000000003</v>
      </c>
      <c r="J71" s="80">
        <v>42.703000000000003</v>
      </c>
      <c r="K71" s="80">
        <v>14</v>
      </c>
      <c r="L71" s="80">
        <v>9.75</v>
      </c>
      <c r="M71" s="80">
        <v>4.2089999999999996</v>
      </c>
      <c r="N71" s="80">
        <v>0.49700000000000077</v>
      </c>
      <c r="O71" s="80">
        <v>0</v>
      </c>
      <c r="P71" s="80">
        <v>1.3059999999999992</v>
      </c>
      <c r="Q71" s="80">
        <v>1.048</v>
      </c>
      <c r="R71" s="80">
        <v>0.47800000000000065</v>
      </c>
      <c r="S71" s="80">
        <v>0</v>
      </c>
      <c r="T71" s="80">
        <v>0</v>
      </c>
      <c r="U71" s="80">
        <v>0</v>
      </c>
      <c r="V71" s="80">
        <v>1.8219999999999998</v>
      </c>
      <c r="W71" s="80">
        <v>0.96900000000000031</v>
      </c>
      <c r="X71" s="80">
        <v>13</v>
      </c>
      <c r="Y71" s="80">
        <v>23.329000000000001</v>
      </c>
      <c r="AA71" s="80">
        <v>14</v>
      </c>
      <c r="AB71" s="73">
        <v>9.33</v>
      </c>
      <c r="AD71" s="80">
        <v>9.75</v>
      </c>
      <c r="AE71" s="73">
        <v>13.58</v>
      </c>
    </row>
    <row r="72" spans="1:31" ht="6.95" customHeight="1" x14ac:dyDescent="0.2">
      <c r="C72" s="9"/>
      <c r="D72" s="9"/>
      <c r="F72" s="109"/>
      <c r="G72" s="29"/>
      <c r="H72" s="29"/>
      <c r="I72" s="29"/>
      <c r="J72" s="29"/>
      <c r="K72" s="98"/>
      <c r="L72" s="98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AA72" s="29"/>
      <c r="AB72" s="33"/>
      <c r="AD72" s="29"/>
      <c r="AE72" s="33"/>
    </row>
    <row r="73" spans="1:31" ht="18" customHeight="1" x14ac:dyDescent="0.2">
      <c r="C73" s="9"/>
      <c r="D73" s="9"/>
      <c r="F73" s="290" t="s">
        <v>627</v>
      </c>
      <c r="G73" s="29"/>
      <c r="H73" s="75">
        <v>14962.921999999999</v>
      </c>
      <c r="I73" s="75">
        <v>15220.498999999998</v>
      </c>
      <c r="J73" s="75">
        <v>15220.498999999998</v>
      </c>
      <c r="K73" s="121">
        <v>16395.677</v>
      </c>
      <c r="L73" s="121">
        <v>14858.105</v>
      </c>
      <c r="M73" s="75">
        <v>1266.252</v>
      </c>
      <c r="N73" s="75">
        <v>1187.6129999999998</v>
      </c>
      <c r="O73" s="75">
        <v>1350.8339999999998</v>
      </c>
      <c r="P73" s="75">
        <v>1057.8579999999999</v>
      </c>
      <c r="Q73" s="75">
        <v>1143.4659999999999</v>
      </c>
      <c r="R73" s="75">
        <v>1298.8330000000005</v>
      </c>
      <c r="S73" s="75">
        <v>934.74599999999953</v>
      </c>
      <c r="T73" s="75">
        <v>1149.0439999999996</v>
      </c>
      <c r="U73" s="75">
        <v>1312.5620000000004</v>
      </c>
      <c r="V73" s="75">
        <v>1411.8129999999999</v>
      </c>
      <c r="W73" s="75">
        <v>1388.4130000000005</v>
      </c>
      <c r="X73" s="75">
        <v>1656.0349999999999</v>
      </c>
      <c r="Y73" s="297">
        <v>15157.468999999999</v>
      </c>
      <c r="Z73" s="16"/>
      <c r="AA73" s="75">
        <v>16395.677</v>
      </c>
      <c r="AB73" s="73">
        <v>-1238.21</v>
      </c>
      <c r="AC73" s="16"/>
      <c r="AD73" s="75">
        <v>14858.105000000001</v>
      </c>
      <c r="AE73" s="73">
        <v>299.36</v>
      </c>
    </row>
    <row r="74" spans="1:31" ht="6.95" customHeight="1" x14ac:dyDescent="0.2">
      <c r="C74" s="9"/>
      <c r="D74" s="9"/>
      <c r="F74" s="109"/>
      <c r="G74" s="29"/>
      <c r="H74" s="29"/>
      <c r="I74" s="29"/>
      <c r="J74" s="29"/>
      <c r="K74" s="98"/>
      <c r="L74" s="98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29"/>
      <c r="AB74" s="33"/>
      <c r="AD74" s="29"/>
      <c r="AE74" s="33"/>
    </row>
    <row r="75" spans="1:31" ht="18" customHeight="1" x14ac:dyDescent="0.2">
      <c r="A75" s="43" t="s">
        <v>207</v>
      </c>
      <c r="B75" s="43" t="s">
        <v>39</v>
      </c>
      <c r="C75" s="9">
        <v>-3.4355612643435271E-2</v>
      </c>
      <c r="D75" s="9">
        <v>9.3234156446914528E-3</v>
      </c>
      <c r="F75" s="119" t="s">
        <v>412</v>
      </c>
      <c r="G75" s="29"/>
      <c r="H75" s="74">
        <v>-1142.412</v>
      </c>
      <c r="I75" s="74">
        <v>-1239.287</v>
      </c>
      <c r="J75" s="74">
        <v>-1239.287</v>
      </c>
      <c r="K75" s="99">
        <v>-1263.549</v>
      </c>
      <c r="L75" s="99">
        <v>-1319.259</v>
      </c>
      <c r="M75" s="74">
        <v>-126.05200000000001</v>
      </c>
      <c r="N75" s="74">
        <v>-124.26899999999999</v>
      </c>
      <c r="O75" s="74">
        <v>-137.51300000000001</v>
      </c>
      <c r="P75" s="74">
        <v>-94.437000000000012</v>
      </c>
      <c r="Q75" s="74">
        <v>-92.631000000000029</v>
      </c>
      <c r="R75" s="74">
        <v>-103.68700000000001</v>
      </c>
      <c r="S75" s="74">
        <v>-88.787999999999897</v>
      </c>
      <c r="T75" s="74">
        <v>-85.651000000000067</v>
      </c>
      <c r="U75" s="74">
        <v>-93.763000000000034</v>
      </c>
      <c r="V75" s="74">
        <v>-105.99099999999987</v>
      </c>
      <c r="W75" s="74">
        <v>-114.81500000000005</v>
      </c>
      <c r="X75" s="74">
        <v>-139.36599999999999</v>
      </c>
      <c r="Y75" s="74">
        <v>-1306.963</v>
      </c>
      <c r="AA75" s="74">
        <v>-1263.549</v>
      </c>
      <c r="AB75" s="73">
        <v>-43.41</v>
      </c>
      <c r="AD75" s="74">
        <v>-1319.259</v>
      </c>
      <c r="AE75" s="73">
        <v>12.3</v>
      </c>
    </row>
    <row r="76" spans="1:31" ht="18" customHeight="1" x14ac:dyDescent="0.2">
      <c r="A76" s="43" t="s">
        <v>43</v>
      </c>
      <c r="B76" s="43" t="s">
        <v>18</v>
      </c>
      <c r="C76" s="9">
        <v>0</v>
      </c>
      <c r="D76" s="9">
        <v>0</v>
      </c>
      <c r="F76" s="119" t="s">
        <v>208</v>
      </c>
      <c r="H76" s="74">
        <v>0</v>
      </c>
      <c r="I76" s="74">
        <v>0</v>
      </c>
      <c r="J76" s="74">
        <v>0</v>
      </c>
      <c r="K76" s="99">
        <v>0</v>
      </c>
      <c r="L76" s="99">
        <v>0</v>
      </c>
      <c r="M76" s="74">
        <v>0</v>
      </c>
      <c r="N76" s="74">
        <v>0</v>
      </c>
      <c r="O76" s="74">
        <v>0</v>
      </c>
      <c r="P76" s="74">
        <v>0</v>
      </c>
      <c r="Q76" s="74">
        <v>0</v>
      </c>
      <c r="R76" s="74">
        <v>0</v>
      </c>
      <c r="S76" s="74">
        <v>0</v>
      </c>
      <c r="T76" s="74">
        <v>0</v>
      </c>
      <c r="U76" s="74">
        <v>0</v>
      </c>
      <c r="V76" s="74">
        <v>0</v>
      </c>
      <c r="W76" s="74">
        <v>0</v>
      </c>
      <c r="X76" s="74">
        <v>0</v>
      </c>
      <c r="Y76" s="74">
        <v>0</v>
      </c>
      <c r="AA76" s="74">
        <v>0</v>
      </c>
      <c r="AB76" s="73">
        <v>0</v>
      </c>
      <c r="AD76" s="74">
        <v>0</v>
      </c>
      <c r="AE76" s="73">
        <v>0</v>
      </c>
    </row>
    <row r="77" spans="1:31" ht="18" customHeight="1" collapsed="1" x14ac:dyDescent="0.2">
      <c r="A77" s="48"/>
      <c r="B77" s="48"/>
      <c r="C77" s="9">
        <v>-3.4355612643435271E-2</v>
      </c>
      <c r="D77" s="9">
        <v>9.3234156446914528E-3</v>
      </c>
      <c r="F77" s="58" t="s">
        <v>42</v>
      </c>
      <c r="H77" s="75">
        <v>-1142.412</v>
      </c>
      <c r="I77" s="75">
        <v>-1239.287</v>
      </c>
      <c r="J77" s="75">
        <v>-1239.287</v>
      </c>
      <c r="K77" s="121">
        <v>-1263.549</v>
      </c>
      <c r="L77" s="121">
        <v>-1319.259</v>
      </c>
      <c r="M77" s="75">
        <v>-126.05200000000001</v>
      </c>
      <c r="N77" s="75">
        <v>-124.26899999999999</v>
      </c>
      <c r="O77" s="75">
        <v>-137.51300000000001</v>
      </c>
      <c r="P77" s="75">
        <v>-94.437000000000012</v>
      </c>
      <c r="Q77" s="75">
        <v>-92.631000000000029</v>
      </c>
      <c r="R77" s="75">
        <v>-103.68700000000001</v>
      </c>
      <c r="S77" s="75">
        <v>-88.787999999999897</v>
      </c>
      <c r="T77" s="75">
        <v>-85.651000000000067</v>
      </c>
      <c r="U77" s="75">
        <v>-93.763000000000034</v>
      </c>
      <c r="V77" s="75">
        <v>-105.99099999999987</v>
      </c>
      <c r="W77" s="75">
        <v>-114.81500000000005</v>
      </c>
      <c r="X77" s="75">
        <v>-139.36599999999999</v>
      </c>
      <c r="Y77" s="75">
        <v>-1306.963</v>
      </c>
      <c r="AA77" s="75">
        <v>-1263.549</v>
      </c>
      <c r="AB77" s="73">
        <v>-43.41</v>
      </c>
      <c r="AD77" s="75">
        <v>-1319.259</v>
      </c>
      <c r="AE77" s="73">
        <v>12.3</v>
      </c>
    </row>
    <row r="78" spans="1:31" ht="12.95" customHeight="1" x14ac:dyDescent="0.2">
      <c r="A78" s="48"/>
      <c r="B78" s="48"/>
      <c r="C78" s="9"/>
      <c r="D78" s="9"/>
      <c r="F78" s="52" t="s">
        <v>228</v>
      </c>
      <c r="H78" s="69">
        <v>0.16962890503197436</v>
      </c>
      <c r="I78" s="69">
        <v>0.16257093285709376</v>
      </c>
      <c r="J78" s="69">
        <v>0.16257093285709376</v>
      </c>
      <c r="K78" s="122">
        <v>0.16298228340997567</v>
      </c>
      <c r="L78" s="122">
        <v>0.16108355347223199</v>
      </c>
      <c r="M78" s="69">
        <v>0.1937222983813956</v>
      </c>
      <c r="N78" s="69">
        <v>0.20204468854106203</v>
      </c>
      <c r="O78" s="69">
        <v>0.19384737266488861</v>
      </c>
      <c r="P78" s="69">
        <v>0.14742052713410642</v>
      </c>
      <c r="Q78" s="69">
        <v>0.13593878638190718</v>
      </c>
      <c r="R78" s="69">
        <v>0.15127932407451983</v>
      </c>
      <c r="S78" s="69">
        <v>0.13180959846082579</v>
      </c>
      <c r="T78" s="69">
        <v>0.12503649592413524</v>
      </c>
      <c r="U78" s="69">
        <v>0.13160236472450862</v>
      </c>
      <c r="V78" s="69">
        <v>0.14586934501855153</v>
      </c>
      <c r="W78" s="69">
        <v>0.1643590690590099</v>
      </c>
      <c r="X78" s="69">
        <v>0.17954052692669895</v>
      </c>
      <c r="Y78" s="69">
        <v>0.15832292151975896</v>
      </c>
      <c r="AA78" s="69">
        <v>0.16298228340997567</v>
      </c>
      <c r="AB78" s="70"/>
      <c r="AD78" s="69">
        <v>0.16108355347223199</v>
      </c>
      <c r="AE78" s="70"/>
    </row>
    <row r="79" spans="1:31" ht="18" customHeight="1" x14ac:dyDescent="0.2">
      <c r="A79" s="43" t="s">
        <v>40</v>
      </c>
      <c r="B79" s="43" t="s">
        <v>18</v>
      </c>
      <c r="C79" s="9">
        <v>0</v>
      </c>
      <c r="D79" s="9">
        <v>0</v>
      </c>
      <c r="F79" s="58" t="s">
        <v>41</v>
      </c>
      <c r="H79" s="75">
        <v>0</v>
      </c>
      <c r="I79" s="75">
        <v>0</v>
      </c>
      <c r="J79" s="75">
        <v>0</v>
      </c>
      <c r="K79" s="121">
        <v>0</v>
      </c>
      <c r="L79" s="121">
        <v>0</v>
      </c>
      <c r="M79" s="75">
        <v>0</v>
      </c>
      <c r="N79" s="75">
        <v>0</v>
      </c>
      <c r="O79" s="75">
        <v>0</v>
      </c>
      <c r="P79" s="75">
        <v>0</v>
      </c>
      <c r="Q79" s="75">
        <v>0</v>
      </c>
      <c r="R79" s="75">
        <v>0</v>
      </c>
      <c r="S79" s="75">
        <v>0</v>
      </c>
      <c r="T79" s="75">
        <v>0</v>
      </c>
      <c r="U79" s="75">
        <v>0</v>
      </c>
      <c r="V79" s="75">
        <v>0</v>
      </c>
      <c r="W79" s="75">
        <v>0</v>
      </c>
      <c r="X79" s="75">
        <v>0</v>
      </c>
      <c r="Y79" s="75">
        <v>0</v>
      </c>
      <c r="AA79" s="75">
        <v>0</v>
      </c>
      <c r="AB79" s="73">
        <v>0</v>
      </c>
      <c r="AD79" s="75">
        <v>0</v>
      </c>
      <c r="AE79" s="73">
        <v>0</v>
      </c>
    </row>
    <row r="80" spans="1:31" ht="12.95" customHeight="1" x14ac:dyDescent="0.2">
      <c r="A80" s="48"/>
      <c r="B80" s="48"/>
      <c r="C80" s="9"/>
      <c r="D80" s="9"/>
      <c r="F80" s="52" t="s">
        <v>229</v>
      </c>
      <c r="H80" s="69">
        <v>0</v>
      </c>
      <c r="I80" s="69">
        <v>0</v>
      </c>
      <c r="J80" s="69">
        <v>0</v>
      </c>
      <c r="K80" s="122">
        <v>0</v>
      </c>
      <c r="L80" s="122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AA80" s="69">
        <v>0</v>
      </c>
      <c r="AB80" s="70"/>
      <c r="AD80" s="69">
        <v>0</v>
      </c>
      <c r="AE80" s="70"/>
    </row>
    <row r="81" spans="1:31" ht="18" hidden="1" customHeight="1" outlineLevel="1" x14ac:dyDescent="0.2">
      <c r="A81" s="43" t="s">
        <v>210</v>
      </c>
      <c r="B81" s="43" t="s">
        <v>18</v>
      </c>
      <c r="C81" s="9">
        <v>0</v>
      </c>
      <c r="D81" s="9">
        <v>0</v>
      </c>
      <c r="F81" s="119" t="s">
        <v>211</v>
      </c>
      <c r="H81" s="74">
        <v>0</v>
      </c>
      <c r="I81" s="74">
        <v>0</v>
      </c>
      <c r="J81" s="74">
        <v>0</v>
      </c>
      <c r="K81" s="99">
        <v>0</v>
      </c>
      <c r="L81" s="99">
        <v>0</v>
      </c>
      <c r="M81" s="74">
        <v>0</v>
      </c>
      <c r="N81" s="74">
        <v>0</v>
      </c>
      <c r="O81" s="74">
        <v>0</v>
      </c>
      <c r="P81" s="74">
        <v>0</v>
      </c>
      <c r="Q81" s="74">
        <v>0</v>
      </c>
      <c r="R81" s="74">
        <v>0</v>
      </c>
      <c r="S81" s="74">
        <v>0</v>
      </c>
      <c r="T81" s="74">
        <v>0</v>
      </c>
      <c r="U81" s="74">
        <v>0</v>
      </c>
      <c r="V81" s="74">
        <v>0</v>
      </c>
      <c r="W81" s="74">
        <v>0</v>
      </c>
      <c r="X81" s="74">
        <v>0</v>
      </c>
      <c r="Y81" s="74">
        <v>0</v>
      </c>
      <c r="AA81" s="74">
        <v>0</v>
      </c>
      <c r="AB81" s="73">
        <v>0</v>
      </c>
      <c r="AD81" s="74">
        <v>0</v>
      </c>
      <c r="AE81" s="73">
        <v>0</v>
      </c>
    </row>
    <row r="82" spans="1:31" ht="18" hidden="1" customHeight="1" outlineLevel="1" x14ac:dyDescent="0.2">
      <c r="A82" s="43" t="s">
        <v>207</v>
      </c>
      <c r="B82" s="43" t="s">
        <v>206</v>
      </c>
      <c r="C82" s="9">
        <v>0.17131256752167223</v>
      </c>
      <c r="D82" s="9">
        <v>-3.9370549225522355E-2</v>
      </c>
      <c r="F82" s="119" t="s">
        <v>209</v>
      </c>
      <c r="H82" s="74">
        <v>-3060.4940000000001</v>
      </c>
      <c r="I82" s="74">
        <v>-3004.326</v>
      </c>
      <c r="J82" s="74">
        <v>-3004.326</v>
      </c>
      <c r="K82" s="99">
        <v>-3253.585</v>
      </c>
      <c r="L82" s="99">
        <v>-2594.0709999999999</v>
      </c>
      <c r="M82" s="74">
        <v>-211.76599999999999</v>
      </c>
      <c r="N82" s="74">
        <v>-189.00899999999999</v>
      </c>
      <c r="O82" s="74">
        <v>-238.54700000000003</v>
      </c>
      <c r="P82" s="74">
        <v>-199.76800000000003</v>
      </c>
      <c r="Q82" s="74">
        <v>-183.50299999999993</v>
      </c>
      <c r="R82" s="74">
        <v>-193.57100000000003</v>
      </c>
      <c r="S82" s="74">
        <v>-200.91800000000012</v>
      </c>
      <c r="T82" s="74">
        <v>-163.88599999999997</v>
      </c>
      <c r="U82" s="74">
        <v>-289.3889999999999</v>
      </c>
      <c r="V82" s="74">
        <v>-276.42500000000018</v>
      </c>
      <c r="W82" s="74">
        <v>-332.90499999999975</v>
      </c>
      <c r="X82" s="74">
        <v>-216.51400000000012</v>
      </c>
      <c r="Y82" s="74">
        <v>-2696.201</v>
      </c>
      <c r="AA82" s="74">
        <v>-3253.5850000000005</v>
      </c>
      <c r="AB82" s="73">
        <v>557.38</v>
      </c>
      <c r="AD82" s="74">
        <v>-2594.0709999999999</v>
      </c>
      <c r="AE82" s="73">
        <v>-102.13</v>
      </c>
    </row>
    <row r="83" spans="1:31" ht="18" customHeight="1" collapsed="1" x14ac:dyDescent="0.2">
      <c r="A83" s="48"/>
      <c r="B83" s="48"/>
      <c r="C83" s="9">
        <v>0.17131256752167223</v>
      </c>
      <c r="D83" s="9">
        <v>-3.9370549225522355E-2</v>
      </c>
      <c r="F83" s="58" t="s">
        <v>313</v>
      </c>
      <c r="H83" s="75">
        <v>-3060.4940000000001</v>
      </c>
      <c r="I83" s="75">
        <v>-3004.326</v>
      </c>
      <c r="J83" s="75">
        <v>-3004.326</v>
      </c>
      <c r="K83" s="121">
        <v>-3253.585</v>
      </c>
      <c r="L83" s="121">
        <v>-2594.0709999999999</v>
      </c>
      <c r="M83" s="75">
        <v>-211.76599999999999</v>
      </c>
      <c r="N83" s="75">
        <v>-189.00899999999999</v>
      </c>
      <c r="O83" s="75">
        <v>-238.54700000000003</v>
      </c>
      <c r="P83" s="75">
        <v>-199.76800000000003</v>
      </c>
      <c r="Q83" s="75">
        <v>-183.50299999999993</v>
      </c>
      <c r="R83" s="75">
        <v>-193.57100000000003</v>
      </c>
      <c r="S83" s="75">
        <v>-200.91800000000012</v>
      </c>
      <c r="T83" s="75">
        <v>-163.88599999999997</v>
      </c>
      <c r="U83" s="75">
        <v>-289.3889999999999</v>
      </c>
      <c r="V83" s="75">
        <v>-276.42500000000018</v>
      </c>
      <c r="W83" s="75">
        <v>-332.90499999999975</v>
      </c>
      <c r="X83" s="75">
        <v>-216.51400000000012</v>
      </c>
      <c r="Y83" s="75">
        <v>-2696.201</v>
      </c>
      <c r="AA83" s="75">
        <v>-3253.5850000000005</v>
      </c>
      <c r="AB83" s="73">
        <v>557.38</v>
      </c>
      <c r="AD83" s="75">
        <v>-2594.0709999999999</v>
      </c>
      <c r="AE83" s="73">
        <v>-102.13</v>
      </c>
    </row>
    <row r="84" spans="1:31" ht="12.95" customHeight="1" x14ac:dyDescent="0.2">
      <c r="A84" s="48"/>
      <c r="B84" s="48"/>
      <c r="C84" s="9"/>
      <c r="D84" s="9"/>
      <c r="F84" s="52" t="s">
        <v>223</v>
      </c>
      <c r="H84" s="69">
        <v>0.37271717135305188</v>
      </c>
      <c r="I84" s="69">
        <v>0.38453467969010691</v>
      </c>
      <c r="J84" s="69">
        <v>0.38453467969010691</v>
      </c>
      <c r="K84" s="122">
        <v>0.37544253404108008</v>
      </c>
      <c r="L84" s="122">
        <v>0.39164951800043785</v>
      </c>
      <c r="M84" s="69">
        <v>0.32430354662497107</v>
      </c>
      <c r="N84" s="69">
        <v>0.32651428907058416</v>
      </c>
      <c r="O84" s="69">
        <v>0.36879054350716411</v>
      </c>
      <c r="P84" s="69">
        <v>0.44360751988559405</v>
      </c>
      <c r="Q84" s="69">
        <v>0.4160735542530638</v>
      </c>
      <c r="R84" s="69">
        <v>0.38055609619917691</v>
      </c>
      <c r="S84" s="69">
        <v>0.49156535716644989</v>
      </c>
      <c r="T84" s="69">
        <v>0.3360502621580001</v>
      </c>
      <c r="U84" s="69">
        <v>0.44403135649524111</v>
      </c>
      <c r="V84" s="69">
        <v>0.40709284824350345</v>
      </c>
      <c r="W84" s="69">
        <v>0.45863021926851655</v>
      </c>
      <c r="X84" s="69">
        <v>0.35410448432473485</v>
      </c>
      <c r="Y84" s="69">
        <v>0.39399814296916258</v>
      </c>
      <c r="AA84" s="69">
        <v>0.37544253404108013</v>
      </c>
      <c r="AB84" s="70"/>
      <c r="AD84" s="69">
        <v>0.39164951800043785</v>
      </c>
      <c r="AE84" s="70"/>
    </row>
    <row r="85" spans="1:31" ht="18" hidden="1" customHeight="1" outlineLevel="2" x14ac:dyDescent="0.2">
      <c r="A85" s="46" t="s">
        <v>44</v>
      </c>
      <c r="B85" s="46" t="s">
        <v>18</v>
      </c>
      <c r="C85" s="9"/>
      <c r="D85" s="9"/>
      <c r="F85" s="51" t="s">
        <v>45</v>
      </c>
      <c r="H85" s="79">
        <v>0</v>
      </c>
      <c r="I85" s="79">
        <v>0</v>
      </c>
      <c r="J85" s="79">
        <v>0</v>
      </c>
      <c r="K85" s="99"/>
      <c r="L85" s="99"/>
      <c r="M85" s="79">
        <v>0</v>
      </c>
      <c r="N85" s="79">
        <v>0</v>
      </c>
      <c r="O85" s="79">
        <v>0</v>
      </c>
      <c r="P85" s="79">
        <v>0</v>
      </c>
      <c r="Q85" s="79">
        <v>0</v>
      </c>
      <c r="R85" s="79">
        <v>0</v>
      </c>
      <c r="S85" s="79">
        <v>0</v>
      </c>
      <c r="T85" s="79">
        <v>0</v>
      </c>
      <c r="U85" s="79">
        <v>0</v>
      </c>
      <c r="V85" s="79">
        <v>0</v>
      </c>
      <c r="W85" s="79">
        <v>0</v>
      </c>
      <c r="X85" s="79">
        <v>0</v>
      </c>
      <c r="Y85" s="79">
        <v>0</v>
      </c>
      <c r="AA85" s="83"/>
      <c r="AB85" s="84"/>
      <c r="AD85" s="83"/>
      <c r="AE85" s="84"/>
    </row>
    <row r="86" spans="1:31" ht="18" hidden="1" customHeight="1" outlineLevel="2" x14ac:dyDescent="0.2">
      <c r="A86" s="46" t="s">
        <v>44</v>
      </c>
      <c r="B86" s="46" t="s">
        <v>18</v>
      </c>
      <c r="C86" s="9"/>
      <c r="D86" s="9"/>
      <c r="F86" s="51" t="s">
        <v>46</v>
      </c>
      <c r="H86" s="79">
        <v>0</v>
      </c>
      <c r="I86" s="79">
        <v>0</v>
      </c>
      <c r="J86" s="79">
        <v>0</v>
      </c>
      <c r="K86" s="99"/>
      <c r="L86" s="99"/>
      <c r="M86" s="79">
        <v>0</v>
      </c>
      <c r="N86" s="79">
        <v>0</v>
      </c>
      <c r="O86" s="79">
        <v>0</v>
      </c>
      <c r="P86" s="79">
        <v>0</v>
      </c>
      <c r="Q86" s="79">
        <v>0</v>
      </c>
      <c r="R86" s="79">
        <v>0</v>
      </c>
      <c r="S86" s="79">
        <v>0</v>
      </c>
      <c r="T86" s="79">
        <v>0</v>
      </c>
      <c r="U86" s="79">
        <v>0</v>
      </c>
      <c r="V86" s="79">
        <v>0</v>
      </c>
      <c r="W86" s="79">
        <v>0</v>
      </c>
      <c r="X86" s="79">
        <v>0</v>
      </c>
      <c r="Y86" s="79">
        <v>0</v>
      </c>
      <c r="AA86" s="83"/>
      <c r="AB86" s="84"/>
      <c r="AD86" s="83"/>
      <c r="AE86" s="84"/>
    </row>
    <row r="87" spans="1:31" ht="18" hidden="1" customHeight="1" outlineLevel="2" x14ac:dyDescent="0.2">
      <c r="A87" s="46" t="s">
        <v>47</v>
      </c>
      <c r="B87" s="46" t="s">
        <v>18</v>
      </c>
      <c r="C87" s="9">
        <v>0</v>
      </c>
      <c r="D87" s="9">
        <v>0</v>
      </c>
      <c r="F87" s="51" t="s">
        <v>48</v>
      </c>
      <c r="H87" s="79">
        <v>-27.541</v>
      </c>
      <c r="I87" s="79">
        <v>-2.9740000000000002</v>
      </c>
      <c r="J87" s="79">
        <v>-2.9740000000000002</v>
      </c>
      <c r="K87" s="99">
        <v>0</v>
      </c>
      <c r="L87" s="99">
        <v>0</v>
      </c>
      <c r="M87" s="79">
        <v>0</v>
      </c>
      <c r="N87" s="79">
        <v>0</v>
      </c>
      <c r="O87" s="79">
        <v>0</v>
      </c>
      <c r="P87" s="79">
        <v>11</v>
      </c>
      <c r="Q87" s="79">
        <v>11</v>
      </c>
      <c r="R87" s="79">
        <v>0</v>
      </c>
      <c r="S87" s="79">
        <v>-140.38</v>
      </c>
      <c r="T87" s="79">
        <v>140.38</v>
      </c>
      <c r="U87" s="79">
        <v>-0.26000000000000156</v>
      </c>
      <c r="V87" s="79">
        <v>-24.2</v>
      </c>
      <c r="W87" s="79">
        <v>2.2000000000000011</v>
      </c>
      <c r="X87" s="79">
        <v>0.25999999999999979</v>
      </c>
      <c r="Y87" s="79">
        <v>0</v>
      </c>
      <c r="AA87" s="79">
        <v>0</v>
      </c>
      <c r="AB87" s="78">
        <v>0</v>
      </c>
      <c r="AD87" s="79">
        <v>0</v>
      </c>
      <c r="AE87" s="78">
        <v>0</v>
      </c>
    </row>
    <row r="88" spans="1:31" ht="18" hidden="1" customHeight="1" outlineLevel="1" x14ac:dyDescent="0.2">
      <c r="A88" s="48"/>
      <c r="B88" s="48"/>
      <c r="C88" s="9">
        <v>0</v>
      </c>
      <c r="D88" s="9">
        <v>0</v>
      </c>
      <c r="F88" s="119" t="s">
        <v>49</v>
      </c>
      <c r="H88" s="74">
        <v>-27.541</v>
      </c>
      <c r="I88" s="74">
        <v>-2.9740000000000002</v>
      </c>
      <c r="J88" s="74">
        <v>-2.9740000000000002</v>
      </c>
      <c r="K88" s="99">
        <v>0</v>
      </c>
      <c r="L88" s="99">
        <v>0</v>
      </c>
      <c r="M88" s="74">
        <v>0</v>
      </c>
      <c r="N88" s="74">
        <v>0</v>
      </c>
      <c r="O88" s="74">
        <v>0</v>
      </c>
      <c r="P88" s="74">
        <v>11</v>
      </c>
      <c r="Q88" s="74">
        <v>11</v>
      </c>
      <c r="R88" s="74">
        <v>0</v>
      </c>
      <c r="S88" s="74">
        <v>-140.38</v>
      </c>
      <c r="T88" s="74">
        <v>140.38</v>
      </c>
      <c r="U88" s="74">
        <v>-0.26000000000000156</v>
      </c>
      <c r="V88" s="74">
        <v>-24.2</v>
      </c>
      <c r="W88" s="74">
        <v>2.2000000000000011</v>
      </c>
      <c r="X88" s="74">
        <v>0.25999999999999979</v>
      </c>
      <c r="Y88" s="74">
        <v>0</v>
      </c>
      <c r="AA88" s="74">
        <v>0</v>
      </c>
      <c r="AB88" s="73">
        <v>0</v>
      </c>
      <c r="AD88" s="74">
        <v>0</v>
      </c>
      <c r="AE88" s="73">
        <v>0</v>
      </c>
    </row>
    <row r="89" spans="1:31" ht="18" hidden="1" customHeight="1" outlineLevel="1" x14ac:dyDescent="0.2">
      <c r="A89" s="43" t="s">
        <v>51</v>
      </c>
      <c r="B89" s="43" t="s">
        <v>18</v>
      </c>
      <c r="C89" s="9">
        <v>-1.0010970927043334</v>
      </c>
      <c r="D89" s="9">
        <v>-1.0010970927043334</v>
      </c>
      <c r="F89" s="119" t="s">
        <v>53</v>
      </c>
      <c r="H89" s="74">
        <v>-1.0329999999999999</v>
      </c>
      <c r="I89" s="74">
        <v>-0.90500000000000003</v>
      </c>
      <c r="J89" s="74">
        <v>-0.90500000000000003</v>
      </c>
      <c r="K89" s="99">
        <v>0</v>
      </c>
      <c r="L89" s="99">
        <v>0</v>
      </c>
      <c r="M89" s="74">
        <v>0</v>
      </c>
      <c r="N89" s="74">
        <v>-3.1E-2</v>
      </c>
      <c r="O89" s="74">
        <v>-2.8999999999999998E-2</v>
      </c>
      <c r="P89" s="74">
        <v>-0.28799999999999998</v>
      </c>
      <c r="Q89" s="74">
        <v>-0.126</v>
      </c>
      <c r="R89" s="74">
        <v>5.3999999999999992E-2</v>
      </c>
      <c r="S89" s="74">
        <v>0</v>
      </c>
      <c r="T89" s="74">
        <v>-0.83299999999999996</v>
      </c>
      <c r="U89" s="74">
        <v>-3.6000000000000032E-2</v>
      </c>
      <c r="V89" s="74">
        <v>-1.4640000000000002</v>
      </c>
      <c r="W89" s="74">
        <v>-0.33499999999999996</v>
      </c>
      <c r="X89" s="74">
        <v>-0.55799999999999983</v>
      </c>
      <c r="Y89" s="74">
        <v>-3.6459999999999999</v>
      </c>
      <c r="AA89" s="74">
        <v>0</v>
      </c>
      <c r="AB89" s="73">
        <v>-3.65</v>
      </c>
      <c r="AD89" s="74">
        <v>0</v>
      </c>
      <c r="AE89" s="73">
        <v>-3.65</v>
      </c>
    </row>
    <row r="90" spans="1:31" ht="18" hidden="1" customHeight="1" outlineLevel="1" x14ac:dyDescent="0.2">
      <c r="A90" s="43" t="s">
        <v>50</v>
      </c>
      <c r="B90" s="43" t="s">
        <v>18</v>
      </c>
      <c r="C90" s="9">
        <v>0</v>
      </c>
      <c r="D90" s="9">
        <v>0</v>
      </c>
      <c r="F90" s="119" t="s">
        <v>52</v>
      </c>
      <c r="H90" s="74">
        <v>0</v>
      </c>
      <c r="I90" s="74">
        <v>0</v>
      </c>
      <c r="J90" s="74">
        <v>0</v>
      </c>
      <c r="K90" s="99">
        <v>0</v>
      </c>
      <c r="L90" s="99">
        <v>0</v>
      </c>
      <c r="M90" s="74">
        <v>0</v>
      </c>
      <c r="N90" s="74">
        <v>0</v>
      </c>
      <c r="O90" s="74">
        <v>0</v>
      </c>
      <c r="P90" s="74">
        <v>0</v>
      </c>
      <c r="Q90" s="74">
        <v>0</v>
      </c>
      <c r="R90" s="74">
        <v>0</v>
      </c>
      <c r="S90" s="74">
        <v>0</v>
      </c>
      <c r="T90" s="74">
        <v>0</v>
      </c>
      <c r="U90" s="74">
        <v>0</v>
      </c>
      <c r="V90" s="74">
        <v>0</v>
      </c>
      <c r="W90" s="74">
        <v>0</v>
      </c>
      <c r="X90" s="74">
        <v>0</v>
      </c>
      <c r="Y90" s="74">
        <v>0</v>
      </c>
      <c r="AA90" s="74">
        <v>0</v>
      </c>
      <c r="AB90" s="73">
        <v>0</v>
      </c>
      <c r="AD90" s="74">
        <v>0</v>
      </c>
      <c r="AE90" s="73">
        <v>0</v>
      </c>
    </row>
    <row r="91" spans="1:31" ht="18" hidden="1" customHeight="1" outlineLevel="1" x14ac:dyDescent="0.2">
      <c r="A91" s="43" t="s">
        <v>214</v>
      </c>
      <c r="B91" s="43" t="s">
        <v>18</v>
      </c>
      <c r="C91" s="9">
        <v>-0.9999176344617412</v>
      </c>
      <c r="D91" s="9">
        <v>-0.9999176344617412</v>
      </c>
      <c r="F91" s="119" t="s">
        <v>216</v>
      </c>
      <c r="H91" s="74">
        <v>-18.324999999999999</v>
      </c>
      <c r="I91" s="74">
        <v>-13.358000000000001</v>
      </c>
      <c r="J91" s="74">
        <v>-13.358000000000001</v>
      </c>
      <c r="K91" s="99">
        <v>0</v>
      </c>
      <c r="L91" s="99">
        <v>0</v>
      </c>
      <c r="M91" s="74">
        <v>-0.44800000000000001</v>
      </c>
      <c r="N91" s="74">
        <v>-0.17699999999999999</v>
      </c>
      <c r="O91" s="74">
        <v>-1.3360000000000001</v>
      </c>
      <c r="P91" s="74">
        <v>-1.095</v>
      </c>
      <c r="Q91" s="74">
        <v>-0.39900000000000002</v>
      </c>
      <c r="R91" s="74">
        <v>-2.3620000000000001</v>
      </c>
      <c r="S91" s="74">
        <v>-0.84499999999999975</v>
      </c>
      <c r="T91" s="74">
        <v>-2.4630000000000001</v>
      </c>
      <c r="U91" s="74">
        <v>-0.64700000000000024</v>
      </c>
      <c r="V91" s="74">
        <v>-0.93399999999999928</v>
      </c>
      <c r="W91" s="74">
        <v>-1.229000000000001</v>
      </c>
      <c r="X91" s="74">
        <v>-0.20599999999999952</v>
      </c>
      <c r="Y91" s="74">
        <v>-12.141</v>
      </c>
      <c r="AA91" s="74">
        <v>0</v>
      </c>
      <c r="AB91" s="73">
        <v>-12.14</v>
      </c>
      <c r="AD91" s="74">
        <v>0</v>
      </c>
      <c r="AE91" s="73">
        <v>-12.14</v>
      </c>
    </row>
    <row r="92" spans="1:31" ht="18" hidden="1" customHeight="1" outlineLevel="1" x14ac:dyDescent="0.2">
      <c r="A92" s="43" t="s">
        <v>215</v>
      </c>
      <c r="B92" s="43" t="s">
        <v>18</v>
      </c>
      <c r="C92" s="9">
        <v>1.0005065856129687</v>
      </c>
      <c r="D92" s="9">
        <v>1.0005065856129687</v>
      </c>
      <c r="F92" s="119" t="s">
        <v>217</v>
      </c>
      <c r="H92" s="74">
        <v>2.8359999999999999</v>
      </c>
      <c r="I92" s="74">
        <v>6.3650000000000002</v>
      </c>
      <c r="J92" s="74">
        <v>6.3650000000000002</v>
      </c>
      <c r="K92" s="99">
        <v>0</v>
      </c>
      <c r="L92" s="99">
        <v>0</v>
      </c>
      <c r="M92" s="74">
        <v>1.7330000000000001</v>
      </c>
      <c r="N92" s="74">
        <v>0</v>
      </c>
      <c r="O92" s="74">
        <v>0</v>
      </c>
      <c r="P92" s="74">
        <v>3.7310000000000003</v>
      </c>
      <c r="Q92" s="74">
        <v>0</v>
      </c>
      <c r="R92" s="74">
        <v>0.6899999999999995</v>
      </c>
      <c r="S92" s="74">
        <v>0</v>
      </c>
      <c r="T92" s="74">
        <v>0</v>
      </c>
      <c r="U92" s="74">
        <v>0</v>
      </c>
      <c r="V92" s="74">
        <v>1.742</v>
      </c>
      <c r="W92" s="74">
        <v>0</v>
      </c>
      <c r="X92" s="74">
        <v>0</v>
      </c>
      <c r="Y92" s="74">
        <v>7.8959999999999999</v>
      </c>
      <c r="AA92" s="74">
        <v>0</v>
      </c>
      <c r="AB92" s="73">
        <v>7.9</v>
      </c>
      <c r="AD92" s="74">
        <v>0</v>
      </c>
      <c r="AE92" s="73">
        <v>7.9</v>
      </c>
    </row>
    <row r="93" spans="1:31" ht="18" hidden="1" customHeight="1" outlineLevel="2" x14ac:dyDescent="0.2">
      <c r="A93" s="46" t="s">
        <v>54</v>
      </c>
      <c r="B93" s="46" t="s">
        <v>18</v>
      </c>
      <c r="C93" s="9">
        <v>1.000006482183718</v>
      </c>
      <c r="D93" s="9">
        <v>1.000006482183718</v>
      </c>
      <c r="F93" s="51" t="s">
        <v>56</v>
      </c>
      <c r="H93" s="79">
        <v>689.89499999999998</v>
      </c>
      <c r="I93" s="79">
        <v>544.80600000000004</v>
      </c>
      <c r="J93" s="79">
        <v>544.80600000000004</v>
      </c>
      <c r="K93" s="99">
        <v>0</v>
      </c>
      <c r="L93" s="99">
        <v>0</v>
      </c>
      <c r="M93" s="79">
        <v>53.738</v>
      </c>
      <c r="N93" s="79">
        <v>52.614000000000004</v>
      </c>
      <c r="O93" s="79">
        <v>88.306999999999988</v>
      </c>
      <c r="P93" s="79">
        <v>63.891999999999996</v>
      </c>
      <c r="Q93" s="79">
        <v>65.12</v>
      </c>
      <c r="R93" s="79">
        <v>75.334000000000003</v>
      </c>
      <c r="S93" s="79">
        <v>30.956000000000017</v>
      </c>
      <c r="T93" s="79">
        <v>62.890999999999963</v>
      </c>
      <c r="U93" s="79">
        <v>76.177000000000021</v>
      </c>
      <c r="V93" s="79">
        <v>-204.78699999999998</v>
      </c>
      <c r="W93" s="79">
        <v>46.492999999999995</v>
      </c>
      <c r="X93" s="79">
        <v>52.072000000000003</v>
      </c>
      <c r="Y93" s="79">
        <v>462.80700000000002</v>
      </c>
      <c r="AA93" s="79">
        <v>0</v>
      </c>
      <c r="AB93" s="73">
        <v>462.81</v>
      </c>
      <c r="AD93" s="79">
        <v>0</v>
      </c>
      <c r="AE93" s="73">
        <v>462.81</v>
      </c>
    </row>
    <row r="94" spans="1:31" ht="18" hidden="1" customHeight="1" outlineLevel="2" x14ac:dyDescent="0.2">
      <c r="A94" s="46" t="s">
        <v>55</v>
      </c>
      <c r="B94" s="46" t="s">
        <v>18</v>
      </c>
      <c r="C94" s="9">
        <v>0</v>
      </c>
      <c r="D94" s="9">
        <v>0</v>
      </c>
      <c r="F94" s="51" t="s">
        <v>57</v>
      </c>
      <c r="H94" s="79">
        <v>0</v>
      </c>
      <c r="I94" s="79">
        <v>0</v>
      </c>
      <c r="J94" s="79">
        <v>0</v>
      </c>
      <c r="K94" s="99">
        <v>0</v>
      </c>
      <c r="L94" s="99">
        <v>0</v>
      </c>
      <c r="M94" s="79">
        <v>0</v>
      </c>
      <c r="N94" s="79">
        <v>0</v>
      </c>
      <c r="O94" s="79">
        <v>0</v>
      </c>
      <c r="P94" s="79">
        <v>0</v>
      </c>
      <c r="Q94" s="79">
        <v>0</v>
      </c>
      <c r="R94" s="79">
        <v>0</v>
      </c>
      <c r="S94" s="79">
        <v>0</v>
      </c>
      <c r="T94" s="79">
        <v>0</v>
      </c>
      <c r="U94" s="79">
        <v>0</v>
      </c>
      <c r="V94" s="79">
        <v>0</v>
      </c>
      <c r="W94" s="79">
        <v>0</v>
      </c>
      <c r="X94" s="79">
        <v>0</v>
      </c>
      <c r="Y94" s="79">
        <v>0</v>
      </c>
      <c r="AA94" s="79">
        <v>0</v>
      </c>
      <c r="AB94" s="73">
        <v>0</v>
      </c>
      <c r="AD94" s="79">
        <v>0</v>
      </c>
      <c r="AE94" s="73">
        <v>0</v>
      </c>
    </row>
    <row r="95" spans="1:31" ht="18" hidden="1" customHeight="1" outlineLevel="1" x14ac:dyDescent="0.2">
      <c r="A95" s="48"/>
      <c r="B95" s="48"/>
      <c r="C95" s="9">
        <v>-1.0000755344059264</v>
      </c>
      <c r="D95" s="9">
        <v>-1.0000755344059264</v>
      </c>
      <c r="F95" s="119" t="s">
        <v>59</v>
      </c>
      <c r="H95" s="74">
        <v>-57.525999999999485</v>
      </c>
      <c r="I95" s="74">
        <v>21.314000000000007</v>
      </c>
      <c r="J95" s="74">
        <v>21.314000000000007</v>
      </c>
      <c r="K95" s="99">
        <v>0</v>
      </c>
      <c r="L95" s="99">
        <v>0</v>
      </c>
      <c r="M95" s="74">
        <v>-9.0539999999999772</v>
      </c>
      <c r="N95" s="74">
        <v>-1.204000000000063</v>
      </c>
      <c r="O95" s="74">
        <v>-21.490999999999882</v>
      </c>
      <c r="P95" s="74">
        <v>0.67200000000009519</v>
      </c>
      <c r="Q95" s="74">
        <v>11.358999999999774</v>
      </c>
      <c r="R95" s="74">
        <v>-9.2929999999998305</v>
      </c>
      <c r="S95" s="74">
        <v>183.24599999999984</v>
      </c>
      <c r="T95" s="74">
        <v>-200.22800000000001</v>
      </c>
      <c r="U95" s="74">
        <v>9.315000000000186</v>
      </c>
      <c r="V95" s="74">
        <v>10.07100000000003</v>
      </c>
      <c r="W95" s="74">
        <v>-33.085000000000072</v>
      </c>
      <c r="X95" s="74">
        <v>6.7359999999999705</v>
      </c>
      <c r="Y95" s="74">
        <v>-52.955999999999754</v>
      </c>
      <c r="AA95" s="74">
        <v>0</v>
      </c>
      <c r="AB95" s="73">
        <v>-52.96</v>
      </c>
      <c r="AD95" s="74">
        <v>0</v>
      </c>
      <c r="AE95" s="73">
        <v>-52.96</v>
      </c>
    </row>
    <row r="96" spans="1:31" ht="18" customHeight="1" collapsed="1" x14ac:dyDescent="0.2">
      <c r="A96" s="48"/>
      <c r="B96" s="48"/>
      <c r="C96" s="9">
        <v>-1.000049303991984</v>
      </c>
      <c r="D96" s="9">
        <v>-1.000049303991984</v>
      </c>
      <c r="F96" s="58" t="s">
        <v>27</v>
      </c>
      <c r="H96" s="75">
        <v>-101.58899999999949</v>
      </c>
      <c r="I96" s="75">
        <v>10.442000000000007</v>
      </c>
      <c r="J96" s="75">
        <v>10.442000000000007</v>
      </c>
      <c r="K96" s="121">
        <v>0</v>
      </c>
      <c r="L96" s="121">
        <v>0</v>
      </c>
      <c r="M96" s="75">
        <v>-7.768999999999977</v>
      </c>
      <c r="N96" s="75">
        <v>-1.412000000000063</v>
      </c>
      <c r="O96" s="75">
        <v>-22.855999999999881</v>
      </c>
      <c r="P96" s="75">
        <v>14.020000000000095</v>
      </c>
      <c r="Q96" s="75">
        <v>21.833999999999776</v>
      </c>
      <c r="R96" s="75">
        <v>-10.910999999999831</v>
      </c>
      <c r="S96" s="75">
        <v>42.020999999999844</v>
      </c>
      <c r="T96" s="75">
        <v>-63.144000000000005</v>
      </c>
      <c r="U96" s="75">
        <v>8.3720000000001846</v>
      </c>
      <c r="V96" s="75">
        <v>-14.784999999999968</v>
      </c>
      <c r="W96" s="75">
        <v>-32.449000000000069</v>
      </c>
      <c r="X96" s="75">
        <v>6.2319999999999709</v>
      </c>
      <c r="Y96" s="75">
        <v>-60.846999999999753</v>
      </c>
      <c r="AA96" s="75">
        <v>0</v>
      </c>
      <c r="AB96" s="73">
        <v>-60.85</v>
      </c>
      <c r="AD96" s="75">
        <v>0</v>
      </c>
      <c r="AE96" s="73">
        <v>-60.85</v>
      </c>
    </row>
    <row r="97" spans="1:33" ht="18" customHeight="1" x14ac:dyDescent="0.2">
      <c r="A97" s="43" t="s">
        <v>17</v>
      </c>
      <c r="B97" s="43" t="s">
        <v>18</v>
      </c>
      <c r="C97" s="9">
        <v>0.10031139213492449</v>
      </c>
      <c r="D97" s="9">
        <v>-3.8504291741304722E-2</v>
      </c>
      <c r="F97" s="108" t="s">
        <v>119</v>
      </c>
      <c r="H97" s="281">
        <v>-4304.4949999999999</v>
      </c>
      <c r="I97" s="281">
        <v>-4233.1710000000003</v>
      </c>
      <c r="J97" s="281">
        <v>-4233.1710000000003</v>
      </c>
      <c r="K97" s="102">
        <v>-4517.134</v>
      </c>
      <c r="L97" s="102">
        <v>-3913.33</v>
      </c>
      <c r="M97" s="281">
        <v>-345.58699999999999</v>
      </c>
      <c r="N97" s="281">
        <v>-314.69000000000005</v>
      </c>
      <c r="O97" s="281">
        <v>-398.91599999999994</v>
      </c>
      <c r="P97" s="281">
        <v>-280.18499999999995</v>
      </c>
      <c r="Q97" s="281">
        <v>-254.30000000000018</v>
      </c>
      <c r="R97" s="281">
        <v>-308.16899999999987</v>
      </c>
      <c r="S97" s="281">
        <v>-247.68500000000017</v>
      </c>
      <c r="T97" s="281">
        <v>-312.68100000000004</v>
      </c>
      <c r="U97" s="281">
        <v>-374.77999999999975</v>
      </c>
      <c r="V97" s="281">
        <v>-397.20100000000002</v>
      </c>
      <c r="W97" s="281">
        <v>-480.16899999999987</v>
      </c>
      <c r="X97" s="281">
        <v>-349.64800000000014</v>
      </c>
      <c r="Y97" s="281">
        <v>-4064.011</v>
      </c>
      <c r="AA97" s="281">
        <v>-4517.134</v>
      </c>
      <c r="AB97" s="73">
        <v>453.12</v>
      </c>
      <c r="AD97" s="281">
        <v>-3913.33</v>
      </c>
      <c r="AE97" s="73">
        <v>-150.68</v>
      </c>
      <c r="AF97" s="284"/>
      <c r="AG97" s="285"/>
    </row>
    <row r="98" spans="1:33" ht="12.95" customHeight="1" x14ac:dyDescent="0.2">
      <c r="A98" s="48"/>
      <c r="B98" s="48"/>
      <c r="C98" s="9"/>
      <c r="D98" s="9"/>
      <c r="F98" s="52" t="s">
        <v>224</v>
      </c>
      <c r="H98" s="69">
        <v>0.28799944494223012</v>
      </c>
      <c r="I98" s="69">
        <v>0.27424120110332117</v>
      </c>
      <c r="J98" s="69">
        <v>0.27424120110332117</v>
      </c>
      <c r="K98" s="122">
        <v>0.27512168002330517</v>
      </c>
      <c r="L98" s="122">
        <v>0.26417580622350573</v>
      </c>
      <c r="M98" s="69">
        <v>0.26508758728237419</v>
      </c>
      <c r="N98" s="69">
        <v>0.26357579950516202</v>
      </c>
      <c r="O98" s="69">
        <v>0.29386185584477287</v>
      </c>
      <c r="P98" s="69">
        <v>0.25713278838820863</v>
      </c>
      <c r="Q98" s="69">
        <v>0.22655757217235145</v>
      </c>
      <c r="R98" s="69">
        <v>0.25808631770422419</v>
      </c>
      <c r="S98" s="69">
        <v>0.22884234976287493</v>
      </c>
      <c r="T98" s="69">
        <v>0.26663545639900033</v>
      </c>
      <c r="U98" s="69">
        <v>0.27472450947549565</v>
      </c>
      <c r="V98" s="69">
        <v>0.28257702196440337</v>
      </c>
      <c r="W98" s="69">
        <v>0.33709553997037395</v>
      </c>
      <c r="X98" s="69">
        <v>0.25196623424166137</v>
      </c>
      <c r="Y98" s="69">
        <v>0.26917138885437419</v>
      </c>
      <c r="AA98" s="69">
        <v>0.27512168002330517</v>
      </c>
      <c r="AB98" s="70"/>
      <c r="AD98" s="69">
        <v>0.26417580622350573</v>
      </c>
      <c r="AE98" s="70"/>
    </row>
    <row r="99" spans="1:33" ht="6.95" customHeight="1" x14ac:dyDescent="0.2">
      <c r="C99" s="9"/>
      <c r="D99" s="9"/>
      <c r="F99" s="109"/>
      <c r="K99" s="123"/>
      <c r="L99" s="123"/>
      <c r="AB99" s="16"/>
      <c r="AE99" s="16"/>
    </row>
    <row r="100" spans="1:33" ht="18" hidden="1" customHeight="1" outlineLevel="1" x14ac:dyDescent="0.2">
      <c r="A100" s="43" t="s">
        <v>37</v>
      </c>
      <c r="B100" s="43" t="s">
        <v>60</v>
      </c>
      <c r="C100" s="9"/>
      <c r="D100" s="9"/>
      <c r="F100" s="64" t="s">
        <v>236</v>
      </c>
      <c r="G100" s="47"/>
      <c r="H100" s="85">
        <v>4.33</v>
      </c>
      <c r="I100" s="85">
        <v>6.1310000000000002</v>
      </c>
      <c r="J100" s="85">
        <v>6.1310000000000002</v>
      </c>
      <c r="K100" s="124">
        <v>9</v>
      </c>
      <c r="L100" s="124">
        <v>6.4809999999999999</v>
      </c>
      <c r="M100" s="85">
        <v>5.8680000000000003</v>
      </c>
      <c r="N100" s="85">
        <v>5.9759999999999991</v>
      </c>
      <c r="O100" s="85">
        <v>5.9159999999999986</v>
      </c>
      <c r="P100" s="85">
        <v>5.9640000000000022</v>
      </c>
      <c r="Q100" s="85">
        <v>5.9879999999999995</v>
      </c>
      <c r="R100" s="85">
        <v>5.9039999999999999</v>
      </c>
      <c r="S100" s="85">
        <v>6.0480000000000018</v>
      </c>
      <c r="T100" s="85">
        <v>6.9719999999999942</v>
      </c>
      <c r="U100" s="85">
        <v>5.9760000000000062</v>
      </c>
      <c r="V100" s="85">
        <v>7.847999999999999</v>
      </c>
      <c r="W100" s="85">
        <v>7.9199999999999946</v>
      </c>
      <c r="X100" s="85">
        <v>7.9680000000000035</v>
      </c>
      <c r="Y100" s="85">
        <v>6.5289999999999999</v>
      </c>
      <c r="Z100" s="47"/>
      <c r="AA100" s="85">
        <v>9</v>
      </c>
      <c r="AB100" s="86">
        <v>-2.4700000000000002</v>
      </c>
      <c r="AC100" s="47"/>
      <c r="AD100" s="85">
        <v>6.4809999999999999</v>
      </c>
      <c r="AE100" s="86">
        <v>0.05</v>
      </c>
    </row>
    <row r="101" spans="1:33" ht="18" hidden="1" customHeight="1" outlineLevel="1" x14ac:dyDescent="0.2">
      <c r="A101" s="43" t="s">
        <v>37</v>
      </c>
      <c r="B101" s="43" t="s">
        <v>61</v>
      </c>
      <c r="C101" s="9"/>
      <c r="D101" s="9"/>
      <c r="F101" s="64" t="s">
        <v>237</v>
      </c>
      <c r="G101" s="47"/>
      <c r="H101" s="85">
        <v>3.31</v>
      </c>
      <c r="I101" s="85">
        <v>4.335</v>
      </c>
      <c r="J101" s="85">
        <v>4.335</v>
      </c>
      <c r="K101" s="124">
        <v>3.3</v>
      </c>
      <c r="L101" s="124">
        <v>3.6150000000000002</v>
      </c>
      <c r="M101" s="85">
        <v>2.94</v>
      </c>
      <c r="N101" s="85">
        <v>3.3359999999999999</v>
      </c>
      <c r="O101" s="85">
        <v>3.2520000000000007</v>
      </c>
      <c r="P101" s="85">
        <v>3.6720000000000006</v>
      </c>
      <c r="Q101" s="85">
        <v>3.7080000000000002</v>
      </c>
      <c r="R101" s="85">
        <v>3.7799999999999976</v>
      </c>
      <c r="S101" s="85">
        <v>3.5640000000000001</v>
      </c>
      <c r="T101" s="85">
        <v>3.7799999999999976</v>
      </c>
      <c r="U101" s="85">
        <v>3.7800000000000011</v>
      </c>
      <c r="V101" s="85">
        <v>3.7920000000000016</v>
      </c>
      <c r="W101" s="85">
        <v>3.5039999999999978</v>
      </c>
      <c r="X101" s="85">
        <v>3.7440000000000069</v>
      </c>
      <c r="Y101" s="85">
        <v>3.5710000000000002</v>
      </c>
      <c r="Z101" s="47"/>
      <c r="AA101" s="85">
        <v>3.3</v>
      </c>
      <c r="AB101" s="86">
        <v>0.27</v>
      </c>
      <c r="AC101" s="47"/>
      <c r="AD101" s="85">
        <v>3.6150000000000002</v>
      </c>
      <c r="AE101" s="86">
        <v>-0.04</v>
      </c>
    </row>
    <row r="102" spans="1:33" ht="18" hidden="1" customHeight="1" outlineLevel="1" x14ac:dyDescent="0.2">
      <c r="A102" s="43" t="s">
        <v>37</v>
      </c>
      <c r="B102" s="43" t="s">
        <v>62</v>
      </c>
      <c r="C102" s="9"/>
      <c r="D102" s="9"/>
      <c r="F102" s="64" t="s">
        <v>238</v>
      </c>
      <c r="G102" s="47"/>
      <c r="H102" s="85">
        <v>85.7</v>
      </c>
      <c r="I102" s="85">
        <v>83.822999999999993</v>
      </c>
      <c r="J102" s="85">
        <v>83.822999999999993</v>
      </c>
      <c r="K102" s="124">
        <v>107.91</v>
      </c>
      <c r="L102" s="124">
        <v>100.298</v>
      </c>
      <c r="M102" s="85">
        <v>82.835999999999999</v>
      </c>
      <c r="N102" s="85">
        <v>85.308000000000007</v>
      </c>
      <c r="O102" s="85">
        <v>82.211999999999989</v>
      </c>
      <c r="P102" s="85">
        <v>85.24799999999999</v>
      </c>
      <c r="Q102" s="85">
        <v>83.567999999999984</v>
      </c>
      <c r="R102" s="85">
        <v>79.188000000000045</v>
      </c>
      <c r="S102" s="85">
        <v>83.303999999999974</v>
      </c>
      <c r="T102" s="85">
        <v>86.448000000000093</v>
      </c>
      <c r="U102" s="85">
        <v>85.547999999999888</v>
      </c>
      <c r="V102" s="85">
        <v>87.539999999999964</v>
      </c>
      <c r="W102" s="85">
        <v>84.899999999999977</v>
      </c>
      <c r="X102" s="85">
        <v>84.624000000000137</v>
      </c>
      <c r="Y102" s="85">
        <v>84.227000000000004</v>
      </c>
      <c r="Z102" s="47"/>
      <c r="AA102" s="85">
        <v>107.91</v>
      </c>
      <c r="AB102" s="86">
        <v>-23.68</v>
      </c>
      <c r="AC102" s="47"/>
      <c r="AD102" s="85">
        <v>100.298</v>
      </c>
      <c r="AE102" s="86">
        <v>-16.07</v>
      </c>
    </row>
    <row r="103" spans="1:33" ht="18" hidden="1" customHeight="1" outlineLevel="1" x14ac:dyDescent="0.2">
      <c r="A103" s="43" t="s">
        <v>37</v>
      </c>
      <c r="B103" s="43" t="s">
        <v>63</v>
      </c>
      <c r="C103" s="9"/>
      <c r="D103" s="9"/>
      <c r="F103" s="64" t="s">
        <v>239</v>
      </c>
      <c r="G103" s="47"/>
      <c r="H103" s="85">
        <v>4.3099999999999996</v>
      </c>
      <c r="I103" s="85">
        <v>7.0040000000000004</v>
      </c>
      <c r="J103" s="85">
        <v>7.0039999999999996</v>
      </c>
      <c r="K103" s="124">
        <v>2.75</v>
      </c>
      <c r="L103" s="124">
        <v>7.3849999999999998</v>
      </c>
      <c r="M103" s="85">
        <v>8.52</v>
      </c>
      <c r="N103" s="85">
        <v>8.7360000000000007</v>
      </c>
      <c r="O103" s="85">
        <v>8.7359999999999971</v>
      </c>
      <c r="P103" s="85">
        <v>8.8680000000000021</v>
      </c>
      <c r="Q103" s="85">
        <v>8.328000000000003</v>
      </c>
      <c r="R103" s="85">
        <v>8.784000000000006</v>
      </c>
      <c r="S103" s="85">
        <v>8.2799999999999869</v>
      </c>
      <c r="T103" s="85">
        <v>7.1880000000000024</v>
      </c>
      <c r="U103" s="85">
        <v>14.244</v>
      </c>
      <c r="V103" s="85">
        <v>12.900000000000006</v>
      </c>
      <c r="W103" s="85">
        <v>13.343999999999994</v>
      </c>
      <c r="X103" s="85">
        <v>13.032000000000011</v>
      </c>
      <c r="Y103" s="85">
        <v>10.08</v>
      </c>
      <c r="Z103" s="47"/>
      <c r="AA103" s="85">
        <v>2.75</v>
      </c>
      <c r="AB103" s="86">
        <v>7.33</v>
      </c>
      <c r="AC103" s="47"/>
      <c r="AD103" s="85">
        <v>7.3849999999999998</v>
      </c>
      <c r="AE103" s="86">
        <v>2.7</v>
      </c>
    </row>
    <row r="104" spans="1:33" ht="18" customHeight="1" collapsed="1" x14ac:dyDescent="0.2">
      <c r="A104" s="43" t="s">
        <v>37</v>
      </c>
      <c r="B104" s="43" t="s">
        <v>19</v>
      </c>
      <c r="C104" s="9"/>
      <c r="D104" s="9"/>
      <c r="F104" s="110" t="s">
        <v>240</v>
      </c>
      <c r="H104" s="87">
        <v>97.65</v>
      </c>
      <c r="I104" s="87">
        <v>101.29300000000001</v>
      </c>
      <c r="J104" s="87">
        <v>101.29300000000001</v>
      </c>
      <c r="K104" s="125">
        <v>122.96</v>
      </c>
      <c r="L104" s="125">
        <v>117.779</v>
      </c>
      <c r="M104" s="87">
        <v>100.16399999999999</v>
      </c>
      <c r="N104" s="87">
        <v>103.35600000000002</v>
      </c>
      <c r="O104" s="87">
        <v>100.11600000000001</v>
      </c>
      <c r="P104" s="87">
        <v>103.75199999999995</v>
      </c>
      <c r="Q104" s="87">
        <v>101.59200000000004</v>
      </c>
      <c r="R104" s="87">
        <v>97.655999999999949</v>
      </c>
      <c r="S104" s="87">
        <v>101.19600000000003</v>
      </c>
      <c r="T104" s="87">
        <v>104.38800000000003</v>
      </c>
      <c r="U104" s="87">
        <v>109.54799999999989</v>
      </c>
      <c r="V104" s="87">
        <v>112.08000000000004</v>
      </c>
      <c r="W104" s="87">
        <v>109.66800000000012</v>
      </c>
      <c r="X104" s="87">
        <v>109.36799999999994</v>
      </c>
      <c r="Y104" s="87">
        <v>104.407</v>
      </c>
      <c r="AA104" s="87">
        <v>122.96</v>
      </c>
      <c r="AB104" s="86">
        <v>-18.55</v>
      </c>
      <c r="AD104" s="87">
        <v>117.779</v>
      </c>
      <c r="AE104" s="86">
        <v>-13.37</v>
      </c>
    </row>
    <row r="105" spans="1:33" ht="18" hidden="1" customHeight="1" outlineLevel="1" collapsed="1" x14ac:dyDescent="0.2">
      <c r="A105" s="46" t="s">
        <v>212</v>
      </c>
      <c r="B105" s="46" t="s">
        <v>19</v>
      </c>
      <c r="C105" s="9"/>
      <c r="D105" s="9"/>
      <c r="F105" s="111" t="s">
        <v>213</v>
      </c>
      <c r="G105" s="47"/>
      <c r="H105" s="88">
        <v>105.114</v>
      </c>
      <c r="I105" s="88">
        <v>109.11399999999999</v>
      </c>
      <c r="J105" s="88">
        <v>109.114</v>
      </c>
      <c r="K105" s="125">
        <v>122.96</v>
      </c>
      <c r="L105" s="125">
        <v>117.779</v>
      </c>
      <c r="M105" s="88">
        <v>108</v>
      </c>
      <c r="N105" s="88">
        <v>109.03199999999998</v>
      </c>
      <c r="O105" s="88">
        <v>107.59200000000004</v>
      </c>
      <c r="P105" s="88">
        <v>110.35199999999998</v>
      </c>
      <c r="Q105" s="88">
        <v>109.428</v>
      </c>
      <c r="R105" s="88">
        <v>107.65200000000004</v>
      </c>
      <c r="S105" s="88">
        <v>107.49599999999998</v>
      </c>
      <c r="T105" s="88">
        <v>109.95600000000002</v>
      </c>
      <c r="U105" s="88">
        <v>115.05599999999993</v>
      </c>
      <c r="V105" s="88">
        <v>116.976</v>
      </c>
      <c r="W105" s="88">
        <v>117.46800000000007</v>
      </c>
      <c r="X105" s="88">
        <v>116.67599999999993</v>
      </c>
      <c r="Y105" s="88">
        <v>111.307</v>
      </c>
      <c r="Z105" s="47"/>
      <c r="AA105" s="88">
        <v>122.96</v>
      </c>
      <c r="AB105" s="89">
        <v>-11.65</v>
      </c>
      <c r="AC105" s="47"/>
      <c r="AD105" s="88">
        <v>117.779</v>
      </c>
      <c r="AE105" s="89">
        <v>-6.47</v>
      </c>
    </row>
    <row r="106" spans="1:33" ht="18" hidden="1" customHeight="1" outlineLevel="1" collapsed="1" x14ac:dyDescent="0.2">
      <c r="A106" s="48"/>
      <c r="B106" s="48"/>
      <c r="C106" s="9"/>
      <c r="D106" s="9"/>
      <c r="F106" s="110" t="s">
        <v>241</v>
      </c>
      <c r="H106" s="87">
        <v>7.4639999999999986</v>
      </c>
      <c r="I106" s="87">
        <v>7.8209999999999837</v>
      </c>
      <c r="J106" s="87">
        <v>7.820999999999998</v>
      </c>
      <c r="K106" s="125">
        <v>0</v>
      </c>
      <c r="L106" s="125">
        <v>0</v>
      </c>
      <c r="M106" s="87">
        <v>7.8360000000000127</v>
      </c>
      <c r="N106" s="87">
        <v>5.6759999999999593</v>
      </c>
      <c r="O106" s="87">
        <v>7.4760000000000275</v>
      </c>
      <c r="P106" s="87">
        <v>6.6000000000000227</v>
      </c>
      <c r="Q106" s="87">
        <v>7.8359999999999559</v>
      </c>
      <c r="R106" s="87">
        <v>9.9960000000000946</v>
      </c>
      <c r="S106" s="87">
        <v>6.2999999999999545</v>
      </c>
      <c r="T106" s="87">
        <v>5.5679999999999836</v>
      </c>
      <c r="U106" s="87">
        <v>5.5080000000000382</v>
      </c>
      <c r="V106" s="87">
        <v>4.8959999999999582</v>
      </c>
      <c r="W106" s="87">
        <v>7.7999999999999545</v>
      </c>
      <c r="X106" s="87">
        <v>7.3079999999999927</v>
      </c>
      <c r="Y106" s="87">
        <v>6.9000000000000057</v>
      </c>
      <c r="AA106" s="87">
        <v>0</v>
      </c>
      <c r="AB106" s="86">
        <v>6.9</v>
      </c>
      <c r="AD106" s="87">
        <v>0</v>
      </c>
      <c r="AE106" s="86">
        <v>6.9</v>
      </c>
    </row>
    <row r="107" spans="1:33" ht="12.95" hidden="1" customHeight="1" outlineLevel="1" x14ac:dyDescent="0.2">
      <c r="A107" s="48"/>
      <c r="B107" s="48"/>
      <c r="C107" s="9"/>
      <c r="D107" s="9"/>
      <c r="F107" s="52" t="s">
        <v>38</v>
      </c>
      <c r="H107" s="81">
        <v>7.1008619213425411E-2</v>
      </c>
      <c r="I107" s="81">
        <v>7.1677328298843268E-2</v>
      </c>
      <c r="J107" s="81">
        <v>7.1677328298843393E-2</v>
      </c>
      <c r="K107" s="126">
        <v>0</v>
      </c>
      <c r="L107" s="126">
        <v>0</v>
      </c>
      <c r="M107" s="81">
        <v>7.2555555555555679E-2</v>
      </c>
      <c r="N107" s="81">
        <v>5.2058111380144913E-2</v>
      </c>
      <c r="O107" s="81">
        <v>6.9484720053535814E-2</v>
      </c>
      <c r="P107" s="81">
        <v>5.9808612440191609E-2</v>
      </c>
      <c r="Q107" s="81">
        <v>7.1608729027305223E-2</v>
      </c>
      <c r="R107" s="81">
        <v>9.2854754208004403E-2</v>
      </c>
      <c r="S107" s="81">
        <v>5.8606831882116128E-2</v>
      </c>
      <c r="T107" s="81">
        <v>5.0638437193058883E-2</v>
      </c>
      <c r="U107" s="81">
        <v>4.7872340425532275E-2</v>
      </c>
      <c r="V107" s="81">
        <v>4.1854739433729637E-2</v>
      </c>
      <c r="W107" s="81">
        <v>6.6401062416998238E-2</v>
      </c>
      <c r="X107" s="81">
        <v>6.2634989200863911E-2</v>
      </c>
      <c r="Y107" s="81">
        <v>6.1990710377604334E-2</v>
      </c>
      <c r="AA107" s="81">
        <v>0</v>
      </c>
      <c r="AB107" s="82"/>
      <c r="AD107" s="81">
        <v>0</v>
      </c>
      <c r="AE107" s="82"/>
    </row>
    <row r="108" spans="1:33" ht="18" customHeight="1" collapsed="1" x14ac:dyDescent="0.2">
      <c r="A108" s="43" t="s">
        <v>221</v>
      </c>
      <c r="B108" s="43" t="s">
        <v>19</v>
      </c>
      <c r="C108" s="9">
        <v>0.17312151335729478</v>
      </c>
      <c r="D108" s="9">
        <v>0.10036166484117554</v>
      </c>
      <c r="F108" s="119" t="s">
        <v>67</v>
      </c>
      <c r="H108" s="74">
        <v>-4362.7640000000001</v>
      </c>
      <c r="I108" s="74">
        <v>-4836.8130000000001</v>
      </c>
      <c r="J108" s="74">
        <v>-4836.8130000000001</v>
      </c>
      <c r="K108" s="99">
        <v>-5811.0628800000004</v>
      </c>
      <c r="L108" s="99">
        <v>-5341.0831799999996</v>
      </c>
      <c r="M108" s="74">
        <v>-383.00599999999997</v>
      </c>
      <c r="N108" s="74">
        <v>-395.42200000000003</v>
      </c>
      <c r="O108" s="74">
        <v>-387.32900000000006</v>
      </c>
      <c r="P108" s="74">
        <v>-397.32999999999993</v>
      </c>
      <c r="Q108" s="74">
        <v>-367.44900000000007</v>
      </c>
      <c r="R108" s="74">
        <v>-474.16600000000017</v>
      </c>
      <c r="S108" s="74">
        <v>-383.10399999999981</v>
      </c>
      <c r="T108" s="74">
        <v>-364.95600000000013</v>
      </c>
      <c r="U108" s="74">
        <v>-408.60099999999966</v>
      </c>
      <c r="V108" s="74">
        <v>-406.71600000000035</v>
      </c>
      <c r="W108" s="74">
        <v>-405.89600000000019</v>
      </c>
      <c r="X108" s="74">
        <v>-431.06700000000001</v>
      </c>
      <c r="Y108" s="74">
        <v>-4805.0420000000004</v>
      </c>
      <c r="AA108" s="74">
        <v>-5811.0628800000004</v>
      </c>
      <c r="AB108" s="73">
        <v>1006.02</v>
      </c>
      <c r="AD108" s="74">
        <v>-5341.0831799999996</v>
      </c>
      <c r="AE108" s="73">
        <v>536.04</v>
      </c>
    </row>
    <row r="109" spans="1:33" ht="18" customHeight="1" x14ac:dyDescent="0.2">
      <c r="A109" s="43" t="s">
        <v>219</v>
      </c>
      <c r="B109" s="43" t="s">
        <v>19</v>
      </c>
      <c r="C109" s="9">
        <v>1.0002977076510851</v>
      </c>
      <c r="D109" s="9">
        <v>1.0002977076510851</v>
      </c>
      <c r="F109" s="117" t="s">
        <v>220</v>
      </c>
      <c r="G109" s="49"/>
      <c r="H109" s="78">
        <v>-47.74</v>
      </c>
      <c r="I109" s="78">
        <v>-43.103000000000002</v>
      </c>
      <c r="J109" s="78">
        <v>-43.103000000000002</v>
      </c>
      <c r="K109" s="78">
        <v>0</v>
      </c>
      <c r="L109" s="78">
        <v>0</v>
      </c>
      <c r="M109" s="78">
        <v>-19.690999999999999</v>
      </c>
      <c r="N109" s="78">
        <v>-14.998999999999999</v>
      </c>
      <c r="O109" s="78">
        <v>-18.603999999999999</v>
      </c>
      <c r="P109" s="78">
        <v>-18.811000000000007</v>
      </c>
      <c r="Q109" s="78">
        <v>19.664000000000001</v>
      </c>
      <c r="R109" s="78">
        <v>12.425000000000004</v>
      </c>
      <c r="S109" s="78">
        <v>12.604999999999997</v>
      </c>
      <c r="T109" s="78">
        <v>103.68</v>
      </c>
      <c r="U109" s="78">
        <v>-24.868000000000002</v>
      </c>
      <c r="V109" s="78">
        <v>4.5559999999999974</v>
      </c>
      <c r="W109" s="78">
        <v>-26.812000000000001</v>
      </c>
      <c r="X109" s="78">
        <v>-22.426999999999989</v>
      </c>
      <c r="Y109" s="78">
        <v>6.7180000000000097</v>
      </c>
      <c r="Z109" s="49"/>
      <c r="AA109" s="78">
        <v>0</v>
      </c>
      <c r="AB109" s="73">
        <v>6.72</v>
      </c>
      <c r="AC109" s="49"/>
      <c r="AD109" s="78">
        <v>0</v>
      </c>
      <c r="AE109" s="73">
        <v>6.72</v>
      </c>
    </row>
    <row r="110" spans="1:33" ht="18" customHeight="1" x14ac:dyDescent="0.2">
      <c r="A110" s="43" t="s">
        <v>35</v>
      </c>
      <c r="B110" s="43" t="s">
        <v>19</v>
      </c>
      <c r="C110" s="9">
        <v>0</v>
      </c>
      <c r="D110" s="9">
        <v>0</v>
      </c>
      <c r="F110" s="119" t="s">
        <v>58</v>
      </c>
      <c r="H110" s="74">
        <v>0</v>
      </c>
      <c r="I110" s="74">
        <v>0</v>
      </c>
      <c r="J110" s="74">
        <v>0</v>
      </c>
      <c r="K110" s="99">
        <v>0</v>
      </c>
      <c r="L110" s="99">
        <v>0</v>
      </c>
      <c r="M110" s="74">
        <v>0</v>
      </c>
      <c r="N110" s="74">
        <v>0</v>
      </c>
      <c r="O110" s="74">
        <v>0</v>
      </c>
      <c r="P110" s="74">
        <v>0</v>
      </c>
      <c r="Q110" s="74">
        <v>0</v>
      </c>
      <c r="R110" s="74">
        <v>0</v>
      </c>
      <c r="S110" s="74">
        <v>0</v>
      </c>
      <c r="T110" s="74">
        <v>0</v>
      </c>
      <c r="U110" s="74">
        <v>0</v>
      </c>
      <c r="V110" s="74">
        <v>0</v>
      </c>
      <c r="W110" s="74">
        <v>0</v>
      </c>
      <c r="X110" s="74">
        <v>0</v>
      </c>
      <c r="Y110" s="74">
        <v>0</v>
      </c>
      <c r="AA110" s="74">
        <v>0</v>
      </c>
      <c r="AB110" s="73">
        <v>0</v>
      </c>
      <c r="AD110" s="74">
        <v>0</v>
      </c>
      <c r="AE110" s="73">
        <v>0</v>
      </c>
    </row>
    <row r="111" spans="1:33" ht="18" customHeight="1" x14ac:dyDescent="0.2">
      <c r="A111" s="43" t="s">
        <v>222</v>
      </c>
      <c r="B111" s="43" t="s">
        <v>19</v>
      </c>
      <c r="C111" s="9">
        <v>0.9999401591765904</v>
      </c>
      <c r="D111" s="9">
        <v>0.9999401591765904</v>
      </c>
      <c r="F111" s="119" t="s">
        <v>414</v>
      </c>
      <c r="H111" s="74">
        <v>11.28</v>
      </c>
      <c r="I111" s="74">
        <v>15.393000000000001</v>
      </c>
      <c r="J111" s="74">
        <v>15.393000000000001</v>
      </c>
      <c r="K111" s="99">
        <v>0</v>
      </c>
      <c r="L111" s="99">
        <v>0</v>
      </c>
      <c r="M111" s="74">
        <v>2.0979999999999999</v>
      </c>
      <c r="N111" s="74">
        <v>1.2550000000000003</v>
      </c>
      <c r="O111" s="74">
        <v>1.3939999999999997</v>
      </c>
      <c r="P111" s="74">
        <v>1.3230000000000004</v>
      </c>
      <c r="Q111" s="74">
        <v>0.91099999999999959</v>
      </c>
      <c r="R111" s="74">
        <v>1.7550000000000008</v>
      </c>
      <c r="S111" s="74">
        <v>0</v>
      </c>
      <c r="T111" s="74">
        <v>3.1559999999999988</v>
      </c>
      <c r="U111" s="74">
        <v>2.41</v>
      </c>
      <c r="V111" s="74">
        <v>1.0419999999999998</v>
      </c>
      <c r="W111" s="74">
        <v>2.8000000000000469E-2</v>
      </c>
      <c r="X111" s="74">
        <v>1.3389999999999986</v>
      </c>
      <c r="Y111" s="74">
        <v>16.710999999999999</v>
      </c>
      <c r="AA111" s="74">
        <v>0</v>
      </c>
      <c r="AB111" s="73">
        <v>16.71</v>
      </c>
      <c r="AD111" s="74">
        <v>0</v>
      </c>
      <c r="AE111" s="73">
        <v>16.71</v>
      </c>
    </row>
    <row r="112" spans="1:33" ht="18" customHeight="1" x14ac:dyDescent="0.2">
      <c r="A112" s="43" t="s">
        <v>597</v>
      </c>
      <c r="B112" s="43" t="s">
        <v>19</v>
      </c>
      <c r="C112" s="9">
        <v>0</v>
      </c>
      <c r="D112" s="9">
        <v>0</v>
      </c>
      <c r="F112" s="119" t="s">
        <v>598</v>
      </c>
      <c r="H112" s="74">
        <v>-3.7130000000000001</v>
      </c>
      <c r="I112" s="74">
        <v>0</v>
      </c>
      <c r="J112" s="74">
        <v>0</v>
      </c>
      <c r="K112" s="99">
        <v>0</v>
      </c>
      <c r="L112" s="99">
        <v>0</v>
      </c>
      <c r="M112" s="74">
        <v>0</v>
      </c>
      <c r="N112" s="74">
        <v>0</v>
      </c>
      <c r="O112" s="74">
        <v>0</v>
      </c>
      <c r="P112" s="74">
        <v>0</v>
      </c>
      <c r="Q112" s="74">
        <v>0</v>
      </c>
      <c r="R112" s="74">
        <v>0</v>
      </c>
      <c r="S112" s="74">
        <v>0</v>
      </c>
      <c r="T112" s="74">
        <v>0</v>
      </c>
      <c r="U112" s="74">
        <v>0</v>
      </c>
      <c r="V112" s="74">
        <v>0</v>
      </c>
      <c r="W112" s="74">
        <v>0</v>
      </c>
      <c r="X112" s="74">
        <v>0</v>
      </c>
      <c r="Y112" s="74">
        <v>0</v>
      </c>
      <c r="AA112" s="74">
        <v>0</v>
      </c>
      <c r="AB112" s="73">
        <v>0</v>
      </c>
      <c r="AD112" s="74">
        <v>0</v>
      </c>
      <c r="AE112" s="73">
        <v>0</v>
      </c>
    </row>
    <row r="113" spans="1:33" ht="18" customHeight="1" x14ac:dyDescent="0.2">
      <c r="A113" s="43" t="s">
        <v>36</v>
      </c>
      <c r="B113" s="43" t="s">
        <v>19</v>
      </c>
      <c r="C113" s="9">
        <v>-1.0001158882836947</v>
      </c>
      <c r="D113" s="9">
        <v>-1.0001158882836947</v>
      </c>
      <c r="F113" s="119" t="s">
        <v>68</v>
      </c>
      <c r="H113" s="74">
        <v>-4.407</v>
      </c>
      <c r="I113" s="74">
        <v>-10.545</v>
      </c>
      <c r="J113" s="74">
        <v>-10.545</v>
      </c>
      <c r="K113" s="99">
        <v>0</v>
      </c>
      <c r="L113" s="99">
        <v>0</v>
      </c>
      <c r="M113" s="74">
        <v>-6.4459999999999997</v>
      </c>
      <c r="N113" s="74">
        <v>2.7699999999999996</v>
      </c>
      <c r="O113" s="74">
        <v>-1.2109999999999994</v>
      </c>
      <c r="P113" s="74">
        <v>-3.410000000000001</v>
      </c>
      <c r="Q113" s="74">
        <v>-0.90299999999999869</v>
      </c>
      <c r="R113" s="74">
        <v>-2.8140000000000001</v>
      </c>
      <c r="S113" s="74">
        <v>-0.68800000000000061</v>
      </c>
      <c r="T113" s="74">
        <v>0.29599999999999937</v>
      </c>
      <c r="U113" s="74">
        <v>-0.91199999999999903</v>
      </c>
      <c r="V113" s="74">
        <v>-1.3640000000000008</v>
      </c>
      <c r="W113" s="74">
        <v>-0.72700000000000031</v>
      </c>
      <c r="X113" s="74">
        <v>-1.8489999999999984</v>
      </c>
      <c r="Y113" s="74">
        <v>-17.257999999999999</v>
      </c>
      <c r="AA113" s="74">
        <v>0</v>
      </c>
      <c r="AB113" s="73">
        <v>-17.260000000000002</v>
      </c>
      <c r="AD113" s="74">
        <v>0</v>
      </c>
      <c r="AE113" s="73">
        <v>-17.260000000000002</v>
      </c>
    </row>
    <row r="114" spans="1:33" ht="18" hidden="1" customHeight="1" outlineLevel="1" collapsed="1" x14ac:dyDescent="0.2">
      <c r="A114" s="48"/>
      <c r="B114" s="48"/>
      <c r="C114" s="9"/>
      <c r="D114" s="9"/>
      <c r="F114" s="110" t="s">
        <v>633</v>
      </c>
      <c r="H114" s="87">
        <v>12.795886363636363</v>
      </c>
      <c r="I114" s="87">
        <v>10.615499999999999</v>
      </c>
      <c r="J114" s="87">
        <v>10.615499999999999</v>
      </c>
      <c r="K114" s="125">
        <v>0</v>
      </c>
      <c r="L114" s="125">
        <v>0</v>
      </c>
      <c r="M114" s="87">
        <v>14.388000000000002</v>
      </c>
      <c r="N114" s="87">
        <v>14.052818181818182</v>
      </c>
      <c r="O114" s="87">
        <v>15.407454545454542</v>
      </c>
      <c r="P114" s="87">
        <v>10.413818181818188</v>
      </c>
      <c r="Q114" s="87">
        <v>11.444454545454544</v>
      </c>
      <c r="R114" s="87">
        <v>10.514999999999993</v>
      </c>
      <c r="S114" s="87">
        <v>13.426636363636362</v>
      </c>
      <c r="T114" s="87">
        <v>14.778545454545467</v>
      </c>
      <c r="U114" s="87">
        <v>10.983818181818181</v>
      </c>
      <c r="V114" s="87">
        <v>16.315636363636351</v>
      </c>
      <c r="W114" s="87">
        <v>8.6830909090909003</v>
      </c>
      <c r="X114" s="87">
        <v>23.800636363636364</v>
      </c>
      <c r="Y114" s="87">
        <v>13.684159090909089</v>
      </c>
      <c r="AA114" s="87">
        <v>0</v>
      </c>
      <c r="AB114" s="86">
        <v>13.68</v>
      </c>
      <c r="AD114" s="87">
        <v>0</v>
      </c>
      <c r="AE114" s="86">
        <v>13.68</v>
      </c>
    </row>
    <row r="115" spans="1:33" ht="18" customHeight="1" collapsed="1" x14ac:dyDescent="0.2">
      <c r="A115" s="43" t="s">
        <v>21</v>
      </c>
      <c r="B115" s="43" t="s">
        <v>19</v>
      </c>
      <c r="C115" s="9">
        <v>-0.99999501746378949</v>
      </c>
      <c r="D115" s="9">
        <v>-0.99999501746378949</v>
      </c>
      <c r="F115" s="119" t="s">
        <v>69</v>
      </c>
      <c r="H115" s="74">
        <v>-563.01900000000001</v>
      </c>
      <c r="I115" s="74">
        <v>-467.08199999999999</v>
      </c>
      <c r="J115" s="74">
        <v>-467.08199999999999</v>
      </c>
      <c r="K115" s="99">
        <v>0</v>
      </c>
      <c r="L115" s="99">
        <v>0</v>
      </c>
      <c r="M115" s="74">
        <v>-52.756</v>
      </c>
      <c r="N115" s="74">
        <v>-51.527000000000001</v>
      </c>
      <c r="O115" s="74">
        <v>-56.493999999999986</v>
      </c>
      <c r="P115" s="74">
        <v>-38.184000000000026</v>
      </c>
      <c r="Q115" s="74">
        <v>-41.962999999999994</v>
      </c>
      <c r="R115" s="74">
        <v>-38.554999999999978</v>
      </c>
      <c r="S115" s="74">
        <v>-49.230999999999995</v>
      </c>
      <c r="T115" s="74">
        <v>-54.188000000000045</v>
      </c>
      <c r="U115" s="74">
        <v>-40.274000000000001</v>
      </c>
      <c r="V115" s="74">
        <v>-59.823999999999955</v>
      </c>
      <c r="W115" s="74">
        <v>-31.837999999999965</v>
      </c>
      <c r="X115" s="74">
        <v>-87.269000000000005</v>
      </c>
      <c r="Y115" s="74">
        <v>-602.10299999999995</v>
      </c>
      <c r="AA115" s="74">
        <v>0</v>
      </c>
      <c r="AB115" s="73">
        <v>-602.1</v>
      </c>
      <c r="AD115" s="74">
        <v>0</v>
      </c>
      <c r="AE115" s="73">
        <v>-602.1</v>
      </c>
    </row>
    <row r="116" spans="1:33" ht="18" customHeight="1" x14ac:dyDescent="0.2">
      <c r="A116" s="48"/>
      <c r="B116" s="48"/>
      <c r="C116" s="9">
        <v>7.0570566601750484E-2</v>
      </c>
      <c r="D116" s="9">
        <v>-1.1213081313592275E-2</v>
      </c>
      <c r="F116" s="108" t="s">
        <v>274</v>
      </c>
      <c r="H116" s="281">
        <v>-4970.3630000000003</v>
      </c>
      <c r="I116" s="281">
        <v>-5342.1500000000005</v>
      </c>
      <c r="J116" s="281">
        <v>-5342.1500000000005</v>
      </c>
      <c r="K116" s="102">
        <v>-5811.0628800000004</v>
      </c>
      <c r="L116" s="102">
        <v>-5341.0831799999996</v>
      </c>
      <c r="M116" s="281">
        <v>-459.80099999999993</v>
      </c>
      <c r="N116" s="281">
        <v>-457.92300000000006</v>
      </c>
      <c r="O116" s="281">
        <v>-462.24400000000003</v>
      </c>
      <c r="P116" s="281">
        <v>-456.41200000000003</v>
      </c>
      <c r="Q116" s="281">
        <v>-389.74000000000012</v>
      </c>
      <c r="R116" s="281">
        <v>-501.35500000000013</v>
      </c>
      <c r="S116" s="281">
        <v>-420.41799999999978</v>
      </c>
      <c r="T116" s="281">
        <v>-312.01200000000017</v>
      </c>
      <c r="U116" s="281">
        <v>-472.24499999999961</v>
      </c>
      <c r="V116" s="281">
        <v>-462.30600000000032</v>
      </c>
      <c r="W116" s="281">
        <v>-465.24500000000012</v>
      </c>
      <c r="X116" s="281">
        <v>-541.27299999999991</v>
      </c>
      <c r="Y116" s="281">
        <v>-5400.9740000000002</v>
      </c>
      <c r="AA116" s="281">
        <v>-5811.0628800000004</v>
      </c>
      <c r="AB116" s="73">
        <v>410.09</v>
      </c>
      <c r="AD116" s="281">
        <v>-5341.0831799999996</v>
      </c>
      <c r="AE116" s="73">
        <v>-59.89</v>
      </c>
      <c r="AG116" s="285"/>
    </row>
    <row r="117" spans="1:33" ht="12.95" customHeight="1" x14ac:dyDescent="0.2">
      <c r="A117" s="48"/>
      <c r="B117" s="48"/>
      <c r="C117" s="9"/>
      <c r="D117" s="9"/>
      <c r="F117" s="52" t="s">
        <v>224</v>
      </c>
      <c r="H117" s="69">
        <v>0.33255045833748159</v>
      </c>
      <c r="I117" s="69">
        <v>0.3460851528261219</v>
      </c>
      <c r="J117" s="69">
        <v>0.3460851528261219</v>
      </c>
      <c r="K117" s="122">
        <v>0.35393003224315822</v>
      </c>
      <c r="L117" s="122">
        <v>0.36055864319730402</v>
      </c>
      <c r="M117" s="69">
        <v>0.352697114532731</v>
      </c>
      <c r="N117" s="69">
        <v>0.38354387122820016</v>
      </c>
      <c r="O117" s="69">
        <v>0.34051248807546258</v>
      </c>
      <c r="P117" s="69">
        <v>0.41886071778945738</v>
      </c>
      <c r="Q117" s="69">
        <v>0.34722197474814087</v>
      </c>
      <c r="R117" s="69">
        <v>0.41987632050141777</v>
      </c>
      <c r="S117" s="69">
        <v>0.38843467712056939</v>
      </c>
      <c r="T117" s="69">
        <v>0.26606497363755688</v>
      </c>
      <c r="U117" s="69">
        <v>0.34616915517705171</v>
      </c>
      <c r="V117" s="69">
        <v>0.32889406803174098</v>
      </c>
      <c r="W117" s="69">
        <v>0.32661836664490357</v>
      </c>
      <c r="X117" s="69">
        <v>0.39005662696965721</v>
      </c>
      <c r="Y117" s="69">
        <v>0.35772237642722049</v>
      </c>
      <c r="AA117" s="69">
        <v>0.35393003224315822</v>
      </c>
      <c r="AB117" s="70"/>
      <c r="AD117" s="69">
        <v>0.36055864319730402</v>
      </c>
      <c r="AE117" s="70"/>
    </row>
    <row r="118" spans="1:33" ht="6.95" customHeight="1" x14ac:dyDescent="0.2">
      <c r="C118" s="9"/>
      <c r="D118" s="9"/>
      <c r="F118" s="112"/>
      <c r="H118" s="29"/>
      <c r="I118" s="29"/>
      <c r="J118" s="29"/>
      <c r="K118" s="98"/>
      <c r="L118" s="98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AA118" s="29"/>
      <c r="AB118" s="33"/>
      <c r="AD118" s="29"/>
      <c r="AE118" s="33"/>
    </row>
    <row r="119" spans="1:33" ht="18" customHeight="1" x14ac:dyDescent="0.2">
      <c r="A119" s="43" t="s">
        <v>71</v>
      </c>
      <c r="B119" s="43" t="s">
        <v>19</v>
      </c>
      <c r="C119" s="9"/>
      <c r="D119" s="9"/>
      <c r="F119" s="110" t="s">
        <v>226</v>
      </c>
      <c r="H119" s="87">
        <v>104.114</v>
      </c>
      <c r="I119" s="87">
        <v>116.363</v>
      </c>
      <c r="J119" s="87">
        <v>116.363</v>
      </c>
      <c r="K119" s="125">
        <v>120.25</v>
      </c>
      <c r="L119" s="125">
        <v>118.25</v>
      </c>
      <c r="M119" s="87">
        <v>107.13600000000001</v>
      </c>
      <c r="N119" s="87">
        <v>112.19999999999997</v>
      </c>
      <c r="O119" s="87">
        <v>114.52799999999999</v>
      </c>
      <c r="P119" s="87">
        <v>114.15600000000001</v>
      </c>
      <c r="Q119" s="87">
        <v>114.096</v>
      </c>
      <c r="R119" s="87">
        <v>117.86400000000003</v>
      </c>
      <c r="S119" s="87">
        <v>118.81200000000001</v>
      </c>
      <c r="T119" s="87">
        <v>118.2600000000001</v>
      </c>
      <c r="U119" s="87">
        <v>114.99599999999987</v>
      </c>
      <c r="V119" s="87">
        <v>112.60799999999995</v>
      </c>
      <c r="W119" s="87">
        <v>117.67200000000003</v>
      </c>
      <c r="X119" s="87">
        <v>110.42399999999998</v>
      </c>
      <c r="Y119" s="87">
        <v>114.396</v>
      </c>
      <c r="AA119" s="87">
        <v>120.25</v>
      </c>
      <c r="AB119" s="86">
        <v>-5.85</v>
      </c>
      <c r="AD119" s="87">
        <v>118.25</v>
      </c>
      <c r="AE119" s="86">
        <v>-3.85</v>
      </c>
    </row>
    <row r="120" spans="1:33" ht="12.95" customHeight="1" x14ac:dyDescent="0.2">
      <c r="A120" s="48"/>
      <c r="B120" s="48"/>
      <c r="C120" s="9"/>
      <c r="D120" s="9"/>
      <c r="F120" s="52" t="s">
        <v>72</v>
      </c>
      <c r="H120" s="149">
        <v>-6983.9214706955845</v>
      </c>
      <c r="I120" s="149">
        <v>-7249.8732414942897</v>
      </c>
      <c r="J120" s="149">
        <v>-7249.8732414942897</v>
      </c>
      <c r="K120" s="150">
        <v>-7803.7380457380459</v>
      </c>
      <c r="L120" s="150">
        <v>-8267.6469344608886</v>
      </c>
      <c r="M120" s="149">
        <v>-663.39045698924735</v>
      </c>
      <c r="N120" s="149">
        <v>-792.54010695187185</v>
      </c>
      <c r="O120" s="149">
        <v>-782.91771444537585</v>
      </c>
      <c r="P120" s="149">
        <v>-597.41932092925458</v>
      </c>
      <c r="Q120" s="149">
        <v>-797.03057074744061</v>
      </c>
      <c r="R120" s="149">
        <v>-703.62451639177323</v>
      </c>
      <c r="S120" s="149">
        <v>-683.69356630643392</v>
      </c>
      <c r="T120" s="149">
        <v>-471.86707255200332</v>
      </c>
      <c r="U120" s="149">
        <v>-775.02695745939104</v>
      </c>
      <c r="V120" s="149">
        <v>-798.79759874964486</v>
      </c>
      <c r="W120" s="149">
        <v>-912.69800802229872</v>
      </c>
      <c r="X120" s="149">
        <v>-768.50141273636245</v>
      </c>
      <c r="Y120" s="149">
        <v>-8742.4472883667277</v>
      </c>
      <c r="AA120" s="149">
        <v>-7803.7380457380459</v>
      </c>
      <c r="AB120" s="151">
        <v>-938.71</v>
      </c>
      <c r="AD120" s="149">
        <v>-8267.6469344608886</v>
      </c>
      <c r="AE120" s="151">
        <v>-474.8</v>
      </c>
    </row>
    <row r="121" spans="1:33" ht="18" customHeight="1" x14ac:dyDescent="0.2">
      <c r="A121" s="43" t="s">
        <v>64</v>
      </c>
      <c r="B121" s="43" t="s">
        <v>19</v>
      </c>
      <c r="C121" s="9">
        <v>0.12130686451604962</v>
      </c>
      <c r="D121" s="9">
        <v>0.10896733788300053</v>
      </c>
      <c r="F121" s="119" t="s">
        <v>488</v>
      </c>
      <c r="H121" s="74">
        <v>-240.91800000000001</v>
      </c>
      <c r="I121" s="74">
        <v>-266.54500000000002</v>
      </c>
      <c r="J121" s="74">
        <v>-266.54500000000002</v>
      </c>
      <c r="K121" s="99">
        <v>-324.96100000000001</v>
      </c>
      <c r="L121" s="99">
        <v>-320.46300000000002</v>
      </c>
      <c r="M121" s="74">
        <v>-21.963999999999999</v>
      </c>
      <c r="N121" s="74">
        <v>-20.990000000000002</v>
      </c>
      <c r="O121" s="74">
        <v>-23.514000000000003</v>
      </c>
      <c r="P121" s="74">
        <v>-22.646999999999991</v>
      </c>
      <c r="Q121" s="74">
        <v>-24.963999999999999</v>
      </c>
      <c r="R121" s="74">
        <v>-24.525999999999996</v>
      </c>
      <c r="S121" s="74">
        <v>-24.390000000000015</v>
      </c>
      <c r="T121" s="74">
        <v>-22.926999999999992</v>
      </c>
      <c r="U121" s="74">
        <v>-27.699000000000012</v>
      </c>
      <c r="V121" s="74">
        <v>-23.710999999999984</v>
      </c>
      <c r="W121" s="74">
        <v>-24.185999999999979</v>
      </c>
      <c r="X121" s="74">
        <v>-24.027000000000044</v>
      </c>
      <c r="Y121" s="74">
        <v>-285.54500000000002</v>
      </c>
      <c r="AA121" s="74">
        <v>-324.96100000000001</v>
      </c>
      <c r="AB121" s="73">
        <v>39.42</v>
      </c>
      <c r="AD121" s="74">
        <v>-320.46300000000002</v>
      </c>
      <c r="AE121" s="73">
        <v>34.92</v>
      </c>
    </row>
    <row r="122" spans="1:33" ht="18" customHeight="1" x14ac:dyDescent="0.2">
      <c r="A122" s="43" t="s">
        <v>149</v>
      </c>
      <c r="B122" s="43" t="s">
        <v>19</v>
      </c>
      <c r="C122" s="9">
        <v>-1.0000875350140057</v>
      </c>
      <c r="D122" s="9">
        <v>-2.8083333333333336</v>
      </c>
      <c r="F122" s="119" t="s">
        <v>150</v>
      </c>
      <c r="H122" s="74">
        <v>-12.577999999999999</v>
      </c>
      <c r="I122" s="74">
        <v>-3.8439999999999999</v>
      </c>
      <c r="J122" s="74">
        <v>-3.8439999999999999</v>
      </c>
      <c r="K122" s="99">
        <v>0</v>
      </c>
      <c r="L122" s="99">
        <v>-6</v>
      </c>
      <c r="M122" s="74">
        <v>-0.13400000000000001</v>
      </c>
      <c r="N122" s="74">
        <v>-0.87499999999999989</v>
      </c>
      <c r="O122" s="74">
        <v>-3.2820000000000005</v>
      </c>
      <c r="P122" s="74">
        <v>-0.13499999999999979</v>
      </c>
      <c r="Q122" s="74">
        <v>-1.7999999999999998</v>
      </c>
      <c r="R122" s="74">
        <v>-0.96699999999999964</v>
      </c>
      <c r="S122" s="74">
        <v>-0.96700000000000053</v>
      </c>
      <c r="T122" s="74">
        <v>-1.177999999999999</v>
      </c>
      <c r="U122" s="74">
        <v>-0.96799999999999997</v>
      </c>
      <c r="V122" s="74">
        <v>-5.1470000000000002</v>
      </c>
      <c r="W122" s="74">
        <v>-3.1679999999999993</v>
      </c>
      <c r="X122" s="74">
        <v>-4.2270000000000003</v>
      </c>
      <c r="Y122" s="74">
        <v>-22.847999999999999</v>
      </c>
      <c r="AA122" s="74">
        <v>0</v>
      </c>
      <c r="AB122" s="73">
        <v>-22.85</v>
      </c>
      <c r="AD122" s="74">
        <v>-6</v>
      </c>
      <c r="AE122" s="73">
        <v>-16.850000000000001</v>
      </c>
    </row>
    <row r="123" spans="1:33" ht="18" customHeight="1" x14ac:dyDescent="0.2">
      <c r="A123" s="43" t="s">
        <v>65</v>
      </c>
      <c r="B123" s="43" t="s">
        <v>19</v>
      </c>
      <c r="C123" s="9">
        <v>-0.10970364357979637</v>
      </c>
      <c r="D123" s="9">
        <v>-2.3248276268489597E-2</v>
      </c>
      <c r="F123" s="119" t="s">
        <v>203</v>
      </c>
      <c r="H123" s="74">
        <v>-251.06200000000001</v>
      </c>
      <c r="I123" s="74">
        <v>-343.233</v>
      </c>
      <c r="J123" s="74">
        <v>-343.233</v>
      </c>
      <c r="K123" s="99">
        <v>-312.93400000000003</v>
      </c>
      <c r="L123" s="99">
        <v>-339.38</v>
      </c>
      <c r="M123" s="74">
        <v>-29.727</v>
      </c>
      <c r="N123" s="74">
        <v>-35.463999999999999</v>
      </c>
      <c r="O123" s="74">
        <v>-30.034999999999997</v>
      </c>
      <c r="P123" s="74">
        <v>-27.162999999999997</v>
      </c>
      <c r="Q123" s="74">
        <v>-20.278000000000006</v>
      </c>
      <c r="R123" s="74">
        <v>-28.664999999999992</v>
      </c>
      <c r="S123" s="74">
        <v>-32.033000000000015</v>
      </c>
      <c r="T123" s="74">
        <v>-11.900999999999982</v>
      </c>
      <c r="U123" s="74">
        <v>-29.001000000000005</v>
      </c>
      <c r="V123" s="74">
        <v>-33.949999999999989</v>
      </c>
      <c r="W123" s="74">
        <v>-35.319999999999993</v>
      </c>
      <c r="X123" s="74">
        <v>-33.730000000000018</v>
      </c>
      <c r="Y123" s="74">
        <v>-347.267</v>
      </c>
      <c r="AA123" s="74">
        <v>-312.93400000000003</v>
      </c>
      <c r="AB123" s="73">
        <v>-34.33</v>
      </c>
      <c r="AD123" s="74">
        <v>-339.38</v>
      </c>
      <c r="AE123" s="73">
        <v>-7.89</v>
      </c>
    </row>
    <row r="124" spans="1:33" ht="18" hidden="1" customHeight="1" outlineLevel="1" x14ac:dyDescent="0.2">
      <c r="A124" s="43" t="s">
        <v>151</v>
      </c>
      <c r="B124" s="43" t="s">
        <v>19</v>
      </c>
      <c r="C124" s="9">
        <v>-3.2083696599825635</v>
      </c>
      <c r="D124" s="9">
        <v>-3.2796835572529495</v>
      </c>
      <c r="F124" s="51" t="s">
        <v>152</v>
      </c>
      <c r="G124" s="47"/>
      <c r="H124" s="79">
        <v>-23.064</v>
      </c>
      <c r="I124" s="79">
        <v>-29.242999999999999</v>
      </c>
      <c r="J124" s="79">
        <v>-29.242999999999999</v>
      </c>
      <c r="K124" s="99">
        <v>-14.911</v>
      </c>
      <c r="L124" s="99">
        <v>-14.663</v>
      </c>
      <c r="M124" s="79">
        <v>-6.5570000000000004</v>
      </c>
      <c r="N124" s="79">
        <v>-1.661999999999999</v>
      </c>
      <c r="O124" s="79">
        <v>-1.7380000000000013</v>
      </c>
      <c r="P124" s="79">
        <v>-3.879999999999999</v>
      </c>
      <c r="Q124" s="79">
        <v>-2.1349999999999998</v>
      </c>
      <c r="R124" s="79">
        <v>-3.0510000000000002</v>
      </c>
      <c r="S124" s="79">
        <v>-0.53300000000000125</v>
      </c>
      <c r="T124" s="79">
        <v>-1.3889999999999993</v>
      </c>
      <c r="U124" s="79">
        <v>-7.370000000000001</v>
      </c>
      <c r="V124" s="79">
        <v>-9.3619999999999983</v>
      </c>
      <c r="W124" s="79">
        <v>-12.713999999999999</v>
      </c>
      <c r="X124" s="79">
        <v>-12.356999999999999</v>
      </c>
      <c r="Y124" s="79">
        <v>-62.747999999999998</v>
      </c>
      <c r="Z124" s="47"/>
      <c r="AA124" s="79">
        <v>-14.911</v>
      </c>
      <c r="AB124" s="73">
        <v>-47.84</v>
      </c>
      <c r="AC124" s="47"/>
      <c r="AD124" s="79">
        <v>-14.663000000000002</v>
      </c>
      <c r="AE124" s="73">
        <v>-48.09</v>
      </c>
    </row>
    <row r="125" spans="1:33" ht="18" hidden="1" customHeight="1" outlineLevel="1" x14ac:dyDescent="0.2">
      <c r="A125" s="43" t="s">
        <v>169</v>
      </c>
      <c r="B125" s="43" t="s">
        <v>19</v>
      </c>
      <c r="C125" s="9">
        <v>7.09469868348373E-2</v>
      </c>
      <c r="D125" s="9">
        <v>5.5211035432726367E-2</v>
      </c>
      <c r="F125" s="51" t="s">
        <v>170</v>
      </c>
      <c r="G125" s="47"/>
      <c r="H125" s="79">
        <v>-69.260000000000005</v>
      </c>
      <c r="I125" s="79">
        <v>-71.049000000000007</v>
      </c>
      <c r="J125" s="79">
        <v>-71.049000000000007</v>
      </c>
      <c r="K125" s="99">
        <v>-90.067250000000001</v>
      </c>
      <c r="L125" s="99">
        <v>-88.569249999999997</v>
      </c>
      <c r="M125" s="79">
        <v>-5.6120000000000001</v>
      </c>
      <c r="N125" s="79">
        <v>-6.1020000000000003</v>
      </c>
      <c r="O125" s="79">
        <v>-7.5490000000000013</v>
      </c>
      <c r="P125" s="79">
        <v>-6.0189999999999984</v>
      </c>
      <c r="Q125" s="79">
        <v>-6.8929999999999971</v>
      </c>
      <c r="R125" s="79">
        <v>-7.054000000000002</v>
      </c>
      <c r="S125" s="79">
        <v>-6.2319999999999993</v>
      </c>
      <c r="T125" s="79">
        <v>-6.2530000000000001</v>
      </c>
      <c r="U125" s="79">
        <v>-9.134999999999998</v>
      </c>
      <c r="V125" s="79">
        <v>-7.1300000000000026</v>
      </c>
      <c r="W125" s="79">
        <v>-6.0619999999999976</v>
      </c>
      <c r="X125" s="79">
        <v>-9.64</v>
      </c>
      <c r="Y125" s="79">
        <v>-83.680999999999997</v>
      </c>
      <c r="Z125" s="47"/>
      <c r="AA125" s="79">
        <v>-90.067250000000001</v>
      </c>
      <c r="AB125" s="73">
        <v>6.39</v>
      </c>
      <c r="AC125" s="47"/>
      <c r="AD125" s="79">
        <v>-88.569249999999997</v>
      </c>
      <c r="AE125" s="73">
        <v>4.8899999999999997</v>
      </c>
    </row>
    <row r="126" spans="1:33" ht="18" hidden="1" customHeight="1" outlineLevel="1" x14ac:dyDescent="0.2">
      <c r="A126" s="43" t="s">
        <v>171</v>
      </c>
      <c r="B126" s="43" t="s">
        <v>19</v>
      </c>
      <c r="C126" s="9">
        <v>-0.73332073332073322</v>
      </c>
      <c r="D126" s="9">
        <v>-0.76254084182202564</v>
      </c>
      <c r="F126" s="51" t="s">
        <v>172</v>
      </c>
      <c r="G126" s="47"/>
      <c r="H126" s="79">
        <v>-29.285</v>
      </c>
      <c r="I126" s="79">
        <v>-31.838999999999999</v>
      </c>
      <c r="J126" s="79">
        <v>-31.838999999999999</v>
      </c>
      <c r="K126" s="99">
        <v>-21.164000000000001</v>
      </c>
      <c r="L126" s="99">
        <v>-20.812000000000001</v>
      </c>
      <c r="M126" s="79">
        <v>-2.4380000000000002</v>
      </c>
      <c r="N126" s="79">
        <v>-2.363</v>
      </c>
      <c r="O126" s="79">
        <v>-4.7789999999999999</v>
      </c>
      <c r="P126" s="79">
        <v>-2.2870000000000008</v>
      </c>
      <c r="Q126" s="79">
        <v>-2.4829999999999988</v>
      </c>
      <c r="R126" s="79">
        <v>-4.0540000000000003</v>
      </c>
      <c r="S126" s="79">
        <v>-2.8030000000000008</v>
      </c>
      <c r="T126" s="79">
        <v>0</v>
      </c>
      <c r="U126" s="79">
        <v>-4.9510000000000005</v>
      </c>
      <c r="V126" s="79">
        <v>-2.1809999999999974</v>
      </c>
      <c r="W126" s="79">
        <v>-3.397000000000002</v>
      </c>
      <c r="X126" s="79">
        <v>-4.9460000000000015</v>
      </c>
      <c r="Y126" s="79">
        <v>-36.682000000000002</v>
      </c>
      <c r="Z126" s="47"/>
      <c r="AA126" s="79">
        <v>-21.164000000000001</v>
      </c>
      <c r="AB126" s="73">
        <v>-15.52</v>
      </c>
      <c r="AC126" s="47"/>
      <c r="AD126" s="79">
        <v>-20.812000000000001</v>
      </c>
      <c r="AE126" s="73">
        <v>-15.87</v>
      </c>
    </row>
    <row r="127" spans="1:33" ht="18" customHeight="1" collapsed="1" x14ac:dyDescent="0.2">
      <c r="A127" s="48"/>
      <c r="B127" s="48"/>
      <c r="C127" s="9">
        <v>-0.4516329778484211</v>
      </c>
      <c r="D127" s="9">
        <v>-0.47620103309907558</v>
      </c>
      <c r="F127" s="119" t="s">
        <v>152</v>
      </c>
      <c r="H127" s="74">
        <v>-121.60900000000001</v>
      </c>
      <c r="I127" s="74">
        <v>-132.131</v>
      </c>
      <c r="J127" s="74">
        <v>-132.131</v>
      </c>
      <c r="K127" s="99">
        <v>-126.14225</v>
      </c>
      <c r="L127" s="99">
        <v>-124.04424999999999</v>
      </c>
      <c r="M127" s="74">
        <v>-14.607000000000001</v>
      </c>
      <c r="N127" s="74">
        <v>-10.126999999999999</v>
      </c>
      <c r="O127" s="74">
        <v>-14.066000000000003</v>
      </c>
      <c r="P127" s="74">
        <v>-12.185999999999998</v>
      </c>
      <c r="Q127" s="74">
        <v>-11.510999999999996</v>
      </c>
      <c r="R127" s="74">
        <v>-14.159000000000002</v>
      </c>
      <c r="S127" s="74">
        <v>-9.5680000000000014</v>
      </c>
      <c r="T127" s="74">
        <v>-7.6419999999999995</v>
      </c>
      <c r="U127" s="74">
        <v>-21.456</v>
      </c>
      <c r="V127" s="74">
        <v>-18.672999999999998</v>
      </c>
      <c r="W127" s="74">
        <v>-22.172999999999998</v>
      </c>
      <c r="X127" s="74">
        <v>-26.943000000000001</v>
      </c>
      <c r="Y127" s="74">
        <v>-183.11099999999999</v>
      </c>
      <c r="AA127" s="74">
        <v>-126.14225</v>
      </c>
      <c r="AB127" s="73">
        <v>-56.97</v>
      </c>
      <c r="AD127" s="74">
        <v>-124.04424999999999</v>
      </c>
      <c r="AE127" s="73">
        <v>-59.07</v>
      </c>
    </row>
    <row r="128" spans="1:33" ht="18" customHeight="1" collapsed="1" x14ac:dyDescent="0.2">
      <c r="A128" s="43" t="s">
        <v>147</v>
      </c>
      <c r="B128" s="43" t="s">
        <v>19</v>
      </c>
      <c r="C128" s="9">
        <v>3.3777610974760619E-2</v>
      </c>
      <c r="D128" s="9">
        <v>1.7475845168029251E-2</v>
      </c>
      <c r="F128" s="119" t="s">
        <v>148</v>
      </c>
      <c r="H128" s="74">
        <v>-36.71</v>
      </c>
      <c r="I128" s="74">
        <v>-26.678000000000001</v>
      </c>
      <c r="J128" s="74">
        <v>-26.678000000000001</v>
      </c>
      <c r="K128" s="99">
        <v>-50.625250000000001</v>
      </c>
      <c r="L128" s="99">
        <v>-49.783000000000001</v>
      </c>
      <c r="M128" s="74">
        <v>-3.58</v>
      </c>
      <c r="N128" s="74">
        <v>-3.5809999999999995</v>
      </c>
      <c r="O128" s="74">
        <v>-5.85</v>
      </c>
      <c r="P128" s="74">
        <v>-3.5790000000000006</v>
      </c>
      <c r="Q128" s="74">
        <v>-3.7319999999999993</v>
      </c>
      <c r="R128" s="74">
        <v>-5.5770000000000017</v>
      </c>
      <c r="S128" s="74">
        <v>-1.6419999999999995</v>
      </c>
      <c r="T128" s="74">
        <v>-3.6430000000000007</v>
      </c>
      <c r="U128" s="74">
        <v>-1.6440000000000019</v>
      </c>
      <c r="V128" s="74">
        <v>-9.6950000000000003</v>
      </c>
      <c r="W128" s="74">
        <v>-8.0019999999999953</v>
      </c>
      <c r="X128" s="74">
        <v>1.607999999999997</v>
      </c>
      <c r="Y128" s="74">
        <v>-48.917000000000002</v>
      </c>
      <c r="AA128" s="74">
        <v>-50.625250000000001</v>
      </c>
      <c r="AB128" s="73">
        <v>1.71</v>
      </c>
      <c r="AD128" s="74">
        <v>-49.782999999999994</v>
      </c>
      <c r="AE128" s="73">
        <v>0.87</v>
      </c>
    </row>
    <row r="129" spans="1:33" ht="18" hidden="1" customHeight="1" outlineLevel="1" x14ac:dyDescent="0.2">
      <c r="A129" s="43" t="s">
        <v>155</v>
      </c>
      <c r="B129" s="43" t="s">
        <v>19</v>
      </c>
      <c r="C129" s="9">
        <v>0.16290964197764729</v>
      </c>
      <c r="D129" s="9">
        <v>0.35213745382044215</v>
      </c>
      <c r="F129" s="51" t="s">
        <v>156</v>
      </c>
      <c r="G129" s="47"/>
      <c r="H129" s="79">
        <v>-7.8840000000000003</v>
      </c>
      <c r="I129" s="79">
        <v>-15.315</v>
      </c>
      <c r="J129" s="79">
        <v>-15.315</v>
      </c>
      <c r="K129" s="99">
        <v>-52.79</v>
      </c>
      <c r="L129" s="99">
        <v>-68.212000000000003</v>
      </c>
      <c r="M129" s="79">
        <v>4</v>
      </c>
      <c r="N129" s="79">
        <v>-4.585</v>
      </c>
      <c r="O129" s="79">
        <v>-8.6870000000000012</v>
      </c>
      <c r="P129" s="79">
        <v>0.90400000000000169</v>
      </c>
      <c r="Q129" s="79">
        <v>-16.408999999999999</v>
      </c>
      <c r="R129" s="79">
        <v>-5.4659999999999975</v>
      </c>
      <c r="S129" s="79">
        <v>-9.8670000000000009</v>
      </c>
      <c r="T129" s="79">
        <v>-4.8609999999999971</v>
      </c>
      <c r="U129" s="79">
        <v>-6</v>
      </c>
      <c r="V129" s="79">
        <v>4.4859999999999971</v>
      </c>
      <c r="W129" s="79">
        <v>-6.2079999999999984</v>
      </c>
      <c r="X129" s="79">
        <v>8.4989999999999952</v>
      </c>
      <c r="Y129" s="79">
        <v>-44.194000000000003</v>
      </c>
      <c r="Z129" s="47"/>
      <c r="AA129" s="79">
        <v>-52.79</v>
      </c>
      <c r="AB129" s="73">
        <v>8.6</v>
      </c>
      <c r="AC129" s="47"/>
      <c r="AD129" s="79">
        <v>-68.212000000000003</v>
      </c>
      <c r="AE129" s="73">
        <v>24.02</v>
      </c>
    </row>
    <row r="130" spans="1:33" ht="18" hidden="1" customHeight="1" outlineLevel="1" x14ac:dyDescent="0.2">
      <c r="A130" s="43" t="s">
        <v>157</v>
      </c>
      <c r="B130" s="43" t="s">
        <v>19</v>
      </c>
      <c r="C130" s="9">
        <v>0.15935201653607653</v>
      </c>
      <c r="D130" s="9">
        <v>0.14493816297599843</v>
      </c>
      <c r="F130" s="51" t="s">
        <v>158</v>
      </c>
      <c r="G130" s="47"/>
      <c r="H130" s="79">
        <v>-32.697000000000003</v>
      </c>
      <c r="I130" s="79">
        <v>-30.838999999999999</v>
      </c>
      <c r="J130" s="79">
        <v>-30.838999999999999</v>
      </c>
      <c r="K130" s="99">
        <v>-41.606000000000002</v>
      </c>
      <c r="L130" s="99">
        <v>-40.914000000000001</v>
      </c>
      <c r="M130" s="79">
        <v>-3.1579999999999999</v>
      </c>
      <c r="N130" s="79">
        <v>-9.7810000000000006</v>
      </c>
      <c r="O130" s="79">
        <v>-2.4789999999999992</v>
      </c>
      <c r="P130" s="79">
        <v>-1.4390000000000001</v>
      </c>
      <c r="Q130" s="79">
        <v>-8.2780000000000022</v>
      </c>
      <c r="R130" s="79">
        <v>-1.852999999999998</v>
      </c>
      <c r="S130" s="79">
        <v>-0.54400000000000048</v>
      </c>
      <c r="T130" s="79">
        <v>-0.65299999999999869</v>
      </c>
      <c r="U130" s="79">
        <v>0</v>
      </c>
      <c r="V130" s="79">
        <v>-0.7430000000000021</v>
      </c>
      <c r="W130" s="79">
        <v>-3.3000000000000007</v>
      </c>
      <c r="X130" s="79">
        <v>-2.7530000000000001</v>
      </c>
      <c r="Y130" s="79">
        <v>-34.981000000000002</v>
      </c>
      <c r="Z130" s="47"/>
      <c r="AA130" s="79">
        <v>-41.606000000000002</v>
      </c>
      <c r="AB130" s="73">
        <v>6.63</v>
      </c>
      <c r="AC130" s="47"/>
      <c r="AD130" s="79">
        <v>-40.914000000000001</v>
      </c>
      <c r="AE130" s="73">
        <v>5.93</v>
      </c>
    </row>
    <row r="131" spans="1:33" ht="18" hidden="1" customHeight="1" outlineLevel="1" x14ac:dyDescent="0.2">
      <c r="A131" s="43" t="s">
        <v>161</v>
      </c>
      <c r="B131" s="43" t="s">
        <v>19</v>
      </c>
      <c r="C131" s="9">
        <v>1</v>
      </c>
      <c r="D131" s="9">
        <v>1</v>
      </c>
      <c r="F131" s="51" t="s">
        <v>162</v>
      </c>
      <c r="G131" s="47"/>
      <c r="H131" s="79">
        <v>2.0110000000000001</v>
      </c>
      <c r="I131" s="79">
        <v>0</v>
      </c>
      <c r="J131" s="79">
        <v>0</v>
      </c>
      <c r="K131" s="99">
        <v>0</v>
      </c>
      <c r="L131" s="99">
        <v>0</v>
      </c>
      <c r="M131" s="79">
        <v>0</v>
      </c>
      <c r="N131" s="79">
        <v>0</v>
      </c>
      <c r="O131" s="79">
        <v>0</v>
      </c>
      <c r="P131" s="79">
        <v>0</v>
      </c>
      <c r="Q131" s="79">
        <v>0</v>
      </c>
      <c r="R131" s="79">
        <v>0</v>
      </c>
      <c r="S131" s="79">
        <v>0</v>
      </c>
      <c r="T131" s="79">
        <v>0</v>
      </c>
      <c r="U131" s="79">
        <v>0.44</v>
      </c>
      <c r="V131" s="79">
        <v>0</v>
      </c>
      <c r="W131" s="79">
        <v>0</v>
      </c>
      <c r="X131" s="79">
        <v>0</v>
      </c>
      <c r="Y131" s="79">
        <v>0.44</v>
      </c>
      <c r="Z131" s="47"/>
      <c r="AA131" s="79">
        <v>0</v>
      </c>
      <c r="AB131" s="73">
        <v>0.44</v>
      </c>
      <c r="AC131" s="47"/>
      <c r="AD131" s="79">
        <v>0</v>
      </c>
      <c r="AE131" s="73">
        <v>0.44</v>
      </c>
    </row>
    <row r="132" spans="1:33" ht="18" customHeight="1" collapsed="1" x14ac:dyDescent="0.2">
      <c r="A132" s="48"/>
      <c r="B132" s="48"/>
      <c r="C132" s="9">
        <v>0.16589686003644222</v>
      </c>
      <c r="D132" s="9">
        <v>0.27848542052306502</v>
      </c>
      <c r="F132" s="119" t="s">
        <v>413</v>
      </c>
      <c r="H132" s="74">
        <v>-38.57</v>
      </c>
      <c r="I132" s="74">
        <v>-46.153999999999996</v>
      </c>
      <c r="J132" s="74">
        <v>-46.153999999999996</v>
      </c>
      <c r="K132" s="99">
        <v>-94.396000000000001</v>
      </c>
      <c r="L132" s="99">
        <v>-109.126</v>
      </c>
      <c r="M132" s="74">
        <v>0.84200000000000008</v>
      </c>
      <c r="N132" s="74">
        <v>-14.366</v>
      </c>
      <c r="O132" s="74">
        <v>-11.166</v>
      </c>
      <c r="P132" s="74">
        <v>-0.53499999999999837</v>
      </c>
      <c r="Q132" s="74">
        <v>-24.687000000000001</v>
      </c>
      <c r="R132" s="74">
        <v>-7.3189999999999955</v>
      </c>
      <c r="S132" s="74">
        <v>-10.411000000000001</v>
      </c>
      <c r="T132" s="74">
        <v>-5.5139999999999958</v>
      </c>
      <c r="U132" s="74">
        <v>-5.56</v>
      </c>
      <c r="V132" s="74">
        <v>3.742999999999995</v>
      </c>
      <c r="W132" s="74">
        <v>-9.5079999999999991</v>
      </c>
      <c r="X132" s="74">
        <v>5.7459999999999951</v>
      </c>
      <c r="Y132" s="74">
        <v>-78.735000000000014</v>
      </c>
      <c r="AA132" s="74">
        <v>-94.396000000000001</v>
      </c>
      <c r="AB132" s="73">
        <v>15.66</v>
      </c>
      <c r="AD132" s="74">
        <v>-109.12600000000002</v>
      </c>
      <c r="AE132" s="73">
        <v>30.39</v>
      </c>
    </row>
    <row r="133" spans="1:33" ht="18" hidden="1" customHeight="1" outlineLevel="1" x14ac:dyDescent="0.2">
      <c r="A133" s="43" t="s">
        <v>159</v>
      </c>
      <c r="B133" s="43" t="s">
        <v>19</v>
      </c>
      <c r="C133" s="9">
        <v>0.18029378685116393</v>
      </c>
      <c r="D133" s="9">
        <v>0.16636051710394067</v>
      </c>
      <c r="F133" s="51" t="s">
        <v>160</v>
      </c>
      <c r="G133" s="47"/>
      <c r="H133" s="79">
        <v>-17.643999999999998</v>
      </c>
      <c r="I133" s="79">
        <v>-18.751000000000001</v>
      </c>
      <c r="J133" s="79">
        <v>-18.751000000000001</v>
      </c>
      <c r="K133" s="99">
        <v>-29.341000000000001</v>
      </c>
      <c r="L133" s="99">
        <v>-28.853000000000002</v>
      </c>
      <c r="M133" s="79">
        <v>-1.903</v>
      </c>
      <c r="N133" s="79">
        <v>-1.6859999999999999</v>
      </c>
      <c r="O133" s="79">
        <v>-1.7529999999999997</v>
      </c>
      <c r="P133" s="79">
        <v>-1.9540000000000006</v>
      </c>
      <c r="Q133" s="79">
        <v>-1.7190000000000003</v>
      </c>
      <c r="R133" s="79">
        <v>-1.7029999999999994</v>
      </c>
      <c r="S133" s="79">
        <v>-1.8409999999999993</v>
      </c>
      <c r="T133" s="79">
        <v>-0.4480000000000004</v>
      </c>
      <c r="U133" s="79">
        <v>-2.4269999999999996</v>
      </c>
      <c r="V133" s="79">
        <v>-2.3570000000000011</v>
      </c>
      <c r="W133" s="79">
        <v>-3.1050000000000004</v>
      </c>
      <c r="X133" s="79">
        <v>-3.1579999999999977</v>
      </c>
      <c r="Y133" s="79">
        <v>-24.053999999999998</v>
      </c>
      <c r="Z133" s="47"/>
      <c r="AA133" s="79">
        <v>-29.340999999999998</v>
      </c>
      <c r="AB133" s="73">
        <v>5.29</v>
      </c>
      <c r="AC133" s="47"/>
      <c r="AD133" s="79">
        <v>-28.852999999999998</v>
      </c>
      <c r="AE133" s="73">
        <v>4.8</v>
      </c>
    </row>
    <row r="134" spans="1:33" ht="18" hidden="1" customHeight="1" outlineLevel="1" x14ac:dyDescent="0.2">
      <c r="A134" s="43" t="s">
        <v>153</v>
      </c>
      <c r="B134" s="43" t="s">
        <v>19</v>
      </c>
      <c r="C134" s="9">
        <v>-1.0029154518950436</v>
      </c>
      <c r="D134" s="9">
        <v>-1.0029154518950436</v>
      </c>
      <c r="F134" s="51" t="s">
        <v>154</v>
      </c>
      <c r="G134" s="47"/>
      <c r="H134" s="79">
        <v>-1.151</v>
      </c>
      <c r="I134" s="79">
        <v>-0.36199999999999999</v>
      </c>
      <c r="J134" s="79">
        <v>-0.36199999999999999</v>
      </c>
      <c r="K134" s="99">
        <v>0</v>
      </c>
      <c r="L134" s="99">
        <v>0</v>
      </c>
      <c r="M134" s="79">
        <v>0</v>
      </c>
      <c r="N134" s="79">
        <v>0</v>
      </c>
      <c r="O134" s="79">
        <v>0</v>
      </c>
      <c r="P134" s="79">
        <v>0</v>
      </c>
      <c r="Q134" s="79">
        <v>-0.2</v>
      </c>
      <c r="R134" s="79">
        <v>-1.5999999999999986E-2</v>
      </c>
      <c r="S134" s="79">
        <v>-0.379</v>
      </c>
      <c r="T134" s="79">
        <v>-0.65000000000000013</v>
      </c>
      <c r="U134" s="79">
        <v>-0.36999999999999988</v>
      </c>
      <c r="V134" s="79">
        <v>-0.10000000000000009</v>
      </c>
      <c r="W134" s="79">
        <v>0</v>
      </c>
      <c r="X134" s="79">
        <v>0</v>
      </c>
      <c r="Y134" s="79">
        <v>-1.7150000000000001</v>
      </c>
      <c r="Z134" s="47"/>
      <c r="AA134" s="79">
        <v>0</v>
      </c>
      <c r="AB134" s="73">
        <v>-1.72</v>
      </c>
      <c r="AC134" s="47"/>
      <c r="AD134" s="79">
        <v>0</v>
      </c>
      <c r="AE134" s="73">
        <v>-1.72</v>
      </c>
    </row>
    <row r="135" spans="1:33" ht="18" hidden="1" customHeight="1" outlineLevel="1" x14ac:dyDescent="0.2">
      <c r="A135" s="43" t="s">
        <v>268</v>
      </c>
      <c r="B135" s="43" t="s">
        <v>19</v>
      </c>
      <c r="C135" s="9">
        <v>0</v>
      </c>
      <c r="D135" s="9">
        <v>0</v>
      </c>
      <c r="F135" s="51" t="s">
        <v>270</v>
      </c>
      <c r="G135" s="47"/>
      <c r="H135" s="79">
        <v>0</v>
      </c>
      <c r="I135" s="79">
        <v>0</v>
      </c>
      <c r="J135" s="79">
        <v>0</v>
      </c>
      <c r="K135" s="99">
        <v>0</v>
      </c>
      <c r="L135" s="99">
        <v>0</v>
      </c>
      <c r="M135" s="79">
        <v>0</v>
      </c>
      <c r="N135" s="79">
        <v>0</v>
      </c>
      <c r="O135" s="79">
        <v>0</v>
      </c>
      <c r="P135" s="79">
        <v>0</v>
      </c>
      <c r="Q135" s="79">
        <v>0</v>
      </c>
      <c r="R135" s="79">
        <v>0</v>
      </c>
      <c r="S135" s="79">
        <v>0</v>
      </c>
      <c r="T135" s="79">
        <v>0</v>
      </c>
      <c r="U135" s="79">
        <v>0</v>
      </c>
      <c r="V135" s="79">
        <v>0</v>
      </c>
      <c r="W135" s="79">
        <v>0</v>
      </c>
      <c r="X135" s="79">
        <v>0</v>
      </c>
      <c r="Y135" s="79">
        <v>0</v>
      </c>
      <c r="Z135" s="47"/>
      <c r="AA135" s="79">
        <v>0</v>
      </c>
      <c r="AB135" s="73">
        <v>0</v>
      </c>
      <c r="AC135" s="47"/>
      <c r="AD135" s="79">
        <v>0</v>
      </c>
      <c r="AE135" s="73">
        <v>0</v>
      </c>
    </row>
    <row r="136" spans="1:33" ht="18" hidden="1" customHeight="1" outlineLevel="1" x14ac:dyDescent="0.2">
      <c r="A136" s="43" t="s">
        <v>269</v>
      </c>
      <c r="B136" s="43" t="s">
        <v>19</v>
      </c>
      <c r="C136" s="9">
        <v>0</v>
      </c>
      <c r="D136" s="9">
        <v>0</v>
      </c>
      <c r="F136" s="51" t="s">
        <v>271</v>
      </c>
      <c r="G136" s="47"/>
      <c r="H136" s="79">
        <v>-0.05</v>
      </c>
      <c r="I136" s="79">
        <v>0</v>
      </c>
      <c r="J136" s="79">
        <v>0</v>
      </c>
      <c r="K136" s="99">
        <v>0</v>
      </c>
      <c r="L136" s="99">
        <v>0</v>
      </c>
      <c r="M136" s="79">
        <v>0</v>
      </c>
      <c r="N136" s="79">
        <v>0</v>
      </c>
      <c r="O136" s="79">
        <v>0</v>
      </c>
      <c r="P136" s="79">
        <v>0</v>
      </c>
      <c r="Q136" s="79">
        <v>0</v>
      </c>
      <c r="R136" s="79">
        <v>0</v>
      </c>
      <c r="S136" s="79">
        <v>0</v>
      </c>
      <c r="T136" s="79">
        <v>0</v>
      </c>
      <c r="U136" s="79">
        <v>0</v>
      </c>
      <c r="V136" s="79">
        <v>0</v>
      </c>
      <c r="W136" s="79">
        <v>0</v>
      </c>
      <c r="X136" s="79">
        <v>0</v>
      </c>
      <c r="Y136" s="79">
        <v>0</v>
      </c>
      <c r="Z136" s="47"/>
      <c r="AA136" s="79">
        <v>0</v>
      </c>
      <c r="AB136" s="73">
        <v>0</v>
      </c>
      <c r="AC136" s="47"/>
      <c r="AD136" s="79">
        <v>0</v>
      </c>
      <c r="AE136" s="73">
        <v>0</v>
      </c>
    </row>
    <row r="137" spans="1:33" ht="18" hidden="1" customHeight="1" outlineLevel="1" x14ac:dyDescent="0.2">
      <c r="A137" s="43" t="s">
        <v>163</v>
      </c>
      <c r="B137" s="43" t="s">
        <v>19</v>
      </c>
      <c r="C137" s="9">
        <v>-0.99476439790575921</v>
      </c>
      <c r="D137" s="9">
        <v>-0.99476439790575921</v>
      </c>
      <c r="F137" s="51" t="s">
        <v>164</v>
      </c>
      <c r="G137" s="47"/>
      <c r="H137" s="79">
        <v>0</v>
      </c>
      <c r="I137" s="79">
        <v>0</v>
      </c>
      <c r="J137" s="79">
        <v>0</v>
      </c>
      <c r="K137" s="99">
        <v>0</v>
      </c>
      <c r="L137" s="99">
        <v>0</v>
      </c>
      <c r="M137" s="79">
        <v>0</v>
      </c>
      <c r="N137" s="79">
        <v>0</v>
      </c>
      <c r="O137" s="79">
        <v>0</v>
      </c>
      <c r="P137" s="79">
        <v>0</v>
      </c>
      <c r="Q137" s="79">
        <v>0</v>
      </c>
      <c r="R137" s="79">
        <v>0</v>
      </c>
      <c r="S137" s="79">
        <v>0</v>
      </c>
      <c r="T137" s="79">
        <v>0</v>
      </c>
      <c r="U137" s="79">
        <v>0</v>
      </c>
      <c r="V137" s="79">
        <v>-6.0999999999999999E-2</v>
      </c>
      <c r="W137" s="79">
        <v>0</v>
      </c>
      <c r="X137" s="79">
        <v>-0.13</v>
      </c>
      <c r="Y137" s="79">
        <v>-0.191</v>
      </c>
      <c r="Z137" s="47"/>
      <c r="AA137" s="79">
        <v>0</v>
      </c>
      <c r="AB137" s="73">
        <v>-0.19</v>
      </c>
      <c r="AC137" s="47"/>
      <c r="AD137" s="79">
        <v>0</v>
      </c>
      <c r="AE137" s="73">
        <v>-0.19</v>
      </c>
    </row>
    <row r="138" spans="1:33" ht="18" hidden="1" customHeight="1" outlineLevel="1" x14ac:dyDescent="0.2">
      <c r="A138" s="43" t="s">
        <v>165</v>
      </c>
      <c r="B138" s="43" t="s">
        <v>19</v>
      </c>
      <c r="C138" s="9">
        <v>0</v>
      </c>
      <c r="D138" s="9">
        <v>0</v>
      </c>
      <c r="F138" s="51" t="s">
        <v>166</v>
      </c>
      <c r="G138" s="47"/>
      <c r="H138" s="79">
        <v>0</v>
      </c>
      <c r="I138" s="79">
        <v>-10.135</v>
      </c>
      <c r="J138" s="79">
        <v>-10.135</v>
      </c>
      <c r="K138" s="99">
        <v>0</v>
      </c>
      <c r="L138" s="99">
        <v>0</v>
      </c>
      <c r="M138" s="79">
        <v>0</v>
      </c>
      <c r="N138" s="79">
        <v>0</v>
      </c>
      <c r="O138" s="79">
        <v>0</v>
      </c>
      <c r="P138" s="79">
        <v>0</v>
      </c>
      <c r="Q138" s="79">
        <v>0</v>
      </c>
      <c r="R138" s="79">
        <v>0</v>
      </c>
      <c r="S138" s="79">
        <v>0</v>
      </c>
      <c r="T138" s="79">
        <v>0</v>
      </c>
      <c r="U138" s="79">
        <v>0</v>
      </c>
      <c r="V138" s="79">
        <v>0</v>
      </c>
      <c r="W138" s="79">
        <v>0</v>
      </c>
      <c r="X138" s="79">
        <v>0</v>
      </c>
      <c r="Y138" s="79">
        <v>0</v>
      </c>
      <c r="Z138" s="47"/>
      <c r="AA138" s="79">
        <v>0</v>
      </c>
      <c r="AB138" s="73">
        <v>0</v>
      </c>
      <c r="AC138" s="47"/>
      <c r="AD138" s="79">
        <v>0</v>
      </c>
      <c r="AE138" s="73">
        <v>0</v>
      </c>
    </row>
    <row r="139" spans="1:33" ht="18" hidden="1" customHeight="1" outlineLevel="1" x14ac:dyDescent="0.2">
      <c r="A139" s="43" t="s">
        <v>167</v>
      </c>
      <c r="B139" s="43" t="s">
        <v>19</v>
      </c>
      <c r="C139" s="9">
        <v>0</v>
      </c>
      <c r="D139" s="9">
        <v>0</v>
      </c>
      <c r="F139" s="51" t="s">
        <v>168</v>
      </c>
      <c r="G139" s="47"/>
      <c r="H139" s="79">
        <v>0</v>
      </c>
      <c r="I139" s="79">
        <v>11.712</v>
      </c>
      <c r="J139" s="79">
        <v>11.712</v>
      </c>
      <c r="K139" s="99">
        <v>0</v>
      </c>
      <c r="L139" s="99">
        <v>0</v>
      </c>
      <c r="M139" s="79">
        <v>0</v>
      </c>
      <c r="N139" s="79">
        <v>0</v>
      </c>
      <c r="O139" s="79">
        <v>0</v>
      </c>
      <c r="P139" s="79">
        <v>0</v>
      </c>
      <c r="Q139" s="79">
        <v>0</v>
      </c>
      <c r="R139" s="79">
        <v>0</v>
      </c>
      <c r="S139" s="79">
        <v>0</v>
      </c>
      <c r="T139" s="79">
        <v>0</v>
      </c>
      <c r="U139" s="79">
        <v>0</v>
      </c>
      <c r="V139" s="79">
        <v>0</v>
      </c>
      <c r="W139" s="79">
        <v>0</v>
      </c>
      <c r="X139" s="79">
        <v>0</v>
      </c>
      <c r="Y139" s="79">
        <v>0</v>
      </c>
      <c r="Z139" s="47"/>
      <c r="AA139" s="79">
        <v>0</v>
      </c>
      <c r="AB139" s="73">
        <v>0</v>
      </c>
      <c r="AC139" s="47"/>
      <c r="AD139" s="79">
        <v>0</v>
      </c>
      <c r="AE139" s="73">
        <v>0</v>
      </c>
    </row>
    <row r="140" spans="1:33" ht="18" customHeight="1" collapsed="1" x14ac:dyDescent="0.2">
      <c r="A140" s="43" t="s">
        <v>521</v>
      </c>
      <c r="B140" s="43" t="s">
        <v>19</v>
      </c>
      <c r="C140" s="9"/>
      <c r="D140" s="9"/>
      <c r="F140" s="119" t="s">
        <v>522</v>
      </c>
      <c r="G140" s="47"/>
      <c r="H140" s="74">
        <v>-6.8319999999999999</v>
      </c>
      <c r="I140" s="74">
        <v>-7.4960000000000004</v>
      </c>
      <c r="J140" s="74">
        <v>-7.4960000000000004</v>
      </c>
      <c r="K140" s="99">
        <v>0</v>
      </c>
      <c r="L140" s="99">
        <v>0</v>
      </c>
      <c r="M140" s="74">
        <v>0</v>
      </c>
      <c r="N140" s="74">
        <v>-1.8340000000000001</v>
      </c>
      <c r="O140" s="74">
        <v>0</v>
      </c>
      <c r="P140" s="74">
        <v>0</v>
      </c>
      <c r="Q140" s="74">
        <v>-2.0469999999999997</v>
      </c>
      <c r="R140" s="74">
        <v>0</v>
      </c>
      <c r="S140" s="74">
        <v>0</v>
      </c>
      <c r="T140" s="74">
        <v>-1.9</v>
      </c>
      <c r="U140" s="74">
        <v>0</v>
      </c>
      <c r="V140" s="74">
        <v>0</v>
      </c>
      <c r="W140" s="74">
        <v>-1.9370000000000003</v>
      </c>
      <c r="X140" s="74">
        <v>0</v>
      </c>
      <c r="Y140" s="74">
        <v>-7.718</v>
      </c>
      <c r="AA140" s="74">
        <v>0</v>
      </c>
      <c r="AB140" s="73">
        <v>-7.72</v>
      </c>
      <c r="AD140" s="74">
        <v>0</v>
      </c>
      <c r="AE140" s="73">
        <v>-7.72</v>
      </c>
    </row>
    <row r="141" spans="1:33" ht="18" customHeight="1" x14ac:dyDescent="0.2">
      <c r="A141" s="48"/>
      <c r="B141" s="48"/>
      <c r="C141" s="9">
        <v>0.11519716437749225</v>
      </c>
      <c r="D141" s="9">
        <v>0.10016289467299762</v>
      </c>
      <c r="F141" s="119" t="s">
        <v>190</v>
      </c>
      <c r="H141" s="74">
        <v>-18.844999999999999</v>
      </c>
      <c r="I141" s="74">
        <v>-17.535999999999998</v>
      </c>
      <c r="J141" s="74">
        <v>-17.535999999999998</v>
      </c>
      <c r="K141" s="99">
        <v>-29.341000000000001</v>
      </c>
      <c r="L141" s="99">
        <v>-28.853000000000002</v>
      </c>
      <c r="M141" s="74">
        <v>-1.903</v>
      </c>
      <c r="N141" s="74">
        <v>-1.6859999999999999</v>
      </c>
      <c r="O141" s="74">
        <v>-1.7529999999999997</v>
      </c>
      <c r="P141" s="74">
        <v>-1.9540000000000006</v>
      </c>
      <c r="Q141" s="74">
        <v>-1.9190000000000003</v>
      </c>
      <c r="R141" s="74">
        <v>-1.7189999999999994</v>
      </c>
      <c r="S141" s="74">
        <v>-2.2199999999999993</v>
      </c>
      <c r="T141" s="74">
        <v>-1.0980000000000005</v>
      </c>
      <c r="U141" s="74">
        <v>-2.7969999999999997</v>
      </c>
      <c r="V141" s="74">
        <v>-2.5180000000000011</v>
      </c>
      <c r="W141" s="74">
        <v>-3.1050000000000004</v>
      </c>
      <c r="X141" s="74">
        <v>-3.2879999999999976</v>
      </c>
      <c r="Y141" s="74">
        <v>-25.959999999999997</v>
      </c>
      <c r="AA141" s="74">
        <v>-29.340999999999998</v>
      </c>
      <c r="AB141" s="73">
        <v>3.38</v>
      </c>
      <c r="AD141" s="74">
        <v>-28.852999999999998</v>
      </c>
      <c r="AE141" s="73">
        <v>2.89</v>
      </c>
    </row>
    <row r="142" spans="1:33" ht="18" customHeight="1" x14ac:dyDescent="0.2">
      <c r="A142" s="48"/>
      <c r="B142" s="48"/>
      <c r="C142" s="9">
        <v>-6.5750248161896938E-2</v>
      </c>
      <c r="D142" s="9">
        <v>-2.296324576528852E-2</v>
      </c>
      <c r="F142" s="108" t="s">
        <v>66</v>
      </c>
      <c r="H142" s="281">
        <v>-727.12400000000014</v>
      </c>
      <c r="I142" s="281">
        <v>-843.61699999999996</v>
      </c>
      <c r="J142" s="281">
        <v>-843.61699999999996</v>
      </c>
      <c r="K142" s="102">
        <v>-938.39949999999999</v>
      </c>
      <c r="L142" s="102">
        <v>-977.64925000000005</v>
      </c>
      <c r="M142" s="281">
        <v>-71.073000000000008</v>
      </c>
      <c r="N142" s="281">
        <v>-88.923000000000002</v>
      </c>
      <c r="O142" s="281">
        <v>-89.665999999999997</v>
      </c>
      <c r="P142" s="281">
        <v>-68.198999999999984</v>
      </c>
      <c r="Q142" s="281">
        <v>-90.937999999999988</v>
      </c>
      <c r="R142" s="281">
        <v>-82.931999999999988</v>
      </c>
      <c r="S142" s="281">
        <v>-81.231000000000023</v>
      </c>
      <c r="T142" s="281">
        <v>-55.802999999999962</v>
      </c>
      <c r="U142" s="281">
        <v>-89.125000000000028</v>
      </c>
      <c r="V142" s="281">
        <v>-89.950999999999965</v>
      </c>
      <c r="W142" s="281">
        <v>-107.39899999999996</v>
      </c>
      <c r="X142" s="281">
        <v>-84.861000000000075</v>
      </c>
      <c r="Y142" s="281">
        <v>-1000.1010000000001</v>
      </c>
      <c r="AA142" s="281">
        <v>-938.39949999999999</v>
      </c>
      <c r="AB142" s="73">
        <v>-61.7</v>
      </c>
      <c r="AD142" s="281">
        <v>-977.64925000000005</v>
      </c>
      <c r="AE142" s="73">
        <v>-22.45</v>
      </c>
      <c r="AG142" s="285"/>
    </row>
    <row r="143" spans="1:33" ht="12.95" customHeight="1" x14ac:dyDescent="0.2">
      <c r="A143" s="48"/>
      <c r="B143" s="48"/>
      <c r="C143" s="9"/>
      <c r="D143" s="9"/>
      <c r="F143" s="52" t="s">
        <v>224</v>
      </c>
      <c r="H143" s="69">
        <v>4.8649448635478536E-2</v>
      </c>
      <c r="I143" s="69">
        <v>5.4652774327136909E-2</v>
      </c>
      <c r="J143" s="69">
        <v>5.4652774327136909E-2</v>
      </c>
      <c r="K143" s="122">
        <v>5.7154391915986896E-2</v>
      </c>
      <c r="L143" s="122">
        <v>6.5997827635940684E-2</v>
      </c>
      <c r="M143" s="69">
        <v>5.451758917702397E-2</v>
      </c>
      <c r="N143" s="69">
        <v>7.4479490353673516E-2</v>
      </c>
      <c r="O143" s="69">
        <v>6.6052545313242408E-2</v>
      </c>
      <c r="P143" s="69">
        <v>6.2587929529730149E-2</v>
      </c>
      <c r="Q143" s="69">
        <v>8.1017272898974757E-2</v>
      </c>
      <c r="R143" s="69">
        <v>6.9454145289911465E-2</v>
      </c>
      <c r="S143" s="69">
        <v>7.5051347128764698E-2</v>
      </c>
      <c r="T143" s="69">
        <v>4.758542531664349E-2</v>
      </c>
      <c r="U143" s="69">
        <v>6.5331186047824258E-2</v>
      </c>
      <c r="V143" s="69">
        <v>6.399300531146708E-2</v>
      </c>
      <c r="W143" s="69">
        <v>7.5397878449625422E-2</v>
      </c>
      <c r="X143" s="69">
        <v>6.1153235837132308E-2</v>
      </c>
      <c r="Y143" s="69">
        <v>6.6239627590734498E-2</v>
      </c>
      <c r="AA143" s="69">
        <v>5.7154391915986896E-2</v>
      </c>
      <c r="AB143" s="70"/>
      <c r="AD143" s="69">
        <v>6.599782763594067E-2</v>
      </c>
      <c r="AE143" s="70"/>
    </row>
    <row r="144" spans="1:33" ht="6.95" customHeight="1" x14ac:dyDescent="0.2">
      <c r="C144" s="9"/>
      <c r="D144" s="9"/>
      <c r="F144" s="109"/>
      <c r="H144" s="29"/>
      <c r="I144" s="29"/>
      <c r="J144" s="29"/>
      <c r="K144" s="98"/>
      <c r="L144" s="98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AA144" s="29"/>
      <c r="AB144" s="33"/>
      <c r="AD144" s="29"/>
      <c r="AE144" s="33"/>
    </row>
    <row r="145" spans="1:33" ht="18" hidden="1" customHeight="1" outlineLevel="1" collapsed="1" x14ac:dyDescent="0.2">
      <c r="A145" s="48"/>
      <c r="B145" s="48"/>
      <c r="C145" s="9"/>
      <c r="D145" s="9"/>
      <c r="F145" s="110" t="s">
        <v>242</v>
      </c>
      <c r="H145" s="87">
        <v>8.1516599999999997</v>
      </c>
      <c r="I145" s="87">
        <v>5.8811999999999998</v>
      </c>
      <c r="J145" s="87">
        <v>5.8811999999999998</v>
      </c>
      <c r="K145" s="125">
        <v>3.1</v>
      </c>
      <c r="L145" s="125">
        <v>2.3199999999999998</v>
      </c>
      <c r="M145" s="87">
        <v>2.2041599999999999</v>
      </c>
      <c r="N145" s="87">
        <v>2.0680800000000001</v>
      </c>
      <c r="O145" s="87">
        <v>3.0648000000000009</v>
      </c>
      <c r="P145" s="87">
        <v>1.3320000000000003</v>
      </c>
      <c r="Q145" s="87">
        <v>2.2034399999999996</v>
      </c>
      <c r="R145" s="87">
        <v>3.834480000000001</v>
      </c>
      <c r="S145" s="87">
        <v>0.66311999999999949</v>
      </c>
      <c r="T145" s="87">
        <v>1.655519999999999</v>
      </c>
      <c r="U145" s="87">
        <v>5.9846400000000024</v>
      </c>
      <c r="V145" s="87">
        <v>1.9166399999999977</v>
      </c>
      <c r="W145" s="87">
        <v>2.3421600000000002</v>
      </c>
      <c r="X145" s="87">
        <v>2.5449599999999997</v>
      </c>
      <c r="Y145" s="87">
        <v>2.4844999999999997</v>
      </c>
      <c r="AA145" s="87">
        <v>3.1</v>
      </c>
      <c r="AB145" s="86">
        <v>-0.62</v>
      </c>
      <c r="AD145" s="87">
        <v>2.3199999999999998</v>
      </c>
      <c r="AE145" s="86">
        <v>0.16</v>
      </c>
    </row>
    <row r="146" spans="1:33" ht="18" customHeight="1" collapsed="1" x14ac:dyDescent="0.2">
      <c r="A146" s="43" t="s">
        <v>80</v>
      </c>
      <c r="B146" s="43" t="s">
        <v>19</v>
      </c>
      <c r="C146" s="9">
        <v>0.19858064516129034</v>
      </c>
      <c r="D146" s="9">
        <v>-7.086206896551725E-2</v>
      </c>
      <c r="F146" s="119" t="s">
        <v>84</v>
      </c>
      <c r="H146" s="74">
        <v>-407.58300000000003</v>
      </c>
      <c r="I146" s="74">
        <v>-294.06</v>
      </c>
      <c r="J146" s="74">
        <v>-294.06</v>
      </c>
      <c r="K146" s="99">
        <v>-155</v>
      </c>
      <c r="L146" s="99">
        <v>-116</v>
      </c>
      <c r="M146" s="74">
        <v>-9.1839999999999993</v>
      </c>
      <c r="N146" s="74">
        <v>-8.6169999999999991</v>
      </c>
      <c r="O146" s="74">
        <v>-12.770000000000003</v>
      </c>
      <c r="P146" s="74">
        <v>-5.5500000000000007</v>
      </c>
      <c r="Q146" s="74">
        <v>-9.1809999999999974</v>
      </c>
      <c r="R146" s="74">
        <v>-15.977000000000004</v>
      </c>
      <c r="S146" s="74">
        <v>-2.7629999999999981</v>
      </c>
      <c r="T146" s="74">
        <v>-6.8979999999999961</v>
      </c>
      <c r="U146" s="74">
        <v>-24.936000000000007</v>
      </c>
      <c r="V146" s="74">
        <v>-7.98599999999999</v>
      </c>
      <c r="W146" s="74">
        <v>-9.7590000000000003</v>
      </c>
      <c r="X146" s="74">
        <v>-10.603999999999999</v>
      </c>
      <c r="Y146" s="74">
        <v>-124.22499999999999</v>
      </c>
      <c r="AA146" s="74">
        <v>-155</v>
      </c>
      <c r="AB146" s="73">
        <v>30.78</v>
      </c>
      <c r="AD146" s="74">
        <v>-116</v>
      </c>
      <c r="AE146" s="73">
        <v>-8.2200000000000006</v>
      </c>
    </row>
    <row r="147" spans="1:33" ht="18" customHeight="1" x14ac:dyDescent="0.2">
      <c r="A147" s="43" t="s">
        <v>81</v>
      </c>
      <c r="B147" s="43" t="s">
        <v>19</v>
      </c>
      <c r="C147" s="9">
        <v>-1.23</v>
      </c>
      <c r="D147" s="9">
        <v>-0.48666666666666664</v>
      </c>
      <c r="F147" s="119" t="s">
        <v>85</v>
      </c>
      <c r="H147" s="74">
        <v>-4.032</v>
      </c>
      <c r="I147" s="74">
        <v>-6.5289999999999999</v>
      </c>
      <c r="J147" s="74">
        <v>-6.5289999999999999</v>
      </c>
      <c r="K147" s="99">
        <v>-2</v>
      </c>
      <c r="L147" s="99">
        <v>-3</v>
      </c>
      <c r="M147" s="74">
        <v>-3.5000000000000003E-2</v>
      </c>
      <c r="N147" s="74">
        <v>-0.76600000000000001</v>
      </c>
      <c r="O147" s="74">
        <v>-0.18299999999999994</v>
      </c>
      <c r="P147" s="74">
        <v>-0.26800000000000002</v>
      </c>
      <c r="Q147" s="74">
        <v>-1.64</v>
      </c>
      <c r="R147" s="74">
        <v>-0.18300000000000027</v>
      </c>
      <c r="S147" s="74">
        <v>0</v>
      </c>
      <c r="T147" s="74">
        <v>-0.19399999999999995</v>
      </c>
      <c r="U147" s="74">
        <v>-0.33000000000000007</v>
      </c>
      <c r="V147" s="74">
        <v>-0.40200000000000014</v>
      </c>
      <c r="W147" s="74">
        <v>0</v>
      </c>
      <c r="X147" s="74">
        <v>-0.4579999999999993</v>
      </c>
      <c r="Y147" s="74">
        <v>-4.4589999999999996</v>
      </c>
      <c r="AA147" s="74">
        <v>-2</v>
      </c>
      <c r="AB147" s="73">
        <v>-2.46</v>
      </c>
      <c r="AD147" s="74">
        <v>-3</v>
      </c>
      <c r="AE147" s="73">
        <v>-1.46</v>
      </c>
    </row>
    <row r="148" spans="1:33" ht="18" customHeight="1" x14ac:dyDescent="0.2">
      <c r="A148" s="43" t="s">
        <v>82</v>
      </c>
      <c r="B148" s="43" t="s">
        <v>19</v>
      </c>
      <c r="C148" s="9">
        <v>-0.83913405495420501</v>
      </c>
      <c r="D148" s="9">
        <v>7.280898876404495E-3</v>
      </c>
      <c r="F148" s="119" t="s">
        <v>86</v>
      </c>
      <c r="H148" s="74">
        <v>-87.665000000000006</v>
      </c>
      <c r="I148" s="74">
        <v>-82.323999999999998</v>
      </c>
      <c r="J148" s="74">
        <v>-82.323999999999998</v>
      </c>
      <c r="K148" s="99">
        <v>-60.05</v>
      </c>
      <c r="L148" s="99">
        <v>-111.25</v>
      </c>
      <c r="M148" s="74">
        <v>-16.189</v>
      </c>
      <c r="N148" s="74">
        <v>-10.565999999999999</v>
      </c>
      <c r="O148" s="74">
        <v>-16.334</v>
      </c>
      <c r="P148" s="74">
        <v>-4.9179999999999993</v>
      </c>
      <c r="Q148" s="74">
        <v>-6.078000000000003</v>
      </c>
      <c r="R148" s="74">
        <v>-14.767999999999994</v>
      </c>
      <c r="S148" s="74">
        <v>-8.1560000000000059</v>
      </c>
      <c r="T148" s="74">
        <v>-6.171999999999997</v>
      </c>
      <c r="U148" s="74">
        <v>-8.0160000000000053</v>
      </c>
      <c r="V148" s="74">
        <v>-6.5229999999999961</v>
      </c>
      <c r="W148" s="74">
        <v>-4.8269999999999982</v>
      </c>
      <c r="X148" s="74">
        <v>-7.894999999999996</v>
      </c>
      <c r="Y148" s="74">
        <v>-110.44199999999999</v>
      </c>
      <c r="AA148" s="74">
        <v>-60.04999999999999</v>
      </c>
      <c r="AB148" s="73">
        <v>-50.39</v>
      </c>
      <c r="AD148" s="74">
        <v>-111.25</v>
      </c>
      <c r="AE148" s="73">
        <v>0.81</v>
      </c>
    </row>
    <row r="149" spans="1:33" ht="18" customHeight="1" x14ac:dyDescent="0.2">
      <c r="A149" s="43" t="s">
        <v>205</v>
      </c>
      <c r="B149" s="43" t="s">
        <v>19</v>
      </c>
      <c r="C149" s="9">
        <v>-0.98499999999999999</v>
      </c>
      <c r="D149" s="9">
        <v>0.37725490196078426</v>
      </c>
      <c r="F149" s="117" t="s">
        <v>140</v>
      </c>
      <c r="G149" s="49"/>
      <c r="H149" s="78">
        <v>-18.193000000000001</v>
      </c>
      <c r="I149" s="78">
        <v>45</v>
      </c>
      <c r="J149" s="78">
        <v>45</v>
      </c>
      <c r="K149" s="78">
        <v>-8</v>
      </c>
      <c r="L149" s="78">
        <v>-25.5</v>
      </c>
      <c r="M149" s="78">
        <v>-0.10199999999999999</v>
      </c>
      <c r="N149" s="78">
        <v>-0.59799999999999998</v>
      </c>
      <c r="O149" s="78">
        <v>-15</v>
      </c>
      <c r="P149" s="78">
        <v>-4.129999999999999</v>
      </c>
      <c r="Q149" s="78">
        <v>0</v>
      </c>
      <c r="R149" s="78">
        <v>-0.5</v>
      </c>
      <c r="S149" s="78">
        <v>-1.7250000000000014</v>
      </c>
      <c r="T149" s="78">
        <v>-0.73400000000000176</v>
      </c>
      <c r="U149" s="78">
        <v>4.00000000000027E-2</v>
      </c>
      <c r="V149" s="78">
        <v>0.23000000000000043</v>
      </c>
      <c r="W149" s="78">
        <v>-0.45100000000000051</v>
      </c>
      <c r="X149" s="78">
        <v>7.0899999999999981</v>
      </c>
      <c r="Y149" s="78">
        <v>-15.88</v>
      </c>
      <c r="Z149" s="49"/>
      <c r="AA149" s="78">
        <v>-8</v>
      </c>
      <c r="AB149" s="73">
        <v>-7.88</v>
      </c>
      <c r="AC149" s="49"/>
      <c r="AD149" s="78">
        <v>-25.5</v>
      </c>
      <c r="AE149" s="73">
        <v>9.6199999999999992</v>
      </c>
    </row>
    <row r="150" spans="1:33" ht="18" customHeight="1" x14ac:dyDescent="0.2">
      <c r="A150" s="43" t="s">
        <v>83</v>
      </c>
      <c r="B150" s="43" t="s">
        <v>19</v>
      </c>
      <c r="C150" s="9">
        <v>-1.32</v>
      </c>
      <c r="D150" s="9">
        <v>-1.8536585365853658E-2</v>
      </c>
      <c r="F150" s="119" t="s">
        <v>87</v>
      </c>
      <c r="H150" s="74">
        <v>-29.332000000000001</v>
      </c>
      <c r="I150" s="74">
        <v>-12.831</v>
      </c>
      <c r="J150" s="74">
        <v>-12.831</v>
      </c>
      <c r="K150" s="99">
        <v>-18</v>
      </c>
      <c r="L150" s="99">
        <v>-41</v>
      </c>
      <c r="M150" s="74">
        <v>-9.5609999999999999</v>
      </c>
      <c r="N150" s="74">
        <v>-18.917000000000002</v>
      </c>
      <c r="O150" s="74">
        <v>-1.5869999999999997</v>
      </c>
      <c r="P150" s="74">
        <v>-1.722999999999999</v>
      </c>
      <c r="Q150" s="74">
        <v>-0.55399999999999849</v>
      </c>
      <c r="R150" s="74">
        <v>-1.2710000000000008</v>
      </c>
      <c r="S150" s="74">
        <v>-0.59100000000000108</v>
      </c>
      <c r="T150" s="74">
        <v>-2.7980000000000018</v>
      </c>
      <c r="U150" s="74">
        <v>-1.5999999999999943</v>
      </c>
      <c r="V150" s="74">
        <v>-1.4160000000000039</v>
      </c>
      <c r="W150" s="74">
        <v>-0.72500000000000142</v>
      </c>
      <c r="X150" s="74">
        <v>-1.0180000000000007</v>
      </c>
      <c r="Y150" s="74">
        <v>-41.761000000000003</v>
      </c>
      <c r="AA150" s="74">
        <v>-18</v>
      </c>
      <c r="AB150" s="73">
        <v>-23.76</v>
      </c>
      <c r="AD150" s="74">
        <v>-41</v>
      </c>
      <c r="AE150" s="73">
        <v>-0.76</v>
      </c>
    </row>
    <row r="151" spans="1:33" ht="18" hidden="1" customHeight="1" outlineLevel="1" x14ac:dyDescent="0.2">
      <c r="A151" s="43" t="s">
        <v>141</v>
      </c>
      <c r="B151" s="43" t="s">
        <v>19</v>
      </c>
      <c r="C151" s="9">
        <v>0</v>
      </c>
      <c r="D151" s="9">
        <v>0</v>
      </c>
      <c r="F151" s="51" t="s">
        <v>142</v>
      </c>
      <c r="G151" s="47"/>
      <c r="H151" s="79">
        <v>0</v>
      </c>
      <c r="I151" s="79">
        <v>0</v>
      </c>
      <c r="J151" s="79">
        <v>0</v>
      </c>
      <c r="K151" s="99">
        <v>0</v>
      </c>
      <c r="L151" s="99">
        <v>0</v>
      </c>
      <c r="M151" s="79">
        <v>0</v>
      </c>
      <c r="N151" s="79">
        <v>0</v>
      </c>
      <c r="O151" s="79">
        <v>0</v>
      </c>
      <c r="P151" s="79">
        <v>0</v>
      </c>
      <c r="Q151" s="79">
        <v>0</v>
      </c>
      <c r="R151" s="79">
        <v>0</v>
      </c>
      <c r="S151" s="79">
        <v>0</v>
      </c>
      <c r="T151" s="79">
        <v>0</v>
      </c>
      <c r="U151" s="79">
        <v>0</v>
      </c>
      <c r="V151" s="79">
        <v>0</v>
      </c>
      <c r="W151" s="79">
        <v>0</v>
      </c>
      <c r="X151" s="79">
        <v>0</v>
      </c>
      <c r="Y151" s="79">
        <v>0</v>
      </c>
      <c r="Z151" s="47"/>
      <c r="AA151" s="79">
        <v>0</v>
      </c>
      <c r="AB151" s="73">
        <v>0</v>
      </c>
      <c r="AC151" s="47"/>
      <c r="AD151" s="79">
        <v>0</v>
      </c>
      <c r="AE151" s="73">
        <v>0</v>
      </c>
    </row>
    <row r="152" spans="1:33" ht="18" hidden="1" customHeight="1" outlineLevel="1" x14ac:dyDescent="0.2">
      <c r="A152" s="43" t="s">
        <v>124</v>
      </c>
      <c r="B152" s="43" t="s">
        <v>19</v>
      </c>
      <c r="C152" s="9">
        <v>0</v>
      </c>
      <c r="D152" s="9">
        <v>0</v>
      </c>
      <c r="F152" s="51" t="s">
        <v>143</v>
      </c>
      <c r="G152" s="47"/>
      <c r="H152" s="79">
        <v>0</v>
      </c>
      <c r="I152" s="79">
        <v>0</v>
      </c>
      <c r="J152" s="79">
        <v>0</v>
      </c>
      <c r="K152" s="99">
        <v>0</v>
      </c>
      <c r="L152" s="99">
        <v>0</v>
      </c>
      <c r="M152" s="79">
        <v>0</v>
      </c>
      <c r="N152" s="79">
        <v>0</v>
      </c>
      <c r="O152" s="79">
        <v>0</v>
      </c>
      <c r="P152" s="79">
        <v>0</v>
      </c>
      <c r="Q152" s="79">
        <v>0</v>
      </c>
      <c r="R152" s="79">
        <v>0</v>
      </c>
      <c r="S152" s="79">
        <v>0</v>
      </c>
      <c r="T152" s="79">
        <v>0</v>
      </c>
      <c r="U152" s="79">
        <v>0</v>
      </c>
      <c r="V152" s="79">
        <v>0</v>
      </c>
      <c r="W152" s="79">
        <v>0</v>
      </c>
      <c r="X152" s="79">
        <v>0</v>
      </c>
      <c r="Y152" s="79">
        <v>0</v>
      </c>
      <c r="Z152" s="47"/>
      <c r="AA152" s="79">
        <v>0</v>
      </c>
      <c r="AB152" s="73">
        <v>0</v>
      </c>
      <c r="AC152" s="47"/>
      <c r="AD152" s="79">
        <v>0</v>
      </c>
      <c r="AE152" s="73">
        <v>0</v>
      </c>
    </row>
    <row r="153" spans="1:33" ht="18" hidden="1" customHeight="1" outlineLevel="1" x14ac:dyDescent="0.2">
      <c r="A153" s="43" t="s">
        <v>125</v>
      </c>
      <c r="B153" s="43" t="s">
        <v>19</v>
      </c>
      <c r="C153" s="9">
        <v>0</v>
      </c>
      <c r="D153" s="9">
        <v>0</v>
      </c>
      <c r="F153" s="51" t="s">
        <v>144</v>
      </c>
      <c r="G153" s="47"/>
      <c r="H153" s="79">
        <v>0</v>
      </c>
      <c r="I153" s="79">
        <v>0</v>
      </c>
      <c r="J153" s="79">
        <v>0</v>
      </c>
      <c r="K153" s="99">
        <v>0</v>
      </c>
      <c r="L153" s="99">
        <v>0</v>
      </c>
      <c r="M153" s="79">
        <v>0</v>
      </c>
      <c r="N153" s="79">
        <v>0</v>
      </c>
      <c r="O153" s="79">
        <v>0</v>
      </c>
      <c r="P153" s="79">
        <v>0</v>
      </c>
      <c r="Q153" s="79">
        <v>0</v>
      </c>
      <c r="R153" s="79">
        <v>0</v>
      </c>
      <c r="S153" s="79">
        <v>0</v>
      </c>
      <c r="T153" s="79">
        <v>0</v>
      </c>
      <c r="U153" s="79">
        <v>0</v>
      </c>
      <c r="V153" s="79">
        <v>0</v>
      </c>
      <c r="W153" s="79">
        <v>0</v>
      </c>
      <c r="X153" s="79">
        <v>0</v>
      </c>
      <c r="Y153" s="79">
        <v>0</v>
      </c>
      <c r="Z153" s="47"/>
      <c r="AA153" s="79">
        <v>0</v>
      </c>
      <c r="AB153" s="73">
        <v>0</v>
      </c>
      <c r="AC153" s="47"/>
      <c r="AD153" s="79">
        <v>0</v>
      </c>
      <c r="AE153" s="73">
        <v>0</v>
      </c>
    </row>
    <row r="154" spans="1:33" ht="18" hidden="1" customHeight="1" outlineLevel="1" x14ac:dyDescent="0.2">
      <c r="A154" s="43" t="s">
        <v>264</v>
      </c>
      <c r="B154" s="43" t="s">
        <v>19</v>
      </c>
      <c r="C154" s="9">
        <v>0</v>
      </c>
      <c r="D154" s="9">
        <v>0</v>
      </c>
      <c r="F154" s="51" t="s">
        <v>265</v>
      </c>
      <c r="G154" s="47"/>
      <c r="H154" s="79">
        <v>0</v>
      </c>
      <c r="I154" s="79">
        <v>0</v>
      </c>
      <c r="J154" s="79">
        <v>0</v>
      </c>
      <c r="K154" s="99">
        <v>0</v>
      </c>
      <c r="L154" s="99">
        <v>0</v>
      </c>
      <c r="M154" s="79">
        <v>0</v>
      </c>
      <c r="N154" s="79">
        <v>0</v>
      </c>
      <c r="O154" s="79">
        <v>0</v>
      </c>
      <c r="P154" s="79">
        <v>0</v>
      </c>
      <c r="Q154" s="79">
        <v>0</v>
      </c>
      <c r="R154" s="79">
        <v>0</v>
      </c>
      <c r="S154" s="79">
        <v>0</v>
      </c>
      <c r="T154" s="79">
        <v>0</v>
      </c>
      <c r="U154" s="79">
        <v>0</v>
      </c>
      <c r="V154" s="79">
        <v>0</v>
      </c>
      <c r="W154" s="79">
        <v>0</v>
      </c>
      <c r="X154" s="79">
        <v>0</v>
      </c>
      <c r="Y154" s="79">
        <v>0</v>
      </c>
      <c r="Z154" s="47"/>
      <c r="AA154" s="79">
        <v>0</v>
      </c>
      <c r="AB154" s="73">
        <v>0</v>
      </c>
      <c r="AC154" s="47"/>
      <c r="AD154" s="79">
        <v>0</v>
      </c>
      <c r="AE154" s="73">
        <v>0</v>
      </c>
    </row>
    <row r="155" spans="1:33" ht="18" hidden="1" customHeight="1" outlineLevel="1" x14ac:dyDescent="0.2">
      <c r="A155" s="43" t="s">
        <v>145</v>
      </c>
      <c r="B155" s="43" t="s">
        <v>19</v>
      </c>
      <c r="C155" s="9">
        <v>0</v>
      </c>
      <c r="D155" s="9">
        <v>0</v>
      </c>
      <c r="F155" s="51" t="s">
        <v>146</v>
      </c>
      <c r="G155" s="47"/>
      <c r="H155" s="79">
        <v>0</v>
      </c>
      <c r="I155" s="79">
        <v>0</v>
      </c>
      <c r="J155" s="79">
        <v>0</v>
      </c>
      <c r="K155" s="99">
        <v>0</v>
      </c>
      <c r="L155" s="99">
        <v>0</v>
      </c>
      <c r="M155" s="79">
        <v>0</v>
      </c>
      <c r="N155" s="79">
        <v>0</v>
      </c>
      <c r="O155" s="79">
        <v>0</v>
      </c>
      <c r="P155" s="79">
        <v>0</v>
      </c>
      <c r="Q155" s="79">
        <v>0</v>
      </c>
      <c r="R155" s="79">
        <v>0</v>
      </c>
      <c r="S155" s="79">
        <v>0</v>
      </c>
      <c r="T155" s="79">
        <v>0</v>
      </c>
      <c r="U155" s="79">
        <v>0</v>
      </c>
      <c r="V155" s="79">
        <v>0</v>
      </c>
      <c r="W155" s="79">
        <v>0</v>
      </c>
      <c r="X155" s="79">
        <v>0</v>
      </c>
      <c r="Y155" s="79">
        <v>0</v>
      </c>
      <c r="Z155" s="47"/>
      <c r="AA155" s="79">
        <v>0</v>
      </c>
      <c r="AB155" s="73">
        <v>0</v>
      </c>
      <c r="AC155" s="47"/>
      <c r="AD155" s="79">
        <v>0</v>
      </c>
      <c r="AE155" s="73">
        <v>0</v>
      </c>
    </row>
    <row r="156" spans="1:33" ht="18" customHeight="1" collapsed="1" x14ac:dyDescent="0.2">
      <c r="A156" s="48"/>
      <c r="B156" s="48"/>
      <c r="C156" s="9">
        <v>0</v>
      </c>
      <c r="D156" s="9">
        <v>0</v>
      </c>
      <c r="F156" s="119" t="s">
        <v>70</v>
      </c>
      <c r="H156" s="74">
        <v>0</v>
      </c>
      <c r="I156" s="74">
        <v>0</v>
      </c>
      <c r="J156" s="74">
        <v>0</v>
      </c>
      <c r="K156" s="99">
        <v>0</v>
      </c>
      <c r="L156" s="99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AA156" s="74">
        <v>0</v>
      </c>
      <c r="AB156" s="73">
        <v>0</v>
      </c>
      <c r="AD156" s="74">
        <v>0</v>
      </c>
      <c r="AE156" s="73">
        <v>0</v>
      </c>
    </row>
    <row r="157" spans="1:33" ht="18" customHeight="1" x14ac:dyDescent="0.2">
      <c r="A157" s="48"/>
      <c r="B157" s="48"/>
      <c r="C157" s="9">
        <v>-0.22102448055955562</v>
      </c>
      <c r="D157" s="9">
        <v>-6.7396798652064028E-5</v>
      </c>
      <c r="F157" s="108" t="s">
        <v>275</v>
      </c>
      <c r="H157" s="281">
        <v>-546.80500000000006</v>
      </c>
      <c r="I157" s="281">
        <v>-350.74400000000003</v>
      </c>
      <c r="J157" s="281">
        <v>-350.74400000000003</v>
      </c>
      <c r="K157" s="102">
        <v>-243.05</v>
      </c>
      <c r="L157" s="102">
        <v>-296.75</v>
      </c>
      <c r="M157" s="281">
        <v>-35.070999999999998</v>
      </c>
      <c r="N157" s="281">
        <v>-39.463999999999999</v>
      </c>
      <c r="O157" s="281">
        <v>-45.874000000000009</v>
      </c>
      <c r="P157" s="281">
        <v>-16.588999999999999</v>
      </c>
      <c r="Q157" s="281">
        <v>-17.452999999999999</v>
      </c>
      <c r="R157" s="281">
        <v>-32.698999999999998</v>
      </c>
      <c r="S157" s="281">
        <v>-13.235000000000007</v>
      </c>
      <c r="T157" s="281">
        <v>-16.795999999999996</v>
      </c>
      <c r="U157" s="281">
        <v>-34.841999999999999</v>
      </c>
      <c r="V157" s="281">
        <v>-16.096999999999991</v>
      </c>
      <c r="W157" s="281">
        <v>-15.762</v>
      </c>
      <c r="X157" s="281">
        <v>-12.884999999999996</v>
      </c>
      <c r="Y157" s="281">
        <v>-296.767</v>
      </c>
      <c r="AA157" s="281">
        <v>-243.05000000000004</v>
      </c>
      <c r="AB157" s="73">
        <v>-53.72</v>
      </c>
      <c r="AD157" s="281">
        <v>-296.75</v>
      </c>
      <c r="AE157" s="73">
        <v>-0.02</v>
      </c>
      <c r="AG157" s="285"/>
    </row>
    <row r="158" spans="1:33" ht="12.95" customHeight="1" x14ac:dyDescent="0.2">
      <c r="A158" s="48"/>
      <c r="B158" s="48"/>
      <c r="C158" s="9"/>
      <c r="D158" s="9"/>
      <c r="F158" s="52" t="s">
        <v>224</v>
      </c>
      <c r="H158" s="69">
        <v>3.6584904034418941E-2</v>
      </c>
      <c r="I158" s="69">
        <v>2.2722553811264246E-2</v>
      </c>
      <c r="J158" s="69">
        <v>2.2722553811264246E-2</v>
      </c>
      <c r="K158" s="122">
        <v>1.4803263381087284E-2</v>
      </c>
      <c r="L158" s="122">
        <v>2.003259896222024E-2</v>
      </c>
      <c r="M158" s="69">
        <v>2.6901725972273683E-2</v>
      </c>
      <c r="N158" s="69">
        <v>3.3053974869464271E-2</v>
      </c>
      <c r="O158" s="69">
        <v>3.3793126309857507E-2</v>
      </c>
      <c r="P158" s="69">
        <v>1.5224140573449662E-2</v>
      </c>
      <c r="Q158" s="69">
        <v>1.5548994522705651E-2</v>
      </c>
      <c r="R158" s="69">
        <v>2.7384858641233967E-2</v>
      </c>
      <c r="S158" s="69">
        <v>1.222814663428003E-2</v>
      </c>
      <c r="T158" s="69">
        <v>1.4322613544403427E-2</v>
      </c>
      <c r="U158" s="69">
        <v>2.5540187200878452E-2</v>
      </c>
      <c r="V158" s="69">
        <v>1.1451739352521768E-2</v>
      </c>
      <c r="W158" s="69">
        <v>1.1065478823108189E-2</v>
      </c>
      <c r="X158" s="69">
        <v>9.2852952918472415E-3</v>
      </c>
      <c r="Y158" s="69">
        <v>1.9655750330436129E-2</v>
      </c>
      <c r="AA158" s="69">
        <v>1.4803263381087286E-2</v>
      </c>
      <c r="AB158" s="70"/>
      <c r="AD158" s="69">
        <v>2.0032598962220236E-2</v>
      </c>
      <c r="AE158" s="70"/>
    </row>
    <row r="159" spans="1:33" ht="6.95" customHeight="1" x14ac:dyDescent="0.2">
      <c r="C159" s="9"/>
      <c r="D159" s="9"/>
      <c r="F159" s="109"/>
      <c r="H159" s="29"/>
      <c r="I159" s="29"/>
      <c r="J159" s="29"/>
      <c r="K159" s="98"/>
      <c r="L159" s="98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AA159" s="29"/>
      <c r="AB159" s="33"/>
      <c r="AD159" s="29"/>
      <c r="AE159" s="33"/>
    </row>
    <row r="160" spans="1:33" ht="18" customHeight="1" x14ac:dyDescent="0.2">
      <c r="A160" s="43" t="s">
        <v>90</v>
      </c>
      <c r="B160" s="43" t="s">
        <v>19</v>
      </c>
      <c r="C160" s="9">
        <v>-0.54500000000000004</v>
      </c>
      <c r="D160" s="9">
        <v>-0.54500000000000004</v>
      </c>
      <c r="F160" s="119" t="s">
        <v>188</v>
      </c>
      <c r="H160" s="74">
        <v>-20.677</v>
      </c>
      <c r="I160" s="74">
        <v>-17.366</v>
      </c>
      <c r="J160" s="74">
        <v>-17.366</v>
      </c>
      <c r="K160" s="99">
        <v>-12</v>
      </c>
      <c r="L160" s="99">
        <v>-12</v>
      </c>
      <c r="M160" s="74">
        <v>-0.96899999999999997</v>
      </c>
      <c r="N160" s="74">
        <v>-0.56799999999999995</v>
      </c>
      <c r="O160" s="74">
        <v>-1.1550000000000002</v>
      </c>
      <c r="P160" s="74">
        <v>-1.3279999999999994</v>
      </c>
      <c r="Q160" s="74">
        <v>-2.5290000000000008</v>
      </c>
      <c r="R160" s="74">
        <v>-4.3659999999999988</v>
      </c>
      <c r="S160" s="74">
        <v>-1.2410000000000014</v>
      </c>
      <c r="T160" s="74">
        <v>-2.282</v>
      </c>
      <c r="U160" s="74">
        <v>-0.76900000000000013</v>
      </c>
      <c r="V160" s="74">
        <v>-1.5889999999999986</v>
      </c>
      <c r="W160" s="74">
        <v>-1.1610000000000014</v>
      </c>
      <c r="X160" s="74">
        <v>-0.58599999999999852</v>
      </c>
      <c r="Y160" s="74">
        <v>-18.542999999999999</v>
      </c>
      <c r="AA160" s="74">
        <v>-12</v>
      </c>
      <c r="AB160" s="73">
        <v>-6.54</v>
      </c>
      <c r="AD160" s="74">
        <v>-12</v>
      </c>
      <c r="AE160" s="73">
        <v>-6.54</v>
      </c>
    </row>
    <row r="161" spans="1:31" ht="18" customHeight="1" x14ac:dyDescent="0.2">
      <c r="A161" s="43" t="s">
        <v>76</v>
      </c>
      <c r="B161" s="43" t="s">
        <v>19</v>
      </c>
      <c r="C161" s="9">
        <v>0.11366666666666667</v>
      </c>
      <c r="D161" s="9">
        <v>-8.8861588861588847E-2</v>
      </c>
      <c r="F161" s="119" t="s">
        <v>95</v>
      </c>
      <c r="H161" s="74">
        <v>-75.335999999999999</v>
      </c>
      <c r="I161" s="74">
        <v>-91.39</v>
      </c>
      <c r="J161" s="74">
        <v>-91.39</v>
      </c>
      <c r="K161" s="99">
        <v>-90</v>
      </c>
      <c r="L161" s="99">
        <v>-73.260000000000005</v>
      </c>
      <c r="M161" s="74">
        <v>-5.43</v>
      </c>
      <c r="N161" s="74">
        <v>-14.488</v>
      </c>
      <c r="O161" s="74">
        <v>2.0549999999999997</v>
      </c>
      <c r="P161" s="74">
        <v>-6.6280000000000001</v>
      </c>
      <c r="Q161" s="74">
        <v>-7.5519999999999996</v>
      </c>
      <c r="R161" s="74">
        <v>-4.980000000000004</v>
      </c>
      <c r="S161" s="74">
        <v>-6.2279999999999944</v>
      </c>
      <c r="T161" s="74">
        <v>-7.6679999999999993</v>
      </c>
      <c r="U161" s="74">
        <v>-6.3150000000000048</v>
      </c>
      <c r="V161" s="74">
        <v>-8.3429999999999964</v>
      </c>
      <c r="W161" s="74">
        <v>-7.875</v>
      </c>
      <c r="X161" s="74">
        <v>-6.320999999999998</v>
      </c>
      <c r="Y161" s="74">
        <v>-79.772999999999996</v>
      </c>
      <c r="AA161" s="74">
        <v>-90</v>
      </c>
      <c r="AB161" s="73">
        <v>10.23</v>
      </c>
      <c r="AD161" s="74">
        <v>-73.260000000000005</v>
      </c>
      <c r="AE161" s="73">
        <v>-6.51</v>
      </c>
    </row>
    <row r="162" spans="1:31" ht="18" customHeight="1" x14ac:dyDescent="0.2">
      <c r="A162" s="43" t="s">
        <v>92</v>
      </c>
      <c r="B162" s="43" t="s">
        <v>19</v>
      </c>
      <c r="C162" s="9">
        <v>-0.45999999999999996</v>
      </c>
      <c r="D162" s="9">
        <v>-0.22232558139534886</v>
      </c>
      <c r="F162" s="119" t="s">
        <v>97</v>
      </c>
      <c r="H162" s="74">
        <v>-8.5969999999999995</v>
      </c>
      <c r="I162" s="74">
        <v>-19.494</v>
      </c>
      <c r="J162" s="74">
        <v>-19.494</v>
      </c>
      <c r="K162" s="99">
        <v>-18</v>
      </c>
      <c r="L162" s="99">
        <v>-21.5</v>
      </c>
      <c r="M162" s="74">
        <v>-0.30199999999999999</v>
      </c>
      <c r="N162" s="74">
        <v>-2.4859999999999998</v>
      </c>
      <c r="O162" s="74">
        <v>-1.6259999999999999</v>
      </c>
      <c r="P162" s="74">
        <v>-1.7720000000000002</v>
      </c>
      <c r="Q162" s="74">
        <v>-4.0009999999999994</v>
      </c>
      <c r="R162" s="74">
        <v>-1.8280000000000012</v>
      </c>
      <c r="S162" s="74">
        <v>-1.1179999999999986</v>
      </c>
      <c r="T162" s="74">
        <v>-3.6020000000000003</v>
      </c>
      <c r="U162" s="74">
        <v>-1.472999999999999</v>
      </c>
      <c r="V162" s="74">
        <v>-3.6280000000000001</v>
      </c>
      <c r="W162" s="74">
        <v>-3.8140000000000001</v>
      </c>
      <c r="X162" s="74">
        <v>-0.62800000000000011</v>
      </c>
      <c r="Y162" s="74">
        <v>-26.277999999999999</v>
      </c>
      <c r="AA162" s="74">
        <v>-18</v>
      </c>
      <c r="AB162" s="73">
        <v>-8.2799999999999994</v>
      </c>
      <c r="AD162" s="74">
        <v>-21.5</v>
      </c>
      <c r="AE162" s="73">
        <v>-4.78</v>
      </c>
    </row>
    <row r="163" spans="1:31" ht="18" customHeight="1" x14ac:dyDescent="0.2">
      <c r="A163" s="43" t="s">
        <v>75</v>
      </c>
      <c r="B163" s="43" t="s">
        <v>19</v>
      </c>
      <c r="C163" s="9">
        <v>-8.533333333333333E-2</v>
      </c>
      <c r="D163" s="9">
        <v>-0.12534562211981568</v>
      </c>
      <c r="F163" s="119" t="s">
        <v>98</v>
      </c>
      <c r="H163" s="74">
        <v>-21.081</v>
      </c>
      <c r="I163" s="74">
        <v>-23.381</v>
      </c>
      <c r="J163" s="74">
        <v>-23.381</v>
      </c>
      <c r="K163" s="99">
        <v>-22.5</v>
      </c>
      <c r="L163" s="99">
        <v>-21.7</v>
      </c>
      <c r="M163" s="74">
        <v>-2.0339999999999998</v>
      </c>
      <c r="N163" s="74">
        <v>-1.7600000000000002</v>
      </c>
      <c r="O163" s="74">
        <v>-1.488</v>
      </c>
      <c r="P163" s="74">
        <v>-1.7990000000000004</v>
      </c>
      <c r="Q163" s="74">
        <v>-1.7719999999999994</v>
      </c>
      <c r="R163" s="74">
        <v>-1.8149999999999995</v>
      </c>
      <c r="S163" s="74">
        <v>-1.9240000000000013</v>
      </c>
      <c r="T163" s="74">
        <v>-2.0909999999999993</v>
      </c>
      <c r="U163" s="74">
        <v>-2.1170000000000009</v>
      </c>
      <c r="V163" s="74">
        <v>-2.1020000000000003</v>
      </c>
      <c r="W163" s="74">
        <v>-1.6769999999999996</v>
      </c>
      <c r="X163" s="74">
        <v>-3.8389999999999986</v>
      </c>
      <c r="Y163" s="74">
        <v>-24.417999999999999</v>
      </c>
      <c r="AA163" s="74">
        <v>-22.5</v>
      </c>
      <c r="AB163" s="73">
        <v>-1.92</v>
      </c>
      <c r="AD163" s="74">
        <v>-21.7</v>
      </c>
      <c r="AE163" s="73">
        <v>-2.72</v>
      </c>
    </row>
    <row r="164" spans="1:31" ht="18" customHeight="1" x14ac:dyDescent="0.2">
      <c r="A164" s="43" t="s">
        <v>93</v>
      </c>
      <c r="B164" s="43" t="s">
        <v>19</v>
      </c>
      <c r="C164" s="9">
        <v>9.6105209914011128E-2</v>
      </c>
      <c r="D164" s="9">
        <v>8.842534859993198E-2</v>
      </c>
      <c r="F164" s="119" t="s">
        <v>99</v>
      </c>
      <c r="H164" s="74">
        <v>-13.095000000000001</v>
      </c>
      <c r="I164" s="74">
        <v>-14.282999999999999</v>
      </c>
      <c r="J164" s="74">
        <v>-14.282999999999999</v>
      </c>
      <c r="K164" s="99">
        <v>-17.792999999999999</v>
      </c>
      <c r="L164" s="99">
        <v>-17.641999999999999</v>
      </c>
      <c r="M164" s="74">
        <v>-1.095</v>
      </c>
      <c r="N164" s="74">
        <v>-1.1719999999999999</v>
      </c>
      <c r="O164" s="74">
        <v>-1.2480000000000002</v>
      </c>
      <c r="P164" s="74">
        <v>-1.4099999999999997</v>
      </c>
      <c r="Q164" s="74">
        <v>-1.2170000000000005</v>
      </c>
      <c r="R164" s="74">
        <v>-1.4879999999999995</v>
      </c>
      <c r="S164" s="74">
        <v>-1.2489999999999997</v>
      </c>
      <c r="T164" s="74">
        <v>-1.9749999999999996</v>
      </c>
      <c r="U164" s="74">
        <v>-1.3330000000000002</v>
      </c>
      <c r="V164" s="74">
        <v>-1.3130000000000006</v>
      </c>
      <c r="W164" s="74">
        <v>-1.3439999999999994</v>
      </c>
      <c r="X164" s="74">
        <v>-1.2359999999999989</v>
      </c>
      <c r="Y164" s="74">
        <v>-16.079999999999998</v>
      </c>
      <c r="AA164" s="74">
        <v>-17.792999999999999</v>
      </c>
      <c r="AB164" s="73">
        <v>1.71</v>
      </c>
      <c r="AD164" s="74">
        <v>-17.641999999999999</v>
      </c>
      <c r="AE164" s="73">
        <v>1.56</v>
      </c>
    </row>
    <row r="165" spans="1:31" ht="18" customHeight="1" x14ac:dyDescent="0.2">
      <c r="A165" s="43" t="s">
        <v>126</v>
      </c>
      <c r="B165" s="43" t="s">
        <v>19</v>
      </c>
      <c r="C165" s="9">
        <v>1</v>
      </c>
      <c r="D165" s="9">
        <v>1</v>
      </c>
      <c r="F165" s="119" t="s">
        <v>127</v>
      </c>
      <c r="H165" s="74">
        <v>-7.1999999999999995E-2</v>
      </c>
      <c r="I165" s="74">
        <v>-2.7650000000000001</v>
      </c>
      <c r="J165" s="74">
        <v>-2.7650000000000001</v>
      </c>
      <c r="K165" s="99">
        <v>-6.5</v>
      </c>
      <c r="L165" s="99">
        <v>-7.5</v>
      </c>
      <c r="M165" s="74">
        <v>-4.0000000000000001E-3</v>
      </c>
      <c r="N165" s="74">
        <v>0</v>
      </c>
      <c r="O165" s="74">
        <v>0</v>
      </c>
      <c r="P165" s="74">
        <v>0</v>
      </c>
      <c r="Q165" s="74">
        <v>0</v>
      </c>
      <c r="R165" s="74">
        <v>0</v>
      </c>
      <c r="S165" s="74">
        <v>0</v>
      </c>
      <c r="T165" s="74">
        <v>0</v>
      </c>
      <c r="U165" s="74">
        <v>0</v>
      </c>
      <c r="V165" s="74">
        <v>0</v>
      </c>
      <c r="W165" s="74">
        <v>0</v>
      </c>
      <c r="X165" s="74">
        <v>0</v>
      </c>
      <c r="Y165" s="74">
        <v>-4.0000000000000001E-3</v>
      </c>
      <c r="AA165" s="74">
        <v>-6.5</v>
      </c>
      <c r="AB165" s="73">
        <v>6.5</v>
      </c>
      <c r="AD165" s="74">
        <v>-7.5</v>
      </c>
      <c r="AE165" s="73">
        <v>7.5</v>
      </c>
    </row>
    <row r="166" spans="1:31" ht="18" hidden="1" customHeight="1" outlineLevel="1" x14ac:dyDescent="0.2">
      <c r="A166" s="43" t="s">
        <v>74</v>
      </c>
      <c r="B166" s="43" t="s">
        <v>19</v>
      </c>
      <c r="C166" s="9">
        <v>-0.86956521739130443</v>
      </c>
      <c r="D166" s="9">
        <v>-0.86956521739130443</v>
      </c>
      <c r="F166" s="51" t="s">
        <v>73</v>
      </c>
      <c r="G166" s="47"/>
      <c r="H166" s="79">
        <v>0</v>
      </c>
      <c r="I166" s="79">
        <v>0</v>
      </c>
      <c r="J166" s="79">
        <v>0</v>
      </c>
      <c r="K166" s="99">
        <v>0</v>
      </c>
      <c r="L166" s="99">
        <v>0</v>
      </c>
      <c r="M166" s="79">
        <v>0</v>
      </c>
      <c r="N166" s="79">
        <v>0</v>
      </c>
      <c r="O166" s="79">
        <v>0</v>
      </c>
      <c r="P166" s="79">
        <v>0</v>
      </c>
      <c r="Q166" s="79">
        <v>-2.3E-2</v>
      </c>
      <c r="R166" s="79">
        <v>0</v>
      </c>
      <c r="S166" s="79">
        <v>0</v>
      </c>
      <c r="T166" s="79">
        <v>0</v>
      </c>
      <c r="U166" s="79">
        <v>0</v>
      </c>
      <c r="V166" s="79">
        <v>0</v>
      </c>
      <c r="W166" s="79">
        <v>0</v>
      </c>
      <c r="X166" s="79">
        <v>0</v>
      </c>
      <c r="Y166" s="79">
        <v>-2.3E-2</v>
      </c>
      <c r="Z166" s="47"/>
      <c r="AA166" s="79">
        <v>0</v>
      </c>
      <c r="AB166" s="73">
        <v>-0.02</v>
      </c>
      <c r="AC166" s="47"/>
      <c r="AD166" s="79">
        <v>0</v>
      </c>
      <c r="AE166" s="73">
        <v>-0.02</v>
      </c>
    </row>
    <row r="167" spans="1:31" ht="18" hidden="1" customHeight="1" outlineLevel="1" x14ac:dyDescent="0.2">
      <c r="A167" s="43" t="s">
        <v>130</v>
      </c>
      <c r="B167" s="43" t="s">
        <v>19</v>
      </c>
      <c r="C167" s="9">
        <v>0</v>
      </c>
      <c r="D167" s="9">
        <v>0</v>
      </c>
      <c r="F167" s="51" t="s">
        <v>191</v>
      </c>
      <c r="G167" s="47"/>
      <c r="H167" s="79">
        <v>0</v>
      </c>
      <c r="I167" s="79">
        <v>0</v>
      </c>
      <c r="J167" s="79">
        <v>0</v>
      </c>
      <c r="K167" s="99">
        <v>0</v>
      </c>
      <c r="L167" s="99">
        <v>0</v>
      </c>
      <c r="M167" s="79">
        <v>0</v>
      </c>
      <c r="N167" s="79">
        <v>0</v>
      </c>
      <c r="O167" s="79">
        <v>0</v>
      </c>
      <c r="P167" s="79">
        <v>0</v>
      </c>
      <c r="Q167" s="79">
        <v>0</v>
      </c>
      <c r="R167" s="79">
        <v>0</v>
      </c>
      <c r="S167" s="79">
        <v>0</v>
      </c>
      <c r="T167" s="79">
        <v>0</v>
      </c>
      <c r="U167" s="79">
        <v>0</v>
      </c>
      <c r="V167" s="79">
        <v>0</v>
      </c>
      <c r="W167" s="79">
        <v>0</v>
      </c>
      <c r="X167" s="79">
        <v>0</v>
      </c>
      <c r="Y167" s="79">
        <v>0</v>
      </c>
      <c r="Z167" s="47"/>
      <c r="AA167" s="79">
        <v>0</v>
      </c>
      <c r="AB167" s="73">
        <v>0</v>
      </c>
      <c r="AC167" s="47"/>
      <c r="AD167" s="79">
        <v>0</v>
      </c>
      <c r="AE167" s="73">
        <v>0</v>
      </c>
    </row>
    <row r="168" spans="1:31" ht="18" hidden="1" customHeight="1" outlineLevel="1" x14ac:dyDescent="0.2">
      <c r="A168" s="43" t="s">
        <v>173</v>
      </c>
      <c r="B168" s="43" t="s">
        <v>19</v>
      </c>
      <c r="C168" s="9">
        <v>0</v>
      </c>
      <c r="D168" s="9">
        <v>0</v>
      </c>
      <c r="F168" s="51" t="s">
        <v>174</v>
      </c>
      <c r="G168" s="47"/>
      <c r="H168" s="79">
        <v>0</v>
      </c>
      <c r="I168" s="79">
        <v>0</v>
      </c>
      <c r="J168" s="79">
        <v>0</v>
      </c>
      <c r="K168" s="99">
        <v>0</v>
      </c>
      <c r="L168" s="99">
        <v>0</v>
      </c>
      <c r="M168" s="79">
        <v>0</v>
      </c>
      <c r="N168" s="79">
        <v>0</v>
      </c>
      <c r="O168" s="79">
        <v>0</v>
      </c>
      <c r="P168" s="79">
        <v>0</v>
      </c>
      <c r="Q168" s="79">
        <v>0</v>
      </c>
      <c r="R168" s="79">
        <v>0</v>
      </c>
      <c r="S168" s="79">
        <v>0</v>
      </c>
      <c r="T168" s="79">
        <v>0</v>
      </c>
      <c r="U168" s="79">
        <v>0</v>
      </c>
      <c r="V168" s="79">
        <v>0</v>
      </c>
      <c r="W168" s="79">
        <v>0</v>
      </c>
      <c r="X168" s="79">
        <v>0</v>
      </c>
      <c r="Y168" s="79">
        <v>0</v>
      </c>
      <c r="Z168" s="47"/>
      <c r="AA168" s="79">
        <v>0</v>
      </c>
      <c r="AB168" s="73">
        <v>0</v>
      </c>
      <c r="AC168" s="47"/>
      <c r="AD168" s="79">
        <v>0</v>
      </c>
      <c r="AE168" s="73">
        <v>0</v>
      </c>
    </row>
    <row r="169" spans="1:31" ht="18" hidden="1" customHeight="1" outlineLevel="1" x14ac:dyDescent="0.2">
      <c r="A169" s="43" t="s">
        <v>89</v>
      </c>
      <c r="B169" s="43" t="s">
        <v>19</v>
      </c>
      <c r="C169" s="9">
        <v>0.31814159292035393</v>
      </c>
      <c r="D169" s="9">
        <v>0.21377551020408164</v>
      </c>
      <c r="F169" s="51" t="s">
        <v>94</v>
      </c>
      <c r="G169" s="47"/>
      <c r="H169" s="79">
        <v>-33.134999999999998</v>
      </c>
      <c r="I169" s="79">
        <v>-24.844000000000001</v>
      </c>
      <c r="J169" s="79">
        <v>-24.844000000000001</v>
      </c>
      <c r="K169" s="99">
        <v>-22.6</v>
      </c>
      <c r="L169" s="99">
        <v>-19.600000000000001</v>
      </c>
      <c r="M169" s="79">
        <v>0</v>
      </c>
      <c r="N169" s="79">
        <v>-1.123</v>
      </c>
      <c r="O169" s="79">
        <v>-0.11499999999999999</v>
      </c>
      <c r="P169" s="79">
        <v>0</v>
      </c>
      <c r="Q169" s="79">
        <v>-11.147</v>
      </c>
      <c r="R169" s="79">
        <v>2.2999999999999989</v>
      </c>
      <c r="S169" s="79">
        <v>1</v>
      </c>
      <c r="T169" s="79">
        <v>-2.92</v>
      </c>
      <c r="U169" s="79">
        <v>-0.61999999999999922</v>
      </c>
      <c r="V169" s="79">
        <v>0</v>
      </c>
      <c r="W169" s="79">
        <v>-0.34999999999999964</v>
      </c>
      <c r="X169" s="79">
        <v>-2.4399999999999995</v>
      </c>
      <c r="Y169" s="79">
        <v>-15.414999999999999</v>
      </c>
      <c r="Z169" s="47"/>
      <c r="AA169" s="79">
        <v>-22.600000000000005</v>
      </c>
      <c r="AB169" s="73">
        <v>7.19</v>
      </c>
      <c r="AC169" s="47"/>
      <c r="AD169" s="79">
        <v>-19.600000000000001</v>
      </c>
      <c r="AE169" s="73">
        <v>4.1900000000000004</v>
      </c>
    </row>
    <row r="170" spans="1:31" ht="18" hidden="1" customHeight="1" outlineLevel="1" x14ac:dyDescent="0.2">
      <c r="A170" s="43" t="s">
        <v>175</v>
      </c>
      <c r="B170" s="43" t="s">
        <v>19</v>
      </c>
      <c r="C170" s="9">
        <v>0</v>
      </c>
      <c r="D170" s="9">
        <v>0</v>
      </c>
      <c r="F170" s="51" t="s">
        <v>176</v>
      </c>
      <c r="G170" s="47"/>
      <c r="H170" s="79">
        <v>0</v>
      </c>
      <c r="I170" s="79">
        <v>0</v>
      </c>
      <c r="J170" s="79">
        <v>0</v>
      </c>
      <c r="K170" s="99">
        <v>0</v>
      </c>
      <c r="L170" s="99">
        <v>0</v>
      </c>
      <c r="M170" s="79">
        <v>0</v>
      </c>
      <c r="N170" s="79">
        <v>0</v>
      </c>
      <c r="O170" s="79">
        <v>0</v>
      </c>
      <c r="P170" s="79">
        <v>0</v>
      </c>
      <c r="Q170" s="79">
        <v>0</v>
      </c>
      <c r="R170" s="79">
        <v>0</v>
      </c>
      <c r="S170" s="79">
        <v>0</v>
      </c>
      <c r="T170" s="79">
        <v>0</v>
      </c>
      <c r="U170" s="79">
        <v>0</v>
      </c>
      <c r="V170" s="79">
        <v>0</v>
      </c>
      <c r="W170" s="79">
        <v>0</v>
      </c>
      <c r="X170" s="79">
        <v>0</v>
      </c>
      <c r="Y170" s="79">
        <v>0</v>
      </c>
      <c r="Z170" s="47"/>
      <c r="AA170" s="79">
        <v>0</v>
      </c>
      <c r="AB170" s="73">
        <v>0</v>
      </c>
      <c r="AC170" s="47"/>
      <c r="AD170" s="79">
        <v>0</v>
      </c>
      <c r="AE170" s="73">
        <v>0</v>
      </c>
    </row>
    <row r="171" spans="1:31" ht="18" hidden="1" customHeight="1" outlineLevel="1" x14ac:dyDescent="0.2">
      <c r="A171" s="43" t="s">
        <v>131</v>
      </c>
      <c r="B171" s="43" t="s">
        <v>19</v>
      </c>
      <c r="C171" s="9">
        <v>-1</v>
      </c>
      <c r="D171" s="9">
        <v>-1</v>
      </c>
      <c r="F171" s="51" t="s">
        <v>177</v>
      </c>
      <c r="G171" s="47"/>
      <c r="H171" s="79">
        <v>0</v>
      </c>
      <c r="I171" s="79">
        <v>-1.1000000000000001</v>
      </c>
      <c r="J171" s="79">
        <v>-1.1000000000000001</v>
      </c>
      <c r="K171" s="99">
        <v>0</v>
      </c>
      <c r="L171" s="99">
        <v>0</v>
      </c>
      <c r="M171" s="79">
        <v>0</v>
      </c>
      <c r="N171" s="79">
        <v>0</v>
      </c>
      <c r="O171" s="79">
        <v>0</v>
      </c>
      <c r="P171" s="79">
        <v>0</v>
      </c>
      <c r="Q171" s="79">
        <v>-2.2999999999999998</v>
      </c>
      <c r="R171" s="79">
        <v>0</v>
      </c>
      <c r="S171" s="79">
        <v>0</v>
      </c>
      <c r="T171" s="79">
        <v>0</v>
      </c>
      <c r="U171" s="79">
        <v>0</v>
      </c>
      <c r="V171" s="79">
        <v>0</v>
      </c>
      <c r="W171" s="79">
        <v>0</v>
      </c>
      <c r="X171" s="79">
        <v>0</v>
      </c>
      <c r="Y171" s="79">
        <v>-2.2999999999999998</v>
      </c>
      <c r="Z171" s="47"/>
      <c r="AA171" s="79">
        <v>0</v>
      </c>
      <c r="AB171" s="73">
        <v>-2.2999999999999998</v>
      </c>
      <c r="AC171" s="47"/>
      <c r="AD171" s="79">
        <v>0</v>
      </c>
      <c r="AE171" s="73">
        <v>-2.2999999999999998</v>
      </c>
    </row>
    <row r="172" spans="1:31" ht="18" hidden="1" customHeight="1" outlineLevel="1" x14ac:dyDescent="0.2">
      <c r="A172" s="43" t="s">
        <v>178</v>
      </c>
      <c r="B172" s="43" t="s">
        <v>19</v>
      </c>
      <c r="C172" s="9">
        <v>-1.0416666666666667</v>
      </c>
      <c r="D172" s="9">
        <v>-1.0416666666666667</v>
      </c>
      <c r="F172" s="51" t="s">
        <v>179</v>
      </c>
      <c r="G172" s="47"/>
      <c r="H172" s="79">
        <v>0</v>
      </c>
      <c r="I172" s="79">
        <v>0</v>
      </c>
      <c r="J172" s="79">
        <v>0</v>
      </c>
      <c r="K172" s="99">
        <v>0</v>
      </c>
      <c r="L172" s="99">
        <v>0</v>
      </c>
      <c r="M172" s="79">
        <v>0</v>
      </c>
      <c r="N172" s="79">
        <v>0</v>
      </c>
      <c r="O172" s="79">
        <v>0</v>
      </c>
      <c r="P172" s="79">
        <v>0</v>
      </c>
      <c r="Q172" s="79">
        <v>0</v>
      </c>
      <c r="R172" s="79">
        <v>0</v>
      </c>
      <c r="S172" s="79">
        <v>0</v>
      </c>
      <c r="T172" s="79">
        <v>0</v>
      </c>
      <c r="U172" s="79">
        <v>0</v>
      </c>
      <c r="V172" s="79">
        <v>0</v>
      </c>
      <c r="W172" s="79">
        <v>-9.6000000000000002E-2</v>
      </c>
      <c r="X172" s="79">
        <v>0</v>
      </c>
      <c r="Y172" s="79">
        <v>-9.6000000000000002E-2</v>
      </c>
      <c r="Z172" s="47"/>
      <c r="AA172" s="79">
        <v>0</v>
      </c>
      <c r="AB172" s="73">
        <v>-0.1</v>
      </c>
      <c r="AC172" s="47"/>
      <c r="AD172" s="79">
        <v>0</v>
      </c>
      <c r="AE172" s="73">
        <v>-0.1</v>
      </c>
    </row>
    <row r="173" spans="1:31" ht="18" hidden="1" customHeight="1" outlineLevel="1" x14ac:dyDescent="0.2">
      <c r="A173" s="43" t="s">
        <v>180</v>
      </c>
      <c r="B173" s="43" t="s">
        <v>19</v>
      </c>
      <c r="C173" s="9">
        <v>-1.0074074074074073</v>
      </c>
      <c r="D173" s="9">
        <v>-1.4925373134328358E-2</v>
      </c>
      <c r="F173" s="51" t="s">
        <v>181</v>
      </c>
      <c r="G173" s="47"/>
      <c r="H173" s="79">
        <v>0</v>
      </c>
      <c r="I173" s="79">
        <v>0</v>
      </c>
      <c r="J173" s="79">
        <v>0</v>
      </c>
      <c r="K173" s="99">
        <v>0</v>
      </c>
      <c r="L173" s="99">
        <v>-0.67</v>
      </c>
      <c r="M173" s="79">
        <v>0</v>
      </c>
      <c r="N173" s="79">
        <v>-0.67500000000000004</v>
      </c>
      <c r="O173" s="79">
        <v>0</v>
      </c>
      <c r="P173" s="79">
        <v>0</v>
      </c>
      <c r="Q173" s="79">
        <v>0</v>
      </c>
      <c r="R173" s="79">
        <v>0</v>
      </c>
      <c r="S173" s="79">
        <v>0</v>
      </c>
      <c r="T173" s="79">
        <v>0</v>
      </c>
      <c r="U173" s="79">
        <v>0</v>
      </c>
      <c r="V173" s="79">
        <v>0</v>
      </c>
      <c r="W173" s="79">
        <v>0</v>
      </c>
      <c r="X173" s="79">
        <v>0</v>
      </c>
      <c r="Y173" s="79">
        <v>-0.67500000000000004</v>
      </c>
      <c r="Z173" s="47"/>
      <c r="AA173" s="79">
        <v>0</v>
      </c>
      <c r="AB173" s="73">
        <v>-0.68</v>
      </c>
      <c r="AC173" s="47"/>
      <c r="AD173" s="79">
        <v>-0.67</v>
      </c>
      <c r="AE173" s="73">
        <v>-0.01</v>
      </c>
    </row>
    <row r="174" spans="1:31" ht="18" hidden="1" customHeight="1" outlineLevel="1" x14ac:dyDescent="0.2">
      <c r="A174" s="43" t="s">
        <v>79</v>
      </c>
      <c r="B174" s="43" t="s">
        <v>19</v>
      </c>
      <c r="C174" s="9">
        <v>0</v>
      </c>
      <c r="D174" s="9">
        <v>0</v>
      </c>
      <c r="F174" s="51" t="s">
        <v>78</v>
      </c>
      <c r="G174" s="47"/>
      <c r="H174" s="79">
        <v>0</v>
      </c>
      <c r="I174" s="79">
        <v>0</v>
      </c>
      <c r="J174" s="79">
        <v>0</v>
      </c>
      <c r="K174" s="99">
        <v>0</v>
      </c>
      <c r="L174" s="99">
        <v>0</v>
      </c>
      <c r="M174" s="79">
        <v>0</v>
      </c>
      <c r="N174" s="79">
        <v>0</v>
      </c>
      <c r="O174" s="79">
        <v>0</v>
      </c>
      <c r="P174" s="79">
        <v>0</v>
      </c>
      <c r="Q174" s="79">
        <v>0</v>
      </c>
      <c r="R174" s="79">
        <v>0</v>
      </c>
      <c r="S174" s="79">
        <v>0</v>
      </c>
      <c r="T174" s="79">
        <v>0</v>
      </c>
      <c r="U174" s="79">
        <v>0</v>
      </c>
      <c r="V174" s="79">
        <v>0</v>
      </c>
      <c r="W174" s="79">
        <v>0</v>
      </c>
      <c r="X174" s="79">
        <v>0</v>
      </c>
      <c r="Y174" s="79">
        <v>0</v>
      </c>
      <c r="Z174" s="47"/>
      <c r="AA174" s="79">
        <v>0</v>
      </c>
      <c r="AB174" s="73">
        <v>0</v>
      </c>
      <c r="AC174" s="47"/>
      <c r="AD174" s="79">
        <v>0</v>
      </c>
      <c r="AE174" s="73">
        <v>0</v>
      </c>
    </row>
    <row r="175" spans="1:31" ht="18" hidden="1" customHeight="1" outlineLevel="1" x14ac:dyDescent="0.2">
      <c r="A175" s="43" t="s">
        <v>194</v>
      </c>
      <c r="B175" s="43" t="s">
        <v>19</v>
      </c>
      <c r="C175" s="9">
        <v>0</v>
      </c>
      <c r="D175" s="9">
        <v>0</v>
      </c>
      <c r="F175" s="51" t="s">
        <v>267</v>
      </c>
      <c r="G175" s="47"/>
      <c r="H175" s="79">
        <v>0</v>
      </c>
      <c r="I175" s="79">
        <v>0</v>
      </c>
      <c r="J175" s="79">
        <v>0</v>
      </c>
      <c r="K175" s="99">
        <v>0</v>
      </c>
      <c r="L175" s="99">
        <v>0</v>
      </c>
      <c r="M175" s="79">
        <v>0</v>
      </c>
      <c r="N175" s="79">
        <v>0</v>
      </c>
      <c r="O175" s="79">
        <v>0</v>
      </c>
      <c r="P175" s="79">
        <v>0</v>
      </c>
      <c r="Q175" s="79">
        <v>0</v>
      </c>
      <c r="R175" s="79">
        <v>0</v>
      </c>
      <c r="S175" s="79">
        <v>0</v>
      </c>
      <c r="T175" s="79">
        <v>0</v>
      </c>
      <c r="U175" s="79">
        <v>0</v>
      </c>
      <c r="V175" s="79">
        <v>0</v>
      </c>
      <c r="W175" s="79">
        <v>0</v>
      </c>
      <c r="X175" s="79">
        <v>0</v>
      </c>
      <c r="Y175" s="79">
        <v>0</v>
      </c>
      <c r="Z175" s="47"/>
      <c r="AA175" s="79">
        <v>0</v>
      </c>
      <c r="AB175" s="73">
        <v>0</v>
      </c>
      <c r="AC175" s="47"/>
      <c r="AD175" s="79">
        <v>0</v>
      </c>
      <c r="AE175" s="73">
        <v>0</v>
      </c>
    </row>
    <row r="176" spans="1:31" ht="18" hidden="1" customHeight="1" outlineLevel="1" x14ac:dyDescent="0.2">
      <c r="A176" s="43" t="s">
        <v>182</v>
      </c>
      <c r="B176" s="43" t="s">
        <v>19</v>
      </c>
      <c r="C176" s="9">
        <v>0</v>
      </c>
      <c r="D176" s="9">
        <v>0</v>
      </c>
      <c r="F176" s="51" t="s">
        <v>183</v>
      </c>
      <c r="G176" s="47"/>
      <c r="H176" s="79">
        <v>0</v>
      </c>
      <c r="I176" s="79">
        <v>0</v>
      </c>
      <c r="J176" s="79">
        <v>0</v>
      </c>
      <c r="K176" s="99">
        <v>0</v>
      </c>
      <c r="L176" s="99">
        <v>0</v>
      </c>
      <c r="M176" s="79">
        <v>0</v>
      </c>
      <c r="N176" s="79">
        <v>0</v>
      </c>
      <c r="O176" s="79">
        <v>0</v>
      </c>
      <c r="P176" s="79">
        <v>0</v>
      </c>
      <c r="Q176" s="79">
        <v>0</v>
      </c>
      <c r="R176" s="79">
        <v>0</v>
      </c>
      <c r="S176" s="79">
        <v>0</v>
      </c>
      <c r="T176" s="79">
        <v>0</v>
      </c>
      <c r="U176" s="79">
        <v>0</v>
      </c>
      <c r="V176" s="79">
        <v>0</v>
      </c>
      <c r="W176" s="79">
        <v>0</v>
      </c>
      <c r="X176" s="79">
        <v>0</v>
      </c>
      <c r="Y176" s="79">
        <v>0</v>
      </c>
      <c r="Z176" s="47"/>
      <c r="AA176" s="79">
        <v>0</v>
      </c>
      <c r="AB176" s="73">
        <v>0</v>
      </c>
      <c r="AC176" s="47"/>
      <c r="AD176" s="79">
        <v>0</v>
      </c>
      <c r="AE176" s="73">
        <v>0</v>
      </c>
    </row>
    <row r="177" spans="1:33" ht="18" hidden="1" customHeight="1" outlineLevel="1" x14ac:dyDescent="0.2">
      <c r="A177" s="43" t="s">
        <v>91</v>
      </c>
      <c r="B177" s="43" t="s">
        <v>19</v>
      </c>
      <c r="C177" s="9">
        <v>-0.11</v>
      </c>
      <c r="D177" s="9">
        <v>0.85199999999999998</v>
      </c>
      <c r="F177" s="51" t="s">
        <v>96</v>
      </c>
      <c r="G177" s="47"/>
      <c r="H177" s="79">
        <v>-0.60299999999999998</v>
      </c>
      <c r="I177" s="79">
        <v>-1.7589999999999999</v>
      </c>
      <c r="J177" s="79">
        <v>-1.7589999999999999</v>
      </c>
      <c r="K177" s="99">
        <v>-2</v>
      </c>
      <c r="L177" s="99">
        <v>-15</v>
      </c>
      <c r="M177" s="79">
        <v>0</v>
      </c>
      <c r="N177" s="79">
        <v>-0.91700000000000004</v>
      </c>
      <c r="O177" s="79">
        <v>-2.6999999999999913E-2</v>
      </c>
      <c r="P177" s="79">
        <v>-1.177</v>
      </c>
      <c r="Q177" s="79">
        <v>0</v>
      </c>
      <c r="R177" s="79">
        <v>-4.8949999999999996</v>
      </c>
      <c r="S177" s="79">
        <v>4.6029999999999998</v>
      </c>
      <c r="T177" s="79">
        <v>-2.6999999999999691E-2</v>
      </c>
      <c r="U177" s="79">
        <v>0</v>
      </c>
      <c r="V177" s="79">
        <v>0.21700000000000008</v>
      </c>
      <c r="W177" s="79">
        <v>0</v>
      </c>
      <c r="X177" s="79">
        <v>0</v>
      </c>
      <c r="Y177" s="79">
        <v>-2.2229999999999999</v>
      </c>
      <c r="Z177" s="47"/>
      <c r="AA177" s="79">
        <v>-2</v>
      </c>
      <c r="AB177" s="73">
        <v>-0.22</v>
      </c>
      <c r="AC177" s="47"/>
      <c r="AD177" s="79">
        <v>-15</v>
      </c>
      <c r="AE177" s="73">
        <v>12.78</v>
      </c>
    </row>
    <row r="178" spans="1:33" ht="18" hidden="1" customHeight="1" outlineLevel="1" x14ac:dyDescent="0.2">
      <c r="A178" s="43" t="s">
        <v>128</v>
      </c>
      <c r="B178" s="43" t="s">
        <v>19</v>
      </c>
      <c r="C178" s="9">
        <v>-0.99290780141843993</v>
      </c>
      <c r="D178" s="9">
        <v>-0.99290780141843993</v>
      </c>
      <c r="F178" s="51" t="s">
        <v>129</v>
      </c>
      <c r="G178" s="47"/>
      <c r="H178" s="79">
        <v>-0.32400000000000001</v>
      </c>
      <c r="I178" s="79">
        <v>-1.964</v>
      </c>
      <c r="J178" s="79">
        <v>-1.964</v>
      </c>
      <c r="K178" s="99">
        <v>0</v>
      </c>
      <c r="L178" s="99">
        <v>0</v>
      </c>
      <c r="M178" s="79">
        <v>0</v>
      </c>
      <c r="N178" s="79">
        <v>0</v>
      </c>
      <c r="O178" s="79">
        <v>0</v>
      </c>
      <c r="P178" s="79">
        <v>0</v>
      </c>
      <c r="Q178" s="79">
        <v>0</v>
      </c>
      <c r="R178" s="79">
        <v>0</v>
      </c>
      <c r="S178" s="79">
        <v>0</v>
      </c>
      <c r="T178" s="79">
        <v>-0.28199999999999997</v>
      </c>
      <c r="U178" s="79">
        <v>0</v>
      </c>
      <c r="V178" s="79">
        <v>0</v>
      </c>
      <c r="W178" s="79">
        <v>0</v>
      </c>
      <c r="X178" s="79">
        <v>0</v>
      </c>
      <c r="Y178" s="79">
        <v>-0.28199999999999997</v>
      </c>
      <c r="Z178" s="47"/>
      <c r="AA178" s="79">
        <v>0</v>
      </c>
      <c r="AB178" s="73">
        <v>-0.28000000000000003</v>
      </c>
      <c r="AC178" s="47"/>
      <c r="AD178" s="79">
        <v>0</v>
      </c>
      <c r="AE178" s="73">
        <v>-0.28000000000000003</v>
      </c>
    </row>
    <row r="179" spans="1:33" ht="18" hidden="1" customHeight="1" outlineLevel="1" x14ac:dyDescent="0.2">
      <c r="A179" s="43" t="s">
        <v>260</v>
      </c>
      <c r="B179" s="43" t="s">
        <v>19</v>
      </c>
      <c r="C179" s="9">
        <v>0</v>
      </c>
      <c r="D179" s="9">
        <v>0</v>
      </c>
      <c r="F179" s="51" t="s">
        <v>261</v>
      </c>
      <c r="G179" s="47"/>
      <c r="H179" s="79">
        <v>0</v>
      </c>
      <c r="I179" s="79">
        <v>0</v>
      </c>
      <c r="J179" s="79">
        <v>0</v>
      </c>
      <c r="K179" s="99">
        <v>0</v>
      </c>
      <c r="L179" s="99">
        <v>0</v>
      </c>
      <c r="M179" s="79">
        <v>0</v>
      </c>
      <c r="N179" s="79">
        <v>0</v>
      </c>
      <c r="O179" s="79">
        <v>0</v>
      </c>
      <c r="P179" s="79">
        <v>0</v>
      </c>
      <c r="Q179" s="79">
        <v>0</v>
      </c>
      <c r="R179" s="79">
        <v>0</v>
      </c>
      <c r="S179" s="79">
        <v>0</v>
      </c>
      <c r="T179" s="79">
        <v>0</v>
      </c>
      <c r="U179" s="79">
        <v>0</v>
      </c>
      <c r="V179" s="79">
        <v>0</v>
      </c>
      <c r="W179" s="79">
        <v>0</v>
      </c>
      <c r="X179" s="79">
        <v>0</v>
      </c>
      <c r="Y179" s="79">
        <v>0</v>
      </c>
      <c r="Z179" s="47"/>
      <c r="AA179" s="79">
        <v>0</v>
      </c>
      <c r="AB179" s="73">
        <v>0</v>
      </c>
      <c r="AC179" s="47"/>
      <c r="AD179" s="79">
        <v>0</v>
      </c>
      <c r="AE179" s="73">
        <v>0</v>
      </c>
    </row>
    <row r="180" spans="1:33" ht="18" hidden="1" customHeight="1" outlineLevel="1" x14ac:dyDescent="0.2">
      <c r="A180" s="43" t="s">
        <v>200</v>
      </c>
      <c r="B180" s="43" t="s">
        <v>19</v>
      </c>
      <c r="C180" s="9">
        <v>0</v>
      </c>
      <c r="D180" s="9">
        <v>0</v>
      </c>
      <c r="F180" s="51" t="s">
        <v>185</v>
      </c>
      <c r="G180" s="47"/>
      <c r="H180" s="79">
        <v>0</v>
      </c>
      <c r="I180" s="79">
        <v>0</v>
      </c>
      <c r="J180" s="79">
        <v>0</v>
      </c>
      <c r="K180" s="99">
        <v>0</v>
      </c>
      <c r="L180" s="99">
        <v>0</v>
      </c>
      <c r="M180" s="79">
        <v>0</v>
      </c>
      <c r="N180" s="79">
        <v>0</v>
      </c>
      <c r="O180" s="79">
        <v>0</v>
      </c>
      <c r="P180" s="79">
        <v>0</v>
      </c>
      <c r="Q180" s="79">
        <v>0</v>
      </c>
      <c r="R180" s="79">
        <v>0</v>
      </c>
      <c r="S180" s="79">
        <v>0</v>
      </c>
      <c r="T180" s="79">
        <v>0</v>
      </c>
      <c r="U180" s="79">
        <v>0</v>
      </c>
      <c r="V180" s="79">
        <v>0</v>
      </c>
      <c r="W180" s="79">
        <v>0</v>
      </c>
      <c r="X180" s="79">
        <v>0</v>
      </c>
      <c r="Y180" s="79">
        <v>0</v>
      </c>
      <c r="Z180" s="47"/>
      <c r="AA180" s="79">
        <v>0</v>
      </c>
      <c r="AB180" s="73">
        <v>0</v>
      </c>
      <c r="AC180" s="47"/>
      <c r="AD180" s="79">
        <v>0</v>
      </c>
      <c r="AE180" s="73">
        <v>0</v>
      </c>
    </row>
    <row r="181" spans="1:33" ht="18" hidden="1" customHeight="1" outlineLevel="1" x14ac:dyDescent="0.2">
      <c r="A181" s="43" t="s">
        <v>262</v>
      </c>
      <c r="B181" s="43" t="s">
        <v>19</v>
      </c>
      <c r="C181" s="9">
        <v>0</v>
      </c>
      <c r="D181" s="9">
        <v>0</v>
      </c>
      <c r="F181" s="51" t="s">
        <v>272</v>
      </c>
      <c r="G181" s="47"/>
      <c r="H181" s="79">
        <v>0</v>
      </c>
      <c r="I181" s="79">
        <v>0</v>
      </c>
      <c r="J181" s="79">
        <v>0</v>
      </c>
      <c r="K181" s="99">
        <v>0</v>
      </c>
      <c r="L181" s="99">
        <v>0</v>
      </c>
      <c r="M181" s="79">
        <v>0</v>
      </c>
      <c r="N181" s="79">
        <v>0</v>
      </c>
      <c r="O181" s="79">
        <v>0</v>
      </c>
      <c r="P181" s="79">
        <v>0</v>
      </c>
      <c r="Q181" s="79">
        <v>0</v>
      </c>
      <c r="R181" s="79">
        <v>0</v>
      </c>
      <c r="S181" s="79">
        <v>0</v>
      </c>
      <c r="T181" s="79">
        <v>0</v>
      </c>
      <c r="U181" s="79">
        <v>0</v>
      </c>
      <c r="V181" s="79">
        <v>0</v>
      </c>
      <c r="W181" s="79">
        <v>0</v>
      </c>
      <c r="X181" s="79">
        <v>0</v>
      </c>
      <c r="Y181" s="79">
        <v>0</v>
      </c>
      <c r="Z181" s="47"/>
      <c r="AA181" s="79">
        <v>0</v>
      </c>
      <c r="AB181" s="73">
        <v>0</v>
      </c>
      <c r="AC181" s="47"/>
      <c r="AD181" s="79">
        <v>0</v>
      </c>
      <c r="AE181" s="73">
        <v>0</v>
      </c>
    </row>
    <row r="182" spans="1:33" ht="18" hidden="1" customHeight="1" outlineLevel="1" x14ac:dyDescent="0.2">
      <c r="A182" s="43" t="s">
        <v>196</v>
      </c>
      <c r="B182" s="43" t="s">
        <v>19</v>
      </c>
      <c r="C182" s="9">
        <v>0</v>
      </c>
      <c r="D182" s="9">
        <v>0</v>
      </c>
      <c r="F182" s="51" t="s">
        <v>197</v>
      </c>
      <c r="G182" s="47"/>
      <c r="H182" s="79">
        <v>0</v>
      </c>
      <c r="I182" s="79">
        <v>0</v>
      </c>
      <c r="J182" s="79">
        <v>0</v>
      </c>
      <c r="K182" s="99">
        <v>0</v>
      </c>
      <c r="L182" s="99">
        <v>0</v>
      </c>
      <c r="M182" s="79">
        <v>0</v>
      </c>
      <c r="N182" s="79">
        <v>0</v>
      </c>
      <c r="O182" s="79">
        <v>0</v>
      </c>
      <c r="P182" s="79">
        <v>0</v>
      </c>
      <c r="Q182" s="79">
        <v>0</v>
      </c>
      <c r="R182" s="79">
        <v>0</v>
      </c>
      <c r="S182" s="79">
        <v>0</v>
      </c>
      <c r="T182" s="79">
        <v>0</v>
      </c>
      <c r="U182" s="79">
        <v>0</v>
      </c>
      <c r="V182" s="79">
        <v>0</v>
      </c>
      <c r="W182" s="79">
        <v>0</v>
      </c>
      <c r="X182" s="79">
        <v>0</v>
      </c>
      <c r="Y182" s="79">
        <v>0</v>
      </c>
      <c r="Z182" s="47"/>
      <c r="AA182" s="79">
        <v>0</v>
      </c>
      <c r="AB182" s="73">
        <v>0</v>
      </c>
      <c r="AC182" s="47"/>
      <c r="AD182" s="79">
        <v>0</v>
      </c>
      <c r="AE182" s="73">
        <v>0</v>
      </c>
    </row>
    <row r="183" spans="1:33" ht="18" hidden="1" customHeight="1" outlineLevel="1" x14ac:dyDescent="0.2">
      <c r="A183" s="43" t="s">
        <v>198</v>
      </c>
      <c r="B183" s="43" t="s">
        <v>19</v>
      </c>
      <c r="C183" s="9">
        <v>0</v>
      </c>
      <c r="D183" s="9">
        <v>0</v>
      </c>
      <c r="F183" s="51" t="s">
        <v>266</v>
      </c>
      <c r="G183" s="47"/>
      <c r="H183" s="79">
        <v>0</v>
      </c>
      <c r="I183" s="79">
        <v>0</v>
      </c>
      <c r="J183" s="79">
        <v>0</v>
      </c>
      <c r="K183" s="99">
        <v>0</v>
      </c>
      <c r="L183" s="99">
        <v>0</v>
      </c>
      <c r="M183" s="79">
        <v>0</v>
      </c>
      <c r="N183" s="79">
        <v>0</v>
      </c>
      <c r="O183" s="79">
        <v>0</v>
      </c>
      <c r="P183" s="79">
        <v>0</v>
      </c>
      <c r="Q183" s="79">
        <v>0</v>
      </c>
      <c r="R183" s="79">
        <v>0</v>
      </c>
      <c r="S183" s="79">
        <v>0</v>
      </c>
      <c r="T183" s="79">
        <v>0</v>
      </c>
      <c r="U183" s="79">
        <v>0</v>
      </c>
      <c r="V183" s="79">
        <v>0</v>
      </c>
      <c r="W183" s="79">
        <v>0</v>
      </c>
      <c r="X183" s="79">
        <v>0</v>
      </c>
      <c r="Y183" s="79">
        <v>0</v>
      </c>
      <c r="Z183" s="47"/>
      <c r="AA183" s="79">
        <v>0</v>
      </c>
      <c r="AB183" s="73">
        <v>0</v>
      </c>
      <c r="AC183" s="47"/>
      <c r="AD183" s="79">
        <v>0</v>
      </c>
      <c r="AE183" s="73">
        <v>0</v>
      </c>
    </row>
    <row r="184" spans="1:33" ht="18" hidden="1" customHeight="1" outlineLevel="1" x14ac:dyDescent="0.2">
      <c r="A184" s="43" t="s">
        <v>524</v>
      </c>
      <c r="B184" s="43" t="s">
        <v>19</v>
      </c>
      <c r="C184" s="9">
        <v>-1.0013793103448276</v>
      </c>
      <c r="D184" s="9">
        <v>-1.0013793103448276</v>
      </c>
      <c r="F184" s="51" t="s">
        <v>605</v>
      </c>
      <c r="G184" s="47"/>
      <c r="H184" s="79">
        <v>0</v>
      </c>
      <c r="I184" s="79">
        <v>-1.2270000000000001</v>
      </c>
      <c r="J184" s="79">
        <v>-1.2270000000000001</v>
      </c>
      <c r="K184" s="99">
        <v>0</v>
      </c>
      <c r="L184" s="99">
        <v>0</v>
      </c>
      <c r="M184" s="79">
        <v>-1.4E-2</v>
      </c>
      <c r="N184" s="79">
        <v>-1.5000000000000001E-2</v>
      </c>
      <c r="O184" s="79">
        <v>-1.3999999999999995E-2</v>
      </c>
      <c r="P184" s="79">
        <v>-0.18099999999999999</v>
      </c>
      <c r="Q184" s="79">
        <v>-0.52100000000000002</v>
      </c>
      <c r="R184" s="79">
        <v>-0.2679999999999999</v>
      </c>
      <c r="S184" s="79">
        <v>-0.50700000000000012</v>
      </c>
      <c r="T184" s="79">
        <v>-1.0259999999999998</v>
      </c>
      <c r="U184" s="79">
        <v>-0.27</v>
      </c>
      <c r="V184" s="79">
        <v>-0.27</v>
      </c>
      <c r="W184" s="79">
        <v>-0.26800000000000024</v>
      </c>
      <c r="X184" s="79">
        <v>-0.27099999999999991</v>
      </c>
      <c r="Y184" s="79">
        <v>-3.625</v>
      </c>
      <c r="Z184" s="47"/>
      <c r="AA184" s="79">
        <v>0</v>
      </c>
      <c r="AB184" s="73">
        <v>-3.63</v>
      </c>
      <c r="AC184" s="47"/>
      <c r="AD184" s="79">
        <v>0</v>
      </c>
      <c r="AE184" s="73">
        <v>-3.63</v>
      </c>
    </row>
    <row r="185" spans="1:33" ht="18" hidden="1" customHeight="1" outlineLevel="1" x14ac:dyDescent="0.2">
      <c r="A185" s="43" t="s">
        <v>256</v>
      </c>
      <c r="B185" s="43" t="s">
        <v>19</v>
      </c>
      <c r="C185" s="9">
        <v>0</v>
      </c>
      <c r="D185" s="9">
        <v>0</v>
      </c>
      <c r="F185" s="117" t="s">
        <v>259</v>
      </c>
      <c r="G185" s="49"/>
      <c r="H185" s="78">
        <v>0</v>
      </c>
      <c r="I185" s="78">
        <v>0</v>
      </c>
      <c r="J185" s="78">
        <v>0</v>
      </c>
      <c r="K185" s="103">
        <v>0</v>
      </c>
      <c r="L185" s="103">
        <v>0</v>
      </c>
      <c r="M185" s="78">
        <v>0</v>
      </c>
      <c r="N185" s="78">
        <v>0</v>
      </c>
      <c r="O185" s="78">
        <v>0</v>
      </c>
      <c r="P185" s="78">
        <v>0</v>
      </c>
      <c r="Q185" s="78">
        <v>0</v>
      </c>
      <c r="R185" s="78">
        <v>0</v>
      </c>
      <c r="S185" s="78">
        <v>0</v>
      </c>
      <c r="T185" s="78">
        <v>0</v>
      </c>
      <c r="U185" s="78">
        <v>0</v>
      </c>
      <c r="V185" s="78">
        <v>0</v>
      </c>
      <c r="W185" s="78">
        <v>0</v>
      </c>
      <c r="X185" s="78">
        <v>0</v>
      </c>
      <c r="Y185" s="78">
        <v>0</v>
      </c>
      <c r="Z185" s="49"/>
      <c r="AA185" s="78">
        <v>0</v>
      </c>
      <c r="AB185" s="73">
        <v>0</v>
      </c>
      <c r="AC185" s="49"/>
      <c r="AD185" s="78">
        <v>0</v>
      </c>
      <c r="AE185" s="73">
        <v>0</v>
      </c>
    </row>
    <row r="186" spans="1:33" ht="18" hidden="1" customHeight="1" outlineLevel="1" x14ac:dyDescent="0.2">
      <c r="A186" s="43" t="s">
        <v>201</v>
      </c>
      <c r="B186" s="43" t="s">
        <v>19</v>
      </c>
      <c r="C186" s="9">
        <v>0</v>
      </c>
      <c r="D186" s="9">
        <v>0</v>
      </c>
      <c r="F186" s="117" t="s">
        <v>184</v>
      </c>
      <c r="G186" s="49"/>
      <c r="H186" s="78">
        <v>0</v>
      </c>
      <c r="I186" s="78">
        <v>0</v>
      </c>
      <c r="J186" s="78">
        <v>0</v>
      </c>
      <c r="K186" s="103">
        <v>0</v>
      </c>
      <c r="L186" s="103">
        <v>0</v>
      </c>
      <c r="M186" s="78">
        <v>0</v>
      </c>
      <c r="N186" s="78">
        <v>0</v>
      </c>
      <c r="O186" s="78">
        <v>0</v>
      </c>
      <c r="P186" s="78">
        <v>0</v>
      </c>
      <c r="Q186" s="78">
        <v>0</v>
      </c>
      <c r="R186" s="78">
        <v>0</v>
      </c>
      <c r="S186" s="78">
        <v>0</v>
      </c>
      <c r="T186" s="78">
        <v>0</v>
      </c>
      <c r="U186" s="78">
        <v>0</v>
      </c>
      <c r="V186" s="78">
        <v>0</v>
      </c>
      <c r="W186" s="78">
        <v>0</v>
      </c>
      <c r="X186" s="78">
        <v>0</v>
      </c>
      <c r="Y186" s="78">
        <v>0</v>
      </c>
      <c r="Z186" s="49"/>
      <c r="AA186" s="78">
        <v>0</v>
      </c>
      <c r="AB186" s="73">
        <v>0</v>
      </c>
      <c r="AC186" s="49"/>
      <c r="AD186" s="78">
        <v>0</v>
      </c>
      <c r="AE186" s="73">
        <v>0</v>
      </c>
    </row>
    <row r="187" spans="1:33" ht="18" hidden="1" customHeight="1" outlineLevel="1" x14ac:dyDescent="0.2">
      <c r="A187" s="43" t="s">
        <v>255</v>
      </c>
      <c r="B187" s="43" t="s">
        <v>19</v>
      </c>
      <c r="C187" s="9">
        <v>0</v>
      </c>
      <c r="D187" s="9">
        <v>0</v>
      </c>
      <c r="F187" s="117" t="s">
        <v>258</v>
      </c>
      <c r="G187" s="49"/>
      <c r="H187" s="78">
        <v>0</v>
      </c>
      <c r="I187" s="78">
        <v>0</v>
      </c>
      <c r="J187" s="78">
        <v>0</v>
      </c>
      <c r="K187" s="103">
        <v>0</v>
      </c>
      <c r="L187" s="103">
        <v>0</v>
      </c>
      <c r="M187" s="78">
        <v>0</v>
      </c>
      <c r="N187" s="78">
        <v>0</v>
      </c>
      <c r="O187" s="78">
        <v>0</v>
      </c>
      <c r="P187" s="78">
        <v>0</v>
      </c>
      <c r="Q187" s="78">
        <v>0</v>
      </c>
      <c r="R187" s="78">
        <v>0</v>
      </c>
      <c r="S187" s="78">
        <v>0</v>
      </c>
      <c r="T187" s="78">
        <v>0</v>
      </c>
      <c r="U187" s="78">
        <v>0</v>
      </c>
      <c r="V187" s="78">
        <v>0</v>
      </c>
      <c r="W187" s="78">
        <v>0</v>
      </c>
      <c r="X187" s="78">
        <v>0</v>
      </c>
      <c r="Y187" s="78">
        <v>0</v>
      </c>
      <c r="Z187" s="49"/>
      <c r="AA187" s="78">
        <v>0</v>
      </c>
      <c r="AB187" s="73">
        <v>0</v>
      </c>
      <c r="AC187" s="49"/>
      <c r="AD187" s="78">
        <v>0</v>
      </c>
      <c r="AE187" s="73">
        <v>0</v>
      </c>
    </row>
    <row r="188" spans="1:33" ht="18" hidden="1" customHeight="1" outlineLevel="1" x14ac:dyDescent="0.2">
      <c r="A188" s="43" t="s">
        <v>186</v>
      </c>
      <c r="B188" s="43" t="s">
        <v>19</v>
      </c>
      <c r="C188" s="9">
        <v>0</v>
      </c>
      <c r="D188" s="9">
        <v>0</v>
      </c>
      <c r="F188" s="51" t="s">
        <v>187</v>
      </c>
      <c r="G188" s="47"/>
      <c r="H188" s="79">
        <v>0</v>
      </c>
      <c r="I188" s="79">
        <v>0</v>
      </c>
      <c r="J188" s="79">
        <v>0</v>
      </c>
      <c r="K188" s="99">
        <v>0</v>
      </c>
      <c r="L188" s="99">
        <v>0</v>
      </c>
      <c r="M188" s="79">
        <v>0</v>
      </c>
      <c r="N188" s="79">
        <v>0</v>
      </c>
      <c r="O188" s="79">
        <v>0</v>
      </c>
      <c r="P188" s="79">
        <v>0</v>
      </c>
      <c r="Q188" s="79">
        <v>0</v>
      </c>
      <c r="R188" s="79">
        <v>0</v>
      </c>
      <c r="S188" s="79">
        <v>0</v>
      </c>
      <c r="T188" s="79">
        <v>0</v>
      </c>
      <c r="U188" s="79">
        <v>0</v>
      </c>
      <c r="V188" s="79">
        <v>0</v>
      </c>
      <c r="W188" s="79">
        <v>0</v>
      </c>
      <c r="X188" s="79">
        <v>0</v>
      </c>
      <c r="Y188" s="79">
        <v>0</v>
      </c>
      <c r="Z188" s="47"/>
      <c r="AA188" s="79">
        <v>0</v>
      </c>
      <c r="AB188" s="73">
        <v>0</v>
      </c>
      <c r="AC188" s="47"/>
      <c r="AD188" s="79">
        <v>0</v>
      </c>
      <c r="AE188" s="73">
        <v>0</v>
      </c>
    </row>
    <row r="189" spans="1:33" ht="18" customHeight="1" collapsed="1" x14ac:dyDescent="0.2">
      <c r="A189" s="48"/>
      <c r="B189" s="48"/>
      <c r="C189" s="9">
        <v>-1.6260162601626014E-3</v>
      </c>
      <c r="D189" s="9">
        <v>0.30138928267649562</v>
      </c>
      <c r="F189" s="119" t="s">
        <v>189</v>
      </c>
      <c r="H189" s="74">
        <v>-34.061999999999998</v>
      </c>
      <c r="I189" s="74">
        <v>-30.894000000000002</v>
      </c>
      <c r="J189" s="74">
        <v>-30.894000000000002</v>
      </c>
      <c r="K189" s="99">
        <v>-24.6</v>
      </c>
      <c r="L189" s="99">
        <v>-35.270000000000003</v>
      </c>
      <c r="M189" s="74">
        <v>-1.4E-2</v>
      </c>
      <c r="N189" s="74">
        <v>-2.73</v>
      </c>
      <c r="O189" s="74">
        <v>-0.15599999999999989</v>
      </c>
      <c r="P189" s="74">
        <v>-1.3580000000000001</v>
      </c>
      <c r="Q189" s="74">
        <v>-13.991</v>
      </c>
      <c r="R189" s="74">
        <v>-2.8630000000000004</v>
      </c>
      <c r="S189" s="74">
        <v>5.0960000000000001</v>
      </c>
      <c r="T189" s="74">
        <v>-4.254999999999999</v>
      </c>
      <c r="U189" s="74">
        <v>-0.88999999999999924</v>
      </c>
      <c r="V189" s="74">
        <v>-5.2999999999999936E-2</v>
      </c>
      <c r="W189" s="74">
        <v>-0.71399999999999986</v>
      </c>
      <c r="X189" s="74">
        <v>-2.7109999999999994</v>
      </c>
      <c r="Y189" s="74">
        <v>-24.638999999999999</v>
      </c>
      <c r="AA189" s="74">
        <v>-24.600000000000005</v>
      </c>
      <c r="AB189" s="73">
        <v>-0.04</v>
      </c>
      <c r="AD189" s="74">
        <v>-35.270000000000003</v>
      </c>
      <c r="AE189" s="73">
        <v>10.63</v>
      </c>
    </row>
    <row r="190" spans="1:33" ht="18" customHeight="1" x14ac:dyDescent="0.2">
      <c r="A190" s="48"/>
      <c r="B190" s="48"/>
      <c r="C190" s="9">
        <v>8.6732534627703209E-3</v>
      </c>
      <c r="D190" s="9">
        <v>-4.5533482993773567E-3</v>
      </c>
      <c r="F190" s="108" t="s">
        <v>88</v>
      </c>
      <c r="H190" s="281">
        <v>-172.92000000000002</v>
      </c>
      <c r="I190" s="281">
        <v>-199.57299999999998</v>
      </c>
      <c r="J190" s="281">
        <v>-199.57299999999998</v>
      </c>
      <c r="K190" s="102">
        <v>-191.393</v>
      </c>
      <c r="L190" s="102">
        <v>-188.87200000000001</v>
      </c>
      <c r="M190" s="281">
        <v>-9.847999999999999</v>
      </c>
      <c r="N190" s="281">
        <v>-23.204000000000001</v>
      </c>
      <c r="O190" s="281">
        <v>-3.6180000000000003</v>
      </c>
      <c r="P190" s="281">
        <v>-14.295000000000002</v>
      </c>
      <c r="Q190" s="281">
        <v>-31.061999999999998</v>
      </c>
      <c r="R190" s="281">
        <v>-17.340000000000003</v>
      </c>
      <c r="S190" s="281">
        <v>-6.6639999999999944</v>
      </c>
      <c r="T190" s="281">
        <v>-21.872999999999998</v>
      </c>
      <c r="U190" s="281">
        <v>-12.897000000000004</v>
      </c>
      <c r="V190" s="281">
        <v>-17.027999999999995</v>
      </c>
      <c r="W190" s="281">
        <v>-16.585000000000001</v>
      </c>
      <c r="X190" s="281">
        <v>-15.320999999999994</v>
      </c>
      <c r="Y190" s="281">
        <v>-189.73499999999999</v>
      </c>
      <c r="AA190" s="281">
        <v>-191.393</v>
      </c>
      <c r="AB190" s="73">
        <v>1.66</v>
      </c>
      <c r="AD190" s="281">
        <v>-188.87199999999999</v>
      </c>
      <c r="AE190" s="73">
        <v>-0.86</v>
      </c>
      <c r="AG190" s="285"/>
    </row>
    <row r="191" spans="1:33" ht="12.95" customHeight="1" x14ac:dyDescent="0.2">
      <c r="A191" s="48"/>
      <c r="B191" s="48"/>
      <c r="C191" s="9"/>
      <c r="D191" s="9"/>
      <c r="F191" s="52" t="s">
        <v>224</v>
      </c>
      <c r="H191" s="69">
        <v>1.1569502117997683E-2</v>
      </c>
      <c r="I191" s="69">
        <v>1.2929111351228926E-2</v>
      </c>
      <c r="J191" s="69">
        <v>1.2929111351228926E-2</v>
      </c>
      <c r="K191" s="122">
        <v>1.1657029369662368E-2</v>
      </c>
      <c r="L191" s="122">
        <v>1.2750116364591278E-2</v>
      </c>
      <c r="M191" s="69">
        <v>7.5540531315032708E-3</v>
      </c>
      <c r="N191" s="69">
        <v>1.943504036263554E-2</v>
      </c>
      <c r="O191" s="69">
        <v>2.6652031867520696E-3</v>
      </c>
      <c r="P191" s="69">
        <v>1.3118879347607628E-2</v>
      </c>
      <c r="Q191" s="69">
        <v>2.7673343715366006E-2</v>
      </c>
      <c r="R191" s="69">
        <v>1.4521956293433962E-2</v>
      </c>
      <c r="S191" s="69">
        <v>6.1570358270375521E-3</v>
      </c>
      <c r="T191" s="69">
        <v>1.865197225867684E-2</v>
      </c>
      <c r="U191" s="69">
        <v>9.4538716012206401E-3</v>
      </c>
      <c r="V191" s="69">
        <v>1.2114072044153613E-2</v>
      </c>
      <c r="W191" s="69">
        <v>1.1643253792745166E-2</v>
      </c>
      <c r="X191" s="69">
        <v>1.1040745763786696E-2</v>
      </c>
      <c r="Y191" s="69">
        <v>1.2566706503571147E-2</v>
      </c>
      <c r="AA191" s="69">
        <v>1.1657029369662368E-2</v>
      </c>
      <c r="AB191" s="70"/>
      <c r="AD191" s="69">
        <v>1.2750116364591274E-2</v>
      </c>
      <c r="AE191" s="70"/>
    </row>
    <row r="192" spans="1:33" ht="6.95" customHeight="1" x14ac:dyDescent="0.2">
      <c r="C192" s="9"/>
      <c r="D192" s="9"/>
      <c r="F192" s="109"/>
      <c r="H192" s="29"/>
      <c r="I192" s="29"/>
      <c r="J192" s="29"/>
      <c r="K192" s="98"/>
      <c r="L192" s="98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AA192" s="29"/>
      <c r="AB192" s="33"/>
      <c r="AD192" s="29"/>
      <c r="AE192" s="33"/>
    </row>
    <row r="193" spans="1:37" s="53" customFormat="1" ht="18" customHeight="1" x14ac:dyDescent="0.2">
      <c r="A193" s="48"/>
      <c r="B193" s="48"/>
      <c r="C193" s="9">
        <v>6.4049865628261843E-2</v>
      </c>
      <c r="D193" s="9">
        <v>-2.1823743881214462E-2</v>
      </c>
      <c r="E193" s="17"/>
      <c r="F193" s="113" t="s">
        <v>276</v>
      </c>
      <c r="G193" s="17"/>
      <c r="H193" s="75">
        <v>-10721.707</v>
      </c>
      <c r="I193" s="75">
        <v>-10969.255000000001</v>
      </c>
      <c r="J193" s="75">
        <v>-10969.255000000001</v>
      </c>
      <c r="K193" s="121">
        <v>-11701.039379999998</v>
      </c>
      <c r="L193" s="121">
        <v>-10717.684429999999</v>
      </c>
      <c r="M193" s="75">
        <v>-921.37999999999988</v>
      </c>
      <c r="N193" s="75">
        <v>-924.20399999999995</v>
      </c>
      <c r="O193" s="75">
        <v>-1000.3180000000001</v>
      </c>
      <c r="P193" s="75">
        <v>-835.68</v>
      </c>
      <c r="Q193" s="75">
        <v>-783.49300000000028</v>
      </c>
      <c r="R193" s="75">
        <v>-942.495</v>
      </c>
      <c r="S193" s="75">
        <v>-769.23299999999995</v>
      </c>
      <c r="T193" s="75">
        <v>-719.1650000000003</v>
      </c>
      <c r="U193" s="75">
        <v>-983.88899999999944</v>
      </c>
      <c r="V193" s="75">
        <v>-982.58300000000031</v>
      </c>
      <c r="W193" s="75">
        <v>-1085.1599999999999</v>
      </c>
      <c r="X193" s="75">
        <v>-1003.9880000000002</v>
      </c>
      <c r="Y193" s="75">
        <v>-10951.588000000002</v>
      </c>
      <c r="Z193" s="17"/>
      <c r="AA193" s="75">
        <v>-11701.039379999997</v>
      </c>
      <c r="AB193" s="73">
        <v>749.45</v>
      </c>
      <c r="AC193" s="17"/>
      <c r="AD193" s="75">
        <v>-10717.684429999999</v>
      </c>
      <c r="AE193" s="73">
        <v>-233.9</v>
      </c>
    </row>
    <row r="194" spans="1:37" ht="12.95" customHeight="1" x14ac:dyDescent="0.2">
      <c r="A194" s="48"/>
      <c r="B194" s="48"/>
      <c r="C194" s="9"/>
      <c r="D194" s="9"/>
      <c r="F194" s="52" t="s">
        <v>224</v>
      </c>
      <c r="H194" s="69">
        <v>0.71735375806760682</v>
      </c>
      <c r="I194" s="69">
        <v>0.7106307934190732</v>
      </c>
      <c r="J194" s="69">
        <v>0.7106307934190732</v>
      </c>
      <c r="K194" s="122">
        <v>0.71266639693319977</v>
      </c>
      <c r="L194" s="122">
        <v>0.72351499238356198</v>
      </c>
      <c r="M194" s="69">
        <v>0.70675807009590608</v>
      </c>
      <c r="N194" s="69">
        <v>0.7740881763191354</v>
      </c>
      <c r="O194" s="69">
        <v>0.7368852187300875</v>
      </c>
      <c r="P194" s="69">
        <v>0.76692445562845346</v>
      </c>
      <c r="Q194" s="69">
        <v>0.69801915805753867</v>
      </c>
      <c r="R194" s="69">
        <v>0.78932359843022137</v>
      </c>
      <c r="S194" s="69">
        <v>0.71071355647352663</v>
      </c>
      <c r="T194" s="69">
        <v>0.61326044115628109</v>
      </c>
      <c r="U194" s="69">
        <v>0.72121890950247081</v>
      </c>
      <c r="V194" s="69">
        <v>0.69902990670428689</v>
      </c>
      <c r="W194" s="69">
        <v>0.7618205176807562</v>
      </c>
      <c r="X194" s="69">
        <v>0.72350213810408481</v>
      </c>
      <c r="Y194" s="69">
        <v>0.7253558497063366</v>
      </c>
      <c r="AA194" s="69">
        <v>0.71266639693319966</v>
      </c>
      <c r="AB194" s="70"/>
      <c r="AD194" s="69">
        <v>0.72351499238356187</v>
      </c>
      <c r="AE194" s="70"/>
    </row>
    <row r="195" spans="1:37" ht="6.95" customHeight="1" x14ac:dyDescent="0.2">
      <c r="C195" s="9"/>
      <c r="D195" s="9"/>
      <c r="F195" s="109"/>
      <c r="H195" s="29"/>
      <c r="I195" s="29"/>
      <c r="J195" s="29"/>
      <c r="K195" s="98"/>
      <c r="L195" s="98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AA195" s="29"/>
      <c r="AB195" s="33"/>
      <c r="AD195" s="29"/>
      <c r="AE195" s="33"/>
    </row>
    <row r="196" spans="1:37" ht="18" customHeight="1" x14ac:dyDescent="0.2">
      <c r="A196" s="48"/>
      <c r="B196" s="48"/>
      <c r="C196" s="9">
        <v>-0.10411027209380218</v>
      </c>
      <c r="D196" s="9">
        <v>1.5809988114323371E-2</v>
      </c>
      <c r="F196" s="114" t="s">
        <v>277</v>
      </c>
      <c r="H196" s="90">
        <v>4241.2149999999983</v>
      </c>
      <c r="I196" s="298">
        <v>4251.243999999997</v>
      </c>
      <c r="J196" s="298">
        <v>4251.243999999997</v>
      </c>
      <c r="K196" s="127">
        <v>4694.6376200000013</v>
      </c>
      <c r="L196" s="127">
        <v>4140.4205700000002</v>
      </c>
      <c r="M196" s="90">
        <v>344.87200000000007</v>
      </c>
      <c r="N196" s="90">
        <v>263.40899999999988</v>
      </c>
      <c r="O196" s="90">
        <v>350.51599999999974</v>
      </c>
      <c r="P196" s="90">
        <v>222.178</v>
      </c>
      <c r="Q196" s="90">
        <v>359.97299999999962</v>
      </c>
      <c r="R196" s="90">
        <v>356.33800000000053</v>
      </c>
      <c r="S196" s="90">
        <v>165.51299999999958</v>
      </c>
      <c r="T196" s="90">
        <v>429.87899999999934</v>
      </c>
      <c r="U196" s="90">
        <v>328.67300000000091</v>
      </c>
      <c r="V196" s="90">
        <v>429.22999999999956</v>
      </c>
      <c r="W196" s="90">
        <v>303.25300000000061</v>
      </c>
      <c r="X196" s="90">
        <v>652.04699999999968</v>
      </c>
      <c r="Y196" s="90">
        <v>4205.8809999999976</v>
      </c>
      <c r="AA196" s="90">
        <v>4694.6376200000013</v>
      </c>
      <c r="AB196" s="73">
        <v>-488.76</v>
      </c>
      <c r="AD196" s="90">
        <v>4140.4205700000002</v>
      </c>
      <c r="AE196" s="73">
        <v>65.459999999999994</v>
      </c>
      <c r="AG196" s="61"/>
      <c r="AK196" s="61"/>
    </row>
    <row r="197" spans="1:37" ht="12.95" customHeight="1" x14ac:dyDescent="0.2">
      <c r="A197" s="48"/>
      <c r="B197" s="48"/>
      <c r="C197" s="9"/>
      <c r="D197" s="9"/>
      <c r="F197" s="52" t="s">
        <v>224</v>
      </c>
      <c r="H197" s="69">
        <v>0.28376559059324263</v>
      </c>
      <c r="I197" s="69">
        <v>0.27541203999160124</v>
      </c>
      <c r="J197" s="69">
        <v>0.27541203999160124</v>
      </c>
      <c r="K197" s="122">
        <v>0.28593275938128276</v>
      </c>
      <c r="L197" s="122">
        <v>0.27950593029060605</v>
      </c>
      <c r="M197" s="69">
        <v>0.26453913602434981</v>
      </c>
      <c r="N197" s="69">
        <v>0.22062422629208167</v>
      </c>
      <c r="O197" s="69">
        <v>0.25820794920054935</v>
      </c>
      <c r="P197" s="69">
        <v>0.20389831239543668</v>
      </c>
      <c r="Q197" s="69">
        <v>0.32070235520093482</v>
      </c>
      <c r="R197" s="69">
        <v>0.29842703931313019</v>
      </c>
      <c r="S197" s="69">
        <v>0.1529215892617744</v>
      </c>
      <c r="T197" s="69">
        <v>0.36657482661672974</v>
      </c>
      <c r="U197" s="69">
        <v>0.24092675356966728</v>
      </c>
      <c r="V197" s="69">
        <v>0.30536311625041412</v>
      </c>
      <c r="W197" s="69">
        <v>0.21289428051922563</v>
      </c>
      <c r="X197" s="69">
        <v>0.46988350323345884</v>
      </c>
      <c r="Y197" s="69">
        <v>0.27856785577751231</v>
      </c>
      <c r="AA197" s="69">
        <v>0.28593275938128276</v>
      </c>
      <c r="AB197" s="70"/>
      <c r="AD197" s="69">
        <v>0.279505930290606</v>
      </c>
      <c r="AE197" s="70"/>
    </row>
    <row r="198" spans="1:37" ht="6.95" customHeight="1" x14ac:dyDescent="0.2">
      <c r="C198" s="9"/>
      <c r="D198" s="9"/>
      <c r="F198" s="109"/>
      <c r="H198" s="29"/>
      <c r="I198" s="29"/>
      <c r="J198" s="29"/>
      <c r="K198" s="98"/>
      <c r="L198" s="98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AA198" s="29"/>
      <c r="AB198" s="33"/>
      <c r="AD198" s="29"/>
      <c r="AE198" s="33"/>
    </row>
    <row r="199" spans="1:37" ht="18" hidden="1" customHeight="1" outlineLevel="1" x14ac:dyDescent="0.2">
      <c r="A199" s="43" t="s">
        <v>37</v>
      </c>
      <c r="B199" s="43" t="s">
        <v>243</v>
      </c>
      <c r="C199" s="9"/>
      <c r="D199" s="9"/>
      <c r="F199" s="64" t="s">
        <v>246</v>
      </c>
      <c r="G199" s="47"/>
      <c r="H199" s="85">
        <v>2.11</v>
      </c>
      <c r="I199" s="85">
        <v>2.0870000000000002</v>
      </c>
      <c r="J199" s="85">
        <v>2.0870000000000002</v>
      </c>
      <c r="K199" s="124">
        <v>2.2000000000000002</v>
      </c>
      <c r="L199" s="124">
        <v>3.0150000000000001</v>
      </c>
      <c r="M199" s="85">
        <v>3.1920000000000002</v>
      </c>
      <c r="N199" s="85">
        <v>3.048</v>
      </c>
      <c r="O199" s="85">
        <v>3.1920000000000002</v>
      </c>
      <c r="P199" s="85">
        <v>3.1799999999999979</v>
      </c>
      <c r="Q199" s="85">
        <v>3.2040000000000024</v>
      </c>
      <c r="R199" s="85">
        <v>3.0959999999999983</v>
      </c>
      <c r="S199" s="85">
        <v>3.120000000000001</v>
      </c>
      <c r="T199" s="85">
        <v>3.1919999999999966</v>
      </c>
      <c r="U199" s="85">
        <v>4.1760000000000055</v>
      </c>
      <c r="V199" s="85">
        <v>4.6799999999999962</v>
      </c>
      <c r="W199" s="85">
        <v>4.68</v>
      </c>
      <c r="X199" s="85">
        <v>4.68</v>
      </c>
      <c r="Y199" s="85">
        <v>3.6199999999999997</v>
      </c>
      <c r="Z199" s="47"/>
      <c r="AA199" s="85">
        <v>2.2000000000000002</v>
      </c>
      <c r="AB199" s="86">
        <v>1.42</v>
      </c>
      <c r="AC199" s="47"/>
      <c r="AD199" s="85">
        <v>3.0150000000000001</v>
      </c>
      <c r="AE199" s="86">
        <v>0.61</v>
      </c>
    </row>
    <row r="200" spans="1:37" ht="18" hidden="1" customHeight="1" outlineLevel="1" x14ac:dyDescent="0.2">
      <c r="A200" s="43" t="s">
        <v>37</v>
      </c>
      <c r="B200" s="43" t="s">
        <v>244</v>
      </c>
      <c r="C200" s="9"/>
      <c r="D200" s="9"/>
      <c r="F200" s="64" t="s">
        <v>247</v>
      </c>
      <c r="G200" s="47"/>
      <c r="H200" s="85">
        <v>1.96</v>
      </c>
      <c r="I200" s="85">
        <v>1.9650000000000001</v>
      </c>
      <c r="J200" s="85">
        <v>1.9650000000000001</v>
      </c>
      <c r="K200" s="124">
        <v>2</v>
      </c>
      <c r="L200" s="124">
        <v>1</v>
      </c>
      <c r="M200" s="85">
        <v>0.996</v>
      </c>
      <c r="N200" s="85">
        <v>0.996</v>
      </c>
      <c r="O200" s="85">
        <v>0.996</v>
      </c>
      <c r="P200" s="85">
        <v>0.996</v>
      </c>
      <c r="Q200" s="85">
        <v>0.99599999999999955</v>
      </c>
      <c r="R200" s="85">
        <v>0.99600000000000044</v>
      </c>
      <c r="S200" s="85">
        <v>0.99599999999999955</v>
      </c>
      <c r="T200" s="85">
        <v>0.99600000000000044</v>
      </c>
      <c r="U200" s="85">
        <v>0.99600000000000044</v>
      </c>
      <c r="V200" s="85">
        <v>0.99599999999999866</v>
      </c>
      <c r="W200" s="85">
        <v>0.99600000000000044</v>
      </c>
      <c r="X200" s="85">
        <v>0.99600000000000044</v>
      </c>
      <c r="Y200" s="85">
        <v>0.996</v>
      </c>
      <c r="Z200" s="47"/>
      <c r="AA200" s="85">
        <v>2</v>
      </c>
      <c r="AB200" s="86">
        <v>-1</v>
      </c>
      <c r="AC200" s="47"/>
      <c r="AD200" s="85">
        <v>1</v>
      </c>
      <c r="AE200" s="86">
        <v>0</v>
      </c>
    </row>
    <row r="201" spans="1:37" ht="18" hidden="1" customHeight="1" outlineLevel="1" x14ac:dyDescent="0.2">
      <c r="A201" s="43" t="s">
        <v>37</v>
      </c>
      <c r="B201" s="43" t="s">
        <v>245</v>
      </c>
      <c r="C201" s="9"/>
      <c r="D201" s="9"/>
      <c r="F201" s="64" t="s">
        <v>248</v>
      </c>
      <c r="G201" s="47"/>
      <c r="H201" s="85">
        <v>9.2899999999999991</v>
      </c>
      <c r="I201" s="85">
        <v>9.032</v>
      </c>
      <c r="J201" s="85">
        <v>9.032</v>
      </c>
      <c r="K201" s="124">
        <v>9.6</v>
      </c>
      <c r="L201" s="124">
        <v>8.3030000000000008</v>
      </c>
      <c r="M201" s="85">
        <v>10.475999999999999</v>
      </c>
      <c r="N201" s="85">
        <v>9.3840000000000003</v>
      </c>
      <c r="O201" s="85">
        <v>9.3719999999999999</v>
      </c>
      <c r="P201" s="85">
        <v>9.3719999999999999</v>
      </c>
      <c r="Q201" s="85">
        <v>9.9480000000000075</v>
      </c>
      <c r="R201" s="85">
        <v>9.0360000000000014</v>
      </c>
      <c r="S201" s="85">
        <v>9.8159999999999883</v>
      </c>
      <c r="T201" s="85">
        <v>8.1840000000000117</v>
      </c>
      <c r="U201" s="85">
        <v>6.8519999999999897</v>
      </c>
      <c r="V201" s="85">
        <v>7.7520000000000095</v>
      </c>
      <c r="W201" s="85">
        <v>7.5959999999999752</v>
      </c>
      <c r="X201" s="85">
        <v>7.7400000000000233</v>
      </c>
      <c r="Y201" s="85">
        <v>8.7940000000000005</v>
      </c>
      <c r="Z201" s="47"/>
      <c r="AA201" s="85">
        <v>9.6</v>
      </c>
      <c r="AB201" s="86">
        <v>-0.81</v>
      </c>
      <c r="AC201" s="47"/>
      <c r="AD201" s="85">
        <v>8.3030000000000008</v>
      </c>
      <c r="AE201" s="86">
        <v>0.49</v>
      </c>
    </row>
    <row r="202" spans="1:37" ht="18" customHeight="1" collapsed="1" x14ac:dyDescent="0.2">
      <c r="A202" s="43" t="s">
        <v>37</v>
      </c>
      <c r="B202" s="43" t="s">
        <v>23</v>
      </c>
      <c r="C202" s="9"/>
      <c r="D202" s="9"/>
      <c r="F202" s="110" t="s">
        <v>250</v>
      </c>
      <c r="H202" s="87">
        <v>13.36</v>
      </c>
      <c r="I202" s="87">
        <v>13.083999999999998</v>
      </c>
      <c r="J202" s="87">
        <v>13.084</v>
      </c>
      <c r="K202" s="125">
        <v>13.8</v>
      </c>
      <c r="L202" s="125">
        <v>12.318</v>
      </c>
      <c r="M202" s="87">
        <v>14.664</v>
      </c>
      <c r="N202" s="87">
        <v>13.428000000000003</v>
      </c>
      <c r="O202" s="87">
        <v>13.559999999999999</v>
      </c>
      <c r="P202" s="87">
        <v>13.547999999999995</v>
      </c>
      <c r="Q202" s="87">
        <v>14.148000000000003</v>
      </c>
      <c r="R202" s="87">
        <v>13.128</v>
      </c>
      <c r="S202" s="87">
        <v>13.932000000000016</v>
      </c>
      <c r="T202" s="87">
        <v>12.371999999999986</v>
      </c>
      <c r="U202" s="87">
        <v>12.024000000000001</v>
      </c>
      <c r="V202" s="87">
        <v>13.427999999999997</v>
      </c>
      <c r="W202" s="87">
        <v>13.271999999999991</v>
      </c>
      <c r="X202" s="87">
        <v>13.416000000000025</v>
      </c>
      <c r="Y202" s="87">
        <v>13.410000000000002</v>
      </c>
      <c r="AA202" s="87">
        <v>13.8</v>
      </c>
      <c r="AB202" s="86">
        <v>-0.39</v>
      </c>
      <c r="AD202" s="87">
        <v>12.318</v>
      </c>
      <c r="AE202" s="86">
        <v>1.0900000000000001</v>
      </c>
    </row>
    <row r="203" spans="1:37" ht="18" hidden="1" customHeight="1" outlineLevel="1" collapsed="1" x14ac:dyDescent="0.2">
      <c r="A203" s="46" t="s">
        <v>212</v>
      </c>
      <c r="B203" s="46" t="s">
        <v>23</v>
      </c>
      <c r="C203" s="9"/>
      <c r="D203" s="9"/>
      <c r="F203" s="111" t="s">
        <v>213</v>
      </c>
      <c r="G203" s="47"/>
      <c r="H203" s="88">
        <v>15.007</v>
      </c>
      <c r="I203" s="88">
        <v>14.506</v>
      </c>
      <c r="J203" s="88">
        <v>14.506</v>
      </c>
      <c r="K203" s="125">
        <v>13.8</v>
      </c>
      <c r="L203" s="125">
        <v>12.318</v>
      </c>
      <c r="M203" s="88">
        <v>15.744</v>
      </c>
      <c r="N203" s="88">
        <v>15.768000000000001</v>
      </c>
      <c r="O203" s="88">
        <v>14.543999999999997</v>
      </c>
      <c r="P203" s="88">
        <v>14.556000000000004</v>
      </c>
      <c r="Q203" s="88">
        <v>15.276000000000003</v>
      </c>
      <c r="R203" s="88">
        <v>14.195999999999998</v>
      </c>
      <c r="S203" s="88">
        <v>15.047999999999988</v>
      </c>
      <c r="T203" s="88">
        <v>13.5</v>
      </c>
      <c r="U203" s="88">
        <v>13.080000000000027</v>
      </c>
      <c r="V203" s="88">
        <v>14.639999999999986</v>
      </c>
      <c r="W203" s="88">
        <v>14.819999999999993</v>
      </c>
      <c r="X203" s="88">
        <v>15.623999999999995</v>
      </c>
      <c r="Y203" s="88">
        <v>14.732999999999999</v>
      </c>
      <c r="Z203" s="47"/>
      <c r="AA203" s="88">
        <v>13.8</v>
      </c>
      <c r="AB203" s="89">
        <v>0.93</v>
      </c>
      <c r="AC203" s="47"/>
      <c r="AD203" s="88">
        <v>12.318</v>
      </c>
      <c r="AE203" s="89">
        <v>2.42</v>
      </c>
    </row>
    <row r="204" spans="1:37" ht="18" hidden="1" customHeight="1" outlineLevel="1" collapsed="1" x14ac:dyDescent="0.2">
      <c r="A204" s="48"/>
      <c r="B204" s="48"/>
      <c r="C204" s="9"/>
      <c r="D204" s="9"/>
      <c r="F204" s="110" t="s">
        <v>251</v>
      </c>
      <c r="H204" s="87">
        <v>1.6470000000000002</v>
      </c>
      <c r="I204" s="87">
        <v>1.4220000000000024</v>
      </c>
      <c r="J204" s="87">
        <v>1.4220000000000006</v>
      </c>
      <c r="K204" s="125">
        <v>0</v>
      </c>
      <c r="L204" s="125">
        <v>0</v>
      </c>
      <c r="M204" s="87">
        <v>1.08</v>
      </c>
      <c r="N204" s="87">
        <v>2.3399999999999981</v>
      </c>
      <c r="O204" s="87">
        <v>0.98399999999999821</v>
      </c>
      <c r="P204" s="87">
        <v>1.0080000000000098</v>
      </c>
      <c r="Q204" s="87">
        <v>1.1280000000000001</v>
      </c>
      <c r="R204" s="87">
        <v>1.0679999999999978</v>
      </c>
      <c r="S204" s="87">
        <v>1.1159999999999712</v>
      </c>
      <c r="T204" s="87">
        <v>1.1280000000000143</v>
      </c>
      <c r="U204" s="87">
        <v>1.0560000000000258</v>
      </c>
      <c r="V204" s="87">
        <v>1.2119999999999891</v>
      </c>
      <c r="W204" s="87">
        <v>1.5480000000000018</v>
      </c>
      <c r="X204" s="87">
        <v>2.20799999999997</v>
      </c>
      <c r="Y204" s="87">
        <v>1.3229999999999968</v>
      </c>
      <c r="AA204" s="87">
        <v>0</v>
      </c>
      <c r="AB204" s="86">
        <v>1.32</v>
      </c>
      <c r="AD204" s="87">
        <v>0</v>
      </c>
      <c r="AE204" s="86">
        <v>1.32</v>
      </c>
    </row>
    <row r="205" spans="1:37" ht="12.95" hidden="1" customHeight="1" outlineLevel="1" x14ac:dyDescent="0.2">
      <c r="A205" s="48"/>
      <c r="B205" s="48"/>
      <c r="C205" s="9"/>
      <c r="D205" s="9"/>
      <c r="F205" s="52" t="s">
        <v>38</v>
      </c>
      <c r="H205" s="81">
        <v>0.10974878390084629</v>
      </c>
      <c r="I205" s="81">
        <v>9.8028402040535118E-2</v>
      </c>
      <c r="J205" s="81">
        <v>9.8028402040534993E-2</v>
      </c>
      <c r="K205" s="126">
        <v>0</v>
      </c>
      <c r="L205" s="126">
        <v>0</v>
      </c>
      <c r="M205" s="81">
        <v>6.8597560975609762E-2</v>
      </c>
      <c r="N205" s="81">
        <v>0.14840182648401815</v>
      </c>
      <c r="O205" s="81">
        <v>6.7656765676567546E-2</v>
      </c>
      <c r="P205" s="81">
        <v>6.9249793899423567E-2</v>
      </c>
      <c r="Q205" s="81">
        <v>7.3841319717203452E-2</v>
      </c>
      <c r="R205" s="81">
        <v>7.5232459847844324E-2</v>
      </c>
      <c r="S205" s="81">
        <v>7.4162679425835473E-2</v>
      </c>
      <c r="T205" s="81">
        <v>8.3555555555556618E-2</v>
      </c>
      <c r="U205" s="81">
        <v>8.0733944954130249E-2</v>
      </c>
      <c r="V205" s="81">
        <v>8.2786885245900971E-2</v>
      </c>
      <c r="W205" s="81">
        <v>0.10445344129554673</v>
      </c>
      <c r="X205" s="81">
        <v>0.14132104454684913</v>
      </c>
      <c r="Y205" s="81">
        <v>8.979841172877194E-2</v>
      </c>
      <c r="AA205" s="81">
        <v>0</v>
      </c>
      <c r="AB205" s="82"/>
      <c r="AD205" s="81">
        <v>0</v>
      </c>
      <c r="AE205" s="82"/>
    </row>
    <row r="206" spans="1:37" ht="18" customHeight="1" collapsed="1" x14ac:dyDescent="0.2">
      <c r="A206" s="43" t="s">
        <v>221</v>
      </c>
      <c r="B206" s="43" t="s">
        <v>23</v>
      </c>
      <c r="C206" s="9">
        <v>4.7608454791363983E-2</v>
      </c>
      <c r="D206" s="9">
        <v>1.2404778091068137E-2</v>
      </c>
      <c r="F206" s="119" t="s">
        <v>67</v>
      </c>
      <c r="H206" s="74">
        <v>-800.048</v>
      </c>
      <c r="I206" s="74">
        <v>-730.60900000000004</v>
      </c>
      <c r="J206" s="74">
        <v>-730.60900000000004</v>
      </c>
      <c r="K206" s="99">
        <v>-867.70302000000004</v>
      </c>
      <c r="L206" s="99">
        <v>-836.77434000000005</v>
      </c>
      <c r="M206" s="74">
        <v>-65.561000000000007</v>
      </c>
      <c r="N206" s="74">
        <v>-62.822999999999979</v>
      </c>
      <c r="O206" s="74">
        <v>-64.16500000000002</v>
      </c>
      <c r="P206" s="74">
        <v>-63.405000000000001</v>
      </c>
      <c r="Q206" s="74">
        <v>-68.998999999999967</v>
      </c>
      <c r="R206" s="74">
        <v>-75.736000000000047</v>
      </c>
      <c r="S206" s="74">
        <v>-65.228999999999985</v>
      </c>
      <c r="T206" s="74">
        <v>-72.30600000000004</v>
      </c>
      <c r="U206" s="74">
        <v>-77.810999999999922</v>
      </c>
      <c r="V206" s="74">
        <v>-78.078000000000088</v>
      </c>
      <c r="W206" s="74">
        <v>-71.980999999999995</v>
      </c>
      <c r="X206" s="74">
        <v>-60.302999999999997</v>
      </c>
      <c r="Y206" s="74">
        <v>-826.39700000000005</v>
      </c>
      <c r="AA206" s="74">
        <v>-867.70302000000004</v>
      </c>
      <c r="AB206" s="73">
        <v>41.31</v>
      </c>
      <c r="AD206" s="74">
        <v>-836.77434000000005</v>
      </c>
      <c r="AE206" s="73">
        <v>10.38</v>
      </c>
    </row>
    <row r="207" spans="1:37" ht="18" customHeight="1" x14ac:dyDescent="0.2">
      <c r="A207" s="43" t="s">
        <v>219</v>
      </c>
      <c r="B207" s="43" t="s">
        <v>23</v>
      </c>
      <c r="C207" s="9">
        <v>1.0010940919037199</v>
      </c>
      <c r="D207" s="9">
        <v>1.0010940919037199</v>
      </c>
      <c r="F207" s="117" t="s">
        <v>220</v>
      </c>
      <c r="G207" s="49"/>
      <c r="H207" s="78">
        <v>-6.9050000000000002</v>
      </c>
      <c r="I207" s="78">
        <v>-10.23</v>
      </c>
      <c r="J207" s="78">
        <v>-10.23</v>
      </c>
      <c r="K207" s="78">
        <v>0</v>
      </c>
      <c r="L207" s="78">
        <v>0</v>
      </c>
      <c r="M207" s="78">
        <v>-7.2140000000000004</v>
      </c>
      <c r="N207" s="78">
        <v>-3.5079999999999991</v>
      </c>
      <c r="O207" s="78">
        <v>-4.532</v>
      </c>
      <c r="P207" s="78">
        <v>-5.8370000000000015</v>
      </c>
      <c r="Q207" s="78">
        <v>10.632000000000001</v>
      </c>
      <c r="R207" s="78">
        <v>3.5609999999999999</v>
      </c>
      <c r="S207" s="78">
        <v>0.86399999999999988</v>
      </c>
      <c r="T207" s="78">
        <v>21.956</v>
      </c>
      <c r="U207" s="78">
        <v>1.5949999999999989</v>
      </c>
      <c r="V207" s="78">
        <v>-4.6829999999999998</v>
      </c>
      <c r="W207" s="78">
        <v>-5.0709999999999997</v>
      </c>
      <c r="X207" s="78">
        <v>-5.9349999999999996</v>
      </c>
      <c r="Y207" s="78">
        <v>1.8280000000000001</v>
      </c>
      <c r="Z207" s="49"/>
      <c r="AA207" s="78">
        <v>0</v>
      </c>
      <c r="AB207" s="73">
        <v>1.83</v>
      </c>
      <c r="AC207" s="49"/>
      <c r="AD207" s="78">
        <v>0</v>
      </c>
      <c r="AE207" s="73">
        <v>1.83</v>
      </c>
    </row>
    <row r="208" spans="1:37" ht="18" customHeight="1" x14ac:dyDescent="0.2">
      <c r="A208" s="43" t="s">
        <v>35</v>
      </c>
      <c r="B208" s="43" t="s">
        <v>23</v>
      </c>
      <c r="C208" s="9">
        <v>0</v>
      </c>
      <c r="D208" s="9">
        <v>0</v>
      </c>
      <c r="F208" s="119" t="s">
        <v>58</v>
      </c>
      <c r="H208" s="74">
        <v>0</v>
      </c>
      <c r="I208" s="74">
        <v>0</v>
      </c>
      <c r="J208" s="74">
        <v>0</v>
      </c>
      <c r="K208" s="99">
        <v>0</v>
      </c>
      <c r="L208" s="99">
        <v>0</v>
      </c>
      <c r="M208" s="74">
        <v>0</v>
      </c>
      <c r="N208" s="74">
        <v>0</v>
      </c>
      <c r="O208" s="74">
        <v>0</v>
      </c>
      <c r="P208" s="74">
        <v>0</v>
      </c>
      <c r="Q208" s="74">
        <v>0</v>
      </c>
      <c r="R208" s="74">
        <v>0</v>
      </c>
      <c r="S208" s="74">
        <v>0</v>
      </c>
      <c r="T208" s="74">
        <v>0</v>
      </c>
      <c r="U208" s="74">
        <v>0</v>
      </c>
      <c r="V208" s="74">
        <v>0</v>
      </c>
      <c r="W208" s="74">
        <v>0</v>
      </c>
      <c r="X208" s="74">
        <v>0</v>
      </c>
      <c r="Y208" s="74">
        <v>0</v>
      </c>
      <c r="AA208" s="74">
        <v>0</v>
      </c>
      <c r="AB208" s="73">
        <v>0</v>
      </c>
      <c r="AD208" s="74">
        <v>0</v>
      </c>
      <c r="AE208" s="73">
        <v>0</v>
      </c>
    </row>
    <row r="209" spans="1:31" ht="18" customHeight="1" x14ac:dyDescent="0.2">
      <c r="A209" s="43" t="s">
        <v>222</v>
      </c>
      <c r="B209" s="43" t="s">
        <v>23</v>
      </c>
      <c r="C209" s="9">
        <v>0</v>
      </c>
      <c r="D209" s="9">
        <v>0</v>
      </c>
      <c r="F209" s="119" t="s">
        <v>414</v>
      </c>
      <c r="H209" s="74">
        <v>6.976</v>
      </c>
      <c r="I209" s="74">
        <v>0</v>
      </c>
      <c r="J209" s="74">
        <v>0</v>
      </c>
      <c r="K209" s="99">
        <v>0</v>
      </c>
      <c r="L209" s="99">
        <v>0</v>
      </c>
      <c r="M209" s="74">
        <v>0</v>
      </c>
      <c r="N209" s="74">
        <v>0</v>
      </c>
      <c r="O209" s="74">
        <v>0</v>
      </c>
      <c r="P209" s="74">
        <v>0</v>
      </c>
      <c r="Q209" s="74">
        <v>0</v>
      </c>
      <c r="R209" s="74">
        <v>0</v>
      </c>
      <c r="S209" s="74">
        <v>0</v>
      </c>
      <c r="T209" s="74">
        <v>0</v>
      </c>
      <c r="U209" s="74">
        <v>0</v>
      </c>
      <c r="V209" s="74">
        <v>0</v>
      </c>
      <c r="W209" s="74">
        <v>0</v>
      </c>
      <c r="X209" s="74">
        <v>0</v>
      </c>
      <c r="Y209" s="74">
        <v>0</v>
      </c>
      <c r="AA209" s="74">
        <v>0</v>
      </c>
      <c r="AB209" s="73">
        <v>0</v>
      </c>
      <c r="AD209" s="74">
        <v>0</v>
      </c>
      <c r="AE209" s="73">
        <v>0</v>
      </c>
    </row>
    <row r="210" spans="1:31" ht="18" customHeight="1" x14ac:dyDescent="0.2">
      <c r="A210" s="43" t="s">
        <v>597</v>
      </c>
      <c r="B210" s="43" t="s">
        <v>23</v>
      </c>
      <c r="C210" s="9">
        <v>0</v>
      </c>
      <c r="D210" s="9">
        <v>0</v>
      </c>
      <c r="F210" s="119" t="s">
        <v>598</v>
      </c>
      <c r="H210" s="74">
        <v>-0.98399999999999999</v>
      </c>
      <c r="I210" s="74">
        <v>0</v>
      </c>
      <c r="J210" s="74">
        <v>0</v>
      </c>
      <c r="K210" s="99">
        <v>0</v>
      </c>
      <c r="L210" s="99">
        <v>0</v>
      </c>
      <c r="M210" s="74">
        <v>0</v>
      </c>
      <c r="N210" s="74">
        <v>0</v>
      </c>
      <c r="O210" s="74">
        <v>0</v>
      </c>
      <c r="P210" s="74">
        <v>0</v>
      </c>
      <c r="Q210" s="74">
        <v>0</v>
      </c>
      <c r="R210" s="74">
        <v>0</v>
      </c>
      <c r="S210" s="74">
        <v>0</v>
      </c>
      <c r="T210" s="74">
        <v>0</v>
      </c>
      <c r="U210" s="74">
        <v>0</v>
      </c>
      <c r="V210" s="74">
        <v>0</v>
      </c>
      <c r="W210" s="74">
        <v>0</v>
      </c>
      <c r="X210" s="74">
        <v>0</v>
      </c>
      <c r="Y210" s="74">
        <v>0</v>
      </c>
      <c r="AA210" s="74">
        <v>0</v>
      </c>
      <c r="AB210" s="73">
        <v>0</v>
      </c>
      <c r="AD210" s="74">
        <v>0</v>
      </c>
      <c r="AE210" s="73">
        <v>0</v>
      </c>
    </row>
    <row r="211" spans="1:31" ht="18" customHeight="1" x14ac:dyDescent="0.2">
      <c r="A211" s="43" t="s">
        <v>36</v>
      </c>
      <c r="B211" s="43" t="s">
        <v>23</v>
      </c>
      <c r="C211" s="9">
        <v>-1.0009099181073704</v>
      </c>
      <c r="D211" s="9">
        <v>-1.0009099181073704</v>
      </c>
      <c r="F211" s="119" t="s">
        <v>68</v>
      </c>
      <c r="H211" s="74">
        <v>-12.992000000000001</v>
      </c>
      <c r="I211" s="74">
        <v>-6.0940000000000003</v>
      </c>
      <c r="J211" s="74">
        <v>-6.0940000000000003</v>
      </c>
      <c r="K211" s="99">
        <v>0</v>
      </c>
      <c r="L211" s="99">
        <v>0</v>
      </c>
      <c r="M211" s="74">
        <v>-1.0620000000000001</v>
      </c>
      <c r="N211" s="74">
        <v>-0.83399999999999985</v>
      </c>
      <c r="O211" s="74">
        <v>-0.13100000000000023</v>
      </c>
      <c r="P211" s="74">
        <v>-0.61899999999999977</v>
      </c>
      <c r="Q211" s="74">
        <v>-8.0999999999999961E-2</v>
      </c>
      <c r="R211" s="74">
        <v>-0.82500000000000018</v>
      </c>
      <c r="S211" s="74">
        <v>-0.10299999999999976</v>
      </c>
      <c r="T211" s="74">
        <v>5.4999999999999716E-2</v>
      </c>
      <c r="U211" s="74">
        <v>-0.1379999999999999</v>
      </c>
      <c r="V211" s="74">
        <v>-0.1419999999999999</v>
      </c>
      <c r="W211" s="74">
        <v>-0.17199999999999971</v>
      </c>
      <c r="X211" s="74">
        <v>-0.34400000000000031</v>
      </c>
      <c r="Y211" s="74">
        <v>-4.3959999999999999</v>
      </c>
      <c r="AA211" s="74">
        <v>0</v>
      </c>
      <c r="AB211" s="73">
        <v>-4.4000000000000004</v>
      </c>
      <c r="AD211" s="74">
        <v>0</v>
      </c>
      <c r="AE211" s="73">
        <v>-4.4000000000000004</v>
      </c>
    </row>
    <row r="212" spans="1:31" ht="18" hidden="1" customHeight="1" outlineLevel="1" collapsed="1" x14ac:dyDescent="0.2">
      <c r="A212" s="48"/>
      <c r="B212" s="48"/>
      <c r="C212" s="9"/>
      <c r="D212" s="9"/>
      <c r="F212" s="110" t="s">
        <v>634</v>
      </c>
      <c r="H212" s="87">
        <v>0.74897727272727266</v>
      </c>
      <c r="I212" s="87">
        <v>0</v>
      </c>
      <c r="J212" s="87">
        <v>0</v>
      </c>
      <c r="K212" s="125">
        <v>0</v>
      </c>
      <c r="L212" s="125">
        <v>0</v>
      </c>
      <c r="M212" s="87">
        <v>0</v>
      </c>
      <c r="N212" s="87">
        <v>0</v>
      </c>
      <c r="O212" s="87">
        <v>0</v>
      </c>
      <c r="P212" s="87">
        <v>0</v>
      </c>
      <c r="Q212" s="87">
        <v>0</v>
      </c>
      <c r="R212" s="87">
        <v>0</v>
      </c>
      <c r="S212" s="87">
        <v>0</v>
      </c>
      <c r="T212" s="87">
        <v>0</v>
      </c>
      <c r="U212" s="87">
        <v>1.1454545454545455</v>
      </c>
      <c r="V212" s="87">
        <v>0.19009090909090912</v>
      </c>
      <c r="W212" s="87">
        <v>-0.127909090909091</v>
      </c>
      <c r="X212" s="87">
        <v>0</v>
      </c>
      <c r="Y212" s="87">
        <v>0.10063636363636363</v>
      </c>
      <c r="AA212" s="87">
        <v>0</v>
      </c>
      <c r="AB212" s="86">
        <v>0.1</v>
      </c>
      <c r="AD212" s="87">
        <v>0</v>
      </c>
      <c r="AE212" s="86">
        <v>0.1</v>
      </c>
    </row>
    <row r="213" spans="1:31" ht="18" customHeight="1" collapsed="1" x14ac:dyDescent="0.2">
      <c r="A213" s="43" t="s">
        <v>21</v>
      </c>
      <c r="B213" s="43" t="s">
        <v>23</v>
      </c>
      <c r="C213" s="9">
        <v>-1.0004516711833784</v>
      </c>
      <c r="D213" s="9">
        <v>-1.0004516711833784</v>
      </c>
      <c r="F213" s="119" t="s">
        <v>69</v>
      </c>
      <c r="H213" s="74">
        <v>-32.954999999999998</v>
      </c>
      <c r="I213" s="74">
        <v>0</v>
      </c>
      <c r="J213" s="74">
        <v>0</v>
      </c>
      <c r="K213" s="99">
        <v>0</v>
      </c>
      <c r="L213" s="99">
        <v>0</v>
      </c>
      <c r="M213" s="74">
        <v>0</v>
      </c>
      <c r="N213" s="74">
        <v>0</v>
      </c>
      <c r="O213" s="74">
        <v>0</v>
      </c>
      <c r="P213" s="74">
        <v>0</v>
      </c>
      <c r="Q213" s="74">
        <v>0</v>
      </c>
      <c r="R213" s="74">
        <v>0</v>
      </c>
      <c r="S213" s="74">
        <v>0</v>
      </c>
      <c r="T213" s="74">
        <v>0</v>
      </c>
      <c r="U213" s="74">
        <v>-4.2</v>
      </c>
      <c r="V213" s="74">
        <v>-0.69700000000000006</v>
      </c>
      <c r="W213" s="74">
        <v>0.46900000000000031</v>
      </c>
      <c r="X213" s="74">
        <v>0</v>
      </c>
      <c r="Y213" s="74">
        <v>-4.4279999999999999</v>
      </c>
      <c r="AA213" s="74">
        <v>0</v>
      </c>
      <c r="AB213" s="73">
        <v>-4.43</v>
      </c>
      <c r="AD213" s="74">
        <v>0</v>
      </c>
      <c r="AE213" s="73">
        <v>-4.43</v>
      </c>
    </row>
    <row r="214" spans="1:31" ht="18" customHeight="1" x14ac:dyDescent="0.2">
      <c r="A214" s="48"/>
      <c r="B214" s="48"/>
      <c r="C214" s="9">
        <v>3.9541178501372509E-2</v>
      </c>
      <c r="D214" s="9">
        <v>4.0393208042206457E-3</v>
      </c>
      <c r="F214" s="108" t="s">
        <v>274</v>
      </c>
      <c r="H214" s="281">
        <v>-846.90800000000002</v>
      </c>
      <c r="I214" s="281">
        <v>-746.93300000000011</v>
      </c>
      <c r="J214" s="281">
        <v>-746.93300000000011</v>
      </c>
      <c r="K214" s="102">
        <v>-867.70302000000004</v>
      </c>
      <c r="L214" s="102">
        <v>-836.77434000000005</v>
      </c>
      <c r="M214" s="281">
        <v>-73.837000000000003</v>
      </c>
      <c r="N214" s="281">
        <v>-67.164999999999978</v>
      </c>
      <c r="O214" s="281">
        <v>-68.828000000000017</v>
      </c>
      <c r="P214" s="281">
        <v>-69.861000000000004</v>
      </c>
      <c r="Q214" s="281">
        <v>-58.447999999999965</v>
      </c>
      <c r="R214" s="281">
        <v>-73.000000000000043</v>
      </c>
      <c r="S214" s="281">
        <v>-64.467999999999975</v>
      </c>
      <c r="T214" s="281">
        <v>-50.295000000000037</v>
      </c>
      <c r="U214" s="281">
        <v>-80.553999999999931</v>
      </c>
      <c r="V214" s="281">
        <v>-83.60000000000008</v>
      </c>
      <c r="W214" s="281">
        <v>-76.754999999999995</v>
      </c>
      <c r="X214" s="281">
        <v>-66.581999999999994</v>
      </c>
      <c r="Y214" s="281">
        <v>-833.39300000000003</v>
      </c>
      <c r="AA214" s="281">
        <v>-867.70302000000004</v>
      </c>
      <c r="AB214" s="73">
        <v>34.31</v>
      </c>
      <c r="AD214" s="281">
        <v>-836.77434000000005</v>
      </c>
      <c r="AE214" s="73">
        <v>3.38</v>
      </c>
    </row>
    <row r="215" spans="1:31" ht="12.95" customHeight="1" x14ac:dyDescent="0.2">
      <c r="A215" s="48"/>
      <c r="B215" s="48"/>
      <c r="C215" s="9"/>
      <c r="D215" s="9"/>
      <c r="F215" s="52" t="s">
        <v>224</v>
      </c>
      <c r="H215" s="69">
        <v>5.6663797708473171E-2</v>
      </c>
      <c r="I215" s="69">
        <v>4.8389210609188008E-2</v>
      </c>
      <c r="J215" s="69">
        <v>4.8389210609188008E-2</v>
      </c>
      <c r="K215" s="122">
        <v>5.2848534629190896E-2</v>
      </c>
      <c r="L215" s="122">
        <v>5.6487834119954602E-2</v>
      </c>
      <c r="M215" s="69">
        <v>5.6637755998254172E-2</v>
      </c>
      <c r="N215" s="69">
        <v>5.6255580329099109E-2</v>
      </c>
      <c r="O215" s="69">
        <v>5.0702212531169563E-2</v>
      </c>
      <c r="P215" s="69">
        <v>6.4113188534677623E-2</v>
      </c>
      <c r="Q215" s="69">
        <v>5.20717144252048E-2</v>
      </c>
      <c r="R215" s="69">
        <v>6.1136263519070332E-2</v>
      </c>
      <c r="S215" s="69">
        <v>5.9563593291935342E-2</v>
      </c>
      <c r="T215" s="69">
        <v>4.2888535854713687E-2</v>
      </c>
      <c r="U215" s="69">
        <v>5.9048396756201174E-2</v>
      </c>
      <c r="V215" s="69">
        <v>5.9474772309798175E-2</v>
      </c>
      <c r="W215" s="69">
        <v>5.3884711779448605E-2</v>
      </c>
      <c r="X215" s="69">
        <v>4.7980871643133347E-2</v>
      </c>
      <c r="Y215" s="69">
        <v>5.5198066951962846E-2</v>
      </c>
      <c r="AA215" s="69">
        <v>5.2848534629190896E-2</v>
      </c>
      <c r="AB215" s="70"/>
      <c r="AD215" s="69">
        <v>5.6487834119954596E-2</v>
      </c>
      <c r="AE215" s="70"/>
    </row>
    <row r="216" spans="1:31" ht="6.95" customHeight="1" x14ac:dyDescent="0.2">
      <c r="C216" s="9"/>
      <c r="D216" s="9"/>
      <c r="F216" s="109"/>
      <c r="H216" s="29"/>
      <c r="I216" s="29"/>
      <c r="J216" s="29"/>
      <c r="K216" s="98"/>
      <c r="L216" s="98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AA216" s="29"/>
      <c r="AB216" s="33"/>
      <c r="AD216" s="29"/>
      <c r="AE216" s="33"/>
    </row>
    <row r="217" spans="1:31" ht="18" customHeight="1" x14ac:dyDescent="0.2">
      <c r="A217" s="43" t="s">
        <v>71</v>
      </c>
      <c r="B217" s="43" t="s">
        <v>23</v>
      </c>
      <c r="C217" s="9"/>
      <c r="D217" s="9"/>
      <c r="F217" s="110" t="s">
        <v>227</v>
      </c>
      <c r="H217" s="87">
        <v>5.7469999999999999</v>
      </c>
      <c r="I217" s="87">
        <v>5.0289999999999999</v>
      </c>
      <c r="J217" s="87">
        <v>5.0289999999999999</v>
      </c>
      <c r="K217" s="125">
        <v>5</v>
      </c>
      <c r="L217" s="125">
        <v>5</v>
      </c>
      <c r="M217" s="87">
        <v>4.9799999999999995</v>
      </c>
      <c r="N217" s="87">
        <v>5.04</v>
      </c>
      <c r="O217" s="87">
        <v>4.9800000000000004</v>
      </c>
      <c r="P217" s="87">
        <v>4.9800000000000004</v>
      </c>
      <c r="Q217" s="87">
        <v>5.0399999999999991</v>
      </c>
      <c r="R217" s="87">
        <v>5.9760000000000026</v>
      </c>
      <c r="S217" s="87">
        <v>5.9879999999999924</v>
      </c>
      <c r="T217" s="87">
        <v>5.0280000000000058</v>
      </c>
      <c r="U217" s="87">
        <v>3.9960000000000022</v>
      </c>
      <c r="V217" s="87">
        <v>3.9840000000000018</v>
      </c>
      <c r="W217" s="87">
        <v>3.8399999999999892</v>
      </c>
      <c r="X217" s="87">
        <v>4.9920000000000044</v>
      </c>
      <c r="Y217" s="87">
        <v>4.9020000000000001</v>
      </c>
      <c r="AA217" s="87">
        <v>5</v>
      </c>
      <c r="AB217" s="86">
        <v>-0.1</v>
      </c>
      <c r="AD217" s="87">
        <v>5</v>
      </c>
      <c r="AE217" s="86">
        <v>-0.1</v>
      </c>
    </row>
    <row r="218" spans="1:31" ht="12.95" customHeight="1" x14ac:dyDescent="0.2">
      <c r="A218" s="48"/>
      <c r="B218" s="48"/>
      <c r="C218" s="9"/>
      <c r="D218" s="9"/>
      <c r="F218" s="52" t="s">
        <v>72</v>
      </c>
      <c r="H218" s="149">
        <v>-10664.346615625545</v>
      </c>
      <c r="I218" s="149">
        <v>-12879.697753032411</v>
      </c>
      <c r="J218" s="149">
        <v>-12879.697753032411</v>
      </c>
      <c r="K218" s="150">
        <v>-9554</v>
      </c>
      <c r="L218" s="150">
        <v>-11693.999999999998</v>
      </c>
      <c r="M218" s="149">
        <v>-1013.4538152610445</v>
      </c>
      <c r="N218" s="149">
        <v>-991.8650793650794</v>
      </c>
      <c r="O218" s="149">
        <v>-1214.859437751004</v>
      </c>
      <c r="P218" s="149">
        <v>-878.91566265060214</v>
      </c>
      <c r="Q218" s="149">
        <v>-845.63492063492083</v>
      </c>
      <c r="R218" s="149">
        <v>-891.90093708165978</v>
      </c>
      <c r="S218" s="149">
        <v>-731.79692718770957</v>
      </c>
      <c r="T218" s="149">
        <v>-996.81782020684113</v>
      </c>
      <c r="U218" s="149">
        <v>-1505.7557557557548</v>
      </c>
      <c r="V218" s="149">
        <v>-748.74497991967792</v>
      </c>
      <c r="W218" s="149">
        <v>-1428.1250000000043</v>
      </c>
      <c r="X218" s="149">
        <v>-1005.6089743589735</v>
      </c>
      <c r="Y218" s="149">
        <v>-12028.355773153815</v>
      </c>
      <c r="AA218" s="149">
        <v>-9554</v>
      </c>
      <c r="AB218" s="151">
        <v>-2474.36</v>
      </c>
      <c r="AD218" s="149">
        <v>-11693.999999999998</v>
      </c>
      <c r="AE218" s="151">
        <v>-334.36</v>
      </c>
    </row>
    <row r="219" spans="1:31" ht="18" customHeight="1" x14ac:dyDescent="0.2">
      <c r="A219" s="43" t="s">
        <v>64</v>
      </c>
      <c r="B219" s="43" t="s">
        <v>23</v>
      </c>
      <c r="C219" s="9">
        <v>-0.41539440203562339</v>
      </c>
      <c r="D219" s="9">
        <v>-0.41539440203562339</v>
      </c>
      <c r="F219" s="119" t="s">
        <v>488</v>
      </c>
      <c r="H219" s="74">
        <v>-14.21</v>
      </c>
      <c r="I219" s="74">
        <v>-25.138999999999999</v>
      </c>
      <c r="J219" s="74">
        <v>-25.138999999999999</v>
      </c>
      <c r="K219" s="99">
        <v>-15.72</v>
      </c>
      <c r="L219" s="99">
        <v>-15.72</v>
      </c>
      <c r="M219" s="74">
        <v>-1.9019999999999999</v>
      </c>
      <c r="N219" s="74">
        <v>-1.9030000000000002</v>
      </c>
      <c r="O219" s="74">
        <v>-1.9019999999999997</v>
      </c>
      <c r="P219" s="74">
        <v>-1.9009999999999998</v>
      </c>
      <c r="Q219" s="74">
        <v>-1.9029999999999996</v>
      </c>
      <c r="R219" s="74">
        <v>-1.9010000000000016</v>
      </c>
      <c r="S219" s="74">
        <v>-2.0439999999999987</v>
      </c>
      <c r="T219" s="74">
        <v>-2.043000000000001</v>
      </c>
      <c r="U219" s="74">
        <v>-2.702</v>
      </c>
      <c r="V219" s="74">
        <v>-1.2539999999999978</v>
      </c>
      <c r="W219" s="74">
        <v>-1.3960000000000008</v>
      </c>
      <c r="X219" s="74">
        <v>-1.397000000000002</v>
      </c>
      <c r="Y219" s="74">
        <v>-22.248000000000001</v>
      </c>
      <c r="AA219" s="74">
        <v>-15.72</v>
      </c>
      <c r="AB219" s="73">
        <v>-6.53</v>
      </c>
      <c r="AD219" s="74">
        <v>-15.72</v>
      </c>
      <c r="AE219" s="73">
        <v>-6.53</v>
      </c>
    </row>
    <row r="220" spans="1:31" ht="18" customHeight="1" x14ac:dyDescent="0.2">
      <c r="A220" s="43" t="s">
        <v>65</v>
      </c>
      <c r="B220" s="43" t="s">
        <v>23</v>
      </c>
      <c r="C220" s="9">
        <v>0.17181956411556007</v>
      </c>
      <c r="D220" s="9">
        <v>0.4149659863945579</v>
      </c>
      <c r="F220" s="119" t="s">
        <v>203</v>
      </c>
      <c r="H220" s="74">
        <v>-17.768000000000001</v>
      </c>
      <c r="I220" s="74">
        <v>-19.504999999999999</v>
      </c>
      <c r="J220" s="74">
        <v>-19.504999999999999</v>
      </c>
      <c r="K220" s="99">
        <v>-19.73</v>
      </c>
      <c r="L220" s="99">
        <v>-27.93</v>
      </c>
      <c r="M220" s="74">
        <v>-1.766</v>
      </c>
      <c r="N220" s="74">
        <v>-1.8900000000000001</v>
      </c>
      <c r="O220" s="74">
        <v>-1.52</v>
      </c>
      <c r="P220" s="74">
        <v>-1.569</v>
      </c>
      <c r="Q220" s="74">
        <v>-1.3050000000000006</v>
      </c>
      <c r="R220" s="74">
        <v>-1.7109999999999985</v>
      </c>
      <c r="S220" s="74">
        <v>-1.4100000000000001</v>
      </c>
      <c r="T220" s="74">
        <v>-0.87700000000000067</v>
      </c>
      <c r="U220" s="74">
        <v>-0.77299999999999969</v>
      </c>
      <c r="V220" s="74">
        <v>-1.0400000000000009</v>
      </c>
      <c r="W220" s="74">
        <v>-1.2889999999999997</v>
      </c>
      <c r="X220" s="74">
        <v>-1.1859999999999982</v>
      </c>
      <c r="Y220" s="74">
        <v>-16.335999999999999</v>
      </c>
      <c r="AA220" s="74">
        <v>-19.73</v>
      </c>
      <c r="AB220" s="73">
        <v>3.39</v>
      </c>
      <c r="AD220" s="74">
        <v>-27.929999999999996</v>
      </c>
      <c r="AE220" s="73">
        <v>11.59</v>
      </c>
    </row>
    <row r="221" spans="1:31" ht="18" hidden="1" customHeight="1" outlineLevel="1" x14ac:dyDescent="0.2">
      <c r="A221" s="43" t="s">
        <v>151</v>
      </c>
      <c r="B221" s="43" t="s">
        <v>23</v>
      </c>
      <c r="C221" s="9">
        <v>-0.48076923076923073</v>
      </c>
      <c r="D221" s="9">
        <v>0.74503311258278149</v>
      </c>
      <c r="F221" s="51" t="s">
        <v>152</v>
      </c>
      <c r="G221" s="47"/>
      <c r="H221" s="79">
        <v>-2.9249999999999998</v>
      </c>
      <c r="I221" s="79">
        <v>-1.4770000000000001</v>
      </c>
      <c r="J221" s="79">
        <v>-1.4770000000000001</v>
      </c>
      <c r="K221" s="99">
        <v>-0.52</v>
      </c>
      <c r="L221" s="99">
        <v>-3.02</v>
      </c>
      <c r="M221" s="79">
        <v>6.7000000000000004E-2</v>
      </c>
      <c r="N221" s="79">
        <v>-0.16999999999999998</v>
      </c>
      <c r="O221" s="79">
        <v>-1.3877787807814457E-17</v>
      </c>
      <c r="P221" s="79">
        <v>0</v>
      </c>
      <c r="Q221" s="79">
        <v>0</v>
      </c>
      <c r="R221" s="79">
        <v>-3.0000000000000013E-2</v>
      </c>
      <c r="S221" s="79">
        <v>0</v>
      </c>
      <c r="T221" s="79">
        <v>-0.65800000000000003</v>
      </c>
      <c r="U221" s="79">
        <v>-2.9999999999999916E-2</v>
      </c>
      <c r="V221" s="79">
        <v>1.4999999999999902E-2</v>
      </c>
      <c r="W221" s="79">
        <v>-1.4999999999999902E-2</v>
      </c>
      <c r="X221" s="79">
        <v>5.1999999999999935E-2</v>
      </c>
      <c r="Y221" s="79">
        <v>-0.76900000000000002</v>
      </c>
      <c r="Z221" s="47"/>
      <c r="AA221" s="79">
        <v>-0.52</v>
      </c>
      <c r="AB221" s="73">
        <v>-0.25</v>
      </c>
      <c r="AC221" s="47"/>
      <c r="AD221" s="79">
        <v>-3.02</v>
      </c>
      <c r="AE221" s="73">
        <v>2.25</v>
      </c>
    </row>
    <row r="222" spans="1:31" ht="18" hidden="1" customHeight="1" outlineLevel="1" x14ac:dyDescent="0.2">
      <c r="A222" s="43" t="s">
        <v>169</v>
      </c>
      <c r="B222" s="43" t="s">
        <v>23</v>
      </c>
      <c r="C222" s="9">
        <v>-0.52287581699346397</v>
      </c>
      <c r="D222" s="9">
        <v>-0.52287581699346397</v>
      </c>
      <c r="F222" s="51" t="s">
        <v>170</v>
      </c>
      <c r="G222" s="47"/>
      <c r="H222" s="79">
        <v>-4.2279999999999998</v>
      </c>
      <c r="I222" s="79">
        <v>-5.9710000000000001</v>
      </c>
      <c r="J222" s="79">
        <v>-5.9710000000000001</v>
      </c>
      <c r="K222" s="99">
        <v>-3.8250000000000002</v>
      </c>
      <c r="L222" s="99">
        <v>-3.8250000000000002</v>
      </c>
      <c r="M222" s="79">
        <v>-0.45300000000000001</v>
      </c>
      <c r="N222" s="79">
        <v>-0.45200000000000001</v>
      </c>
      <c r="O222" s="79">
        <v>-0.45300000000000007</v>
      </c>
      <c r="P222" s="79">
        <v>-0.45299999999999985</v>
      </c>
      <c r="Q222" s="79">
        <v>-0.45299999999999985</v>
      </c>
      <c r="R222" s="79">
        <v>-0.4520000000000004</v>
      </c>
      <c r="S222" s="79">
        <v>-0.49499999999999966</v>
      </c>
      <c r="T222" s="79">
        <v>-0.49500000000000011</v>
      </c>
      <c r="U222" s="79">
        <v>-1.2070000000000003</v>
      </c>
      <c r="V222" s="79">
        <v>-0.2759999999999998</v>
      </c>
      <c r="W222" s="79">
        <v>-0.31899999999999995</v>
      </c>
      <c r="X222" s="79">
        <v>-0.31899999999999995</v>
      </c>
      <c r="Y222" s="79">
        <v>-5.827</v>
      </c>
      <c r="Z222" s="47"/>
      <c r="AA222" s="79">
        <v>-3.8250000000000006</v>
      </c>
      <c r="AB222" s="73">
        <v>-2</v>
      </c>
      <c r="AC222" s="47"/>
      <c r="AD222" s="79">
        <v>-3.8250000000000006</v>
      </c>
      <c r="AE222" s="73">
        <v>-2</v>
      </c>
    </row>
    <row r="223" spans="1:31" ht="18" hidden="1" customHeight="1" outlineLevel="1" x14ac:dyDescent="0.2">
      <c r="A223" s="43" t="s">
        <v>171</v>
      </c>
      <c r="B223" s="43" t="s">
        <v>23</v>
      </c>
      <c r="C223" s="9">
        <v>-1.8870056497175138</v>
      </c>
      <c r="D223" s="9">
        <v>-1.8870056497175138</v>
      </c>
      <c r="F223" s="51" t="s">
        <v>172</v>
      </c>
      <c r="G223" s="47"/>
      <c r="H223" s="79">
        <v>-1.4470000000000001</v>
      </c>
      <c r="I223" s="79">
        <v>-2.9460000000000002</v>
      </c>
      <c r="J223" s="79">
        <v>-2.9460000000000002</v>
      </c>
      <c r="K223" s="99">
        <v>-0.88500000000000001</v>
      </c>
      <c r="L223" s="99">
        <v>-0.88500000000000001</v>
      </c>
      <c r="M223" s="79">
        <v>-0.77800000000000002</v>
      </c>
      <c r="N223" s="79">
        <v>-3.400000000000003E-2</v>
      </c>
      <c r="O223" s="79">
        <v>-5.5999999999999939E-2</v>
      </c>
      <c r="P223" s="79">
        <v>-1.100000000000001E-2</v>
      </c>
      <c r="Q223" s="79">
        <v>-3.6000000000000032E-2</v>
      </c>
      <c r="R223" s="79">
        <v>-0.82800000000000007</v>
      </c>
      <c r="S223" s="79">
        <v>-0.16599999999999993</v>
      </c>
      <c r="T223" s="79">
        <v>0</v>
      </c>
      <c r="U223" s="79">
        <v>-0.27900000000000014</v>
      </c>
      <c r="V223" s="79">
        <v>-2.9999999999999805E-2</v>
      </c>
      <c r="W223" s="79">
        <v>-7.0000000000001172E-3</v>
      </c>
      <c r="X223" s="79">
        <v>-0.33000000000000007</v>
      </c>
      <c r="Y223" s="79">
        <v>-2.5550000000000002</v>
      </c>
      <c r="Z223" s="47"/>
      <c r="AA223" s="79">
        <v>-0.88500000000000012</v>
      </c>
      <c r="AB223" s="73">
        <v>-1.67</v>
      </c>
      <c r="AC223" s="47"/>
      <c r="AD223" s="79">
        <v>-0.88500000000000012</v>
      </c>
      <c r="AE223" s="73">
        <v>-1.67</v>
      </c>
    </row>
    <row r="224" spans="1:31" ht="18" customHeight="1" collapsed="1" x14ac:dyDescent="0.2">
      <c r="A224" s="48"/>
      <c r="B224" s="48"/>
      <c r="C224" s="9">
        <v>-0.74952198852772456</v>
      </c>
      <c r="D224" s="9">
        <v>-0.1836998706338939</v>
      </c>
      <c r="F224" s="119" t="s">
        <v>152</v>
      </c>
      <c r="H224" s="74">
        <v>-8.6</v>
      </c>
      <c r="I224" s="74">
        <v>-10.394</v>
      </c>
      <c r="J224" s="74">
        <v>-10.394</v>
      </c>
      <c r="K224" s="99">
        <v>-5.23</v>
      </c>
      <c r="L224" s="99">
        <v>-7.73</v>
      </c>
      <c r="M224" s="74">
        <v>-1.1640000000000001</v>
      </c>
      <c r="N224" s="74">
        <v>-0.65600000000000003</v>
      </c>
      <c r="O224" s="74">
        <v>-0.50900000000000001</v>
      </c>
      <c r="P224" s="74">
        <v>-0.46399999999999986</v>
      </c>
      <c r="Q224" s="74">
        <v>-0.48899999999999988</v>
      </c>
      <c r="R224" s="74">
        <v>-1.3100000000000005</v>
      </c>
      <c r="S224" s="74">
        <v>-0.66099999999999959</v>
      </c>
      <c r="T224" s="74">
        <v>-1.153</v>
      </c>
      <c r="U224" s="74">
        <v>-1.5160000000000002</v>
      </c>
      <c r="V224" s="74">
        <v>-0.2909999999999997</v>
      </c>
      <c r="W224" s="74">
        <v>-0.34099999999999997</v>
      </c>
      <c r="X224" s="74">
        <v>-0.59700000000000009</v>
      </c>
      <c r="Y224" s="74">
        <v>-9.1509999999999998</v>
      </c>
      <c r="AA224" s="74">
        <v>-5.23</v>
      </c>
      <c r="AB224" s="73">
        <v>-3.92</v>
      </c>
      <c r="AD224" s="74">
        <v>-7.73</v>
      </c>
      <c r="AE224" s="73">
        <v>-1.42</v>
      </c>
    </row>
    <row r="225" spans="1:31" ht="18" customHeight="1" collapsed="1" x14ac:dyDescent="0.2">
      <c r="A225" s="43" t="s">
        <v>147</v>
      </c>
      <c r="B225" s="43" t="s">
        <v>23</v>
      </c>
      <c r="C225" s="9">
        <v>0.11764705882352942</v>
      </c>
      <c r="D225" s="9">
        <v>0.11764705882352942</v>
      </c>
      <c r="F225" s="119" t="s">
        <v>148</v>
      </c>
      <c r="H225" s="74">
        <v>-2.9540000000000002</v>
      </c>
      <c r="I225" s="74">
        <v>-0.80500000000000005</v>
      </c>
      <c r="J225" s="74">
        <v>-0.80500000000000005</v>
      </c>
      <c r="K225" s="99">
        <v>-1.19</v>
      </c>
      <c r="L225" s="99">
        <v>-1.19</v>
      </c>
      <c r="M225" s="74">
        <v>-9.2999999999999999E-2</v>
      </c>
      <c r="N225" s="74">
        <v>-9.6000000000000002E-2</v>
      </c>
      <c r="O225" s="74">
        <v>-9.1000000000000025E-2</v>
      </c>
      <c r="P225" s="74">
        <v>-9.5999999999999974E-2</v>
      </c>
      <c r="Q225" s="74">
        <v>-9.2999999999999972E-2</v>
      </c>
      <c r="R225" s="74">
        <v>-1.2000000000000011E-2</v>
      </c>
      <c r="S225" s="74">
        <v>-8.2999999999999963E-2</v>
      </c>
      <c r="T225" s="74">
        <v>-7.8000000000000069E-2</v>
      </c>
      <c r="U225" s="74">
        <v>-8.2999999999999963E-2</v>
      </c>
      <c r="V225" s="74">
        <v>-0.18900000000000006</v>
      </c>
      <c r="W225" s="74">
        <v>-0.35</v>
      </c>
      <c r="X225" s="74">
        <v>0.21399999999999997</v>
      </c>
      <c r="Y225" s="74">
        <v>-1.05</v>
      </c>
      <c r="AA225" s="74">
        <v>-1.19</v>
      </c>
      <c r="AB225" s="73">
        <v>0.14000000000000001</v>
      </c>
      <c r="AD225" s="74">
        <v>-1.19</v>
      </c>
      <c r="AE225" s="73">
        <v>0.14000000000000001</v>
      </c>
    </row>
    <row r="226" spans="1:31" ht="18" hidden="1" customHeight="1" outlineLevel="1" x14ac:dyDescent="0.2">
      <c r="A226" s="43" t="s">
        <v>155</v>
      </c>
      <c r="B226" s="43" t="s">
        <v>23</v>
      </c>
      <c r="C226" s="9">
        <v>-1.5303030303030303</v>
      </c>
      <c r="D226" s="9">
        <v>-1.5303030303030303</v>
      </c>
      <c r="F226" s="51" t="s">
        <v>156</v>
      </c>
      <c r="G226" s="47"/>
      <c r="H226" s="79">
        <v>-3</v>
      </c>
      <c r="I226" s="79">
        <v>2</v>
      </c>
      <c r="J226" s="79">
        <v>2</v>
      </c>
      <c r="K226" s="99">
        <v>-1.32</v>
      </c>
      <c r="L226" s="99">
        <v>-1.32</v>
      </c>
      <c r="M226" s="79">
        <v>0</v>
      </c>
      <c r="N226" s="79">
        <v>0</v>
      </c>
      <c r="O226" s="79">
        <v>-1.8009999999999999</v>
      </c>
      <c r="P226" s="79">
        <v>0</v>
      </c>
      <c r="Q226" s="79">
        <v>0</v>
      </c>
      <c r="R226" s="79">
        <v>0</v>
      </c>
      <c r="S226" s="79">
        <v>0</v>
      </c>
      <c r="T226" s="79">
        <v>-0.78700000000000014</v>
      </c>
      <c r="U226" s="79">
        <v>-0.754</v>
      </c>
      <c r="V226" s="79">
        <v>0</v>
      </c>
      <c r="W226" s="79">
        <v>0</v>
      </c>
      <c r="X226" s="79">
        <v>0</v>
      </c>
      <c r="Y226" s="79">
        <v>-3.3420000000000001</v>
      </c>
      <c r="Z226" s="47"/>
      <c r="AA226" s="79">
        <v>-1.32</v>
      </c>
      <c r="AB226" s="73">
        <v>-2.02</v>
      </c>
      <c r="AC226" s="47"/>
      <c r="AD226" s="79">
        <v>-1.32</v>
      </c>
      <c r="AE226" s="73">
        <v>-2.02</v>
      </c>
    </row>
    <row r="227" spans="1:31" ht="18" hidden="1" customHeight="1" outlineLevel="1" x14ac:dyDescent="0.2">
      <c r="A227" s="43" t="s">
        <v>157</v>
      </c>
      <c r="B227" s="43" t="s">
        <v>23</v>
      </c>
      <c r="C227" s="9">
        <v>-0.87096774193548387</v>
      </c>
      <c r="D227" s="9">
        <v>-0.87096774193548387</v>
      </c>
      <c r="F227" s="51" t="s">
        <v>158</v>
      </c>
      <c r="G227" s="47"/>
      <c r="H227" s="79">
        <v>-2.028</v>
      </c>
      <c r="I227" s="79">
        <v>-4.9119999999999999</v>
      </c>
      <c r="J227" s="79">
        <v>-4.9119999999999999</v>
      </c>
      <c r="K227" s="99">
        <v>-0.93</v>
      </c>
      <c r="L227" s="99">
        <v>-0.93</v>
      </c>
      <c r="M227" s="79">
        <v>0</v>
      </c>
      <c r="N227" s="79">
        <v>0</v>
      </c>
      <c r="O227" s="79">
        <v>0</v>
      </c>
      <c r="P227" s="79">
        <v>0</v>
      </c>
      <c r="Q227" s="79">
        <v>0</v>
      </c>
      <c r="R227" s="79">
        <v>0</v>
      </c>
      <c r="S227" s="79">
        <v>0</v>
      </c>
      <c r="T227" s="79">
        <v>0</v>
      </c>
      <c r="U227" s="79">
        <v>0</v>
      </c>
      <c r="V227" s="79">
        <v>0</v>
      </c>
      <c r="W227" s="79">
        <v>-1.744</v>
      </c>
      <c r="X227" s="79">
        <v>0</v>
      </c>
      <c r="Y227" s="79">
        <v>-1.744</v>
      </c>
      <c r="Z227" s="47"/>
      <c r="AA227" s="79">
        <v>-0.93</v>
      </c>
      <c r="AB227" s="73">
        <v>-0.81</v>
      </c>
      <c r="AC227" s="47"/>
      <c r="AD227" s="79">
        <v>-0.93</v>
      </c>
      <c r="AE227" s="73">
        <v>-0.81</v>
      </c>
    </row>
    <row r="228" spans="1:31" ht="18" hidden="1" customHeight="1" outlineLevel="1" x14ac:dyDescent="0.2">
      <c r="A228" s="43" t="s">
        <v>161</v>
      </c>
      <c r="B228" s="43" t="s">
        <v>23</v>
      </c>
      <c r="C228" s="9">
        <v>0</v>
      </c>
      <c r="D228" s="9">
        <v>0</v>
      </c>
      <c r="F228" s="51" t="s">
        <v>162</v>
      </c>
      <c r="G228" s="47"/>
      <c r="H228" s="79">
        <v>0</v>
      </c>
      <c r="I228" s="79">
        <v>0</v>
      </c>
      <c r="J228" s="79">
        <v>0</v>
      </c>
      <c r="K228" s="99">
        <v>0</v>
      </c>
      <c r="L228" s="99">
        <v>0</v>
      </c>
      <c r="M228" s="79">
        <v>0</v>
      </c>
      <c r="N228" s="79">
        <v>0</v>
      </c>
      <c r="O228" s="79">
        <v>0</v>
      </c>
      <c r="P228" s="79">
        <v>0</v>
      </c>
      <c r="Q228" s="79">
        <v>0</v>
      </c>
      <c r="R228" s="79">
        <v>0</v>
      </c>
      <c r="S228" s="79">
        <v>0</v>
      </c>
      <c r="T228" s="79">
        <v>0</v>
      </c>
      <c r="U228" s="79">
        <v>0</v>
      </c>
      <c r="V228" s="79">
        <v>0</v>
      </c>
      <c r="W228" s="79">
        <v>0</v>
      </c>
      <c r="X228" s="79">
        <v>0</v>
      </c>
      <c r="Y228" s="79">
        <v>0</v>
      </c>
      <c r="Z228" s="47"/>
      <c r="AA228" s="79">
        <v>0</v>
      </c>
      <c r="AB228" s="73">
        <v>0</v>
      </c>
      <c r="AC228" s="47"/>
      <c r="AD228" s="79">
        <v>0</v>
      </c>
      <c r="AE228" s="73">
        <v>0</v>
      </c>
    </row>
    <row r="229" spans="1:31" ht="18" customHeight="1" collapsed="1" x14ac:dyDescent="0.2">
      <c r="A229" s="48"/>
      <c r="B229" s="48"/>
      <c r="C229" s="9">
        <v>-1.2622222222222221</v>
      </c>
      <c r="D229" s="9">
        <v>-1.2622222222222221</v>
      </c>
      <c r="F229" s="119" t="s">
        <v>413</v>
      </c>
      <c r="H229" s="74">
        <v>-5.0280000000000005</v>
      </c>
      <c r="I229" s="74">
        <v>-2.9119999999999999</v>
      </c>
      <c r="J229" s="74">
        <v>-2.9119999999999999</v>
      </c>
      <c r="K229" s="99">
        <v>-2.25</v>
      </c>
      <c r="L229" s="99">
        <v>-2.25</v>
      </c>
      <c r="M229" s="74">
        <v>0</v>
      </c>
      <c r="N229" s="74">
        <v>0</v>
      </c>
      <c r="O229" s="74">
        <v>-1.8009999999999999</v>
      </c>
      <c r="P229" s="74">
        <v>0</v>
      </c>
      <c r="Q229" s="74">
        <v>0</v>
      </c>
      <c r="R229" s="74">
        <v>0</v>
      </c>
      <c r="S229" s="74">
        <v>0</v>
      </c>
      <c r="T229" s="74">
        <v>-0.78700000000000014</v>
      </c>
      <c r="U229" s="74">
        <v>-0.754</v>
      </c>
      <c r="V229" s="74">
        <v>0</v>
      </c>
      <c r="W229" s="74">
        <v>-1.744</v>
      </c>
      <c r="X229" s="74">
        <v>0</v>
      </c>
      <c r="Y229" s="74">
        <v>-5.0860000000000003</v>
      </c>
      <c r="AA229" s="74">
        <v>-2.25</v>
      </c>
      <c r="AB229" s="73">
        <v>-2.84</v>
      </c>
      <c r="AD229" s="74">
        <v>-2.25</v>
      </c>
      <c r="AE229" s="73">
        <v>-2.84</v>
      </c>
    </row>
    <row r="230" spans="1:31" ht="18" customHeight="1" x14ac:dyDescent="0.2">
      <c r="A230" s="43" t="s">
        <v>521</v>
      </c>
      <c r="B230" s="43" t="s">
        <v>23</v>
      </c>
      <c r="C230" s="9"/>
      <c r="D230" s="9"/>
      <c r="F230" s="119" t="s">
        <v>522</v>
      </c>
      <c r="H230" s="74">
        <v>-0.38100000000000001</v>
      </c>
      <c r="I230" s="74">
        <v>-0.32500000000000001</v>
      </c>
      <c r="J230" s="74">
        <v>-0.32500000000000001</v>
      </c>
      <c r="K230" s="99">
        <v>0</v>
      </c>
      <c r="L230" s="99">
        <v>0</v>
      </c>
      <c r="M230" s="74">
        <v>0</v>
      </c>
      <c r="N230" s="74">
        <v>-7.4999999999999997E-2</v>
      </c>
      <c r="O230" s="74">
        <v>0</v>
      </c>
      <c r="P230" s="74">
        <v>0</v>
      </c>
      <c r="Q230" s="74">
        <v>-9.9999999999999992E-2</v>
      </c>
      <c r="R230" s="74">
        <v>0</v>
      </c>
      <c r="S230" s="74">
        <v>0</v>
      </c>
      <c r="T230" s="74">
        <v>-9.7000000000000031E-2</v>
      </c>
      <c r="U230" s="74">
        <v>0</v>
      </c>
      <c r="V230" s="74">
        <v>0</v>
      </c>
      <c r="W230" s="74">
        <v>-6.2E-2</v>
      </c>
      <c r="X230" s="74">
        <v>0</v>
      </c>
      <c r="Y230" s="74">
        <v>-0.33400000000000002</v>
      </c>
      <c r="AA230" s="74">
        <v>0</v>
      </c>
      <c r="AB230" s="73">
        <v>-0.33</v>
      </c>
      <c r="AD230" s="74">
        <v>0</v>
      </c>
      <c r="AE230" s="73">
        <v>-0.33</v>
      </c>
    </row>
    <row r="231" spans="1:31" ht="18" hidden="1" customHeight="1" outlineLevel="1" x14ac:dyDescent="0.2">
      <c r="A231" s="43" t="s">
        <v>149</v>
      </c>
      <c r="B231" s="43" t="s">
        <v>23</v>
      </c>
      <c r="C231" s="9">
        <v>0</v>
      </c>
      <c r="D231" s="9">
        <v>0</v>
      </c>
      <c r="F231" s="51" t="s">
        <v>150</v>
      </c>
      <c r="G231" s="47"/>
      <c r="H231" s="79">
        <v>-3.8879999999999999</v>
      </c>
      <c r="I231" s="79">
        <v>-0.44400000000000001</v>
      </c>
      <c r="J231" s="79">
        <v>-0.44400000000000001</v>
      </c>
      <c r="K231" s="99">
        <v>0</v>
      </c>
      <c r="L231" s="99">
        <v>0</v>
      </c>
      <c r="M231" s="79">
        <v>0</v>
      </c>
      <c r="N231" s="79">
        <v>0</v>
      </c>
      <c r="O231" s="79">
        <v>0</v>
      </c>
      <c r="P231" s="79">
        <v>0</v>
      </c>
      <c r="Q231" s="79">
        <v>0</v>
      </c>
      <c r="R231" s="79">
        <v>0</v>
      </c>
      <c r="S231" s="79">
        <v>0</v>
      </c>
      <c r="T231" s="79">
        <v>0</v>
      </c>
      <c r="U231" s="79">
        <v>0</v>
      </c>
      <c r="V231" s="79">
        <v>0</v>
      </c>
      <c r="W231" s="79">
        <v>0</v>
      </c>
      <c r="X231" s="79">
        <v>0</v>
      </c>
      <c r="Y231" s="79">
        <v>0</v>
      </c>
      <c r="Z231" s="47"/>
      <c r="AA231" s="79">
        <v>0</v>
      </c>
      <c r="AB231" s="73">
        <v>0</v>
      </c>
      <c r="AC231" s="47"/>
      <c r="AD231" s="79">
        <v>0</v>
      </c>
      <c r="AE231" s="73">
        <v>0</v>
      </c>
    </row>
    <row r="232" spans="1:31" ht="18" hidden="1" customHeight="1" outlineLevel="1" x14ac:dyDescent="0.2">
      <c r="A232" s="43" t="s">
        <v>159</v>
      </c>
      <c r="B232" s="43" t="s">
        <v>23</v>
      </c>
      <c r="C232" s="9">
        <v>-0.48499999999999999</v>
      </c>
      <c r="D232" s="9">
        <v>-0.48499999999999999</v>
      </c>
      <c r="F232" s="51" t="s">
        <v>160</v>
      </c>
      <c r="G232" s="47"/>
      <c r="H232" s="79">
        <v>-6.3689999999999998</v>
      </c>
      <c r="I232" s="79">
        <v>-3.5459999999999998</v>
      </c>
      <c r="J232" s="79">
        <v>-3.5459999999999998</v>
      </c>
      <c r="K232" s="99">
        <v>-2</v>
      </c>
      <c r="L232" s="99">
        <v>-2</v>
      </c>
      <c r="M232" s="79">
        <v>-0.122</v>
      </c>
      <c r="N232" s="79">
        <v>-0.379</v>
      </c>
      <c r="O232" s="79">
        <v>-0.22699999999999998</v>
      </c>
      <c r="P232" s="79">
        <v>-0.34699999999999998</v>
      </c>
      <c r="Q232" s="79">
        <v>-0.37200000000000011</v>
      </c>
      <c r="R232" s="79">
        <v>-0.39599999999999991</v>
      </c>
      <c r="S232" s="79">
        <v>-0.18400000000000016</v>
      </c>
      <c r="T232" s="79">
        <v>2.3000000000000131E-2</v>
      </c>
      <c r="U232" s="79">
        <v>-0.18900000000000006</v>
      </c>
      <c r="V232" s="79">
        <v>-0.20900000000000007</v>
      </c>
      <c r="W232" s="79">
        <v>-0.30200000000000005</v>
      </c>
      <c r="X232" s="79">
        <v>-0.26499999999999968</v>
      </c>
      <c r="Y232" s="79">
        <v>-2.9689999999999999</v>
      </c>
      <c r="Z232" s="47"/>
      <c r="AA232" s="79">
        <v>-2</v>
      </c>
      <c r="AB232" s="73">
        <v>-0.97</v>
      </c>
      <c r="AC232" s="47"/>
      <c r="AD232" s="79">
        <v>-2</v>
      </c>
      <c r="AE232" s="73">
        <v>-0.97</v>
      </c>
    </row>
    <row r="233" spans="1:31" ht="18" hidden="1" customHeight="1" outlineLevel="1" x14ac:dyDescent="0.2">
      <c r="A233" s="43" t="s">
        <v>153</v>
      </c>
      <c r="B233" s="43" t="s">
        <v>23</v>
      </c>
      <c r="C233" s="9">
        <v>0</v>
      </c>
      <c r="D233" s="9">
        <v>0</v>
      </c>
      <c r="F233" s="51" t="s">
        <v>154</v>
      </c>
      <c r="G233" s="47"/>
      <c r="H233" s="79">
        <v>0</v>
      </c>
      <c r="I233" s="79">
        <v>-0.12</v>
      </c>
      <c r="J233" s="79">
        <v>-0.12</v>
      </c>
      <c r="K233" s="99">
        <v>0</v>
      </c>
      <c r="L233" s="99">
        <v>0</v>
      </c>
      <c r="M233" s="79">
        <v>0</v>
      </c>
      <c r="N233" s="79">
        <v>0</v>
      </c>
      <c r="O233" s="79">
        <v>0</v>
      </c>
      <c r="P233" s="79">
        <v>0</v>
      </c>
      <c r="Q233" s="79">
        <v>0</v>
      </c>
      <c r="R233" s="79">
        <v>0</v>
      </c>
      <c r="S233" s="79">
        <v>0</v>
      </c>
      <c r="T233" s="79">
        <v>0</v>
      </c>
      <c r="U233" s="79">
        <v>0</v>
      </c>
      <c r="V233" s="79">
        <v>0</v>
      </c>
      <c r="W233" s="79">
        <v>0</v>
      </c>
      <c r="X233" s="79">
        <v>0</v>
      </c>
      <c r="Y233" s="79">
        <v>0</v>
      </c>
      <c r="Z233" s="47"/>
      <c r="AA233" s="79">
        <v>0</v>
      </c>
      <c r="AB233" s="73">
        <v>0</v>
      </c>
      <c r="AC233" s="47"/>
      <c r="AD233" s="79">
        <v>0</v>
      </c>
      <c r="AE233" s="73">
        <v>0</v>
      </c>
    </row>
    <row r="234" spans="1:31" ht="18" hidden="1" customHeight="1" outlineLevel="1" x14ac:dyDescent="0.2">
      <c r="A234" s="43" t="s">
        <v>268</v>
      </c>
      <c r="B234" s="43" t="s">
        <v>23</v>
      </c>
      <c r="C234" s="9">
        <v>0</v>
      </c>
      <c r="D234" s="9">
        <v>0</v>
      </c>
      <c r="F234" s="51" t="s">
        <v>270</v>
      </c>
      <c r="G234" s="47"/>
      <c r="H234" s="79">
        <v>0</v>
      </c>
      <c r="I234" s="79">
        <v>0</v>
      </c>
      <c r="J234" s="79">
        <v>0</v>
      </c>
      <c r="K234" s="99">
        <v>0</v>
      </c>
      <c r="L234" s="99">
        <v>0</v>
      </c>
      <c r="M234" s="79">
        <v>0</v>
      </c>
      <c r="N234" s="79">
        <v>0</v>
      </c>
      <c r="O234" s="79">
        <v>0</v>
      </c>
      <c r="P234" s="79">
        <v>0</v>
      </c>
      <c r="Q234" s="79">
        <v>0</v>
      </c>
      <c r="R234" s="79">
        <v>0</v>
      </c>
      <c r="S234" s="79">
        <v>0</v>
      </c>
      <c r="T234" s="79">
        <v>0</v>
      </c>
      <c r="U234" s="79">
        <v>0</v>
      </c>
      <c r="V234" s="79">
        <v>0</v>
      </c>
      <c r="W234" s="79">
        <v>0</v>
      </c>
      <c r="X234" s="79">
        <v>0</v>
      </c>
      <c r="Y234" s="79">
        <v>0</v>
      </c>
      <c r="Z234" s="47"/>
      <c r="AA234" s="79">
        <v>0</v>
      </c>
      <c r="AB234" s="73">
        <v>0</v>
      </c>
      <c r="AC234" s="47"/>
      <c r="AD234" s="79">
        <v>0</v>
      </c>
      <c r="AE234" s="73">
        <v>0</v>
      </c>
    </row>
    <row r="235" spans="1:31" ht="18" hidden="1" customHeight="1" outlineLevel="1" x14ac:dyDescent="0.2">
      <c r="A235" s="43" t="s">
        <v>269</v>
      </c>
      <c r="B235" s="43" t="s">
        <v>23</v>
      </c>
      <c r="C235" s="9">
        <v>0</v>
      </c>
      <c r="D235" s="9">
        <v>0</v>
      </c>
      <c r="F235" s="51" t="s">
        <v>271</v>
      </c>
      <c r="G235" s="47"/>
      <c r="H235" s="79">
        <v>0</v>
      </c>
      <c r="I235" s="79">
        <v>0</v>
      </c>
      <c r="J235" s="79">
        <v>0</v>
      </c>
      <c r="K235" s="99">
        <v>0</v>
      </c>
      <c r="L235" s="99">
        <v>0</v>
      </c>
      <c r="M235" s="79">
        <v>0</v>
      </c>
      <c r="N235" s="79">
        <v>0</v>
      </c>
      <c r="O235" s="79">
        <v>0</v>
      </c>
      <c r="P235" s="79">
        <v>0</v>
      </c>
      <c r="Q235" s="79">
        <v>0</v>
      </c>
      <c r="R235" s="79">
        <v>0</v>
      </c>
      <c r="S235" s="79">
        <v>0</v>
      </c>
      <c r="T235" s="79">
        <v>0</v>
      </c>
      <c r="U235" s="79">
        <v>0</v>
      </c>
      <c r="V235" s="79">
        <v>0</v>
      </c>
      <c r="W235" s="79">
        <v>0</v>
      </c>
      <c r="X235" s="79">
        <v>0</v>
      </c>
      <c r="Y235" s="79">
        <v>0</v>
      </c>
      <c r="Z235" s="47"/>
      <c r="AA235" s="79">
        <v>0</v>
      </c>
      <c r="AB235" s="73">
        <v>0</v>
      </c>
      <c r="AC235" s="47"/>
      <c r="AD235" s="79">
        <v>0</v>
      </c>
      <c r="AE235" s="73">
        <v>0</v>
      </c>
    </row>
    <row r="236" spans="1:31" ht="18" hidden="1" customHeight="1" outlineLevel="1" x14ac:dyDescent="0.2">
      <c r="A236" s="43" t="s">
        <v>163</v>
      </c>
      <c r="B236" s="43" t="s">
        <v>23</v>
      </c>
      <c r="C236" s="9">
        <v>-8.4848484848484867E-2</v>
      </c>
      <c r="D236" s="9">
        <v>-8.4848484848484867E-2</v>
      </c>
      <c r="F236" s="51" t="s">
        <v>164</v>
      </c>
      <c r="G236" s="47"/>
      <c r="H236" s="79">
        <v>-2.09</v>
      </c>
      <c r="I236" s="79">
        <v>-1.5820000000000001</v>
      </c>
      <c r="J236" s="79">
        <v>-1.5820000000000001</v>
      </c>
      <c r="K236" s="99">
        <v>-1.65</v>
      </c>
      <c r="L236" s="99">
        <v>-1.65</v>
      </c>
      <c r="M236" s="79">
        <v>0</v>
      </c>
      <c r="N236" s="79">
        <v>0</v>
      </c>
      <c r="O236" s="79">
        <v>0</v>
      </c>
      <c r="P236" s="79">
        <v>0</v>
      </c>
      <c r="Q236" s="79">
        <v>0</v>
      </c>
      <c r="R236" s="79">
        <v>0</v>
      </c>
      <c r="S236" s="79">
        <v>0</v>
      </c>
      <c r="T236" s="79">
        <v>0</v>
      </c>
      <c r="U236" s="79">
        <v>0</v>
      </c>
      <c r="V236" s="79">
        <v>0</v>
      </c>
      <c r="W236" s="79">
        <v>0</v>
      </c>
      <c r="X236" s="79">
        <v>-1.7889999999999999</v>
      </c>
      <c r="Y236" s="79">
        <v>-1.7889999999999999</v>
      </c>
      <c r="Z236" s="47"/>
      <c r="AA236" s="79">
        <v>-1.6499999999999997</v>
      </c>
      <c r="AB236" s="73">
        <v>-0.14000000000000001</v>
      </c>
      <c r="AC236" s="47"/>
      <c r="AD236" s="79">
        <v>-1.6499999999999997</v>
      </c>
      <c r="AE236" s="73">
        <v>-0.14000000000000001</v>
      </c>
    </row>
    <row r="237" spans="1:31" ht="18" hidden="1" customHeight="1" outlineLevel="1" x14ac:dyDescent="0.2">
      <c r="A237" s="43" t="s">
        <v>165</v>
      </c>
      <c r="B237" s="43" t="s">
        <v>23</v>
      </c>
      <c r="C237" s="9">
        <v>0</v>
      </c>
      <c r="D237" s="9">
        <v>0</v>
      </c>
      <c r="F237" s="51" t="s">
        <v>166</v>
      </c>
      <c r="G237" s="47"/>
      <c r="H237" s="79">
        <v>0</v>
      </c>
      <c r="I237" s="79">
        <v>0</v>
      </c>
      <c r="J237" s="79">
        <v>0</v>
      </c>
      <c r="K237" s="99">
        <v>0</v>
      </c>
      <c r="L237" s="99">
        <v>0</v>
      </c>
      <c r="M237" s="79">
        <v>0</v>
      </c>
      <c r="N237" s="79">
        <v>0</v>
      </c>
      <c r="O237" s="79">
        <v>0</v>
      </c>
      <c r="P237" s="79">
        <v>0</v>
      </c>
      <c r="Q237" s="79">
        <v>0</v>
      </c>
      <c r="R237" s="79">
        <v>0</v>
      </c>
      <c r="S237" s="79">
        <v>0</v>
      </c>
      <c r="T237" s="79">
        <v>0</v>
      </c>
      <c r="U237" s="79">
        <v>0</v>
      </c>
      <c r="V237" s="79">
        <v>0</v>
      </c>
      <c r="W237" s="79">
        <v>0</v>
      </c>
      <c r="X237" s="79">
        <v>0</v>
      </c>
      <c r="Y237" s="79">
        <v>0</v>
      </c>
      <c r="Z237" s="47"/>
      <c r="AA237" s="79">
        <v>0</v>
      </c>
      <c r="AB237" s="73">
        <v>0</v>
      </c>
      <c r="AC237" s="47"/>
      <c r="AD237" s="79">
        <v>0</v>
      </c>
      <c r="AE237" s="73">
        <v>0</v>
      </c>
    </row>
    <row r="238" spans="1:31" ht="18" hidden="1" customHeight="1" outlineLevel="1" x14ac:dyDescent="0.2">
      <c r="A238" s="43" t="s">
        <v>167</v>
      </c>
      <c r="B238" s="43" t="s">
        <v>23</v>
      </c>
      <c r="C238" s="9">
        <v>0</v>
      </c>
      <c r="D238" s="9">
        <v>0</v>
      </c>
      <c r="F238" s="51" t="s">
        <v>168</v>
      </c>
      <c r="G238" s="47"/>
      <c r="H238" s="79">
        <v>0</v>
      </c>
      <c r="I238" s="79">
        <v>0</v>
      </c>
      <c r="J238" s="79">
        <v>0</v>
      </c>
      <c r="K238" s="99">
        <v>0</v>
      </c>
      <c r="L238" s="99">
        <v>0</v>
      </c>
      <c r="M238" s="79">
        <v>0</v>
      </c>
      <c r="N238" s="79">
        <v>0</v>
      </c>
      <c r="O238" s="79">
        <v>0</v>
      </c>
      <c r="P238" s="79">
        <v>0</v>
      </c>
      <c r="Q238" s="79">
        <v>0</v>
      </c>
      <c r="R238" s="79">
        <v>0</v>
      </c>
      <c r="S238" s="79">
        <v>0</v>
      </c>
      <c r="T238" s="79">
        <v>0</v>
      </c>
      <c r="U238" s="79">
        <v>0</v>
      </c>
      <c r="V238" s="79">
        <v>0</v>
      </c>
      <c r="W238" s="79">
        <v>0</v>
      </c>
      <c r="X238" s="79">
        <v>0</v>
      </c>
      <c r="Y238" s="79">
        <v>0</v>
      </c>
      <c r="Z238" s="47"/>
      <c r="AA238" s="79">
        <v>0</v>
      </c>
      <c r="AB238" s="73">
        <v>0</v>
      </c>
      <c r="AC238" s="47"/>
      <c r="AD238" s="79">
        <v>0</v>
      </c>
      <c r="AE238" s="73">
        <v>0</v>
      </c>
    </row>
    <row r="239" spans="1:31" ht="18" customHeight="1" collapsed="1" x14ac:dyDescent="0.2">
      <c r="A239" s="48"/>
      <c r="B239" s="48"/>
      <c r="C239" s="9">
        <v>-0.30410958904109592</v>
      </c>
      <c r="D239" s="9">
        <v>-0.30410958904109592</v>
      </c>
      <c r="F239" s="119" t="s">
        <v>190</v>
      </c>
      <c r="H239" s="74">
        <v>-12.347</v>
      </c>
      <c r="I239" s="74">
        <v>-5.6919999999999993</v>
      </c>
      <c r="J239" s="74">
        <v>-5.6919999999999993</v>
      </c>
      <c r="K239" s="99">
        <v>-3.65</v>
      </c>
      <c r="L239" s="99">
        <v>-3.65</v>
      </c>
      <c r="M239" s="74">
        <v>-0.122</v>
      </c>
      <c r="N239" s="74">
        <v>-0.379</v>
      </c>
      <c r="O239" s="74">
        <v>-0.22699999999999998</v>
      </c>
      <c r="P239" s="74">
        <v>-0.34699999999999998</v>
      </c>
      <c r="Q239" s="74">
        <v>-0.37200000000000011</v>
      </c>
      <c r="R239" s="74">
        <v>-0.39599999999999991</v>
      </c>
      <c r="S239" s="74">
        <v>-0.18400000000000016</v>
      </c>
      <c r="T239" s="74">
        <v>2.3000000000000131E-2</v>
      </c>
      <c r="U239" s="74">
        <v>-0.18900000000000006</v>
      </c>
      <c r="V239" s="74">
        <v>-0.20900000000000007</v>
      </c>
      <c r="W239" s="74">
        <v>-0.30200000000000005</v>
      </c>
      <c r="X239" s="74">
        <v>-2.0539999999999994</v>
      </c>
      <c r="Y239" s="74">
        <v>-4.758</v>
      </c>
      <c r="AA239" s="74">
        <v>-3.65</v>
      </c>
      <c r="AB239" s="73">
        <v>-1.1100000000000001</v>
      </c>
      <c r="AD239" s="74">
        <v>-3.65</v>
      </c>
      <c r="AE239" s="73">
        <v>-1.1100000000000001</v>
      </c>
    </row>
    <row r="240" spans="1:31" ht="18" customHeight="1" x14ac:dyDescent="0.2">
      <c r="A240" s="48"/>
      <c r="B240" s="48"/>
      <c r="C240" s="9">
        <v>-0.23424743562905587</v>
      </c>
      <c r="D240" s="9">
        <v>-8.3803659996579457E-3</v>
      </c>
      <c r="F240" s="108" t="s">
        <v>66</v>
      </c>
      <c r="H240" s="281">
        <v>-61.288000000000004</v>
      </c>
      <c r="I240" s="281">
        <v>-64.771999999999991</v>
      </c>
      <c r="J240" s="281">
        <v>-64.771999999999991</v>
      </c>
      <c r="K240" s="102">
        <v>-47.77</v>
      </c>
      <c r="L240" s="102">
        <v>-58.469999999999992</v>
      </c>
      <c r="M240" s="281">
        <v>-5.0470000000000006</v>
      </c>
      <c r="N240" s="281">
        <v>-4.9989999999999997</v>
      </c>
      <c r="O240" s="281">
        <v>-6.05</v>
      </c>
      <c r="P240" s="281">
        <v>-4.3769999999999989</v>
      </c>
      <c r="Q240" s="281">
        <v>-4.2619999999999996</v>
      </c>
      <c r="R240" s="281">
        <v>-5.330000000000001</v>
      </c>
      <c r="S240" s="281">
        <v>-4.3819999999999988</v>
      </c>
      <c r="T240" s="281">
        <v>-5.0120000000000031</v>
      </c>
      <c r="U240" s="281">
        <v>-6.0169999999999995</v>
      </c>
      <c r="V240" s="281">
        <v>-2.9829999999999983</v>
      </c>
      <c r="W240" s="281">
        <v>-5.4840000000000009</v>
      </c>
      <c r="X240" s="281">
        <v>-5.0199999999999996</v>
      </c>
      <c r="Y240" s="281">
        <v>-58.963000000000001</v>
      </c>
      <c r="AA240" s="281">
        <v>-47.77</v>
      </c>
      <c r="AB240" s="73">
        <v>-11.19</v>
      </c>
      <c r="AD240" s="281">
        <v>-58.469999999999992</v>
      </c>
      <c r="AE240" s="73">
        <v>-0.49</v>
      </c>
    </row>
    <row r="241" spans="1:31" ht="12.95" customHeight="1" x14ac:dyDescent="0.2">
      <c r="A241" s="48"/>
      <c r="B241" s="48"/>
      <c r="C241" s="9"/>
      <c r="D241" s="9"/>
      <c r="F241" s="52" t="s">
        <v>224</v>
      </c>
      <c r="H241" s="69">
        <v>4.1005762538043142E-3</v>
      </c>
      <c r="I241" s="69">
        <v>4.196180848320164E-3</v>
      </c>
      <c r="J241" s="69">
        <v>4.196180848320164E-3</v>
      </c>
      <c r="K241" s="122">
        <v>2.9094914285724728E-3</v>
      </c>
      <c r="L241" s="122">
        <v>3.9471139387397382E-3</v>
      </c>
      <c r="M241" s="69">
        <v>3.8713755234257735E-3</v>
      </c>
      <c r="N241" s="69">
        <v>4.1870266666443317E-3</v>
      </c>
      <c r="O241" s="69">
        <v>4.456738330527921E-3</v>
      </c>
      <c r="P241" s="69">
        <v>4.0168824697081893E-3</v>
      </c>
      <c r="Q241" s="69">
        <v>3.7970443279534451E-3</v>
      </c>
      <c r="R241" s="69">
        <v>4.4637847199540375E-3</v>
      </c>
      <c r="S241" s="69">
        <v>4.0486391047536872E-3</v>
      </c>
      <c r="T241" s="69">
        <v>4.2739306432811406E-3</v>
      </c>
      <c r="U241" s="69">
        <v>4.4106339012595615E-3</v>
      </c>
      <c r="V241" s="69">
        <v>2.1221680119632496E-3</v>
      </c>
      <c r="W241" s="69">
        <v>3.8499610370463975E-3</v>
      </c>
      <c r="X241" s="69">
        <v>3.6175539282167764E-3</v>
      </c>
      <c r="Y241" s="69">
        <v>3.905292727067044E-3</v>
      </c>
      <c r="AA241" s="69">
        <v>2.9094914285724728E-3</v>
      </c>
      <c r="AB241" s="70"/>
      <c r="AD241" s="69">
        <v>3.9471139387397373E-3</v>
      </c>
      <c r="AE241" s="70"/>
    </row>
    <row r="242" spans="1:31" ht="6.95" customHeight="1" x14ac:dyDescent="0.2">
      <c r="C242" s="9"/>
      <c r="D242" s="9"/>
      <c r="F242" s="109"/>
      <c r="H242" s="29"/>
      <c r="I242" s="29"/>
      <c r="J242" s="29"/>
      <c r="K242" s="98"/>
      <c r="L242" s="98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AA242" s="29"/>
      <c r="AB242" s="33"/>
      <c r="AD242" s="29"/>
      <c r="AE242" s="33"/>
    </row>
    <row r="243" spans="1:31" ht="18" hidden="1" customHeight="1" outlineLevel="1" collapsed="1" x14ac:dyDescent="0.2">
      <c r="A243" s="48"/>
      <c r="B243" s="48"/>
      <c r="C243" s="9"/>
      <c r="D243" s="9"/>
      <c r="F243" s="110" t="s">
        <v>249</v>
      </c>
      <c r="H243" s="87">
        <v>5.6609714285714281</v>
      </c>
      <c r="I243" s="87">
        <v>7.6167142857142851</v>
      </c>
      <c r="J243" s="87">
        <v>7.6167142857142851</v>
      </c>
      <c r="K243" s="125">
        <v>5.5428571428571427</v>
      </c>
      <c r="L243" s="125">
        <v>8.742857142857142</v>
      </c>
      <c r="M243" s="87">
        <v>12.211885714285714</v>
      </c>
      <c r="N243" s="87">
        <v>11.654399999999999</v>
      </c>
      <c r="O243" s="87">
        <v>8.4041142857142859</v>
      </c>
      <c r="P243" s="87">
        <v>9.381257142857141</v>
      </c>
      <c r="Q243" s="87">
        <v>12.654171428571429</v>
      </c>
      <c r="R243" s="87">
        <v>2.937942857142863</v>
      </c>
      <c r="S243" s="87">
        <v>5.649942857142852</v>
      </c>
      <c r="T243" s="87">
        <v>7.1660571428571469</v>
      </c>
      <c r="U243" s="87">
        <v>7.9254857142857089</v>
      </c>
      <c r="V243" s="87">
        <v>10.615885714285721</v>
      </c>
      <c r="W243" s="87">
        <v>16.01622857142857</v>
      </c>
      <c r="X243" s="87">
        <v>13.015885714285702</v>
      </c>
      <c r="Y243" s="87">
        <v>9.8027714285714271</v>
      </c>
      <c r="AA243" s="87">
        <v>5.5428571428571427</v>
      </c>
      <c r="AB243" s="86">
        <v>4.26</v>
      </c>
      <c r="AD243" s="87">
        <v>8.742857142857142</v>
      </c>
      <c r="AE243" s="86">
        <v>1.06</v>
      </c>
    </row>
    <row r="244" spans="1:31" ht="18" hidden="1" customHeight="1" outlineLevel="1" x14ac:dyDescent="0.2">
      <c r="A244" s="43" t="s">
        <v>80</v>
      </c>
      <c r="B244" s="43" t="s">
        <v>23</v>
      </c>
      <c r="C244" s="9">
        <v>-0.76855670103092777</v>
      </c>
      <c r="D244" s="9">
        <v>-0.12124183006535948</v>
      </c>
      <c r="F244" s="119" t="s">
        <v>84</v>
      </c>
      <c r="H244" s="74">
        <v>-198.13399999999999</v>
      </c>
      <c r="I244" s="74">
        <v>-266.58499999999998</v>
      </c>
      <c r="J244" s="74">
        <v>-266.58499999999998</v>
      </c>
      <c r="K244" s="99">
        <v>-194</v>
      </c>
      <c r="L244" s="99">
        <v>-306</v>
      </c>
      <c r="M244" s="74">
        <v>-35.618000000000002</v>
      </c>
      <c r="N244" s="74">
        <v>-33.991999999999997</v>
      </c>
      <c r="O244" s="74">
        <v>-24.512</v>
      </c>
      <c r="P244" s="74">
        <v>-27.361999999999995</v>
      </c>
      <c r="Q244" s="74">
        <v>-36.908000000000001</v>
      </c>
      <c r="R244" s="74">
        <v>-8.5690000000000168</v>
      </c>
      <c r="S244" s="74">
        <v>-16.478999999999985</v>
      </c>
      <c r="T244" s="74">
        <v>-20.90100000000001</v>
      </c>
      <c r="U244" s="74">
        <v>-23.115999999999985</v>
      </c>
      <c r="V244" s="74">
        <v>-30.963000000000022</v>
      </c>
      <c r="W244" s="74">
        <v>-46.713999999999999</v>
      </c>
      <c r="X244" s="74">
        <v>-37.962999999999965</v>
      </c>
      <c r="Y244" s="74">
        <v>-343.09699999999998</v>
      </c>
      <c r="AA244" s="74">
        <v>-194</v>
      </c>
      <c r="AB244" s="73">
        <v>-149.1</v>
      </c>
      <c r="AD244" s="74">
        <v>-306</v>
      </c>
      <c r="AE244" s="73">
        <v>-37.1</v>
      </c>
    </row>
    <row r="245" spans="1:31" ht="18" hidden="1" customHeight="1" outlineLevel="1" x14ac:dyDescent="0.2">
      <c r="A245" s="43" t="s">
        <v>81</v>
      </c>
      <c r="B245" s="43" t="s">
        <v>23</v>
      </c>
      <c r="C245" s="9">
        <v>-1.1111111111111112</v>
      </c>
      <c r="D245" s="9">
        <v>-1.1111111111111112</v>
      </c>
      <c r="F245" s="119" t="s">
        <v>85</v>
      </c>
      <c r="H245" s="74">
        <v>-0.23899999999999999</v>
      </c>
      <c r="I245" s="74">
        <v>-0.12</v>
      </c>
      <c r="J245" s="74">
        <v>-0.12</v>
      </c>
      <c r="K245" s="99">
        <v>0</v>
      </c>
      <c r="L245" s="99">
        <v>0</v>
      </c>
      <c r="M245" s="74">
        <v>0</v>
      </c>
      <c r="N245" s="74">
        <v>0</v>
      </c>
      <c r="O245" s="74">
        <v>0</v>
      </c>
      <c r="P245" s="74">
        <v>0</v>
      </c>
      <c r="Q245" s="74">
        <v>0</v>
      </c>
      <c r="R245" s="74">
        <v>0</v>
      </c>
      <c r="S245" s="74">
        <v>0</v>
      </c>
      <c r="T245" s="74">
        <v>0</v>
      </c>
      <c r="U245" s="74">
        <v>0</v>
      </c>
      <c r="V245" s="74">
        <v>0</v>
      </c>
      <c r="W245" s="74">
        <v>0</v>
      </c>
      <c r="X245" s="74">
        <v>-3.5999999999999997E-2</v>
      </c>
      <c r="Y245" s="74">
        <v>-3.5999999999999997E-2</v>
      </c>
      <c r="AA245" s="74">
        <v>0</v>
      </c>
      <c r="AB245" s="73">
        <v>-0.04</v>
      </c>
      <c r="AD245" s="74">
        <v>0</v>
      </c>
      <c r="AE245" s="73">
        <v>-0.04</v>
      </c>
    </row>
    <row r="246" spans="1:31" ht="18" hidden="1" customHeight="1" outlineLevel="1" x14ac:dyDescent="0.2">
      <c r="A246" s="43" t="s">
        <v>82</v>
      </c>
      <c r="B246" s="43" t="s">
        <v>23</v>
      </c>
      <c r="C246" s="9">
        <v>0</v>
      </c>
      <c r="D246" s="9">
        <v>0</v>
      </c>
      <c r="F246" s="119" t="s">
        <v>86</v>
      </c>
      <c r="H246" s="74">
        <v>-0.87</v>
      </c>
      <c r="I246" s="74">
        <v>0</v>
      </c>
      <c r="J246" s="74">
        <v>0</v>
      </c>
      <c r="K246" s="99">
        <v>0</v>
      </c>
      <c r="L246" s="99">
        <v>0</v>
      </c>
      <c r="M246" s="74">
        <v>0</v>
      </c>
      <c r="N246" s="74">
        <v>0</v>
      </c>
      <c r="O246" s="74">
        <v>0</v>
      </c>
      <c r="P246" s="74">
        <v>0</v>
      </c>
      <c r="Q246" s="74">
        <v>0</v>
      </c>
      <c r="R246" s="74">
        <v>0</v>
      </c>
      <c r="S246" s="74">
        <v>0</v>
      </c>
      <c r="T246" s="74">
        <v>0</v>
      </c>
      <c r="U246" s="74">
        <v>0</v>
      </c>
      <c r="V246" s="74">
        <v>0</v>
      </c>
      <c r="W246" s="74">
        <v>0</v>
      </c>
      <c r="X246" s="74">
        <v>0</v>
      </c>
      <c r="Y246" s="74">
        <v>0</v>
      </c>
      <c r="AA246" s="74">
        <v>0</v>
      </c>
      <c r="AB246" s="73">
        <v>0</v>
      </c>
      <c r="AD246" s="74">
        <v>0</v>
      </c>
      <c r="AE246" s="73">
        <v>0</v>
      </c>
    </row>
    <row r="247" spans="1:31" ht="18" hidden="1" customHeight="1" outlineLevel="1" x14ac:dyDescent="0.2">
      <c r="A247" s="43" t="s">
        <v>141</v>
      </c>
      <c r="B247" s="43" t="s">
        <v>23</v>
      </c>
      <c r="C247" s="9">
        <v>0</v>
      </c>
      <c r="D247" s="9">
        <v>0</v>
      </c>
      <c r="F247" s="119" t="s">
        <v>142</v>
      </c>
      <c r="H247" s="74">
        <v>0</v>
      </c>
      <c r="I247" s="74">
        <v>0</v>
      </c>
      <c r="J247" s="74">
        <v>0</v>
      </c>
      <c r="K247" s="99">
        <v>0</v>
      </c>
      <c r="L247" s="99">
        <v>0</v>
      </c>
      <c r="M247" s="74">
        <v>0</v>
      </c>
      <c r="N247" s="74">
        <v>0</v>
      </c>
      <c r="O247" s="74">
        <v>0</v>
      </c>
      <c r="P247" s="74">
        <v>0</v>
      </c>
      <c r="Q247" s="74">
        <v>0</v>
      </c>
      <c r="R247" s="74">
        <v>0</v>
      </c>
      <c r="S247" s="74">
        <v>0</v>
      </c>
      <c r="T247" s="74">
        <v>0</v>
      </c>
      <c r="U247" s="74">
        <v>0</v>
      </c>
      <c r="V247" s="74">
        <v>0</v>
      </c>
      <c r="W247" s="74">
        <v>0</v>
      </c>
      <c r="X247" s="74">
        <v>0</v>
      </c>
      <c r="Y247" s="74">
        <v>0</v>
      </c>
      <c r="AA247" s="74">
        <v>0</v>
      </c>
      <c r="AB247" s="73">
        <v>0</v>
      </c>
      <c r="AD247" s="74">
        <v>0</v>
      </c>
      <c r="AE247" s="73">
        <v>0</v>
      </c>
    </row>
    <row r="248" spans="1:31" ht="18" hidden="1" customHeight="1" outlineLevel="1" x14ac:dyDescent="0.2">
      <c r="A248" s="43" t="s">
        <v>124</v>
      </c>
      <c r="B248" s="43" t="s">
        <v>23</v>
      </c>
      <c r="C248" s="9">
        <v>0</v>
      </c>
      <c r="D248" s="9">
        <v>0</v>
      </c>
      <c r="F248" s="119" t="s">
        <v>143</v>
      </c>
      <c r="H248" s="74">
        <v>0</v>
      </c>
      <c r="I248" s="74">
        <v>0</v>
      </c>
      <c r="J248" s="74">
        <v>0</v>
      </c>
      <c r="K248" s="99">
        <v>0</v>
      </c>
      <c r="L248" s="99">
        <v>0</v>
      </c>
      <c r="M248" s="74">
        <v>0</v>
      </c>
      <c r="N248" s="74">
        <v>0</v>
      </c>
      <c r="O248" s="74">
        <v>0</v>
      </c>
      <c r="P248" s="74">
        <v>0</v>
      </c>
      <c r="Q248" s="74">
        <v>0</v>
      </c>
      <c r="R248" s="74">
        <v>0</v>
      </c>
      <c r="S248" s="74">
        <v>0</v>
      </c>
      <c r="T248" s="74">
        <v>0</v>
      </c>
      <c r="U248" s="74">
        <v>0</v>
      </c>
      <c r="V248" s="74">
        <v>0</v>
      </c>
      <c r="W248" s="74">
        <v>0</v>
      </c>
      <c r="X248" s="74">
        <v>0</v>
      </c>
      <c r="Y248" s="74">
        <v>0</v>
      </c>
      <c r="AA248" s="74">
        <v>0</v>
      </c>
      <c r="AB248" s="73">
        <v>0</v>
      </c>
      <c r="AD248" s="74">
        <v>0</v>
      </c>
      <c r="AE248" s="73">
        <v>0</v>
      </c>
    </row>
    <row r="249" spans="1:31" ht="18" hidden="1" customHeight="1" outlineLevel="1" x14ac:dyDescent="0.2">
      <c r="A249" s="43" t="s">
        <v>125</v>
      </c>
      <c r="B249" s="43" t="s">
        <v>23</v>
      </c>
      <c r="C249" s="9">
        <v>0</v>
      </c>
      <c r="D249" s="9">
        <v>0</v>
      </c>
      <c r="F249" s="119" t="s">
        <v>144</v>
      </c>
      <c r="H249" s="74">
        <v>0</v>
      </c>
      <c r="I249" s="74">
        <v>0</v>
      </c>
      <c r="J249" s="74">
        <v>0</v>
      </c>
      <c r="K249" s="99">
        <v>0</v>
      </c>
      <c r="L249" s="99">
        <v>0</v>
      </c>
      <c r="M249" s="74">
        <v>0</v>
      </c>
      <c r="N249" s="74">
        <v>0</v>
      </c>
      <c r="O249" s="74">
        <v>0</v>
      </c>
      <c r="P249" s="74">
        <v>0</v>
      </c>
      <c r="Q249" s="74">
        <v>0</v>
      </c>
      <c r="R249" s="74">
        <v>0</v>
      </c>
      <c r="S249" s="74">
        <v>0</v>
      </c>
      <c r="T249" s="74">
        <v>0</v>
      </c>
      <c r="U249" s="74">
        <v>0</v>
      </c>
      <c r="V249" s="74">
        <v>0</v>
      </c>
      <c r="W249" s="74">
        <v>0</v>
      </c>
      <c r="X249" s="74">
        <v>0</v>
      </c>
      <c r="Y249" s="74">
        <v>0</v>
      </c>
      <c r="AA249" s="74">
        <v>0</v>
      </c>
      <c r="AB249" s="73">
        <v>0</v>
      </c>
      <c r="AD249" s="74">
        <v>0</v>
      </c>
      <c r="AE249" s="73">
        <v>0</v>
      </c>
    </row>
    <row r="250" spans="1:31" ht="18" hidden="1" customHeight="1" outlineLevel="1" x14ac:dyDescent="0.2">
      <c r="A250" s="43" t="s">
        <v>205</v>
      </c>
      <c r="B250" s="43" t="s">
        <v>23</v>
      </c>
      <c r="C250" s="9">
        <v>-0.99986433319766643</v>
      </c>
      <c r="D250" s="9">
        <v>-0.99986433319766643</v>
      </c>
      <c r="F250" s="117" t="s">
        <v>140</v>
      </c>
      <c r="G250" s="49"/>
      <c r="H250" s="78">
        <v>0</v>
      </c>
      <c r="I250" s="78">
        <v>0</v>
      </c>
      <c r="J250" s="78">
        <v>0</v>
      </c>
      <c r="K250" s="103">
        <v>0</v>
      </c>
      <c r="L250" s="103">
        <v>0</v>
      </c>
      <c r="M250" s="78">
        <v>0</v>
      </c>
      <c r="N250" s="78">
        <v>0</v>
      </c>
      <c r="O250" s="78">
        <v>0</v>
      </c>
      <c r="P250" s="78">
        <v>0</v>
      </c>
      <c r="Q250" s="78">
        <v>0</v>
      </c>
      <c r="R250" s="78">
        <v>0</v>
      </c>
      <c r="S250" s="78">
        <v>0</v>
      </c>
      <c r="T250" s="78">
        <v>0</v>
      </c>
      <c r="U250" s="78">
        <v>-7.3710000000000004</v>
      </c>
      <c r="V250" s="78">
        <v>0</v>
      </c>
      <c r="W250" s="78">
        <v>0</v>
      </c>
      <c r="X250" s="78">
        <v>0</v>
      </c>
      <c r="Y250" s="78">
        <v>-7.3710000000000004</v>
      </c>
      <c r="Z250" s="49"/>
      <c r="AA250" s="78">
        <v>0</v>
      </c>
      <c r="AB250" s="73">
        <v>-7.37</v>
      </c>
      <c r="AC250" s="49"/>
      <c r="AD250" s="78">
        <v>0</v>
      </c>
      <c r="AE250" s="73">
        <v>-7.37</v>
      </c>
    </row>
    <row r="251" spans="1:31" ht="18" hidden="1" customHeight="1" outlineLevel="1" x14ac:dyDescent="0.2">
      <c r="A251" s="43" t="s">
        <v>83</v>
      </c>
      <c r="B251" s="43" t="s">
        <v>23</v>
      </c>
      <c r="C251" s="9">
        <v>0</v>
      </c>
      <c r="D251" s="9">
        <v>0</v>
      </c>
      <c r="F251" s="119" t="s">
        <v>87</v>
      </c>
      <c r="H251" s="74">
        <v>-1.71</v>
      </c>
      <c r="I251" s="74">
        <v>-0.253</v>
      </c>
      <c r="J251" s="74">
        <v>-0.253</v>
      </c>
      <c r="K251" s="99">
        <v>0</v>
      </c>
      <c r="L251" s="99">
        <v>0</v>
      </c>
      <c r="M251" s="74">
        <v>0</v>
      </c>
      <c r="N251" s="74">
        <v>0</v>
      </c>
      <c r="O251" s="74">
        <v>0</v>
      </c>
      <c r="P251" s="74">
        <v>0</v>
      </c>
      <c r="Q251" s="74">
        <v>0</v>
      </c>
      <c r="R251" s="74">
        <v>0</v>
      </c>
      <c r="S251" s="74">
        <v>0</v>
      </c>
      <c r="T251" s="74">
        <v>0</v>
      </c>
      <c r="U251" s="74">
        <v>0</v>
      </c>
      <c r="V251" s="74">
        <v>0</v>
      </c>
      <c r="W251" s="74">
        <v>0</v>
      </c>
      <c r="X251" s="74">
        <v>0</v>
      </c>
      <c r="Y251" s="74">
        <v>0</v>
      </c>
      <c r="AA251" s="74">
        <v>0</v>
      </c>
      <c r="AB251" s="73">
        <v>0</v>
      </c>
      <c r="AD251" s="74">
        <v>0</v>
      </c>
      <c r="AE251" s="73">
        <v>0</v>
      </c>
    </row>
    <row r="252" spans="1:31" ht="18" hidden="1" customHeight="1" outlineLevel="1" x14ac:dyDescent="0.2">
      <c r="A252" s="43" t="s">
        <v>145</v>
      </c>
      <c r="B252" s="43" t="s">
        <v>23</v>
      </c>
      <c r="C252" s="9">
        <v>0</v>
      </c>
      <c r="D252" s="9">
        <v>0</v>
      </c>
      <c r="F252" s="119" t="s">
        <v>146</v>
      </c>
      <c r="H252" s="74">
        <v>0</v>
      </c>
      <c r="I252" s="74">
        <v>0</v>
      </c>
      <c r="J252" s="74">
        <v>0</v>
      </c>
      <c r="K252" s="99">
        <v>0</v>
      </c>
      <c r="L252" s="99">
        <v>0</v>
      </c>
      <c r="M252" s="74">
        <v>0</v>
      </c>
      <c r="N252" s="74">
        <v>0</v>
      </c>
      <c r="O252" s="74">
        <v>0</v>
      </c>
      <c r="P252" s="74">
        <v>0</v>
      </c>
      <c r="Q252" s="74">
        <v>0</v>
      </c>
      <c r="R252" s="74">
        <v>0</v>
      </c>
      <c r="S252" s="74">
        <v>0</v>
      </c>
      <c r="T252" s="74">
        <v>0</v>
      </c>
      <c r="U252" s="74">
        <v>0</v>
      </c>
      <c r="V252" s="74">
        <v>0</v>
      </c>
      <c r="W252" s="74">
        <v>0</v>
      </c>
      <c r="X252" s="74">
        <v>0</v>
      </c>
      <c r="Y252" s="74">
        <v>0</v>
      </c>
      <c r="AA252" s="74">
        <v>0</v>
      </c>
      <c r="AB252" s="73">
        <v>0</v>
      </c>
      <c r="AD252" s="74">
        <v>0</v>
      </c>
      <c r="AE252" s="73">
        <v>0</v>
      </c>
    </row>
    <row r="253" spans="1:31" ht="18" customHeight="1" collapsed="1" x14ac:dyDescent="0.2">
      <c r="A253" s="48"/>
      <c r="B253" s="48"/>
      <c r="C253" s="9">
        <v>-0.80670103092783507</v>
      </c>
      <c r="D253" s="9">
        <v>-0.1454248366013072</v>
      </c>
      <c r="F253" s="108" t="s">
        <v>275</v>
      </c>
      <c r="H253" s="281">
        <v>-200.953</v>
      </c>
      <c r="I253" s="281">
        <v>-266.95799999999997</v>
      </c>
      <c r="J253" s="281">
        <v>-266.95799999999997</v>
      </c>
      <c r="K253" s="102">
        <v>-194</v>
      </c>
      <c r="L253" s="102">
        <v>-306</v>
      </c>
      <c r="M253" s="281">
        <v>-35.618000000000002</v>
      </c>
      <c r="N253" s="281">
        <v>-33.991999999999997</v>
      </c>
      <c r="O253" s="281">
        <v>-24.512</v>
      </c>
      <c r="P253" s="281">
        <v>-27.361999999999995</v>
      </c>
      <c r="Q253" s="281">
        <v>-36.908000000000001</v>
      </c>
      <c r="R253" s="281">
        <v>-8.5690000000000168</v>
      </c>
      <c r="S253" s="281">
        <v>-16.478999999999985</v>
      </c>
      <c r="T253" s="281">
        <v>-20.90100000000001</v>
      </c>
      <c r="U253" s="281">
        <v>-30.486999999999988</v>
      </c>
      <c r="V253" s="281">
        <v>-30.963000000000022</v>
      </c>
      <c r="W253" s="281">
        <v>-46.713999999999999</v>
      </c>
      <c r="X253" s="281">
        <v>-37.998999999999967</v>
      </c>
      <c r="Y253" s="281">
        <v>-350.50399999999996</v>
      </c>
      <c r="AA253" s="281">
        <v>-194</v>
      </c>
      <c r="AB253" s="73">
        <v>-156.5</v>
      </c>
      <c r="AD253" s="281">
        <v>-306</v>
      </c>
      <c r="AE253" s="73">
        <v>-44.5</v>
      </c>
    </row>
    <row r="254" spans="1:31" ht="12.95" customHeight="1" x14ac:dyDescent="0.2">
      <c r="A254" s="48"/>
      <c r="B254" s="48"/>
      <c r="C254" s="9"/>
      <c r="D254" s="9"/>
      <c r="F254" s="52" t="s">
        <v>224</v>
      </c>
      <c r="H254" s="69">
        <v>1.3445096918332108E-2</v>
      </c>
      <c r="I254" s="69">
        <v>1.729457245269336E-2</v>
      </c>
      <c r="J254" s="69">
        <v>1.729457245269336E-2</v>
      </c>
      <c r="K254" s="122">
        <v>1.1815811956103405E-2</v>
      </c>
      <c r="L254" s="122">
        <v>2.0657035492634857E-2</v>
      </c>
      <c r="M254" s="69">
        <v>2.7321310361279806E-2</v>
      </c>
      <c r="N254" s="69">
        <v>2.8470776245763975E-2</v>
      </c>
      <c r="O254" s="69">
        <v>1.8056788422793457E-2</v>
      </c>
      <c r="P254" s="69">
        <v>2.5110792354616288E-2</v>
      </c>
      <c r="Q254" s="69">
        <v>3.2881584245918763E-2</v>
      </c>
      <c r="R254" s="69">
        <v>7.1763923574645807E-3</v>
      </c>
      <c r="S254" s="69">
        <v>1.5225359152723862E-2</v>
      </c>
      <c r="T254" s="69">
        <v>1.7823109412453932E-2</v>
      </c>
      <c r="U254" s="69">
        <v>2.2347847057952504E-2</v>
      </c>
      <c r="V254" s="69">
        <v>2.2027719796989E-2</v>
      </c>
      <c r="W254" s="69">
        <v>3.2794872334898861E-2</v>
      </c>
      <c r="X254" s="69">
        <v>2.7383153728746848E-2</v>
      </c>
      <c r="Y254" s="69">
        <v>2.3214909723180757E-2</v>
      </c>
      <c r="AA254" s="69">
        <v>1.1815811956103405E-2</v>
      </c>
      <c r="AB254" s="70"/>
      <c r="AD254" s="69">
        <v>2.0657035492634854E-2</v>
      </c>
      <c r="AE254" s="70"/>
    </row>
    <row r="255" spans="1:31" ht="6.95" customHeight="1" x14ac:dyDescent="0.2">
      <c r="C255" s="9"/>
      <c r="D255" s="9"/>
      <c r="F255" s="109"/>
      <c r="H255" s="66"/>
      <c r="I255" s="66"/>
      <c r="J255" s="66"/>
      <c r="K255" s="128"/>
      <c r="L255" s="128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AA255" s="66"/>
      <c r="AD255" s="66"/>
    </row>
    <row r="256" spans="1:31" ht="18" customHeight="1" x14ac:dyDescent="0.2">
      <c r="A256" s="43" t="s">
        <v>74</v>
      </c>
      <c r="B256" s="43" t="s">
        <v>23</v>
      </c>
      <c r="C256" s="9">
        <v>-0.23818181818181819</v>
      </c>
      <c r="D256" s="9">
        <v>-0.23818181818181819</v>
      </c>
      <c r="F256" s="119" t="s">
        <v>73</v>
      </c>
      <c r="H256" s="74">
        <v>-37.860999999999997</v>
      </c>
      <c r="I256" s="74">
        <v>-26.143999999999998</v>
      </c>
      <c r="J256" s="74">
        <v>-26.143999999999998</v>
      </c>
      <c r="K256" s="99">
        <v>-22</v>
      </c>
      <c r="L256" s="99">
        <v>-22</v>
      </c>
      <c r="M256" s="74">
        <v>-3.7360000000000002</v>
      </c>
      <c r="N256" s="74">
        <v>-5.1609999999999996</v>
      </c>
      <c r="O256" s="74">
        <v>-1.8629999999999995</v>
      </c>
      <c r="P256" s="74">
        <v>-5.077</v>
      </c>
      <c r="Q256" s="74">
        <v>-1.2010000000000005</v>
      </c>
      <c r="R256" s="74">
        <v>-1.0259999999999998</v>
      </c>
      <c r="S256" s="74">
        <v>-0.55000000000000071</v>
      </c>
      <c r="T256" s="74">
        <v>-0.93299999999999983</v>
      </c>
      <c r="U256" s="74">
        <v>-1.1550000000000011</v>
      </c>
      <c r="V256" s="74">
        <v>-1.8059999999999974</v>
      </c>
      <c r="W256" s="74">
        <v>2.4639999999999986</v>
      </c>
      <c r="X256" s="74">
        <v>-7.195999999999998</v>
      </c>
      <c r="Y256" s="74">
        <v>-27.24</v>
      </c>
      <c r="AA256" s="74">
        <v>-22</v>
      </c>
      <c r="AB256" s="73">
        <v>-5.24</v>
      </c>
      <c r="AD256" s="74">
        <v>-22</v>
      </c>
      <c r="AE256" s="73">
        <v>-5.24</v>
      </c>
    </row>
    <row r="257" spans="1:31" ht="18" customHeight="1" x14ac:dyDescent="0.2">
      <c r="A257" s="43" t="s">
        <v>130</v>
      </c>
      <c r="B257" s="43" t="s">
        <v>23</v>
      </c>
      <c r="C257" s="9">
        <v>-0.66249999999999998</v>
      </c>
      <c r="D257" s="9">
        <v>-0.42499999999999999</v>
      </c>
      <c r="F257" s="119" t="s">
        <v>191</v>
      </c>
      <c r="H257" s="74">
        <v>-9.7759999999999998</v>
      </c>
      <c r="I257" s="74">
        <v>-18.864999999999998</v>
      </c>
      <c r="J257" s="74">
        <v>-18.864999999999998</v>
      </c>
      <c r="K257" s="99">
        <v>-12</v>
      </c>
      <c r="L257" s="99">
        <v>-14</v>
      </c>
      <c r="M257" s="74">
        <v>-2.3759999999999999</v>
      </c>
      <c r="N257" s="74">
        <v>-1.371</v>
      </c>
      <c r="O257" s="74">
        <v>-2.4279999999999999</v>
      </c>
      <c r="P257" s="74">
        <v>-0.89599999999999991</v>
      </c>
      <c r="Q257" s="74">
        <v>-1.6270000000000007</v>
      </c>
      <c r="R257" s="74">
        <v>-0.16600000000000037</v>
      </c>
      <c r="S257" s="74">
        <v>-0.54499999999999993</v>
      </c>
      <c r="T257" s="74">
        <v>-1.7739999999999991</v>
      </c>
      <c r="U257" s="74">
        <v>-1.1240000000000006</v>
      </c>
      <c r="V257" s="74">
        <v>-4.113999999999999</v>
      </c>
      <c r="W257" s="74">
        <v>-2.3610000000000007</v>
      </c>
      <c r="X257" s="74">
        <v>-1.1640000000000015</v>
      </c>
      <c r="Y257" s="74">
        <v>-19.946000000000002</v>
      </c>
      <c r="AA257" s="74">
        <v>-12</v>
      </c>
      <c r="AB257" s="73">
        <v>-7.95</v>
      </c>
      <c r="AD257" s="74">
        <v>-14</v>
      </c>
      <c r="AE257" s="73">
        <v>-5.95</v>
      </c>
    </row>
    <row r="258" spans="1:31" ht="18" customHeight="1" x14ac:dyDescent="0.2">
      <c r="A258" s="43" t="s">
        <v>79</v>
      </c>
      <c r="B258" s="43" t="s">
        <v>23</v>
      </c>
      <c r="C258" s="9">
        <v>0.13081081081081081</v>
      </c>
      <c r="D258" s="9">
        <v>0.16467532467532467</v>
      </c>
      <c r="F258" s="119" t="s">
        <v>78</v>
      </c>
      <c r="H258" s="74">
        <v>-59.917000000000002</v>
      </c>
      <c r="I258" s="74">
        <v>-80.027000000000001</v>
      </c>
      <c r="J258" s="74">
        <v>-80.027000000000001</v>
      </c>
      <c r="K258" s="99">
        <v>-74</v>
      </c>
      <c r="L258" s="99">
        <v>-77</v>
      </c>
      <c r="M258" s="74">
        <v>-6.968</v>
      </c>
      <c r="N258" s="74">
        <v>-3.7010000000000005</v>
      </c>
      <c r="O258" s="74">
        <v>-9.0169999999999995</v>
      </c>
      <c r="P258" s="74">
        <v>-7.0820000000000007</v>
      </c>
      <c r="Q258" s="74">
        <v>-3.9689999999999976</v>
      </c>
      <c r="R258" s="74">
        <v>-3.9559999999999995</v>
      </c>
      <c r="S258" s="74">
        <v>-5.0919999999999987</v>
      </c>
      <c r="T258" s="74">
        <v>-4.2440000000000069</v>
      </c>
      <c r="U258" s="74">
        <v>-4.1899999999999977</v>
      </c>
      <c r="V258" s="74">
        <v>-0.34100000000000108</v>
      </c>
      <c r="W258" s="74">
        <v>-9.4579999999999984</v>
      </c>
      <c r="X258" s="74">
        <v>-6.3029999999999973</v>
      </c>
      <c r="Y258" s="74">
        <v>-64.320999999999998</v>
      </c>
      <c r="AA258" s="74">
        <v>-74</v>
      </c>
      <c r="AB258" s="73">
        <v>9.68</v>
      </c>
      <c r="AD258" s="74">
        <v>-77</v>
      </c>
      <c r="AE258" s="73">
        <v>12.68</v>
      </c>
    </row>
    <row r="259" spans="1:31" ht="18" customHeight="1" x14ac:dyDescent="0.2">
      <c r="A259" s="43" t="s">
        <v>76</v>
      </c>
      <c r="B259" s="43" t="s">
        <v>23</v>
      </c>
      <c r="C259" s="9">
        <v>0.06</v>
      </c>
      <c r="D259" s="9">
        <v>0.21666666666666667</v>
      </c>
      <c r="F259" s="119" t="s">
        <v>77</v>
      </c>
      <c r="H259" s="74">
        <v>-32.137999999999998</v>
      </c>
      <c r="I259" s="74">
        <v>-16.350000000000001</v>
      </c>
      <c r="J259" s="74">
        <v>-16.350000000000001</v>
      </c>
      <c r="K259" s="99">
        <v>-20</v>
      </c>
      <c r="L259" s="99">
        <v>-24</v>
      </c>
      <c r="M259" s="74">
        <v>-1.544</v>
      </c>
      <c r="N259" s="74">
        <v>-2.27</v>
      </c>
      <c r="O259" s="74">
        <v>-0.94899999999999984</v>
      </c>
      <c r="P259" s="74">
        <v>-1.8260000000000005</v>
      </c>
      <c r="Q259" s="74">
        <v>-1.3289999999999997</v>
      </c>
      <c r="R259" s="74">
        <v>-0.74199999999999999</v>
      </c>
      <c r="S259" s="74">
        <v>-1.641</v>
      </c>
      <c r="T259" s="74">
        <v>-1.7279999999999998</v>
      </c>
      <c r="U259" s="74">
        <v>-1.1709999999999994</v>
      </c>
      <c r="V259" s="74">
        <v>-1.7810000000000006</v>
      </c>
      <c r="W259" s="74">
        <v>-0.69100000000000072</v>
      </c>
      <c r="X259" s="74">
        <v>-3.1269999999999989</v>
      </c>
      <c r="Y259" s="74">
        <v>-18.798999999999999</v>
      </c>
      <c r="AA259" s="74">
        <v>-20</v>
      </c>
      <c r="AB259" s="73">
        <v>1.2</v>
      </c>
      <c r="AD259" s="74">
        <v>-24</v>
      </c>
      <c r="AE259" s="73">
        <v>5.2</v>
      </c>
    </row>
    <row r="260" spans="1:31" ht="18" customHeight="1" x14ac:dyDescent="0.2">
      <c r="A260" s="43" t="s">
        <v>182</v>
      </c>
      <c r="B260" s="43" t="s">
        <v>23</v>
      </c>
      <c r="C260" s="9">
        <v>9.175757575757576E-2</v>
      </c>
      <c r="D260" s="9">
        <v>2.688311688311688E-2</v>
      </c>
      <c r="F260" s="119" t="s">
        <v>183</v>
      </c>
      <c r="H260" s="74">
        <v>-145.47</v>
      </c>
      <c r="I260" s="74">
        <v>-133.661</v>
      </c>
      <c r="J260" s="74">
        <v>-133.661</v>
      </c>
      <c r="K260" s="99">
        <v>-165</v>
      </c>
      <c r="L260" s="99">
        <v>-154</v>
      </c>
      <c r="M260" s="74">
        <v>-18.248000000000001</v>
      </c>
      <c r="N260" s="74">
        <v>-9.9789999999999992</v>
      </c>
      <c r="O260" s="74">
        <v>-8.3949999999999996</v>
      </c>
      <c r="P260" s="74">
        <v>-12.603000000000002</v>
      </c>
      <c r="Q260" s="74">
        <v>-16.976999999999997</v>
      </c>
      <c r="R260" s="74">
        <v>-12.322000000000003</v>
      </c>
      <c r="S260" s="74">
        <v>-11.137</v>
      </c>
      <c r="T260" s="74">
        <v>-10.994</v>
      </c>
      <c r="U260" s="74">
        <v>-11.188000000000002</v>
      </c>
      <c r="V260" s="74">
        <v>-12.658999999999992</v>
      </c>
      <c r="W260" s="74">
        <v>-11.999000000000009</v>
      </c>
      <c r="X260" s="74">
        <v>-13.359000000000009</v>
      </c>
      <c r="Y260" s="74">
        <v>-149.86000000000001</v>
      </c>
      <c r="AA260" s="74">
        <v>-165</v>
      </c>
      <c r="AB260" s="73">
        <v>15.14</v>
      </c>
      <c r="AD260" s="74">
        <v>-154</v>
      </c>
      <c r="AE260" s="73">
        <v>4.1399999999999997</v>
      </c>
    </row>
    <row r="261" spans="1:31" ht="18" customHeight="1" x14ac:dyDescent="0.2">
      <c r="A261" s="43" t="s">
        <v>91</v>
      </c>
      <c r="B261" s="43" t="s">
        <v>23</v>
      </c>
      <c r="C261" s="9">
        <v>2.4799999999999999E-2</v>
      </c>
      <c r="D261" s="9">
        <v>0.08</v>
      </c>
      <c r="F261" s="119" t="s">
        <v>96</v>
      </c>
      <c r="H261" s="74">
        <v>-41.593000000000004</v>
      </c>
      <c r="I261" s="74">
        <v>-22.352</v>
      </c>
      <c r="J261" s="74">
        <v>-22.352</v>
      </c>
      <c r="K261" s="99">
        <v>-25</v>
      </c>
      <c r="L261" s="99">
        <v>-26.5</v>
      </c>
      <c r="M261" s="74">
        <v>-1.6890000000000001</v>
      </c>
      <c r="N261" s="74">
        <v>-1.7909999999999999</v>
      </c>
      <c r="O261" s="74">
        <v>-2.738</v>
      </c>
      <c r="P261" s="74">
        <v>-1.5670000000000002</v>
      </c>
      <c r="Q261" s="74">
        <v>-1.8119999999999994</v>
      </c>
      <c r="R261" s="74">
        <v>-2.636000000000001</v>
      </c>
      <c r="S261" s="74">
        <v>-1.7749999999999986</v>
      </c>
      <c r="T261" s="74">
        <v>-2.4969999999999999</v>
      </c>
      <c r="U261" s="74">
        <v>-1.6479999999999997</v>
      </c>
      <c r="V261" s="74">
        <v>-2.2699999999999996</v>
      </c>
      <c r="W261" s="74">
        <v>-1.6640000000000015</v>
      </c>
      <c r="X261" s="74">
        <v>-2.2910000000000004</v>
      </c>
      <c r="Y261" s="74">
        <v>-24.378</v>
      </c>
      <c r="AA261" s="74">
        <v>-25</v>
      </c>
      <c r="AB261" s="73">
        <v>0.62</v>
      </c>
      <c r="AD261" s="74">
        <v>-26.5</v>
      </c>
      <c r="AE261" s="73">
        <v>2.12</v>
      </c>
    </row>
    <row r="262" spans="1:31" ht="18" customHeight="1" x14ac:dyDescent="0.2">
      <c r="A262" s="43" t="s">
        <v>92</v>
      </c>
      <c r="B262" s="43" t="s">
        <v>23</v>
      </c>
      <c r="C262" s="9">
        <v>-0.10647058823529412</v>
      </c>
      <c r="D262" s="9">
        <v>0.27653846153846157</v>
      </c>
      <c r="F262" s="119" t="s">
        <v>97</v>
      </c>
      <c r="H262" s="74">
        <v>-15.855</v>
      </c>
      <c r="I262" s="74">
        <v>-20.56</v>
      </c>
      <c r="J262" s="74">
        <v>-20.56</v>
      </c>
      <c r="K262" s="99">
        <v>-17</v>
      </c>
      <c r="L262" s="99">
        <v>-26</v>
      </c>
      <c r="M262" s="74">
        <v>-0.622</v>
      </c>
      <c r="N262" s="74">
        <v>-2.5540000000000003</v>
      </c>
      <c r="O262" s="74">
        <v>0</v>
      </c>
      <c r="P262" s="74">
        <v>-1.2829999999999995</v>
      </c>
      <c r="Q262" s="74">
        <v>-4.4809999999999999</v>
      </c>
      <c r="R262" s="74">
        <v>-0.83999999999999986</v>
      </c>
      <c r="S262" s="74">
        <v>-0.68900000000000006</v>
      </c>
      <c r="T262" s="74">
        <v>-3.7320000000000011</v>
      </c>
      <c r="U262" s="74">
        <v>-7.099999999999973E-2</v>
      </c>
      <c r="V262" s="74">
        <v>-3.5690000000000008</v>
      </c>
      <c r="W262" s="74">
        <v>-0.36599999999999966</v>
      </c>
      <c r="X262" s="74">
        <v>-0.5990000000000002</v>
      </c>
      <c r="Y262" s="74">
        <v>-18.806000000000001</v>
      </c>
      <c r="AA262" s="74">
        <v>-17</v>
      </c>
      <c r="AB262" s="73">
        <v>-1.81</v>
      </c>
      <c r="AD262" s="74">
        <v>-26</v>
      </c>
      <c r="AE262" s="73">
        <v>7.19</v>
      </c>
    </row>
    <row r="263" spans="1:31" ht="18" customHeight="1" x14ac:dyDescent="0.2">
      <c r="A263" s="43" t="s">
        <v>75</v>
      </c>
      <c r="B263" s="43" t="s">
        <v>23</v>
      </c>
      <c r="C263" s="9">
        <v>-0.15740740740740741</v>
      </c>
      <c r="D263" s="9">
        <v>-0.20192307692307693</v>
      </c>
      <c r="F263" s="119" t="s">
        <v>98</v>
      </c>
      <c r="H263" s="74">
        <v>-25.89</v>
      </c>
      <c r="I263" s="74">
        <v>-28.876999999999999</v>
      </c>
      <c r="J263" s="74">
        <v>-28.876999999999999</v>
      </c>
      <c r="K263" s="99">
        <v>-27</v>
      </c>
      <c r="L263" s="99">
        <v>-26</v>
      </c>
      <c r="M263" s="74">
        <v>-2.609</v>
      </c>
      <c r="N263" s="74">
        <v>-2.8499999999999996</v>
      </c>
      <c r="O263" s="74">
        <v>-1.6580000000000004</v>
      </c>
      <c r="P263" s="74">
        <v>-2.6619999999999999</v>
      </c>
      <c r="Q263" s="74">
        <v>-3.5210000000000008</v>
      </c>
      <c r="R263" s="74">
        <v>-1.5939999999999994</v>
      </c>
      <c r="S263" s="74">
        <v>-2.3089999999999993</v>
      </c>
      <c r="T263" s="74">
        <v>-1.8070000000000022</v>
      </c>
      <c r="U263" s="74">
        <v>-2.8939999999999984</v>
      </c>
      <c r="V263" s="74">
        <v>-3.4130000000000003</v>
      </c>
      <c r="W263" s="74">
        <v>-2.5199999999999996</v>
      </c>
      <c r="X263" s="74">
        <v>-3.411999999999999</v>
      </c>
      <c r="Y263" s="74">
        <v>-31.248999999999999</v>
      </c>
      <c r="AA263" s="74">
        <v>-27</v>
      </c>
      <c r="AB263" s="73">
        <v>-4.25</v>
      </c>
      <c r="AD263" s="74">
        <v>-26</v>
      </c>
      <c r="AE263" s="73">
        <v>-5.25</v>
      </c>
    </row>
    <row r="264" spans="1:31" ht="18" customHeight="1" x14ac:dyDescent="0.2">
      <c r="A264" s="43" t="s">
        <v>428</v>
      </c>
      <c r="B264" s="43" t="s">
        <v>23</v>
      </c>
      <c r="C264" s="9">
        <v>0</v>
      </c>
      <c r="D264" s="9">
        <v>0</v>
      </c>
      <c r="F264" s="119" t="s">
        <v>429</v>
      </c>
      <c r="H264" s="74">
        <v>0</v>
      </c>
      <c r="I264" s="74">
        <v>0</v>
      </c>
      <c r="J264" s="74">
        <v>0</v>
      </c>
      <c r="K264" s="99">
        <v>0</v>
      </c>
      <c r="L264" s="99">
        <v>0</v>
      </c>
      <c r="M264" s="74">
        <v>0</v>
      </c>
      <c r="N264" s="74">
        <v>0</v>
      </c>
      <c r="O264" s="74">
        <v>0</v>
      </c>
      <c r="P264" s="74">
        <v>0</v>
      </c>
      <c r="Q264" s="74">
        <v>0</v>
      </c>
      <c r="R264" s="74">
        <v>0</v>
      </c>
      <c r="S264" s="74">
        <v>0</v>
      </c>
      <c r="T264" s="74">
        <v>0</v>
      </c>
      <c r="U264" s="74">
        <v>0</v>
      </c>
      <c r="V264" s="74">
        <v>0</v>
      </c>
      <c r="W264" s="74">
        <v>0</v>
      </c>
      <c r="X264" s="74">
        <v>0</v>
      </c>
      <c r="Y264" s="74">
        <v>0</v>
      </c>
      <c r="AA264" s="74">
        <v>0</v>
      </c>
      <c r="AB264" s="73">
        <v>0</v>
      </c>
      <c r="AD264" s="74">
        <v>0</v>
      </c>
      <c r="AE264" s="73">
        <v>0</v>
      </c>
    </row>
    <row r="265" spans="1:31" ht="18" customHeight="1" x14ac:dyDescent="0.2">
      <c r="A265" s="43" t="s">
        <v>198</v>
      </c>
      <c r="B265" s="43" t="s">
        <v>23</v>
      </c>
      <c r="C265" s="9">
        <v>0.80592592592592593</v>
      </c>
      <c r="D265" s="9">
        <v>0.82237288135593223</v>
      </c>
      <c r="F265" s="119" t="s">
        <v>199</v>
      </c>
      <c r="H265" s="74">
        <v>-22.081</v>
      </c>
      <c r="I265" s="74">
        <v>-14.456</v>
      </c>
      <c r="J265" s="74">
        <v>-14.456</v>
      </c>
      <c r="K265" s="99">
        <v>-27</v>
      </c>
      <c r="L265" s="99">
        <v>-29.5</v>
      </c>
      <c r="M265" s="74">
        <v>0</v>
      </c>
      <c r="N265" s="74">
        <v>2.3980000000000001</v>
      </c>
      <c r="O265" s="74">
        <v>-0.19600000000000017</v>
      </c>
      <c r="P265" s="74">
        <v>-4.4999999999999929E-2</v>
      </c>
      <c r="Q265" s="74">
        <v>-4.4999999999999929E-2</v>
      </c>
      <c r="R265" s="74">
        <v>0.22500000000000009</v>
      </c>
      <c r="S265" s="74">
        <v>-0.31500000000000039</v>
      </c>
      <c r="T265" s="74">
        <v>2.2000000000000242E-2</v>
      </c>
      <c r="U265" s="74">
        <v>-4.4999999999999929E-2</v>
      </c>
      <c r="V265" s="74">
        <v>-4.1880000000000006</v>
      </c>
      <c r="W265" s="74">
        <v>0.29200000000000048</v>
      </c>
      <c r="X265" s="74">
        <v>-3.3469999999999995</v>
      </c>
      <c r="Y265" s="74">
        <v>-5.2439999999999998</v>
      </c>
      <c r="AA265" s="74">
        <v>-27</v>
      </c>
      <c r="AB265" s="73">
        <v>21.76</v>
      </c>
      <c r="AD265" s="74">
        <v>-29.5</v>
      </c>
      <c r="AE265" s="73">
        <v>24.26</v>
      </c>
    </row>
    <row r="266" spans="1:31" ht="18" customHeight="1" x14ac:dyDescent="0.2">
      <c r="A266" s="43" t="s">
        <v>93</v>
      </c>
      <c r="B266" s="43" t="s">
        <v>23</v>
      </c>
      <c r="C266" s="9">
        <v>-0.38736794274679087</v>
      </c>
      <c r="D266" s="9">
        <v>-0.13364269141531321</v>
      </c>
      <c r="F266" s="119" t="s">
        <v>99</v>
      </c>
      <c r="H266" s="74">
        <v>-9.3130000000000006</v>
      </c>
      <c r="I266" s="74">
        <v>-9.2850000000000001</v>
      </c>
      <c r="J266" s="74">
        <v>-9.2850000000000001</v>
      </c>
      <c r="K266" s="99">
        <v>-8.8030000000000008</v>
      </c>
      <c r="L266" s="99">
        <v>-10.775</v>
      </c>
      <c r="M266" s="74">
        <v>-0.76300000000000001</v>
      </c>
      <c r="N266" s="74">
        <v>-1.266</v>
      </c>
      <c r="O266" s="74">
        <v>-1.0990000000000002</v>
      </c>
      <c r="P266" s="74">
        <v>-1.0329999999999995</v>
      </c>
      <c r="Q266" s="74">
        <v>-1.0300000000000002</v>
      </c>
      <c r="R266" s="74">
        <v>-1.032</v>
      </c>
      <c r="S266" s="74">
        <v>-1.0289999999999999</v>
      </c>
      <c r="T266" s="74">
        <v>-1.0320000000000009</v>
      </c>
      <c r="U266" s="74">
        <v>-1.0309999999999988</v>
      </c>
      <c r="V266" s="74">
        <v>-0.91300000000000026</v>
      </c>
      <c r="W266" s="74">
        <v>-1.0470000000000006</v>
      </c>
      <c r="X266" s="74">
        <v>-0.94200000000000017</v>
      </c>
      <c r="Y266" s="74">
        <v>-12.217000000000001</v>
      </c>
      <c r="AA266" s="74">
        <v>-8.8030000000000008</v>
      </c>
      <c r="AB266" s="73">
        <v>-3.41</v>
      </c>
      <c r="AD266" s="74">
        <v>-10.775</v>
      </c>
      <c r="AE266" s="73">
        <v>-1.44</v>
      </c>
    </row>
    <row r="267" spans="1:31" ht="18" hidden="1" customHeight="1" outlineLevel="1" x14ac:dyDescent="0.2">
      <c r="A267" s="43" t="s">
        <v>173</v>
      </c>
      <c r="B267" s="43" t="s">
        <v>23</v>
      </c>
      <c r="C267" s="9">
        <v>0</v>
      </c>
      <c r="D267" s="9">
        <v>0</v>
      </c>
      <c r="F267" s="51" t="s">
        <v>174</v>
      </c>
      <c r="G267" s="47"/>
      <c r="H267" s="79">
        <v>0</v>
      </c>
      <c r="I267" s="79">
        <v>0</v>
      </c>
      <c r="J267" s="79">
        <v>0</v>
      </c>
      <c r="K267" s="99">
        <v>0</v>
      </c>
      <c r="L267" s="99">
        <v>0</v>
      </c>
      <c r="M267" s="79">
        <v>0</v>
      </c>
      <c r="N267" s="79">
        <v>0</v>
      </c>
      <c r="O267" s="79">
        <v>0</v>
      </c>
      <c r="P267" s="79">
        <v>0</v>
      </c>
      <c r="Q267" s="79">
        <v>0</v>
      </c>
      <c r="R267" s="79">
        <v>0</v>
      </c>
      <c r="S267" s="79">
        <v>0</v>
      </c>
      <c r="T267" s="79">
        <v>0</v>
      </c>
      <c r="U267" s="79">
        <v>0</v>
      </c>
      <c r="V267" s="79">
        <v>0</v>
      </c>
      <c r="W267" s="79">
        <v>0</v>
      </c>
      <c r="X267" s="79">
        <v>0</v>
      </c>
      <c r="Y267" s="79">
        <v>0</v>
      </c>
      <c r="Z267" s="47"/>
      <c r="AA267" s="79">
        <v>0</v>
      </c>
      <c r="AB267" s="73">
        <v>0</v>
      </c>
      <c r="AC267" s="47"/>
      <c r="AD267" s="79">
        <v>0</v>
      </c>
      <c r="AE267" s="73">
        <v>0</v>
      </c>
    </row>
    <row r="268" spans="1:31" ht="18" hidden="1" customHeight="1" outlineLevel="1" x14ac:dyDescent="0.2">
      <c r="A268" s="43" t="s">
        <v>89</v>
      </c>
      <c r="B268" s="43" t="s">
        <v>23</v>
      </c>
      <c r="C268" s="9">
        <v>0</v>
      </c>
      <c r="D268" s="9">
        <v>0</v>
      </c>
      <c r="F268" s="51" t="s">
        <v>94</v>
      </c>
      <c r="G268" s="47"/>
      <c r="H268" s="79">
        <v>0</v>
      </c>
      <c r="I268" s="79">
        <v>-0.91100000000000003</v>
      </c>
      <c r="J268" s="79">
        <v>-0.91100000000000003</v>
      </c>
      <c r="K268" s="99">
        <v>0</v>
      </c>
      <c r="L268" s="99">
        <v>0</v>
      </c>
      <c r="M268" s="79">
        <v>0</v>
      </c>
      <c r="N268" s="79">
        <v>0</v>
      </c>
      <c r="O268" s="79">
        <v>0</v>
      </c>
      <c r="P268" s="79">
        <v>0</v>
      </c>
      <c r="Q268" s="79">
        <v>0</v>
      </c>
      <c r="R268" s="79">
        <v>0</v>
      </c>
      <c r="S268" s="79">
        <v>0</v>
      </c>
      <c r="T268" s="79">
        <v>0</v>
      </c>
      <c r="U268" s="79">
        <v>0</v>
      </c>
      <c r="V268" s="79">
        <v>0</v>
      </c>
      <c r="W268" s="79">
        <v>0</v>
      </c>
      <c r="X268" s="79">
        <v>0</v>
      </c>
      <c r="Y268" s="79">
        <v>0</v>
      </c>
      <c r="Z268" s="47"/>
      <c r="AA268" s="79">
        <v>0</v>
      </c>
      <c r="AB268" s="73">
        <v>0</v>
      </c>
      <c r="AC268" s="47"/>
      <c r="AD268" s="79">
        <v>0</v>
      </c>
      <c r="AE268" s="73">
        <v>0</v>
      </c>
    </row>
    <row r="269" spans="1:31" ht="18" hidden="1" customHeight="1" outlineLevel="1" x14ac:dyDescent="0.2">
      <c r="A269" s="43" t="s">
        <v>175</v>
      </c>
      <c r="B269" s="43" t="s">
        <v>23</v>
      </c>
      <c r="C269" s="9">
        <v>0</v>
      </c>
      <c r="D269" s="9">
        <v>0</v>
      </c>
      <c r="F269" s="51" t="s">
        <v>176</v>
      </c>
      <c r="G269" s="47"/>
      <c r="H269" s="79">
        <v>0</v>
      </c>
      <c r="I269" s="79">
        <v>0</v>
      </c>
      <c r="J269" s="79">
        <v>0</v>
      </c>
      <c r="K269" s="99">
        <v>0</v>
      </c>
      <c r="L269" s="99">
        <v>0</v>
      </c>
      <c r="M269" s="79">
        <v>0</v>
      </c>
      <c r="N269" s="79">
        <v>0</v>
      </c>
      <c r="O269" s="79">
        <v>0</v>
      </c>
      <c r="P269" s="79">
        <v>0</v>
      </c>
      <c r="Q269" s="79">
        <v>0</v>
      </c>
      <c r="R269" s="79">
        <v>0</v>
      </c>
      <c r="S269" s="79">
        <v>0</v>
      </c>
      <c r="T269" s="79">
        <v>0</v>
      </c>
      <c r="U269" s="79">
        <v>0</v>
      </c>
      <c r="V269" s="79">
        <v>0</v>
      </c>
      <c r="W269" s="79">
        <v>0</v>
      </c>
      <c r="X269" s="79">
        <v>0</v>
      </c>
      <c r="Y269" s="79">
        <v>0</v>
      </c>
      <c r="Z269" s="47"/>
      <c r="AA269" s="79">
        <v>0</v>
      </c>
      <c r="AB269" s="73">
        <v>0</v>
      </c>
      <c r="AC269" s="47"/>
      <c r="AD269" s="79">
        <v>0</v>
      </c>
      <c r="AE269" s="73">
        <v>0</v>
      </c>
    </row>
    <row r="270" spans="1:31" ht="18" hidden="1" customHeight="1" outlineLevel="1" x14ac:dyDescent="0.2">
      <c r="A270" s="43" t="s">
        <v>192</v>
      </c>
      <c r="B270" s="43" t="s">
        <v>23</v>
      </c>
      <c r="C270" s="9">
        <v>0</v>
      </c>
      <c r="D270" s="9">
        <v>0</v>
      </c>
      <c r="F270" s="51" t="s">
        <v>193</v>
      </c>
      <c r="G270" s="47"/>
      <c r="H270" s="79">
        <v>0</v>
      </c>
      <c r="I270" s="79">
        <v>0</v>
      </c>
      <c r="J270" s="79">
        <v>0</v>
      </c>
      <c r="K270" s="99">
        <v>0</v>
      </c>
      <c r="L270" s="99">
        <v>0</v>
      </c>
      <c r="M270" s="79">
        <v>0</v>
      </c>
      <c r="N270" s="79">
        <v>0</v>
      </c>
      <c r="O270" s="79">
        <v>0</v>
      </c>
      <c r="P270" s="79">
        <v>0</v>
      </c>
      <c r="Q270" s="79">
        <v>0</v>
      </c>
      <c r="R270" s="79">
        <v>0</v>
      </c>
      <c r="S270" s="79">
        <v>0</v>
      </c>
      <c r="T270" s="79">
        <v>0</v>
      </c>
      <c r="U270" s="79">
        <v>0</v>
      </c>
      <c r="V270" s="79">
        <v>0</v>
      </c>
      <c r="W270" s="79">
        <v>0</v>
      </c>
      <c r="X270" s="79">
        <v>0</v>
      </c>
      <c r="Y270" s="79">
        <v>0</v>
      </c>
      <c r="Z270" s="47"/>
      <c r="AA270" s="79">
        <v>0</v>
      </c>
      <c r="AB270" s="73">
        <v>0</v>
      </c>
      <c r="AC270" s="47"/>
      <c r="AD270" s="79">
        <v>0</v>
      </c>
      <c r="AE270" s="73">
        <v>0</v>
      </c>
    </row>
    <row r="271" spans="1:31" ht="18" hidden="1" customHeight="1" outlineLevel="1" x14ac:dyDescent="0.2">
      <c r="A271" s="43" t="s">
        <v>131</v>
      </c>
      <c r="B271" s="43" t="s">
        <v>23</v>
      </c>
      <c r="C271" s="9">
        <v>-0.99315068493150682</v>
      </c>
      <c r="D271" s="9">
        <v>-0.99315068493150682</v>
      </c>
      <c r="F271" s="51" t="s">
        <v>177</v>
      </c>
      <c r="G271" s="47"/>
      <c r="H271" s="79">
        <v>0</v>
      </c>
      <c r="I271" s="79">
        <v>-11.651999999999999</v>
      </c>
      <c r="J271" s="79">
        <v>-11.651999999999999</v>
      </c>
      <c r="K271" s="99">
        <v>0</v>
      </c>
      <c r="L271" s="99">
        <v>0</v>
      </c>
      <c r="M271" s="79">
        <v>0</v>
      </c>
      <c r="N271" s="79">
        <v>0</v>
      </c>
      <c r="O271" s="79">
        <v>0</v>
      </c>
      <c r="P271" s="79">
        <v>-0.29199999999999998</v>
      </c>
      <c r="Q271" s="79">
        <v>0</v>
      </c>
      <c r="R271" s="79">
        <v>0</v>
      </c>
      <c r="S271" s="79">
        <v>0</v>
      </c>
      <c r="T271" s="79">
        <v>0</v>
      </c>
      <c r="U271" s="79">
        <v>0</v>
      </c>
      <c r="V271" s="79">
        <v>0</v>
      </c>
      <c r="W271" s="79">
        <v>0</v>
      </c>
      <c r="X271" s="79">
        <v>0</v>
      </c>
      <c r="Y271" s="79">
        <v>-0.29199999999999998</v>
      </c>
      <c r="Z271" s="47"/>
      <c r="AA271" s="79">
        <v>0</v>
      </c>
      <c r="AB271" s="73">
        <v>-0.28999999999999998</v>
      </c>
      <c r="AC271" s="47"/>
      <c r="AD271" s="79">
        <v>0</v>
      </c>
      <c r="AE271" s="73">
        <v>-0.28999999999999998</v>
      </c>
    </row>
    <row r="272" spans="1:31" ht="18" hidden="1" customHeight="1" outlineLevel="1" x14ac:dyDescent="0.2">
      <c r="A272" s="43" t="s">
        <v>178</v>
      </c>
      <c r="B272" s="43" t="s">
        <v>23</v>
      </c>
      <c r="C272" s="9">
        <v>0.42</v>
      </c>
      <c r="D272" s="9">
        <v>0.42</v>
      </c>
      <c r="F272" s="51" t="s">
        <v>179</v>
      </c>
      <c r="G272" s="47"/>
      <c r="H272" s="79">
        <v>-0.72699999999999998</v>
      </c>
      <c r="I272" s="79">
        <v>-3.1859999999999999</v>
      </c>
      <c r="J272" s="79">
        <v>-3.1859999999999999</v>
      </c>
      <c r="K272" s="99">
        <v>-3</v>
      </c>
      <c r="L272" s="99">
        <v>-3</v>
      </c>
      <c r="M272" s="79">
        <v>-0.128</v>
      </c>
      <c r="N272" s="79">
        <v>-0.97699999999999998</v>
      </c>
      <c r="O272" s="79">
        <v>-5.2000000000000046E-2</v>
      </c>
      <c r="P272" s="79">
        <v>-5.2000000000000046E-2</v>
      </c>
      <c r="Q272" s="79">
        <v>-5.1999999999999824E-2</v>
      </c>
      <c r="R272" s="79">
        <v>-5.3000000000000158E-2</v>
      </c>
      <c r="S272" s="79">
        <v>-5.2000000000000046E-2</v>
      </c>
      <c r="T272" s="79">
        <v>-5.1999999999999824E-2</v>
      </c>
      <c r="U272" s="79">
        <v>-5.2000000000000046E-2</v>
      </c>
      <c r="V272" s="79">
        <v>-5.2999999999999936E-2</v>
      </c>
      <c r="W272" s="79">
        <v>0.371</v>
      </c>
      <c r="X272" s="79">
        <v>-0.59300000000000019</v>
      </c>
      <c r="Y272" s="79">
        <v>-1.7450000000000001</v>
      </c>
      <c r="Z272" s="47"/>
      <c r="AA272" s="79">
        <v>-3</v>
      </c>
      <c r="AB272" s="73">
        <v>1.26</v>
      </c>
      <c r="AC272" s="47"/>
      <c r="AD272" s="79">
        <v>-3</v>
      </c>
      <c r="AE272" s="73">
        <v>1.26</v>
      </c>
    </row>
    <row r="273" spans="1:31" ht="18" hidden="1" customHeight="1" outlineLevel="1" x14ac:dyDescent="0.2">
      <c r="A273" s="43" t="s">
        <v>180</v>
      </c>
      <c r="B273" s="43" t="s">
        <v>23</v>
      </c>
      <c r="C273" s="9">
        <v>-1.0018552875695732</v>
      </c>
      <c r="D273" s="9">
        <v>-1.0018552875695732</v>
      </c>
      <c r="F273" s="51" t="s">
        <v>181</v>
      </c>
      <c r="G273" s="47"/>
      <c r="H273" s="79">
        <v>-0.47</v>
      </c>
      <c r="I273" s="79">
        <v>-1.387</v>
      </c>
      <c r="J273" s="79">
        <v>-1.387</v>
      </c>
      <c r="K273" s="99">
        <v>0</v>
      </c>
      <c r="L273" s="99">
        <v>0</v>
      </c>
      <c r="M273" s="79">
        <v>-0.29399999999999998</v>
      </c>
      <c r="N273" s="79">
        <v>-0.24500000000000005</v>
      </c>
      <c r="O273" s="79">
        <v>0</v>
      </c>
      <c r="P273" s="79">
        <v>0</v>
      </c>
      <c r="Q273" s="79">
        <v>0</v>
      </c>
      <c r="R273" s="79">
        <v>0</v>
      </c>
      <c r="S273" s="79">
        <v>0</v>
      </c>
      <c r="T273" s="79">
        <v>0</v>
      </c>
      <c r="U273" s="79">
        <v>0</v>
      </c>
      <c r="V273" s="79">
        <v>0</v>
      </c>
      <c r="W273" s="79">
        <v>0</v>
      </c>
      <c r="X273" s="79">
        <v>0</v>
      </c>
      <c r="Y273" s="79">
        <v>-0.53900000000000003</v>
      </c>
      <c r="Z273" s="47"/>
      <c r="AA273" s="79">
        <v>0</v>
      </c>
      <c r="AB273" s="73">
        <v>-0.54</v>
      </c>
      <c r="AC273" s="47"/>
      <c r="AD273" s="79">
        <v>0</v>
      </c>
      <c r="AE273" s="73">
        <v>-0.54</v>
      </c>
    </row>
    <row r="274" spans="1:31" ht="18" hidden="1" customHeight="1" outlineLevel="1" x14ac:dyDescent="0.2">
      <c r="A274" s="43" t="s">
        <v>90</v>
      </c>
      <c r="B274" s="43" t="s">
        <v>23</v>
      </c>
      <c r="C274" s="9">
        <v>-1</v>
      </c>
      <c r="D274" s="9">
        <v>-1</v>
      </c>
      <c r="F274" s="51" t="s">
        <v>188</v>
      </c>
      <c r="G274" s="47"/>
      <c r="H274" s="79">
        <v>-0.16900000000000001</v>
      </c>
      <c r="I274" s="79">
        <v>-1.7000000000000001E-2</v>
      </c>
      <c r="J274" s="79">
        <v>-1.7000000000000001E-2</v>
      </c>
      <c r="K274" s="99">
        <v>0</v>
      </c>
      <c r="L274" s="99">
        <v>0</v>
      </c>
      <c r="M274" s="79">
        <v>0</v>
      </c>
      <c r="N274" s="79">
        <v>0</v>
      </c>
      <c r="O274" s="79">
        <v>0</v>
      </c>
      <c r="P274" s="79">
        <v>0</v>
      </c>
      <c r="Q274" s="79">
        <v>-0.01</v>
      </c>
      <c r="R274" s="79">
        <v>0</v>
      </c>
      <c r="S274" s="79">
        <v>0</v>
      </c>
      <c r="T274" s="79">
        <v>0</v>
      </c>
      <c r="U274" s="79">
        <v>0</v>
      </c>
      <c r="V274" s="79">
        <v>0</v>
      </c>
      <c r="W274" s="79">
        <v>0</v>
      </c>
      <c r="X274" s="79">
        <v>-0.01</v>
      </c>
      <c r="Y274" s="79">
        <v>-0.02</v>
      </c>
      <c r="Z274" s="47"/>
      <c r="AA274" s="79">
        <v>0</v>
      </c>
      <c r="AB274" s="73">
        <v>-0.02</v>
      </c>
      <c r="AC274" s="47"/>
      <c r="AD274" s="79">
        <v>0</v>
      </c>
      <c r="AE274" s="73">
        <v>-0.02</v>
      </c>
    </row>
    <row r="275" spans="1:31" ht="18" hidden="1" customHeight="1" outlineLevel="1" x14ac:dyDescent="0.2">
      <c r="A275" s="43" t="s">
        <v>194</v>
      </c>
      <c r="B275" s="43" t="s">
        <v>23</v>
      </c>
      <c r="C275" s="9">
        <v>0</v>
      </c>
      <c r="D275" s="9">
        <v>0</v>
      </c>
      <c r="F275" s="51" t="s">
        <v>195</v>
      </c>
      <c r="G275" s="47"/>
      <c r="H275" s="79">
        <v>0</v>
      </c>
      <c r="I275" s="79">
        <v>0</v>
      </c>
      <c r="J275" s="79">
        <v>0</v>
      </c>
      <c r="K275" s="99">
        <v>0</v>
      </c>
      <c r="L275" s="99">
        <v>0</v>
      </c>
      <c r="M275" s="79">
        <v>0</v>
      </c>
      <c r="N275" s="79">
        <v>0</v>
      </c>
      <c r="O275" s="79">
        <v>0</v>
      </c>
      <c r="P275" s="79">
        <v>0</v>
      </c>
      <c r="Q275" s="79">
        <v>0</v>
      </c>
      <c r="R275" s="79">
        <v>0</v>
      </c>
      <c r="S275" s="79">
        <v>0</v>
      </c>
      <c r="T275" s="79">
        <v>0</v>
      </c>
      <c r="U275" s="79">
        <v>0</v>
      </c>
      <c r="V275" s="79">
        <v>0</v>
      </c>
      <c r="W275" s="79">
        <v>0</v>
      </c>
      <c r="X275" s="79">
        <v>0</v>
      </c>
      <c r="Y275" s="79">
        <v>0</v>
      </c>
      <c r="Z275" s="47"/>
      <c r="AA275" s="79">
        <v>0</v>
      </c>
      <c r="AB275" s="73">
        <v>0</v>
      </c>
      <c r="AC275" s="47"/>
      <c r="AD275" s="79">
        <v>0</v>
      </c>
      <c r="AE275" s="73">
        <v>0</v>
      </c>
    </row>
    <row r="276" spans="1:31" ht="18" hidden="1" customHeight="1" outlineLevel="1" x14ac:dyDescent="0.2">
      <c r="A276" s="43" t="s">
        <v>128</v>
      </c>
      <c r="B276" s="43" t="s">
        <v>23</v>
      </c>
      <c r="C276" s="9">
        <v>0</v>
      </c>
      <c r="D276" s="9">
        <v>0</v>
      </c>
      <c r="F276" s="51" t="s">
        <v>129</v>
      </c>
      <c r="G276" s="47"/>
      <c r="H276" s="79">
        <v>-0.34</v>
      </c>
      <c r="I276" s="79">
        <v>-0.104</v>
      </c>
      <c r="J276" s="79">
        <v>-0.104</v>
      </c>
      <c r="K276" s="99">
        <v>0</v>
      </c>
      <c r="L276" s="99">
        <v>0</v>
      </c>
      <c r="M276" s="79">
        <v>0</v>
      </c>
      <c r="N276" s="79">
        <v>0</v>
      </c>
      <c r="O276" s="79">
        <v>0</v>
      </c>
      <c r="P276" s="79">
        <v>0</v>
      </c>
      <c r="Q276" s="79">
        <v>0</v>
      </c>
      <c r="R276" s="79">
        <v>0</v>
      </c>
      <c r="S276" s="79">
        <v>0</v>
      </c>
      <c r="T276" s="79">
        <v>0</v>
      </c>
      <c r="U276" s="79">
        <v>0</v>
      </c>
      <c r="V276" s="79">
        <v>0</v>
      </c>
      <c r="W276" s="79">
        <v>0</v>
      </c>
      <c r="X276" s="79">
        <v>0</v>
      </c>
      <c r="Y276" s="79">
        <v>0</v>
      </c>
      <c r="Z276" s="47"/>
      <c r="AA276" s="79">
        <v>0</v>
      </c>
      <c r="AB276" s="73">
        <v>0</v>
      </c>
      <c r="AC276" s="47"/>
      <c r="AD276" s="79">
        <v>0</v>
      </c>
      <c r="AE276" s="73">
        <v>0</v>
      </c>
    </row>
    <row r="277" spans="1:31" ht="18" hidden="1" customHeight="1" outlineLevel="1" x14ac:dyDescent="0.2">
      <c r="A277" s="43" t="s">
        <v>260</v>
      </c>
      <c r="B277" s="43" t="s">
        <v>23</v>
      </c>
      <c r="C277" s="9">
        <v>0</v>
      </c>
      <c r="D277" s="9">
        <v>0</v>
      </c>
      <c r="F277" s="51" t="s">
        <v>261</v>
      </c>
      <c r="G277" s="47"/>
      <c r="H277" s="79">
        <v>0</v>
      </c>
      <c r="I277" s="79">
        <v>0</v>
      </c>
      <c r="J277" s="79">
        <v>0</v>
      </c>
      <c r="K277" s="99">
        <v>0</v>
      </c>
      <c r="L277" s="99">
        <v>0</v>
      </c>
      <c r="M277" s="79">
        <v>0</v>
      </c>
      <c r="N277" s="79">
        <v>0</v>
      </c>
      <c r="O277" s="79">
        <v>0</v>
      </c>
      <c r="P277" s="79">
        <v>0</v>
      </c>
      <c r="Q277" s="79">
        <v>0</v>
      </c>
      <c r="R277" s="79">
        <v>0</v>
      </c>
      <c r="S277" s="79">
        <v>0</v>
      </c>
      <c r="T277" s="79">
        <v>0</v>
      </c>
      <c r="U277" s="79">
        <v>0</v>
      </c>
      <c r="V277" s="79">
        <v>0</v>
      </c>
      <c r="W277" s="79">
        <v>0</v>
      </c>
      <c r="X277" s="79">
        <v>0</v>
      </c>
      <c r="Y277" s="79">
        <v>0</v>
      </c>
      <c r="Z277" s="47"/>
      <c r="AA277" s="79">
        <v>0</v>
      </c>
      <c r="AB277" s="73">
        <v>0</v>
      </c>
      <c r="AC277" s="47"/>
      <c r="AD277" s="79">
        <v>0</v>
      </c>
      <c r="AE277" s="73">
        <v>0</v>
      </c>
    </row>
    <row r="278" spans="1:31" ht="18" hidden="1" customHeight="1" outlineLevel="1" x14ac:dyDescent="0.2">
      <c r="A278" s="43" t="s">
        <v>262</v>
      </c>
      <c r="B278" s="43" t="s">
        <v>23</v>
      </c>
      <c r="C278" s="9">
        <v>0</v>
      </c>
      <c r="D278" s="9">
        <v>0</v>
      </c>
      <c r="F278" s="51" t="s">
        <v>263</v>
      </c>
      <c r="G278" s="47"/>
      <c r="H278" s="79">
        <v>0</v>
      </c>
      <c r="I278" s="79">
        <v>0</v>
      </c>
      <c r="J278" s="79">
        <v>0</v>
      </c>
      <c r="K278" s="99">
        <v>0</v>
      </c>
      <c r="L278" s="99">
        <v>0</v>
      </c>
      <c r="M278" s="79">
        <v>0</v>
      </c>
      <c r="N278" s="79">
        <v>0</v>
      </c>
      <c r="O278" s="79">
        <v>0</v>
      </c>
      <c r="P278" s="79">
        <v>0</v>
      </c>
      <c r="Q278" s="79">
        <v>0</v>
      </c>
      <c r="R278" s="79">
        <v>0</v>
      </c>
      <c r="S278" s="79">
        <v>0</v>
      </c>
      <c r="T278" s="79">
        <v>0</v>
      </c>
      <c r="U278" s="79">
        <v>0</v>
      </c>
      <c r="V278" s="79">
        <v>0</v>
      </c>
      <c r="W278" s="79">
        <v>0</v>
      </c>
      <c r="X278" s="79">
        <v>0</v>
      </c>
      <c r="Y278" s="79">
        <v>0</v>
      </c>
      <c r="Z278" s="47"/>
      <c r="AA278" s="79">
        <v>0</v>
      </c>
      <c r="AB278" s="73">
        <v>0</v>
      </c>
      <c r="AC278" s="47"/>
      <c r="AD278" s="79">
        <v>0</v>
      </c>
      <c r="AE278" s="73">
        <v>0</v>
      </c>
    </row>
    <row r="279" spans="1:31" ht="18" hidden="1" customHeight="1" outlineLevel="1" x14ac:dyDescent="0.2">
      <c r="A279" s="43" t="s">
        <v>196</v>
      </c>
      <c r="B279" s="43" t="s">
        <v>23</v>
      </c>
      <c r="C279" s="9">
        <v>0</v>
      </c>
      <c r="D279" s="9">
        <v>0</v>
      </c>
      <c r="F279" s="51" t="s">
        <v>197</v>
      </c>
      <c r="G279" s="47"/>
      <c r="H279" s="79">
        <v>0</v>
      </c>
      <c r="I279" s="79">
        <v>0</v>
      </c>
      <c r="J279" s="79">
        <v>0</v>
      </c>
      <c r="K279" s="99">
        <v>0</v>
      </c>
      <c r="L279" s="99">
        <v>0</v>
      </c>
      <c r="M279" s="79">
        <v>0</v>
      </c>
      <c r="N279" s="79">
        <v>0</v>
      </c>
      <c r="O279" s="79">
        <v>0</v>
      </c>
      <c r="P279" s="79">
        <v>0</v>
      </c>
      <c r="Q279" s="79">
        <v>0</v>
      </c>
      <c r="R279" s="79">
        <v>0</v>
      </c>
      <c r="S279" s="79">
        <v>0</v>
      </c>
      <c r="T279" s="79">
        <v>0</v>
      </c>
      <c r="U279" s="79">
        <v>0</v>
      </c>
      <c r="V279" s="79">
        <v>0</v>
      </c>
      <c r="W279" s="79">
        <v>0</v>
      </c>
      <c r="X279" s="79">
        <v>0</v>
      </c>
      <c r="Y279" s="79">
        <v>0</v>
      </c>
      <c r="Z279" s="47"/>
      <c r="AA279" s="79">
        <v>0</v>
      </c>
      <c r="AB279" s="73">
        <v>0</v>
      </c>
      <c r="AC279" s="47"/>
      <c r="AD279" s="79">
        <v>0</v>
      </c>
      <c r="AE279" s="73">
        <v>0</v>
      </c>
    </row>
    <row r="280" spans="1:31" ht="18" hidden="1" customHeight="1" outlineLevel="1" x14ac:dyDescent="0.2">
      <c r="A280" s="43" t="s">
        <v>201</v>
      </c>
      <c r="B280" s="43" t="s">
        <v>23</v>
      </c>
      <c r="C280" s="9">
        <v>0</v>
      </c>
      <c r="D280" s="9">
        <v>0</v>
      </c>
      <c r="F280" s="117" t="s">
        <v>184</v>
      </c>
      <c r="G280" s="49"/>
      <c r="H280" s="78">
        <v>0</v>
      </c>
      <c r="I280" s="78">
        <v>0</v>
      </c>
      <c r="J280" s="78">
        <v>0</v>
      </c>
      <c r="K280" s="103">
        <v>0</v>
      </c>
      <c r="L280" s="103">
        <v>0</v>
      </c>
      <c r="M280" s="78">
        <v>0</v>
      </c>
      <c r="N280" s="78">
        <v>0</v>
      </c>
      <c r="O280" s="78">
        <v>0</v>
      </c>
      <c r="P280" s="78">
        <v>0</v>
      </c>
      <c r="Q280" s="78">
        <v>0</v>
      </c>
      <c r="R280" s="78">
        <v>0</v>
      </c>
      <c r="S280" s="78">
        <v>0</v>
      </c>
      <c r="T280" s="78">
        <v>0</v>
      </c>
      <c r="U280" s="78">
        <v>0</v>
      </c>
      <c r="V280" s="78">
        <v>0</v>
      </c>
      <c r="W280" s="78">
        <v>0</v>
      </c>
      <c r="X280" s="78">
        <v>0</v>
      </c>
      <c r="Y280" s="78">
        <v>0</v>
      </c>
      <c r="Z280" s="49"/>
      <c r="AA280" s="78">
        <v>0</v>
      </c>
      <c r="AB280" s="73">
        <v>0</v>
      </c>
      <c r="AC280" s="49"/>
      <c r="AD280" s="78">
        <v>0</v>
      </c>
      <c r="AE280" s="73">
        <v>0</v>
      </c>
    </row>
    <row r="281" spans="1:31" ht="18" hidden="1" customHeight="1" outlineLevel="1" x14ac:dyDescent="0.2">
      <c r="A281" s="43" t="s">
        <v>200</v>
      </c>
      <c r="B281" s="43" t="s">
        <v>23</v>
      </c>
      <c r="C281" s="9">
        <v>9.8395721925133683E-2</v>
      </c>
      <c r="D281" s="9">
        <v>-0.15123966942148762</v>
      </c>
      <c r="F281" s="51" t="s">
        <v>185</v>
      </c>
      <c r="G281" s="47"/>
      <c r="H281" s="79">
        <v>133.971</v>
      </c>
      <c r="I281" s="79">
        <v>70.753</v>
      </c>
      <c r="J281" s="79">
        <v>70.753</v>
      </c>
      <c r="K281" s="99">
        <v>56.1</v>
      </c>
      <c r="L281" s="99">
        <v>72.599999999999994</v>
      </c>
      <c r="M281" s="79">
        <v>6.01</v>
      </c>
      <c r="N281" s="79">
        <v>6.01</v>
      </c>
      <c r="O281" s="79">
        <v>6.0100000000000016</v>
      </c>
      <c r="P281" s="79">
        <v>6.0090000000000003</v>
      </c>
      <c r="Q281" s="79">
        <v>6.009999999999998</v>
      </c>
      <c r="R281" s="79">
        <v>5.8800000000000026</v>
      </c>
      <c r="S281" s="79">
        <v>6.242999999999995</v>
      </c>
      <c r="T281" s="79">
        <v>6.2420000000000044</v>
      </c>
      <c r="U281" s="79">
        <v>6.242999999999995</v>
      </c>
      <c r="V281" s="79">
        <v>2.3200000000000003</v>
      </c>
      <c r="W281" s="79">
        <v>2.3200000000000003</v>
      </c>
      <c r="X281" s="79">
        <v>2.3200000000000003</v>
      </c>
      <c r="Y281" s="79">
        <v>61.616999999999997</v>
      </c>
      <c r="Z281" s="47"/>
      <c r="AA281" s="79">
        <v>56.1</v>
      </c>
      <c r="AB281" s="73">
        <v>5.52</v>
      </c>
      <c r="AC281" s="47"/>
      <c r="AD281" s="79">
        <v>72.599999999999994</v>
      </c>
      <c r="AE281" s="73">
        <v>-10.98</v>
      </c>
    </row>
    <row r="282" spans="1:31" ht="18" hidden="1" customHeight="1" outlineLevel="1" x14ac:dyDescent="0.2">
      <c r="A282" s="43" t="s">
        <v>186</v>
      </c>
      <c r="B282" s="43" t="s">
        <v>23</v>
      </c>
      <c r="C282" s="9">
        <v>0</v>
      </c>
      <c r="D282" s="9">
        <v>0</v>
      </c>
      <c r="F282" s="51" t="s">
        <v>187</v>
      </c>
      <c r="G282" s="47"/>
      <c r="H282" s="79">
        <v>0</v>
      </c>
      <c r="I282" s="79">
        <v>19.478999999999999</v>
      </c>
      <c r="J282" s="79">
        <v>19.478999999999999</v>
      </c>
      <c r="K282" s="99">
        <v>0</v>
      </c>
      <c r="L282" s="99">
        <v>0</v>
      </c>
      <c r="M282" s="79">
        <v>0</v>
      </c>
      <c r="N282" s="79">
        <v>0</v>
      </c>
      <c r="O282" s="79">
        <v>0</v>
      </c>
      <c r="P282" s="79">
        <v>0</v>
      </c>
      <c r="Q282" s="79">
        <v>0</v>
      </c>
      <c r="R282" s="79">
        <v>0</v>
      </c>
      <c r="S282" s="79">
        <v>0</v>
      </c>
      <c r="T282" s="79">
        <v>0</v>
      </c>
      <c r="U282" s="79">
        <v>0</v>
      </c>
      <c r="V282" s="79">
        <v>0</v>
      </c>
      <c r="W282" s="79">
        <v>0</v>
      </c>
      <c r="X282" s="79">
        <v>0</v>
      </c>
      <c r="Y282" s="79">
        <v>0</v>
      </c>
      <c r="Z282" s="47"/>
      <c r="AA282" s="79">
        <v>0</v>
      </c>
      <c r="AB282" s="73">
        <v>0</v>
      </c>
      <c r="AC282" s="47"/>
      <c r="AD282" s="79">
        <v>0</v>
      </c>
      <c r="AE282" s="73">
        <v>0</v>
      </c>
    </row>
    <row r="283" spans="1:31" ht="18" hidden="1" customHeight="1" outlineLevel="1" x14ac:dyDescent="0.2">
      <c r="A283" s="43" t="s">
        <v>126</v>
      </c>
      <c r="B283" s="43" t="s">
        <v>23</v>
      </c>
      <c r="C283" s="9">
        <v>1.0018181818181817</v>
      </c>
      <c r="D283" s="9">
        <v>1.0018181818181817</v>
      </c>
      <c r="F283" s="51" t="s">
        <v>127</v>
      </c>
      <c r="G283" s="47"/>
      <c r="H283" s="79">
        <v>-7.4260000000000002</v>
      </c>
      <c r="I283" s="79">
        <v>-3.9420000000000002</v>
      </c>
      <c r="J283" s="79">
        <v>-3.9420000000000002</v>
      </c>
      <c r="K283" s="99">
        <v>-5.5</v>
      </c>
      <c r="L283" s="99">
        <v>-5.5</v>
      </c>
      <c r="M283" s="79">
        <v>1.2E-2</v>
      </c>
      <c r="N283" s="79">
        <v>0</v>
      </c>
      <c r="O283" s="79">
        <v>0</v>
      </c>
      <c r="P283" s="79">
        <v>0</v>
      </c>
      <c r="Q283" s="79">
        <v>0</v>
      </c>
      <c r="R283" s="79">
        <v>0</v>
      </c>
      <c r="S283" s="79">
        <v>0</v>
      </c>
      <c r="T283" s="79">
        <v>0</v>
      </c>
      <c r="U283" s="79">
        <v>0</v>
      </c>
      <c r="V283" s="79">
        <v>0</v>
      </c>
      <c r="W283" s="79">
        <v>0</v>
      </c>
      <c r="X283" s="79">
        <v>0</v>
      </c>
      <c r="Y283" s="79">
        <v>1.2E-2</v>
      </c>
      <c r="Z283" s="47"/>
      <c r="AA283" s="79">
        <v>-5.5</v>
      </c>
      <c r="AB283" s="73">
        <v>5.51</v>
      </c>
      <c r="AC283" s="47"/>
      <c r="AD283" s="79">
        <v>-5.5</v>
      </c>
      <c r="AE283" s="73">
        <v>5.51</v>
      </c>
    </row>
    <row r="284" spans="1:31" ht="18" hidden="1" customHeight="1" outlineLevel="1" x14ac:dyDescent="0.2">
      <c r="A284" s="43" t="s">
        <v>524</v>
      </c>
      <c r="B284" s="43" t="s">
        <v>23</v>
      </c>
      <c r="C284" s="9">
        <v>-0.99985339393050876</v>
      </c>
      <c r="D284" s="9">
        <v>0</v>
      </c>
      <c r="F284" s="51" t="s">
        <v>525</v>
      </c>
      <c r="G284" s="47"/>
      <c r="H284" s="79">
        <v>0</v>
      </c>
      <c r="I284" s="79">
        <v>-0.61099999999999999</v>
      </c>
      <c r="J284" s="79">
        <v>-0.61099999999999999</v>
      </c>
      <c r="K284" s="99">
        <v>0</v>
      </c>
      <c r="L284" s="99">
        <v>-5</v>
      </c>
      <c r="M284" s="79">
        <v>-0.42099999999999999</v>
      </c>
      <c r="N284" s="79">
        <v>-0.443</v>
      </c>
      <c r="O284" s="79">
        <v>-0.42200000000000004</v>
      </c>
      <c r="P284" s="79">
        <v>-0.21100000000000008</v>
      </c>
      <c r="Q284" s="79">
        <v>-3.4420000000000002</v>
      </c>
      <c r="R284" s="79">
        <v>-0.21999999999999975</v>
      </c>
      <c r="S284" s="79">
        <v>-0.21900000000000031</v>
      </c>
      <c r="T284" s="79">
        <v>-0.33999999999999986</v>
      </c>
      <c r="U284" s="79">
        <v>-0.28399999999999981</v>
      </c>
      <c r="V284" s="79">
        <v>-0.28399999999999981</v>
      </c>
      <c r="W284" s="79">
        <v>-0.26800000000000068</v>
      </c>
      <c r="X284" s="79">
        <v>-0.26699999999999946</v>
      </c>
      <c r="Y284" s="79">
        <v>-6.8209999999999997</v>
      </c>
      <c r="Z284" s="47"/>
      <c r="AA284" s="79">
        <v>0</v>
      </c>
      <c r="AB284" s="73">
        <v>-6.82</v>
      </c>
      <c r="AC284" s="47"/>
      <c r="AD284" s="79"/>
      <c r="AE284" s="73"/>
    </row>
    <row r="285" spans="1:31" ht="18" customHeight="1" collapsed="1" x14ac:dyDescent="0.2">
      <c r="A285" s="48"/>
      <c r="B285" s="48"/>
      <c r="C285" s="9">
        <v>9.6848739495798322E-2</v>
      </c>
      <c r="D285" s="9">
        <v>-0.11658206429780034</v>
      </c>
      <c r="F285" s="119" t="s">
        <v>70</v>
      </c>
      <c r="H285" s="74">
        <v>124.83900000000001</v>
      </c>
      <c r="I285" s="74">
        <v>68.421999999999983</v>
      </c>
      <c r="J285" s="74">
        <v>68.421999999999983</v>
      </c>
      <c r="K285" s="99">
        <v>47.6</v>
      </c>
      <c r="L285" s="99">
        <v>59.099999999999994</v>
      </c>
      <c r="M285" s="74">
        <v>5.1789999999999994</v>
      </c>
      <c r="N285" s="74">
        <v>4.3450000000000006</v>
      </c>
      <c r="O285" s="74">
        <v>5.5360000000000023</v>
      </c>
      <c r="P285" s="74">
        <v>5.4539999999999997</v>
      </c>
      <c r="Q285" s="74">
        <v>2.5059999999999985</v>
      </c>
      <c r="R285" s="74">
        <v>5.6070000000000029</v>
      </c>
      <c r="S285" s="74">
        <v>5.9719999999999951</v>
      </c>
      <c r="T285" s="74">
        <v>5.850000000000005</v>
      </c>
      <c r="U285" s="74">
        <v>5.9069999999999956</v>
      </c>
      <c r="V285" s="74">
        <v>1.9830000000000005</v>
      </c>
      <c r="W285" s="74">
        <v>2.4229999999999996</v>
      </c>
      <c r="X285" s="74">
        <v>1.4500000000000006</v>
      </c>
      <c r="Y285" s="74">
        <v>52.212000000000003</v>
      </c>
      <c r="AA285" s="74">
        <v>47.6</v>
      </c>
      <c r="AB285" s="73">
        <v>4.6100000000000003</v>
      </c>
      <c r="AD285" s="74">
        <v>59.099999999999994</v>
      </c>
      <c r="AE285" s="73">
        <v>-6.89</v>
      </c>
    </row>
    <row r="286" spans="1:31" ht="18" customHeight="1" x14ac:dyDescent="0.2">
      <c r="A286" s="43" t="s">
        <v>256</v>
      </c>
      <c r="B286" s="43" t="s">
        <v>23</v>
      </c>
      <c r="C286" s="9">
        <v>-0.99996053047047684</v>
      </c>
      <c r="D286" s="9">
        <v>-8.2385714285714293</v>
      </c>
      <c r="F286" s="117" t="s">
        <v>257</v>
      </c>
      <c r="G286" s="49"/>
      <c r="H286" s="78">
        <v>-8.5950000000000006</v>
      </c>
      <c r="I286" s="78">
        <v>-22.98</v>
      </c>
      <c r="J286" s="78">
        <v>-22.98</v>
      </c>
      <c r="K286" s="78">
        <v>0</v>
      </c>
      <c r="L286" s="78">
        <v>7</v>
      </c>
      <c r="M286" s="78">
        <v>4.0490000000000004</v>
      </c>
      <c r="N286" s="78">
        <v>-4.5549999999999979</v>
      </c>
      <c r="O286" s="78">
        <v>-0.34400000000000341</v>
      </c>
      <c r="P286" s="78">
        <v>-6.8699999999999992</v>
      </c>
      <c r="Q286" s="78">
        <v>-3.9659999999999993</v>
      </c>
      <c r="R286" s="78">
        <v>-13.135999999999999</v>
      </c>
      <c r="S286" s="78">
        <v>0</v>
      </c>
      <c r="T286" s="78">
        <v>-13.268000000000004</v>
      </c>
      <c r="U286" s="78">
        <v>-6.4099999999999966</v>
      </c>
      <c r="V286" s="78">
        <v>15.524999999999999</v>
      </c>
      <c r="W286" s="78">
        <v>-16.245999999999995</v>
      </c>
      <c r="X286" s="78">
        <v>-5.4510000000000005</v>
      </c>
      <c r="Y286" s="78">
        <v>-50.671999999999997</v>
      </c>
      <c r="Z286" s="49"/>
      <c r="AA286" s="78">
        <v>0</v>
      </c>
      <c r="AB286" s="73">
        <v>-50.67</v>
      </c>
      <c r="AC286" s="49"/>
      <c r="AD286" s="78">
        <v>7</v>
      </c>
      <c r="AE286" s="73">
        <v>-57.67</v>
      </c>
    </row>
    <row r="287" spans="1:31" ht="18" customHeight="1" x14ac:dyDescent="0.2">
      <c r="A287" s="43" t="s">
        <v>255</v>
      </c>
      <c r="B287" s="43" t="s">
        <v>23</v>
      </c>
      <c r="C287" s="9">
        <v>0</v>
      </c>
      <c r="D287" s="9">
        <v>0</v>
      </c>
      <c r="F287" s="117" t="s">
        <v>258</v>
      </c>
      <c r="G287" s="49"/>
      <c r="H287" s="78">
        <v>0</v>
      </c>
      <c r="I287" s="78">
        <v>0</v>
      </c>
      <c r="J287" s="78">
        <v>0</v>
      </c>
      <c r="K287" s="78">
        <v>0</v>
      </c>
      <c r="L287" s="78">
        <v>0</v>
      </c>
      <c r="M287" s="78">
        <v>0</v>
      </c>
      <c r="N287" s="78">
        <v>0</v>
      </c>
      <c r="O287" s="78">
        <v>0</v>
      </c>
      <c r="P287" s="78">
        <v>0</v>
      </c>
      <c r="Q287" s="78">
        <v>0</v>
      </c>
      <c r="R287" s="78">
        <v>0</v>
      </c>
      <c r="S287" s="78">
        <v>0</v>
      </c>
      <c r="T287" s="78">
        <v>0</v>
      </c>
      <c r="U287" s="78">
        <v>0</v>
      </c>
      <c r="V287" s="78">
        <v>0</v>
      </c>
      <c r="W287" s="78">
        <v>0</v>
      </c>
      <c r="X287" s="78">
        <v>0</v>
      </c>
      <c r="Y287" s="78">
        <v>0</v>
      </c>
      <c r="Z287" s="49"/>
      <c r="AA287" s="78">
        <v>0</v>
      </c>
      <c r="AB287" s="73">
        <v>0</v>
      </c>
      <c r="AC287" s="49"/>
      <c r="AD287" s="78">
        <v>0</v>
      </c>
      <c r="AE287" s="73">
        <v>0</v>
      </c>
    </row>
    <row r="288" spans="1:31" ht="18" customHeight="1" x14ac:dyDescent="0.2">
      <c r="A288" s="48"/>
      <c r="B288" s="48"/>
      <c r="C288" s="9">
        <v>-5.8023489233387494E-2</v>
      </c>
      <c r="D288" s="9">
        <v>-7.8126136611624375E-2</v>
      </c>
      <c r="F288" s="108" t="s">
        <v>88</v>
      </c>
      <c r="H288" s="281">
        <v>-283.65000000000009</v>
      </c>
      <c r="I288" s="281">
        <v>-325.1350000000001</v>
      </c>
      <c r="J288" s="281">
        <v>-325.1350000000001</v>
      </c>
      <c r="K288" s="102">
        <v>-350.20299999999997</v>
      </c>
      <c r="L288" s="102">
        <v>-343.67499999999995</v>
      </c>
      <c r="M288" s="281">
        <v>-29.327000000000002</v>
      </c>
      <c r="N288" s="281">
        <v>-28.755000000000003</v>
      </c>
      <c r="O288" s="281">
        <v>-23.151000000000007</v>
      </c>
      <c r="P288" s="281">
        <v>-35.49</v>
      </c>
      <c r="Q288" s="281">
        <v>-37.451999999999998</v>
      </c>
      <c r="R288" s="281">
        <v>-31.617999999999999</v>
      </c>
      <c r="S288" s="281">
        <v>-19.110000000000007</v>
      </c>
      <c r="T288" s="281">
        <v>-36.137000000000015</v>
      </c>
      <c r="U288" s="281">
        <v>-25.020000000000003</v>
      </c>
      <c r="V288" s="281">
        <v>-17.545999999999989</v>
      </c>
      <c r="W288" s="281">
        <v>-41.173000000000002</v>
      </c>
      <c r="X288" s="281">
        <v>-45.741</v>
      </c>
      <c r="Y288" s="281">
        <v>-370.5200000000001</v>
      </c>
      <c r="AA288" s="281">
        <v>-350.20299999999997</v>
      </c>
      <c r="AB288" s="73">
        <v>-20.32</v>
      </c>
      <c r="AD288" s="281">
        <v>-343.67499999999995</v>
      </c>
      <c r="AE288" s="73">
        <v>-26.85</v>
      </c>
    </row>
    <row r="289" spans="1:33" ht="12.95" customHeight="1" x14ac:dyDescent="0.2">
      <c r="A289" s="48"/>
      <c r="B289" s="48"/>
      <c r="C289" s="9"/>
      <c r="D289" s="9"/>
      <c r="F289" s="52" t="s">
        <v>224</v>
      </c>
      <c r="H289" s="69">
        <v>1.8978078161982673E-2</v>
      </c>
      <c r="I289" s="69">
        <v>2.1063503676257905E-2</v>
      </c>
      <c r="J289" s="69">
        <v>2.1063503676257905E-2</v>
      </c>
      <c r="K289" s="122">
        <v>2.1329550486924129E-2</v>
      </c>
      <c r="L289" s="122">
        <v>2.32003486043506E-2</v>
      </c>
      <c r="M289" s="69">
        <v>2.2495706355361134E-2</v>
      </c>
      <c r="N289" s="69">
        <v>2.4084407241319817E-2</v>
      </c>
      <c r="O289" s="69">
        <v>1.7054206461165608E-2</v>
      </c>
      <c r="P289" s="69">
        <v>3.257006142333646E-2</v>
      </c>
      <c r="Q289" s="69">
        <v>3.3366237487215497E-2</v>
      </c>
      <c r="R289" s="69">
        <v>2.6479539451314583E-2</v>
      </c>
      <c r="S289" s="69">
        <v>1.7656205680475354E-2</v>
      </c>
      <c r="T289" s="69">
        <v>3.0815449253042807E-2</v>
      </c>
      <c r="U289" s="69">
        <v>1.8340378961195655E-2</v>
      </c>
      <c r="V289" s="69">
        <v>1.2482587977843506E-2</v>
      </c>
      <c r="W289" s="69">
        <v>2.8904895291449909E-2</v>
      </c>
      <c r="X289" s="69">
        <v>3.2962257814853305E-2</v>
      </c>
      <c r="Y289" s="69">
        <v>2.4540628211469594E-2</v>
      </c>
      <c r="AA289" s="69">
        <v>2.1329550486924129E-2</v>
      </c>
      <c r="AB289" s="70"/>
      <c r="AD289" s="69">
        <v>2.3200348604350596E-2</v>
      </c>
      <c r="AE289" s="70"/>
    </row>
    <row r="290" spans="1:33" ht="6.95" customHeight="1" x14ac:dyDescent="0.2">
      <c r="C290" s="9"/>
      <c r="D290" s="9"/>
      <c r="F290" s="109"/>
      <c r="H290" s="29"/>
      <c r="I290" s="29"/>
      <c r="J290" s="29"/>
      <c r="K290" s="98"/>
      <c r="L290" s="98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AA290" s="29"/>
      <c r="AB290" s="33"/>
      <c r="AD290" s="29"/>
      <c r="AE290" s="33"/>
    </row>
    <row r="291" spans="1:33" ht="18" customHeight="1" x14ac:dyDescent="0.2">
      <c r="A291" s="43" t="s">
        <v>20</v>
      </c>
      <c r="B291" s="43" t="s">
        <v>26</v>
      </c>
      <c r="C291" s="9">
        <v>-1.0049627791563276</v>
      </c>
      <c r="D291" s="9">
        <v>-1.0049627791563276</v>
      </c>
      <c r="F291" s="117" t="s">
        <v>254</v>
      </c>
      <c r="G291" s="49"/>
      <c r="H291" s="78">
        <v>-16.771999999999998</v>
      </c>
      <c r="I291" s="78">
        <v>71.572999999999993</v>
      </c>
      <c r="J291" s="78">
        <v>71.572999999999993</v>
      </c>
      <c r="K291" s="78">
        <v>0</v>
      </c>
      <c r="L291" s="78">
        <v>0</v>
      </c>
      <c r="M291" s="78">
        <v>0</v>
      </c>
      <c r="N291" s="78">
        <v>-0.1</v>
      </c>
      <c r="O291" s="78">
        <v>-2.4999999999999994E-2</v>
      </c>
      <c r="P291" s="78">
        <v>-0.23499999999999999</v>
      </c>
      <c r="Q291" s="78">
        <v>-0.20999999999999996</v>
      </c>
      <c r="R291" s="78">
        <v>-0.1100000000000001</v>
      </c>
      <c r="S291" s="78">
        <v>0</v>
      </c>
      <c r="T291" s="78">
        <v>-0.125</v>
      </c>
      <c r="U291" s="78">
        <v>-2.5999999999999912E-2</v>
      </c>
      <c r="V291" s="78">
        <v>-7.5000000000000067E-2</v>
      </c>
      <c r="W291" s="78">
        <v>0.15000000000000002</v>
      </c>
      <c r="X291" s="78">
        <v>-5.0000000000000044E-2</v>
      </c>
      <c r="Y291" s="78">
        <v>-0.80600000000000005</v>
      </c>
      <c r="Z291" s="49"/>
      <c r="AA291" s="78">
        <v>0</v>
      </c>
      <c r="AB291" s="73">
        <v>-0.81</v>
      </c>
      <c r="AC291" s="49"/>
      <c r="AD291" s="78">
        <v>0</v>
      </c>
      <c r="AE291" s="73">
        <v>-0.81</v>
      </c>
    </row>
    <row r="292" spans="1:33" ht="12.95" customHeight="1" x14ac:dyDescent="0.2">
      <c r="A292" s="48"/>
      <c r="B292" s="48"/>
      <c r="C292" s="9"/>
      <c r="D292" s="9"/>
      <c r="F292" s="52" t="s">
        <v>224</v>
      </c>
      <c r="H292" s="69">
        <v>1.1221587411696572E-3</v>
      </c>
      <c r="I292" s="69">
        <v>-4.6367759503615621E-3</v>
      </c>
      <c r="J292" s="69">
        <v>-4.6367759503615621E-3</v>
      </c>
      <c r="K292" s="122">
        <v>0</v>
      </c>
      <c r="L292" s="122">
        <v>0</v>
      </c>
      <c r="M292" s="69">
        <v>0</v>
      </c>
      <c r="N292" s="69">
        <v>8.3757284789844611E-5</v>
      </c>
      <c r="O292" s="69">
        <v>1.8416274093090578E-5</v>
      </c>
      <c r="P292" s="69">
        <v>2.1566538276934538E-4</v>
      </c>
      <c r="Q292" s="69">
        <v>1.8709040564763571E-4</v>
      </c>
      <c r="R292" s="69">
        <v>9.2123136809558066E-5</v>
      </c>
      <c r="S292" s="69">
        <v>0</v>
      </c>
      <c r="T292" s="69">
        <v>1.0659244421591026E-4</v>
      </c>
      <c r="U292" s="69">
        <v>1.9058747121945856E-5</v>
      </c>
      <c r="V292" s="69">
        <v>5.3356554105680178E-5</v>
      </c>
      <c r="W292" s="69">
        <v>-1.0530528000673954E-4</v>
      </c>
      <c r="X292" s="69">
        <v>3.6031413627657171E-5</v>
      </c>
      <c r="Y292" s="69">
        <v>5.3383748079575967E-5</v>
      </c>
      <c r="AA292" s="69">
        <v>0</v>
      </c>
      <c r="AB292" s="70"/>
      <c r="AD292" s="69">
        <v>0</v>
      </c>
      <c r="AE292" s="70"/>
    </row>
    <row r="293" spans="1:33" ht="6.95" customHeight="1" x14ac:dyDescent="0.2">
      <c r="C293" s="9"/>
      <c r="D293" s="9"/>
      <c r="F293" s="109"/>
      <c r="H293" s="29"/>
      <c r="I293" s="29"/>
      <c r="J293" s="29"/>
      <c r="K293" s="98"/>
      <c r="L293" s="98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AA293" s="29"/>
      <c r="AB293" s="33"/>
      <c r="AD293" s="29"/>
      <c r="AE293" s="33"/>
    </row>
    <row r="294" spans="1:33" s="53" customFormat="1" ht="18" customHeight="1" x14ac:dyDescent="0.2">
      <c r="A294" s="48"/>
      <c r="B294" s="48"/>
      <c r="C294" s="9">
        <v>-0.10585225617394195</v>
      </c>
      <c r="D294" s="9">
        <v>-4.4837292282197731E-2</v>
      </c>
      <c r="E294" s="17"/>
      <c r="F294" s="113" t="s">
        <v>278</v>
      </c>
      <c r="G294" s="17"/>
      <c r="H294" s="75">
        <v>-1409.5710000000001</v>
      </c>
      <c r="I294" s="75">
        <v>-1332.2250000000001</v>
      </c>
      <c r="J294" s="75">
        <v>-1332.2250000000001</v>
      </c>
      <c r="K294" s="121">
        <v>-1459.6760199999999</v>
      </c>
      <c r="L294" s="121">
        <v>-1544.9193399999999</v>
      </c>
      <c r="M294" s="75">
        <v>-143.82900000000001</v>
      </c>
      <c r="N294" s="75">
        <v>-135.01099999999997</v>
      </c>
      <c r="O294" s="75">
        <v>-122.56600000000003</v>
      </c>
      <c r="P294" s="75">
        <v>-137.32500000000002</v>
      </c>
      <c r="Q294" s="75">
        <v>-137.27999999999997</v>
      </c>
      <c r="R294" s="75">
        <v>-118.62700000000005</v>
      </c>
      <c r="S294" s="75">
        <v>-104.43899999999996</v>
      </c>
      <c r="T294" s="75">
        <v>-112.47000000000007</v>
      </c>
      <c r="U294" s="75">
        <v>-142.10399999999993</v>
      </c>
      <c r="V294" s="75">
        <v>-135.16700000000009</v>
      </c>
      <c r="W294" s="75">
        <v>-169.976</v>
      </c>
      <c r="X294" s="75">
        <v>-155.39199999999997</v>
      </c>
      <c r="Y294" s="75">
        <v>-1614.1860000000001</v>
      </c>
      <c r="Z294" s="17"/>
      <c r="AA294" s="75">
        <v>-1459.6760199999999</v>
      </c>
      <c r="AB294" s="73">
        <v>-154.51</v>
      </c>
      <c r="AC294" s="17"/>
      <c r="AD294" s="75">
        <v>-1544.9193399999997</v>
      </c>
      <c r="AE294" s="73">
        <v>-69.27</v>
      </c>
      <c r="AG294" s="54"/>
    </row>
    <row r="295" spans="1:33" ht="12.95" customHeight="1" x14ac:dyDescent="0.2">
      <c r="A295" s="48"/>
      <c r="B295" s="48"/>
      <c r="C295" s="9"/>
      <c r="D295" s="9"/>
      <c r="F295" s="52" t="s">
        <v>224</v>
      </c>
      <c r="H295" s="69">
        <v>9.4309707783761923E-2</v>
      </c>
      <c r="I295" s="69">
        <v>8.6306691636097874E-2</v>
      </c>
      <c r="J295" s="69">
        <v>8.6306691636097874E-2</v>
      </c>
      <c r="K295" s="122">
        <v>8.8903388500790895E-2</v>
      </c>
      <c r="L295" s="122">
        <v>0.10429233215567979</v>
      </c>
      <c r="M295" s="69">
        <v>0.11032614823832089</v>
      </c>
      <c r="N295" s="69">
        <v>0.11308154776761707</v>
      </c>
      <c r="O295" s="69">
        <v>9.0288362019749643E-2</v>
      </c>
      <c r="P295" s="69">
        <v>0.12602659016510792</v>
      </c>
      <c r="Q295" s="69">
        <v>0.12230367089194015</v>
      </c>
      <c r="R295" s="69">
        <v>9.9348103184613096E-2</v>
      </c>
      <c r="S295" s="69">
        <v>9.649379722988824E-2</v>
      </c>
      <c r="T295" s="69">
        <v>9.5907617607707482E-2</v>
      </c>
      <c r="U295" s="69">
        <v>0.10416631542373084</v>
      </c>
      <c r="V295" s="69">
        <v>9.6160604650699602E-2</v>
      </c>
      <c r="W295" s="69">
        <v>0.11932913516283704</v>
      </c>
      <c r="X295" s="69">
        <v>0.11197986852857794</v>
      </c>
      <c r="Y295" s="69">
        <v>0.10691228136175981</v>
      </c>
      <c r="AA295" s="69">
        <v>8.8903388500790895E-2</v>
      </c>
      <c r="AB295" s="70"/>
      <c r="AD295" s="69">
        <v>0.10429233215567976</v>
      </c>
      <c r="AE295" s="70"/>
    </row>
    <row r="296" spans="1:33" ht="6.95" customHeight="1" x14ac:dyDescent="0.2">
      <c r="C296" s="9"/>
      <c r="D296" s="9"/>
      <c r="F296" s="109"/>
      <c r="H296" s="29"/>
      <c r="I296" s="29"/>
      <c r="J296" s="29"/>
      <c r="K296" s="98"/>
      <c r="L296" s="98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AA296" s="29"/>
      <c r="AB296" s="33"/>
      <c r="AD296" s="29"/>
      <c r="AE296" s="33"/>
    </row>
    <row r="297" spans="1:33" s="53" customFormat="1" ht="18" customHeight="1" x14ac:dyDescent="0.2">
      <c r="A297" s="48"/>
      <c r="B297" s="48"/>
      <c r="C297" s="9">
        <v>-0.19884934646519445</v>
      </c>
      <c r="D297" s="9">
        <v>-1.4679245596042347E-3</v>
      </c>
      <c r="E297" s="17"/>
      <c r="F297" s="114" t="s">
        <v>24</v>
      </c>
      <c r="G297" s="17"/>
      <c r="H297" s="90">
        <v>2831.6439999999984</v>
      </c>
      <c r="I297" s="90">
        <v>2919.0189999999966</v>
      </c>
      <c r="J297" s="90">
        <v>2919.0189999999966</v>
      </c>
      <c r="K297" s="127">
        <v>3234.9616000000015</v>
      </c>
      <c r="L297" s="127">
        <v>2595.5012300000003</v>
      </c>
      <c r="M297" s="90">
        <v>201.04300000000006</v>
      </c>
      <c r="N297" s="90">
        <v>128.39799999999991</v>
      </c>
      <c r="O297" s="90">
        <v>227.9499999999997</v>
      </c>
      <c r="P297" s="90">
        <v>84.85299999999998</v>
      </c>
      <c r="Q297" s="90">
        <v>222.69299999999964</v>
      </c>
      <c r="R297" s="90">
        <v>237.71100000000047</v>
      </c>
      <c r="S297" s="90">
        <v>61.073999999999614</v>
      </c>
      <c r="T297" s="90">
        <v>317.40899999999925</v>
      </c>
      <c r="U297" s="90">
        <v>186.56900000000098</v>
      </c>
      <c r="V297" s="90">
        <v>294.06299999999948</v>
      </c>
      <c r="W297" s="90">
        <v>133.27700000000061</v>
      </c>
      <c r="X297" s="90">
        <v>496.65499999999975</v>
      </c>
      <c r="Y297" s="90">
        <v>2591.6949999999974</v>
      </c>
      <c r="Z297" s="17"/>
      <c r="AA297" s="90">
        <v>3234.961600000001</v>
      </c>
      <c r="AB297" s="73">
        <v>-643.27</v>
      </c>
      <c r="AC297" s="17"/>
      <c r="AD297" s="90">
        <v>2595.5012300000003</v>
      </c>
      <c r="AE297" s="73">
        <v>-3.81</v>
      </c>
    </row>
    <row r="298" spans="1:33" ht="12.95" customHeight="1" x14ac:dyDescent="0.2">
      <c r="A298" s="48"/>
      <c r="B298" s="48"/>
      <c r="C298" s="9"/>
      <c r="D298" s="9"/>
      <c r="F298" s="52" t="s">
        <v>224</v>
      </c>
      <c r="H298" s="69">
        <v>0.18945588280948075</v>
      </c>
      <c r="I298" s="69">
        <v>0.18910534835550336</v>
      </c>
      <c r="J298" s="69">
        <v>0.18910534835550336</v>
      </c>
      <c r="K298" s="122">
        <v>0.19702937088049186</v>
      </c>
      <c r="L298" s="122">
        <v>0.17521359813492624</v>
      </c>
      <c r="M298" s="69">
        <v>0.1542129877860289</v>
      </c>
      <c r="N298" s="69">
        <v>0.1075426785244646</v>
      </c>
      <c r="O298" s="69">
        <v>0.16791958718079972</v>
      </c>
      <c r="P298" s="69">
        <v>7.7871722230328774E-2</v>
      </c>
      <c r="Q298" s="69">
        <v>0.19839868430899468</v>
      </c>
      <c r="R298" s="69">
        <v>0.1990789361285171</v>
      </c>
      <c r="S298" s="69">
        <v>5.6427792031886165E-2</v>
      </c>
      <c r="T298" s="69">
        <v>0.27066720900902225</v>
      </c>
      <c r="U298" s="69">
        <v>0.13676043814593644</v>
      </c>
      <c r="V298" s="69">
        <v>0.20920251159971451</v>
      </c>
      <c r="W298" s="69">
        <v>9.3565145356388574E-2</v>
      </c>
      <c r="X298" s="69">
        <v>0.35790363470488096</v>
      </c>
      <c r="Y298" s="69">
        <v>0.17165557441575247</v>
      </c>
      <c r="AA298" s="69">
        <v>0.19702937088049183</v>
      </c>
      <c r="AB298" s="70"/>
      <c r="AD298" s="69">
        <v>0.17521359813492624</v>
      </c>
      <c r="AE298" s="70"/>
      <c r="AG298" s="280"/>
    </row>
    <row r="299" spans="1:33" ht="6.95" customHeight="1" x14ac:dyDescent="0.2">
      <c r="C299" s="9"/>
      <c r="D299" s="9"/>
      <c r="F299" s="109"/>
      <c r="H299" s="29"/>
      <c r="I299" s="29"/>
      <c r="J299" s="29"/>
      <c r="K299" s="98"/>
      <c r="L299" s="98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0"/>
      <c r="AA299" s="29"/>
      <c r="AB299" s="33"/>
      <c r="AC299" s="20"/>
      <c r="AD299" s="29"/>
      <c r="AE299" s="33"/>
    </row>
    <row r="300" spans="1:33" ht="18" customHeight="1" x14ac:dyDescent="0.2">
      <c r="A300" s="43" t="s">
        <v>327</v>
      </c>
      <c r="B300" s="43" t="s">
        <v>328</v>
      </c>
      <c r="C300" s="9">
        <v>0</v>
      </c>
      <c r="D300" s="9">
        <v>0</v>
      </c>
      <c r="F300" s="119" t="s">
        <v>329</v>
      </c>
      <c r="H300" s="74">
        <v>0</v>
      </c>
      <c r="I300" s="74">
        <v>0</v>
      </c>
      <c r="J300" s="74">
        <v>0</v>
      </c>
      <c r="K300" s="99">
        <v>0</v>
      </c>
      <c r="L300" s="99">
        <v>0</v>
      </c>
      <c r="M300" s="74">
        <v>0</v>
      </c>
      <c r="N300" s="74">
        <v>0</v>
      </c>
      <c r="O300" s="74">
        <v>0</v>
      </c>
      <c r="P300" s="74">
        <v>0</v>
      </c>
      <c r="Q300" s="74">
        <v>0</v>
      </c>
      <c r="R300" s="74">
        <v>0</v>
      </c>
      <c r="S300" s="74">
        <v>0</v>
      </c>
      <c r="T300" s="74">
        <v>0</v>
      </c>
      <c r="U300" s="74">
        <v>0</v>
      </c>
      <c r="V300" s="74">
        <v>0</v>
      </c>
      <c r="W300" s="74">
        <v>0</v>
      </c>
      <c r="X300" s="74">
        <v>0</v>
      </c>
      <c r="Y300" s="74">
        <v>0</v>
      </c>
      <c r="Z300" s="20"/>
      <c r="AA300" s="74">
        <v>0</v>
      </c>
      <c r="AB300" s="73">
        <v>0</v>
      </c>
      <c r="AC300" s="20"/>
      <c r="AD300" s="74">
        <v>0</v>
      </c>
      <c r="AE300" s="73">
        <v>0</v>
      </c>
    </row>
    <row r="301" spans="1:33" ht="18" customHeight="1" x14ac:dyDescent="0.2">
      <c r="A301" s="43" t="s">
        <v>327</v>
      </c>
      <c r="B301" s="43" t="s">
        <v>330</v>
      </c>
      <c r="C301" s="9">
        <v>0</v>
      </c>
      <c r="D301" s="9">
        <v>0</v>
      </c>
      <c r="F301" s="119" t="s">
        <v>331</v>
      </c>
      <c r="H301" s="74">
        <v>0</v>
      </c>
      <c r="I301" s="74">
        <v>0</v>
      </c>
      <c r="J301" s="74">
        <v>0</v>
      </c>
      <c r="K301" s="99">
        <v>0</v>
      </c>
      <c r="L301" s="99">
        <v>0</v>
      </c>
      <c r="M301" s="74">
        <v>0</v>
      </c>
      <c r="N301" s="74">
        <v>0</v>
      </c>
      <c r="O301" s="74">
        <v>0</v>
      </c>
      <c r="P301" s="74">
        <v>0</v>
      </c>
      <c r="Q301" s="74">
        <v>0</v>
      </c>
      <c r="R301" s="74">
        <v>0</v>
      </c>
      <c r="S301" s="74">
        <v>0</v>
      </c>
      <c r="T301" s="74">
        <v>0</v>
      </c>
      <c r="U301" s="74">
        <v>0</v>
      </c>
      <c r="V301" s="74">
        <v>0</v>
      </c>
      <c r="W301" s="74">
        <v>0</v>
      </c>
      <c r="X301" s="74">
        <v>0</v>
      </c>
      <c r="Y301" s="74">
        <v>0</v>
      </c>
      <c r="Z301" s="20"/>
      <c r="AA301" s="74">
        <v>0</v>
      </c>
      <c r="AB301" s="73">
        <v>0</v>
      </c>
      <c r="AC301" s="20"/>
      <c r="AD301" s="74">
        <v>0</v>
      </c>
      <c r="AE301" s="73">
        <v>0</v>
      </c>
    </row>
    <row r="302" spans="1:33" s="53" customFormat="1" ht="18" customHeight="1" x14ac:dyDescent="0.2">
      <c r="A302" s="48"/>
      <c r="B302" s="48"/>
      <c r="C302" s="9">
        <v>0</v>
      </c>
      <c r="D302" s="9">
        <v>0</v>
      </c>
      <c r="E302" s="17"/>
      <c r="F302" s="113" t="s">
        <v>332</v>
      </c>
      <c r="G302" s="17"/>
      <c r="H302" s="75">
        <v>0</v>
      </c>
      <c r="I302" s="75">
        <v>0</v>
      </c>
      <c r="J302" s="75">
        <v>0</v>
      </c>
      <c r="K302" s="121">
        <v>0</v>
      </c>
      <c r="L302" s="121">
        <v>0</v>
      </c>
      <c r="M302" s="75">
        <v>0</v>
      </c>
      <c r="N302" s="75">
        <v>0</v>
      </c>
      <c r="O302" s="75">
        <v>0</v>
      </c>
      <c r="P302" s="75">
        <v>0</v>
      </c>
      <c r="Q302" s="75">
        <v>0</v>
      </c>
      <c r="R302" s="75">
        <v>0</v>
      </c>
      <c r="S302" s="75">
        <v>0</v>
      </c>
      <c r="T302" s="75">
        <v>0</v>
      </c>
      <c r="U302" s="75">
        <v>0</v>
      </c>
      <c r="V302" s="75">
        <v>0</v>
      </c>
      <c r="W302" s="75">
        <v>0</v>
      </c>
      <c r="X302" s="75">
        <v>0</v>
      </c>
      <c r="Y302" s="75">
        <v>0</v>
      </c>
      <c r="Z302" s="20"/>
      <c r="AA302" s="75">
        <v>0</v>
      </c>
      <c r="AB302" s="73">
        <v>0</v>
      </c>
      <c r="AC302" s="20"/>
      <c r="AD302" s="75">
        <v>0</v>
      </c>
      <c r="AE302" s="73">
        <v>0</v>
      </c>
      <c r="AG302" s="54"/>
    </row>
    <row r="303" spans="1:33" ht="12.95" customHeight="1" x14ac:dyDescent="0.2">
      <c r="A303" s="48"/>
      <c r="B303" s="48"/>
      <c r="C303" s="9"/>
      <c r="D303" s="9"/>
      <c r="F303" s="52" t="s">
        <v>224</v>
      </c>
      <c r="H303" s="69">
        <v>0</v>
      </c>
      <c r="I303" s="69">
        <v>0</v>
      </c>
      <c r="J303" s="69">
        <v>0</v>
      </c>
      <c r="K303" s="122">
        <v>0</v>
      </c>
      <c r="L303" s="122">
        <v>0</v>
      </c>
      <c r="M303" s="69">
        <v>0</v>
      </c>
      <c r="N303" s="69">
        <v>0</v>
      </c>
      <c r="O303" s="69">
        <v>0</v>
      </c>
      <c r="P303" s="69">
        <v>0</v>
      </c>
      <c r="Q303" s="69">
        <v>0</v>
      </c>
      <c r="R303" s="69">
        <v>0</v>
      </c>
      <c r="S303" s="69">
        <v>0</v>
      </c>
      <c r="T303" s="69">
        <v>0</v>
      </c>
      <c r="U303" s="69">
        <v>0</v>
      </c>
      <c r="V303" s="69">
        <v>0</v>
      </c>
      <c r="W303" s="69">
        <v>0</v>
      </c>
      <c r="X303" s="69">
        <v>0</v>
      </c>
      <c r="Y303" s="69">
        <v>0</v>
      </c>
      <c r="Z303" s="20"/>
      <c r="AA303" s="69">
        <v>0</v>
      </c>
      <c r="AB303" s="70"/>
      <c r="AC303" s="20"/>
      <c r="AD303" s="69">
        <v>0</v>
      </c>
      <c r="AE303" s="70"/>
    </row>
    <row r="304" spans="1:33" ht="6.95" customHeight="1" x14ac:dyDescent="0.2">
      <c r="C304" s="9"/>
      <c r="D304" s="9"/>
      <c r="F304" s="109"/>
      <c r="H304" s="29"/>
      <c r="I304" s="29"/>
      <c r="J304" s="29"/>
      <c r="K304" s="98"/>
      <c r="L304" s="98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0"/>
      <c r="AA304" s="29"/>
      <c r="AB304" s="33"/>
      <c r="AC304" s="20"/>
      <c r="AD304" s="29"/>
      <c r="AE304" s="33"/>
    </row>
    <row r="305" spans="1:33" s="53" customFormat="1" ht="20.25" customHeight="1" x14ac:dyDescent="0.2">
      <c r="A305" s="48"/>
      <c r="B305" s="48"/>
      <c r="C305" s="9">
        <v>-0.19884934646519445</v>
      </c>
      <c r="D305" s="9">
        <v>-1.4679245596042347E-3</v>
      </c>
      <c r="E305" s="17"/>
      <c r="F305" s="114" t="s">
        <v>333</v>
      </c>
      <c r="G305" s="17"/>
      <c r="H305" s="90">
        <v>2831.6439999999984</v>
      </c>
      <c r="I305" s="90">
        <v>2919.0189999999966</v>
      </c>
      <c r="J305" s="90">
        <v>2919.0189999999966</v>
      </c>
      <c r="K305" s="127">
        <v>3234.9616000000015</v>
      </c>
      <c r="L305" s="127">
        <v>2595.5012300000003</v>
      </c>
      <c r="M305" s="90">
        <v>201.04300000000006</v>
      </c>
      <c r="N305" s="90">
        <v>128.39799999999991</v>
      </c>
      <c r="O305" s="90">
        <v>227.9499999999997</v>
      </c>
      <c r="P305" s="90">
        <v>84.85299999999998</v>
      </c>
      <c r="Q305" s="90">
        <v>222.69299999999964</v>
      </c>
      <c r="R305" s="90">
        <v>237.71100000000047</v>
      </c>
      <c r="S305" s="90">
        <v>61.073999999999614</v>
      </c>
      <c r="T305" s="90">
        <v>317.40899999999925</v>
      </c>
      <c r="U305" s="90">
        <v>186.56900000000098</v>
      </c>
      <c r="V305" s="90">
        <v>294.06299999999948</v>
      </c>
      <c r="W305" s="90">
        <v>133.27700000000061</v>
      </c>
      <c r="X305" s="90">
        <v>496.65499999999975</v>
      </c>
      <c r="Y305" s="90">
        <v>2591.6949999999974</v>
      </c>
      <c r="Z305" s="20"/>
      <c r="AA305" s="90">
        <v>3234.961600000001</v>
      </c>
      <c r="AB305" s="73">
        <v>-643.27</v>
      </c>
      <c r="AC305" s="20"/>
      <c r="AD305" s="90">
        <v>2595.5012300000003</v>
      </c>
      <c r="AE305" s="73">
        <v>-3.81</v>
      </c>
      <c r="AG305" s="54"/>
    </row>
    <row r="306" spans="1:33" ht="12.95" customHeight="1" x14ac:dyDescent="0.2">
      <c r="A306" s="48"/>
      <c r="B306" s="48"/>
      <c r="C306" s="9"/>
      <c r="D306" s="9"/>
      <c r="F306" s="52" t="s">
        <v>224</v>
      </c>
      <c r="H306" s="69">
        <v>0.18945588280948075</v>
      </c>
      <c r="I306" s="69">
        <v>0.18910534835550336</v>
      </c>
      <c r="J306" s="69">
        <v>0.18910534835550336</v>
      </c>
      <c r="K306" s="122">
        <v>0.19702937088049186</v>
      </c>
      <c r="L306" s="122">
        <v>0.17521359813492624</v>
      </c>
      <c r="M306" s="69">
        <v>0.1542129877860289</v>
      </c>
      <c r="N306" s="69">
        <v>0.1075426785244646</v>
      </c>
      <c r="O306" s="69">
        <v>0.16791958718079972</v>
      </c>
      <c r="P306" s="69">
        <v>7.7871722230328774E-2</v>
      </c>
      <c r="Q306" s="69">
        <v>0.19839868430899468</v>
      </c>
      <c r="R306" s="69">
        <v>0.1990789361285171</v>
      </c>
      <c r="S306" s="69">
        <v>5.6427792031886165E-2</v>
      </c>
      <c r="T306" s="69">
        <v>0.27066720900902225</v>
      </c>
      <c r="U306" s="69">
        <v>0.13676043814593644</v>
      </c>
      <c r="V306" s="69">
        <v>0.20920251159971451</v>
      </c>
      <c r="W306" s="69">
        <v>9.3565145356388574E-2</v>
      </c>
      <c r="X306" s="69">
        <v>0.35790363470488096</v>
      </c>
      <c r="Y306" s="69">
        <v>0.17165557441575247</v>
      </c>
      <c r="Z306" s="20"/>
      <c r="AA306" s="69">
        <v>0.19702937088049183</v>
      </c>
      <c r="AB306" s="70"/>
      <c r="AC306" s="20"/>
      <c r="AD306" s="69">
        <v>0.17521359813492624</v>
      </c>
      <c r="AE306" s="70"/>
    </row>
    <row r="307" spans="1:33" s="20" customFormat="1" ht="7.5" customHeight="1" x14ac:dyDescent="0.2">
      <c r="A307" s="17"/>
      <c r="B307" s="17"/>
      <c r="C307" s="17"/>
      <c r="D307" s="17"/>
      <c r="AF307" s="17"/>
      <c r="AG307" s="17"/>
    </row>
    <row r="308" spans="1:33" s="20" customFormat="1" ht="15" hidden="1" outlineLevel="1" x14ac:dyDescent="0.2">
      <c r="A308" s="43" t="s">
        <v>93</v>
      </c>
      <c r="B308" s="43" t="s">
        <v>19</v>
      </c>
      <c r="C308" s="17"/>
      <c r="D308" s="17"/>
      <c r="F308" s="119" t="s">
        <v>639</v>
      </c>
      <c r="G308" s="17"/>
      <c r="H308" s="74">
        <v>-13.095000000000001</v>
      </c>
      <c r="I308" s="74">
        <v>-14.282999999999999</v>
      </c>
      <c r="J308" s="74">
        <v>-14.282999999999999</v>
      </c>
      <c r="K308" s="99">
        <v>-17.792999999999999</v>
      </c>
      <c r="L308" s="99">
        <v>-17.641999999999999</v>
      </c>
      <c r="M308" s="74">
        <v>-1.095</v>
      </c>
      <c r="N308" s="74">
        <v>-1.1719999999999999</v>
      </c>
      <c r="O308" s="74">
        <v>-1.2480000000000002</v>
      </c>
      <c r="P308" s="74">
        <v>-1.4099999999999997</v>
      </c>
      <c r="Q308" s="74">
        <v>-1.2170000000000005</v>
      </c>
      <c r="R308" s="74">
        <v>-1.4879999999999995</v>
      </c>
      <c r="S308" s="74">
        <v>-1.2489999999999997</v>
      </c>
      <c r="T308" s="74">
        <v>-1.9749999999999996</v>
      </c>
      <c r="U308" s="74">
        <v>-1.3330000000000002</v>
      </c>
      <c r="V308" s="74">
        <v>-1.3130000000000006</v>
      </c>
      <c r="W308" s="74">
        <v>-1.3439999999999994</v>
      </c>
      <c r="X308" s="74">
        <v>-1.2359999999999989</v>
      </c>
      <c r="Y308" s="74">
        <v>-16.079999999999998</v>
      </c>
      <c r="AA308" s="74">
        <v>-17.792999999999999</v>
      </c>
      <c r="AB308" s="73">
        <v>1.71</v>
      </c>
      <c r="AF308" s="17"/>
      <c r="AG308" s="17"/>
    </row>
    <row r="309" spans="1:33" s="20" customFormat="1" ht="15" hidden="1" outlineLevel="1" x14ac:dyDescent="0.2">
      <c r="A309" s="43" t="s">
        <v>93</v>
      </c>
      <c r="B309" s="43" t="s">
        <v>23</v>
      </c>
      <c r="C309" s="17"/>
      <c r="D309" s="17"/>
      <c r="F309" s="119" t="s">
        <v>638</v>
      </c>
      <c r="G309" s="17"/>
      <c r="H309" s="74">
        <v>-9.3130000000000006</v>
      </c>
      <c r="I309" s="74">
        <v>-9.2850000000000001</v>
      </c>
      <c r="J309" s="74">
        <v>-9.2850000000000001</v>
      </c>
      <c r="K309" s="99">
        <v>-8.8030000000000008</v>
      </c>
      <c r="L309" s="99">
        <v>-10.775</v>
      </c>
      <c r="M309" s="74">
        <v>-0.76300000000000001</v>
      </c>
      <c r="N309" s="74">
        <v>-1.266</v>
      </c>
      <c r="O309" s="74">
        <v>-1.0990000000000002</v>
      </c>
      <c r="P309" s="74">
        <v>-1.0329999999999995</v>
      </c>
      <c r="Q309" s="74">
        <v>-1.0300000000000002</v>
      </c>
      <c r="R309" s="74">
        <v>-1.032</v>
      </c>
      <c r="S309" s="74">
        <v>-1.0289999999999999</v>
      </c>
      <c r="T309" s="74">
        <v>-1.0320000000000009</v>
      </c>
      <c r="U309" s="74">
        <v>-1.0309999999999988</v>
      </c>
      <c r="V309" s="74">
        <v>-0.91300000000000026</v>
      </c>
      <c r="W309" s="74">
        <v>-1.0470000000000006</v>
      </c>
      <c r="X309" s="74">
        <v>-0.94200000000000017</v>
      </c>
      <c r="Y309" s="74">
        <v>-12.217000000000001</v>
      </c>
      <c r="AA309" s="74">
        <v>-8.8030000000000008</v>
      </c>
      <c r="AB309" s="73">
        <v>-3.41</v>
      </c>
      <c r="AF309" s="17"/>
      <c r="AG309" s="17"/>
    </row>
    <row r="310" spans="1:33" s="20" customFormat="1" ht="15" hidden="1" outlineLevel="1" x14ac:dyDescent="0.2">
      <c r="A310" s="43" t="s">
        <v>93</v>
      </c>
      <c r="B310" s="43" t="s">
        <v>328</v>
      </c>
      <c r="C310" s="17"/>
      <c r="D310" s="17"/>
      <c r="F310" s="119" t="s">
        <v>637</v>
      </c>
      <c r="G310" s="17"/>
      <c r="H310" s="74">
        <v>0</v>
      </c>
      <c r="I310" s="74">
        <v>0</v>
      </c>
      <c r="J310" s="74">
        <v>0</v>
      </c>
      <c r="K310" s="99">
        <v>0</v>
      </c>
      <c r="L310" s="99">
        <v>0</v>
      </c>
      <c r="M310" s="74">
        <v>0</v>
      </c>
      <c r="N310" s="74">
        <v>0</v>
      </c>
      <c r="O310" s="74">
        <v>0</v>
      </c>
      <c r="P310" s="74">
        <v>0</v>
      </c>
      <c r="Q310" s="74">
        <v>0</v>
      </c>
      <c r="R310" s="74">
        <v>0</v>
      </c>
      <c r="S310" s="74">
        <v>0</v>
      </c>
      <c r="T310" s="74">
        <v>0</v>
      </c>
      <c r="U310" s="74">
        <v>0</v>
      </c>
      <c r="V310" s="74">
        <v>0</v>
      </c>
      <c r="W310" s="74">
        <v>0</v>
      </c>
      <c r="X310" s="74">
        <v>0</v>
      </c>
      <c r="Y310" s="74">
        <v>0</v>
      </c>
      <c r="AA310" s="74">
        <v>0</v>
      </c>
      <c r="AB310" s="73">
        <v>0</v>
      </c>
      <c r="AF310" s="17"/>
      <c r="AG310" s="17"/>
    </row>
    <row r="311" spans="1:33" s="20" customFormat="1" ht="15" hidden="1" outlineLevel="1" x14ac:dyDescent="0.2">
      <c r="A311" s="43" t="s">
        <v>93</v>
      </c>
      <c r="B311" s="43" t="s">
        <v>330</v>
      </c>
      <c r="C311" s="17"/>
      <c r="D311" s="17"/>
      <c r="F311" s="119" t="s">
        <v>636</v>
      </c>
      <c r="G311" s="17"/>
      <c r="H311" s="74">
        <v>0</v>
      </c>
      <c r="I311" s="74">
        <v>0</v>
      </c>
      <c r="J311" s="74">
        <v>0</v>
      </c>
      <c r="K311" s="99">
        <v>0</v>
      </c>
      <c r="L311" s="99">
        <v>0</v>
      </c>
      <c r="M311" s="74">
        <v>0</v>
      </c>
      <c r="N311" s="74">
        <v>0</v>
      </c>
      <c r="O311" s="74">
        <v>0</v>
      </c>
      <c r="P311" s="74">
        <v>0</v>
      </c>
      <c r="Q311" s="74">
        <v>0</v>
      </c>
      <c r="R311" s="74">
        <v>0</v>
      </c>
      <c r="S311" s="74">
        <v>0</v>
      </c>
      <c r="T311" s="74">
        <v>0</v>
      </c>
      <c r="U311" s="74">
        <v>0</v>
      </c>
      <c r="V311" s="74">
        <v>0</v>
      </c>
      <c r="W311" s="74">
        <v>0</v>
      </c>
      <c r="X311" s="74">
        <v>0</v>
      </c>
      <c r="Y311" s="74">
        <v>0</v>
      </c>
      <c r="AA311" s="74">
        <v>0</v>
      </c>
      <c r="AB311" s="73">
        <v>0</v>
      </c>
      <c r="AF311" s="17"/>
      <c r="AG311" s="17"/>
    </row>
    <row r="312" spans="1:33" s="20" customFormat="1" ht="18" customHeight="1" collapsed="1" x14ac:dyDescent="0.2">
      <c r="A312" s="48"/>
      <c r="B312" s="48"/>
      <c r="C312" s="17"/>
      <c r="D312" s="17"/>
      <c r="F312" s="114" t="s">
        <v>640</v>
      </c>
      <c r="G312" s="17"/>
      <c r="H312" s="298">
        <v>-22.408000000000001</v>
      </c>
      <c r="I312" s="298">
        <v>-23.567999999999998</v>
      </c>
      <c r="J312" s="298">
        <v>-23.567999999999998</v>
      </c>
      <c r="K312" s="127">
        <v>-26.596</v>
      </c>
      <c r="L312" s="127">
        <v>-28.417000000000002</v>
      </c>
      <c r="M312" s="298">
        <v>-1.8580000000000001</v>
      </c>
      <c r="N312" s="298">
        <v>-2.4379999999999997</v>
      </c>
      <c r="O312" s="298">
        <v>-2.3470000000000004</v>
      </c>
      <c r="P312" s="298">
        <v>-2.4429999999999992</v>
      </c>
      <c r="Q312" s="298">
        <v>-2.2470000000000008</v>
      </c>
      <c r="R312" s="298">
        <v>-2.5199999999999996</v>
      </c>
      <c r="S312" s="298">
        <v>-2.2779999999999996</v>
      </c>
      <c r="T312" s="298">
        <v>-3.0070000000000006</v>
      </c>
      <c r="U312" s="298">
        <v>-2.363999999999999</v>
      </c>
      <c r="V312" s="298">
        <v>-2.2260000000000009</v>
      </c>
      <c r="W312" s="298">
        <v>-2.391</v>
      </c>
      <c r="X312" s="298">
        <v>-2.177999999999999</v>
      </c>
      <c r="Y312" s="298">
        <v>-28.296999999999997</v>
      </c>
      <c r="AA312" s="298">
        <v>-26.596</v>
      </c>
      <c r="AB312" s="73">
        <v>-1.7</v>
      </c>
      <c r="AD312" s="298">
        <v>-28.417000000000002</v>
      </c>
      <c r="AE312" s="73">
        <v>0.12</v>
      </c>
      <c r="AF312" s="17"/>
      <c r="AG312" s="17"/>
    </row>
    <row r="313" spans="1:33" s="20" customFormat="1" ht="7.5" customHeight="1" x14ac:dyDescent="0.2">
      <c r="A313" s="17"/>
      <c r="B313" s="17"/>
      <c r="C313" s="17"/>
      <c r="D313" s="17"/>
      <c r="AF313" s="17"/>
      <c r="AG313" s="17"/>
    </row>
    <row r="314" spans="1:33" s="20" customFormat="1" ht="18" customHeight="1" x14ac:dyDescent="0.2">
      <c r="A314" s="48"/>
      <c r="B314" s="48"/>
      <c r="C314" s="17"/>
      <c r="D314" s="17"/>
      <c r="F314" s="114" t="s">
        <v>635</v>
      </c>
      <c r="G314" s="17"/>
      <c r="H314" s="298">
        <v>2854.0519999999983</v>
      </c>
      <c r="I314" s="298">
        <v>2942.5869999999968</v>
      </c>
      <c r="J314" s="298">
        <v>2942.5869999999968</v>
      </c>
      <c r="K314" s="127">
        <v>3261.5576000000015</v>
      </c>
      <c r="L314" s="127">
        <v>2623.9182300000002</v>
      </c>
      <c r="M314" s="298">
        <v>202.90100000000007</v>
      </c>
      <c r="N314" s="298">
        <v>130.8359999999999</v>
      </c>
      <c r="O314" s="298">
        <v>230.29699999999971</v>
      </c>
      <c r="P314" s="298">
        <v>87.295999999999978</v>
      </c>
      <c r="Q314" s="298">
        <v>224.93999999999966</v>
      </c>
      <c r="R314" s="298">
        <v>240.23100000000048</v>
      </c>
      <c r="S314" s="298">
        <v>63.351999999999613</v>
      </c>
      <c r="T314" s="298">
        <v>320.41599999999926</v>
      </c>
      <c r="U314" s="298">
        <v>188.93300000000099</v>
      </c>
      <c r="V314" s="298">
        <v>296.28899999999948</v>
      </c>
      <c r="W314" s="298">
        <v>135.6680000000006</v>
      </c>
      <c r="X314" s="298">
        <v>498.83299999999974</v>
      </c>
      <c r="Y314" s="298">
        <v>2619.9919999999975</v>
      </c>
      <c r="AA314" s="298">
        <v>3261.5576000000015</v>
      </c>
      <c r="AB314" s="73">
        <v>-641.57000000000005</v>
      </c>
      <c r="AD314" s="298">
        <v>2623.9182300000002</v>
      </c>
      <c r="AE314" s="73">
        <v>-3.93</v>
      </c>
      <c r="AF314" s="17"/>
      <c r="AG314" s="17"/>
    </row>
    <row r="315" spans="1:33" s="20" customFormat="1" x14ac:dyDescent="0.2">
      <c r="A315" s="17"/>
      <c r="B315" s="17"/>
      <c r="C315" s="17"/>
      <c r="D315" s="17"/>
      <c r="AF315" s="17"/>
      <c r="AG315" s="17"/>
    </row>
    <row r="316" spans="1:33" s="20" customFormat="1" x14ac:dyDescent="0.2">
      <c r="A316" s="17"/>
      <c r="B316" s="17"/>
      <c r="C316" s="17"/>
      <c r="D316" s="17"/>
      <c r="AF316" s="17"/>
      <c r="AG316" s="17"/>
    </row>
    <row r="317" spans="1:33" s="20" customFormat="1" x14ac:dyDescent="0.2">
      <c r="A317" s="17"/>
      <c r="B317" s="17"/>
      <c r="C317" s="17"/>
      <c r="D317" s="17"/>
      <c r="AF317" s="17"/>
      <c r="AG317" s="17"/>
    </row>
    <row r="318" spans="1:33" s="20" customFormat="1" x14ac:dyDescent="0.2">
      <c r="A318" s="17"/>
      <c r="B318" s="17"/>
      <c r="C318" s="17"/>
      <c r="D318" s="17"/>
      <c r="AF318" s="17"/>
      <c r="AG318" s="17"/>
    </row>
    <row r="319" spans="1:33" s="20" customFormat="1" x14ac:dyDescent="0.2">
      <c r="A319" s="17"/>
      <c r="B319" s="17"/>
      <c r="C319" s="17"/>
      <c r="D319" s="17"/>
      <c r="AF319" s="17"/>
      <c r="AG319" s="17"/>
    </row>
    <row r="320" spans="1:33" s="20" customFormat="1" x14ac:dyDescent="0.2">
      <c r="A320" s="17"/>
      <c r="B320" s="17"/>
      <c r="C320" s="17"/>
      <c r="D320" s="17"/>
      <c r="AF320" s="17"/>
      <c r="AG320" s="17"/>
    </row>
    <row r="321" spans="1:33" s="20" customFormat="1" x14ac:dyDescent="0.2">
      <c r="A321" s="17"/>
      <c r="B321" s="17"/>
      <c r="C321" s="17"/>
      <c r="D321" s="17"/>
      <c r="AF321" s="17"/>
      <c r="AG321" s="17"/>
    </row>
    <row r="322" spans="1:33" s="20" customFormat="1" x14ac:dyDescent="0.2">
      <c r="A322" s="17"/>
      <c r="B322" s="17"/>
      <c r="C322" s="17"/>
      <c r="D322" s="17"/>
      <c r="AF322" s="17"/>
      <c r="AG322" s="17"/>
    </row>
    <row r="323" spans="1:33" s="20" customFormat="1" x14ac:dyDescent="0.2">
      <c r="A323" s="17"/>
      <c r="B323" s="17"/>
      <c r="C323" s="17"/>
      <c r="D323" s="17"/>
      <c r="AF323" s="17"/>
      <c r="AG323" s="17"/>
    </row>
    <row r="324" spans="1:33" s="20" customFormat="1" x14ac:dyDescent="0.2">
      <c r="A324" s="17"/>
      <c r="B324" s="17"/>
      <c r="C324" s="17"/>
      <c r="D324" s="17"/>
      <c r="AF324" s="17"/>
      <c r="AG324" s="17"/>
    </row>
    <row r="325" spans="1:33" s="20" customFormat="1" x14ac:dyDescent="0.2">
      <c r="A325" s="17"/>
      <c r="B325" s="17"/>
      <c r="C325" s="17"/>
      <c r="D325" s="17"/>
      <c r="AF325" s="17"/>
      <c r="AG325" s="17"/>
    </row>
    <row r="326" spans="1:33" s="20" customFormat="1" x14ac:dyDescent="0.2">
      <c r="A326" s="17"/>
      <c r="B326" s="17"/>
      <c r="C326" s="17"/>
      <c r="D326" s="17"/>
      <c r="AF326" s="17"/>
      <c r="AG326" s="17"/>
    </row>
    <row r="327" spans="1:33" s="20" customFormat="1" x14ac:dyDescent="0.2">
      <c r="A327" s="17"/>
      <c r="B327" s="17"/>
      <c r="C327" s="17"/>
      <c r="D327" s="17"/>
      <c r="AF327" s="17"/>
      <c r="AG327" s="17"/>
    </row>
    <row r="328" spans="1:33" s="20" customFormat="1" x14ac:dyDescent="0.2">
      <c r="A328" s="17"/>
      <c r="B328" s="17"/>
      <c r="C328" s="17"/>
      <c r="D328" s="17"/>
      <c r="AF328" s="17"/>
      <c r="AG328" s="17"/>
    </row>
    <row r="329" spans="1:33" s="20" customFormat="1" x14ac:dyDescent="0.2">
      <c r="A329" s="17"/>
      <c r="B329" s="17"/>
      <c r="C329" s="17"/>
      <c r="D329" s="17"/>
      <c r="AF329" s="17"/>
      <c r="AG329" s="17"/>
    </row>
    <row r="330" spans="1:33" s="20" customFormat="1" x14ac:dyDescent="0.2">
      <c r="A330" s="17"/>
      <c r="B330" s="17"/>
      <c r="C330" s="17"/>
      <c r="D330" s="17"/>
      <c r="AF330" s="17"/>
      <c r="AG330" s="17"/>
    </row>
    <row r="331" spans="1:33" s="20" customFormat="1" x14ac:dyDescent="0.2">
      <c r="A331" s="17"/>
      <c r="B331" s="17"/>
      <c r="C331" s="17"/>
      <c r="D331" s="17"/>
      <c r="AF331" s="17"/>
      <c r="AG331" s="17"/>
    </row>
    <row r="332" spans="1:33" s="20" customFormat="1" x14ac:dyDescent="0.2">
      <c r="A332" s="17"/>
      <c r="B332" s="17"/>
      <c r="C332" s="17"/>
      <c r="D332" s="17"/>
      <c r="AF332" s="17"/>
      <c r="AG332" s="17"/>
    </row>
    <row r="333" spans="1:33" s="20" customFormat="1" x14ac:dyDescent="0.2">
      <c r="A333" s="17"/>
      <c r="B333" s="17"/>
      <c r="C333" s="17"/>
      <c r="D333" s="17"/>
      <c r="AF333" s="17"/>
      <c r="AG333" s="17"/>
    </row>
    <row r="334" spans="1:33" s="20" customFormat="1" x14ac:dyDescent="0.2">
      <c r="A334" s="17"/>
      <c r="B334" s="17"/>
      <c r="C334" s="17"/>
      <c r="D334" s="17"/>
      <c r="AF334" s="17"/>
      <c r="AG334" s="17"/>
    </row>
    <row r="335" spans="1:33" s="20" customFormat="1" x14ac:dyDescent="0.2">
      <c r="A335" s="17"/>
      <c r="B335" s="17"/>
      <c r="C335" s="17"/>
      <c r="D335" s="17"/>
      <c r="AF335" s="17"/>
      <c r="AG335" s="17"/>
    </row>
    <row r="336" spans="1:33" s="20" customFormat="1" x14ac:dyDescent="0.2">
      <c r="A336" s="17"/>
      <c r="B336" s="17"/>
      <c r="C336" s="17"/>
      <c r="D336" s="17"/>
      <c r="AF336" s="17"/>
      <c r="AG336" s="17"/>
    </row>
    <row r="337" spans="1:33" s="20" customFormat="1" x14ac:dyDescent="0.2">
      <c r="A337" s="17"/>
      <c r="B337" s="17"/>
      <c r="C337" s="17"/>
      <c r="D337" s="17"/>
      <c r="AF337" s="17"/>
      <c r="AG337" s="17"/>
    </row>
    <row r="338" spans="1:33" s="20" customFormat="1" x14ac:dyDescent="0.2">
      <c r="A338" s="17"/>
      <c r="B338" s="17"/>
      <c r="C338" s="17"/>
      <c r="D338" s="17"/>
      <c r="AF338" s="17"/>
      <c r="AG338" s="17"/>
    </row>
    <row r="339" spans="1:33" s="20" customFormat="1" x14ac:dyDescent="0.2">
      <c r="A339" s="17"/>
      <c r="B339" s="17"/>
      <c r="C339" s="17"/>
      <c r="D339" s="17"/>
      <c r="AF339" s="17"/>
      <c r="AG339" s="17"/>
    </row>
    <row r="340" spans="1:33" s="20" customFormat="1" x14ac:dyDescent="0.2">
      <c r="A340" s="17"/>
      <c r="B340" s="17"/>
      <c r="C340" s="17"/>
      <c r="D340" s="17"/>
      <c r="AF340" s="17"/>
      <c r="AG340" s="17"/>
    </row>
    <row r="341" spans="1:33" s="20" customFormat="1" x14ac:dyDescent="0.2">
      <c r="A341" s="17"/>
      <c r="B341" s="17"/>
      <c r="C341" s="17"/>
      <c r="D341" s="17"/>
      <c r="AF341" s="17"/>
      <c r="AG341" s="17"/>
    </row>
    <row r="342" spans="1:33" s="20" customFormat="1" x14ac:dyDescent="0.2">
      <c r="A342" s="17"/>
      <c r="B342" s="17"/>
      <c r="C342" s="17"/>
      <c r="D342" s="17"/>
      <c r="AF342" s="17"/>
      <c r="AG342" s="17"/>
    </row>
    <row r="343" spans="1:33" s="20" customFormat="1" x14ac:dyDescent="0.2">
      <c r="A343" s="17"/>
      <c r="B343" s="17"/>
      <c r="C343" s="17"/>
      <c r="D343" s="17"/>
      <c r="AF343" s="17"/>
      <c r="AG343" s="17"/>
    </row>
    <row r="344" spans="1:33" s="20" customFormat="1" x14ac:dyDescent="0.2">
      <c r="A344" s="17"/>
      <c r="B344" s="17"/>
      <c r="C344" s="17"/>
      <c r="D344" s="17"/>
      <c r="AF344" s="17"/>
      <c r="AG344" s="17"/>
    </row>
    <row r="345" spans="1:33" s="20" customFormat="1" x14ac:dyDescent="0.2">
      <c r="A345" s="17"/>
      <c r="B345" s="17"/>
      <c r="C345" s="17"/>
      <c r="D345" s="17"/>
      <c r="AF345" s="17"/>
      <c r="AG345" s="17"/>
    </row>
    <row r="346" spans="1:33" s="20" customFormat="1" x14ac:dyDescent="0.2">
      <c r="A346" s="17"/>
      <c r="B346" s="17"/>
      <c r="C346" s="17"/>
      <c r="D346" s="17"/>
      <c r="AF346" s="17"/>
      <c r="AG346" s="17"/>
    </row>
    <row r="347" spans="1:33" s="20" customFormat="1" x14ac:dyDescent="0.2">
      <c r="A347" s="17"/>
      <c r="B347" s="17"/>
      <c r="C347" s="17"/>
      <c r="D347" s="17"/>
      <c r="AF347" s="17"/>
      <c r="AG347" s="17"/>
    </row>
    <row r="348" spans="1:33" s="20" customFormat="1" x14ac:dyDescent="0.2">
      <c r="A348" s="17"/>
      <c r="B348" s="17"/>
      <c r="C348" s="17"/>
      <c r="D348" s="17"/>
      <c r="AF348" s="17"/>
      <c r="AG348" s="17"/>
    </row>
    <row r="349" spans="1:33" s="20" customFormat="1" x14ac:dyDescent="0.2">
      <c r="A349" s="17"/>
      <c r="B349" s="17"/>
      <c r="C349" s="17"/>
      <c r="D349" s="17"/>
      <c r="AF349" s="17"/>
      <c r="AG349" s="17"/>
    </row>
    <row r="350" spans="1:33" s="20" customFormat="1" x14ac:dyDescent="0.2">
      <c r="A350" s="17"/>
      <c r="B350" s="17"/>
      <c r="C350" s="17"/>
      <c r="D350" s="17"/>
      <c r="AF350" s="17"/>
      <c r="AG350" s="17"/>
    </row>
    <row r="351" spans="1:33" s="20" customFormat="1" x14ac:dyDescent="0.2">
      <c r="A351" s="17"/>
      <c r="B351" s="17"/>
      <c r="C351" s="17"/>
      <c r="D351" s="17"/>
      <c r="Z351" s="17"/>
      <c r="AC351" s="17"/>
      <c r="AF351" s="17"/>
      <c r="AG351" s="17"/>
    </row>
    <row r="352" spans="1:33" s="20" customFormat="1" x14ac:dyDescent="0.2">
      <c r="A352" s="17"/>
      <c r="B352" s="17"/>
      <c r="C352" s="17"/>
      <c r="D352" s="17"/>
      <c r="Z352" s="17"/>
      <c r="AC352" s="17"/>
      <c r="AF352" s="17"/>
      <c r="AG352" s="17"/>
    </row>
    <row r="353" spans="1:33" s="20" customFormat="1" x14ac:dyDescent="0.2">
      <c r="A353" s="17"/>
      <c r="B353" s="17"/>
      <c r="C353" s="17"/>
      <c r="D353" s="17"/>
      <c r="Z353" s="17"/>
      <c r="AC353" s="17"/>
      <c r="AF353" s="17"/>
      <c r="AG353" s="17"/>
    </row>
    <row r="355" spans="1:33" ht="18" customHeight="1" x14ac:dyDescent="0.2">
      <c r="A355" s="43" t="s">
        <v>286</v>
      </c>
      <c r="B355" s="43" t="s">
        <v>18</v>
      </c>
      <c r="C355" s="9">
        <v>0</v>
      </c>
      <c r="D355" s="9">
        <v>0</v>
      </c>
      <c r="F355" s="119" t="s">
        <v>287</v>
      </c>
      <c r="H355" s="74">
        <v>0</v>
      </c>
      <c r="I355" s="74">
        <v>0</v>
      </c>
      <c r="J355" s="74">
        <v>0</v>
      </c>
      <c r="K355" s="99">
        <v>0</v>
      </c>
      <c r="L355" s="99">
        <v>0</v>
      </c>
      <c r="M355" s="74">
        <v>0</v>
      </c>
      <c r="N355" s="74">
        <v>0</v>
      </c>
      <c r="O355" s="74">
        <v>0</v>
      </c>
      <c r="P355" s="74">
        <v>0</v>
      </c>
      <c r="Q355" s="74">
        <v>0</v>
      </c>
      <c r="R355" s="74">
        <v>0</v>
      </c>
      <c r="S355" s="74">
        <v>0</v>
      </c>
      <c r="T355" s="74">
        <v>0</v>
      </c>
      <c r="U355" s="74">
        <v>0</v>
      </c>
      <c r="V355" s="74">
        <v>0</v>
      </c>
      <c r="W355" s="74">
        <v>0</v>
      </c>
      <c r="X355" s="74">
        <v>0</v>
      </c>
      <c r="Y355" s="74">
        <v>0</v>
      </c>
      <c r="AA355" s="74">
        <v>0</v>
      </c>
      <c r="AB355" s="33"/>
      <c r="AD355" s="74">
        <v>0</v>
      </c>
      <c r="AE355" s="33"/>
    </row>
    <row r="356" spans="1:33" ht="18" hidden="1" customHeight="1" outlineLevel="1" x14ac:dyDescent="0.2">
      <c r="A356" s="43" t="s">
        <v>290</v>
      </c>
      <c r="B356" s="43" t="s">
        <v>18</v>
      </c>
      <c r="C356" s="9">
        <v>0</v>
      </c>
      <c r="D356" s="9">
        <v>0</v>
      </c>
      <c r="F356" s="119" t="s">
        <v>289</v>
      </c>
      <c r="H356" s="74">
        <v>4202.9059999999999</v>
      </c>
      <c r="I356" s="74">
        <v>4243.6130000000003</v>
      </c>
      <c r="J356" s="74">
        <v>4243.6130000000003</v>
      </c>
      <c r="K356" s="99">
        <v>4517.134</v>
      </c>
      <c r="L356" s="99">
        <v>3913.33</v>
      </c>
      <c r="M356" s="74">
        <v>337.81799999999998</v>
      </c>
      <c r="N356" s="74">
        <v>651.096</v>
      </c>
      <c r="O356" s="74">
        <v>1027.1559999999999</v>
      </c>
      <c r="P356" s="74">
        <v>1321.3610000000001</v>
      </c>
      <c r="Q356" s="74">
        <v>1597.4949999999999</v>
      </c>
      <c r="R356" s="74">
        <v>1894.7529999999999</v>
      </c>
      <c r="S356" s="74">
        <v>2184.4589999999998</v>
      </c>
      <c r="T356" s="74">
        <v>2433.9960000000001</v>
      </c>
      <c r="U356" s="74">
        <v>2817.1480000000001</v>
      </c>
      <c r="V356" s="74">
        <v>3199.5639999999999</v>
      </c>
      <c r="W356" s="74">
        <v>3647.2840000000001</v>
      </c>
      <c r="X356" s="74">
        <v>4003.1640000000002</v>
      </c>
      <c r="Y356" s="74">
        <v>4003.1640000000002</v>
      </c>
      <c r="AA356" s="74">
        <v>4517.134</v>
      </c>
      <c r="AB356" s="33"/>
      <c r="AD356" s="74">
        <v>3913.33</v>
      </c>
      <c r="AE356" s="33"/>
    </row>
    <row r="357" spans="1:33" ht="18" customHeight="1" collapsed="1" x14ac:dyDescent="0.2">
      <c r="A357" s="43" t="s">
        <v>286</v>
      </c>
      <c r="B357" s="43" t="s">
        <v>18</v>
      </c>
      <c r="C357" s="9">
        <v>0</v>
      </c>
      <c r="D357" s="9">
        <v>0</v>
      </c>
      <c r="F357" s="120" t="s">
        <v>288</v>
      </c>
      <c r="H357" s="91">
        <v>0</v>
      </c>
      <c r="I357" s="91">
        <v>0</v>
      </c>
      <c r="J357" s="91">
        <v>0</v>
      </c>
      <c r="K357" s="100">
        <v>0</v>
      </c>
      <c r="L357" s="100">
        <v>0</v>
      </c>
      <c r="M357" s="91">
        <v>0</v>
      </c>
      <c r="N357" s="91">
        <v>0</v>
      </c>
      <c r="O357" s="91">
        <v>0</v>
      </c>
      <c r="P357" s="91">
        <v>0</v>
      </c>
      <c r="Q357" s="91">
        <v>0</v>
      </c>
      <c r="R357" s="91">
        <v>0</v>
      </c>
      <c r="S357" s="91">
        <v>0</v>
      </c>
      <c r="T357" s="91">
        <v>0</v>
      </c>
      <c r="U357" s="91">
        <v>0</v>
      </c>
      <c r="V357" s="91">
        <v>0</v>
      </c>
      <c r="W357" s="91">
        <v>0</v>
      </c>
      <c r="X357" s="91">
        <v>0</v>
      </c>
      <c r="Y357" s="91">
        <v>0</v>
      </c>
      <c r="AA357" s="91">
        <v>0</v>
      </c>
      <c r="AB357" s="33"/>
      <c r="AD357" s="91">
        <v>0</v>
      </c>
      <c r="AE357" s="33"/>
    </row>
    <row r="358" spans="1:33" ht="15" x14ac:dyDescent="0.2">
      <c r="A358" s="9"/>
      <c r="B358" s="9"/>
      <c r="C358" s="9"/>
      <c r="D358" s="9"/>
      <c r="F358" s="109"/>
      <c r="H358" s="29"/>
      <c r="I358" s="29"/>
      <c r="J358" s="29"/>
      <c r="K358" s="98"/>
      <c r="L358" s="98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AA358" s="29"/>
      <c r="AB358" s="33"/>
      <c r="AD358" s="29"/>
      <c r="AE358" s="33"/>
    </row>
    <row r="359" spans="1:33" ht="18" customHeight="1" x14ac:dyDescent="0.2">
      <c r="A359" s="43" t="s">
        <v>292</v>
      </c>
      <c r="B359" s="43" t="s">
        <v>18</v>
      </c>
      <c r="C359" s="9">
        <v>0</v>
      </c>
      <c r="D359" s="9">
        <v>0</v>
      </c>
      <c r="F359" s="119" t="s">
        <v>392</v>
      </c>
      <c r="H359" s="74">
        <v>1731</v>
      </c>
      <c r="I359" s="74">
        <v>700</v>
      </c>
      <c r="J359" s="74">
        <v>700</v>
      </c>
      <c r="K359" s="101"/>
      <c r="L359" s="101"/>
      <c r="M359" s="74">
        <v>52</v>
      </c>
      <c r="N359" s="74">
        <v>32</v>
      </c>
      <c r="O359" s="74">
        <v>40</v>
      </c>
      <c r="P359" s="74">
        <v>27</v>
      </c>
      <c r="Q359" s="74">
        <v>23</v>
      </c>
      <c r="R359" s="74">
        <v>11</v>
      </c>
      <c r="S359" s="74">
        <v>4</v>
      </c>
      <c r="T359" s="74">
        <v>19</v>
      </c>
      <c r="U359" s="74">
        <v>52</v>
      </c>
      <c r="V359" s="74">
        <v>26</v>
      </c>
      <c r="W359" s="74">
        <v>64</v>
      </c>
      <c r="X359" s="74">
        <v>33</v>
      </c>
      <c r="Y359" s="74">
        <v>383</v>
      </c>
      <c r="AA359" s="29"/>
      <c r="AB359" s="33"/>
      <c r="AD359" s="29"/>
      <c r="AE359" s="33"/>
    </row>
    <row r="360" spans="1:33" ht="18" customHeight="1" x14ac:dyDescent="0.2">
      <c r="A360" s="43" t="s">
        <v>293</v>
      </c>
      <c r="B360" s="43" t="s">
        <v>18</v>
      </c>
      <c r="C360" s="9">
        <v>0</v>
      </c>
      <c r="D360" s="9">
        <v>0</v>
      </c>
      <c r="F360" s="119" t="s">
        <v>393</v>
      </c>
      <c r="H360" s="74">
        <v>14</v>
      </c>
      <c r="I360" s="74">
        <v>19</v>
      </c>
      <c r="J360" s="74">
        <v>19</v>
      </c>
      <c r="K360" s="101"/>
      <c r="L360" s="101"/>
      <c r="M360" s="74">
        <v>0</v>
      </c>
      <c r="N360" s="74">
        <v>0</v>
      </c>
      <c r="O360" s="74">
        <v>6</v>
      </c>
      <c r="P360" s="74">
        <v>2</v>
      </c>
      <c r="Q360" s="74">
        <v>1</v>
      </c>
      <c r="R360" s="74">
        <v>2</v>
      </c>
      <c r="S360" s="74">
        <v>1</v>
      </c>
      <c r="T360" s="74">
        <v>2</v>
      </c>
      <c r="U360" s="74">
        <v>0</v>
      </c>
      <c r="V360" s="74">
        <v>5</v>
      </c>
      <c r="W360" s="74">
        <v>0</v>
      </c>
      <c r="X360" s="74">
        <v>2</v>
      </c>
      <c r="Y360" s="74">
        <v>21</v>
      </c>
      <c r="AA360" s="29"/>
      <c r="AB360" s="33"/>
      <c r="AD360" s="29"/>
      <c r="AE360" s="33"/>
    </row>
    <row r="361" spans="1:33" ht="18" customHeight="1" x14ac:dyDescent="0.2">
      <c r="A361" s="43" t="s">
        <v>294</v>
      </c>
      <c r="B361" s="43" t="s">
        <v>18</v>
      </c>
      <c r="C361" s="9">
        <v>0</v>
      </c>
      <c r="D361" s="9">
        <v>0</v>
      </c>
      <c r="F361" s="119" t="s">
        <v>394</v>
      </c>
      <c r="H361" s="74">
        <v>0</v>
      </c>
      <c r="I361" s="74">
        <v>1</v>
      </c>
      <c r="J361" s="74">
        <v>1</v>
      </c>
      <c r="K361" s="101"/>
      <c r="L361" s="101"/>
      <c r="M361" s="74">
        <v>0</v>
      </c>
      <c r="N361" s="74">
        <v>0</v>
      </c>
      <c r="O361" s="74">
        <v>0</v>
      </c>
      <c r="P361" s="74">
        <v>0</v>
      </c>
      <c r="Q361" s="74">
        <v>0</v>
      </c>
      <c r="R361" s="74">
        <v>0</v>
      </c>
      <c r="S361" s="74">
        <v>0</v>
      </c>
      <c r="T361" s="74">
        <v>0</v>
      </c>
      <c r="U361" s="74">
        <v>0</v>
      </c>
      <c r="V361" s="74">
        <v>0</v>
      </c>
      <c r="W361" s="74">
        <v>0</v>
      </c>
      <c r="X361" s="74">
        <v>0</v>
      </c>
      <c r="Y361" s="74">
        <v>0</v>
      </c>
      <c r="AA361" s="29"/>
      <c r="AB361" s="33"/>
      <c r="AD361" s="29"/>
      <c r="AE361" s="33"/>
    </row>
    <row r="362" spans="1:33" ht="18" customHeight="1" x14ac:dyDescent="0.2">
      <c r="A362" s="43" t="s">
        <v>295</v>
      </c>
      <c r="B362" s="43" t="s">
        <v>18</v>
      </c>
      <c r="C362" s="9">
        <v>0</v>
      </c>
      <c r="D362" s="9">
        <v>0</v>
      </c>
      <c r="F362" s="119" t="s">
        <v>395</v>
      </c>
      <c r="H362" s="74">
        <v>0</v>
      </c>
      <c r="I362" s="74">
        <v>0</v>
      </c>
      <c r="J362" s="74">
        <v>0</v>
      </c>
      <c r="K362" s="101"/>
      <c r="L362" s="101"/>
      <c r="M362" s="74">
        <v>0</v>
      </c>
      <c r="N362" s="74">
        <v>0</v>
      </c>
      <c r="O362" s="74">
        <v>0</v>
      </c>
      <c r="P362" s="74">
        <v>0</v>
      </c>
      <c r="Q362" s="74">
        <v>0</v>
      </c>
      <c r="R362" s="74">
        <v>0</v>
      </c>
      <c r="S362" s="74">
        <v>0</v>
      </c>
      <c r="T362" s="74">
        <v>0</v>
      </c>
      <c r="U362" s="74">
        <v>0</v>
      </c>
      <c r="V362" s="74">
        <v>0</v>
      </c>
      <c r="W362" s="74">
        <v>0</v>
      </c>
      <c r="X362" s="74">
        <v>0</v>
      </c>
      <c r="Y362" s="74">
        <v>0</v>
      </c>
      <c r="AA362" s="29"/>
      <c r="AB362" s="33"/>
      <c r="AD362" s="29"/>
      <c r="AE362" s="33"/>
    </row>
    <row r="363" spans="1:33" ht="18" customHeight="1" x14ac:dyDescent="0.2">
      <c r="A363" s="43" t="s">
        <v>296</v>
      </c>
      <c r="B363" s="43" t="s">
        <v>18</v>
      </c>
      <c r="C363" s="9">
        <v>0</v>
      </c>
      <c r="D363" s="9">
        <v>0</v>
      </c>
      <c r="F363" s="119" t="s">
        <v>396</v>
      </c>
      <c r="H363" s="74">
        <v>0</v>
      </c>
      <c r="I363" s="74">
        <v>0</v>
      </c>
      <c r="J363" s="74">
        <v>0</v>
      </c>
      <c r="K363" s="101"/>
      <c r="L363" s="101"/>
      <c r="M363" s="74">
        <v>0</v>
      </c>
      <c r="N363" s="74">
        <v>0</v>
      </c>
      <c r="O363" s="74">
        <v>0</v>
      </c>
      <c r="P363" s="74">
        <v>0</v>
      </c>
      <c r="Q363" s="74">
        <v>0</v>
      </c>
      <c r="R363" s="74">
        <v>0</v>
      </c>
      <c r="S363" s="74">
        <v>0</v>
      </c>
      <c r="T363" s="74">
        <v>0</v>
      </c>
      <c r="U363" s="74">
        <v>0</v>
      </c>
      <c r="V363" s="74">
        <v>0</v>
      </c>
      <c r="W363" s="74">
        <v>0</v>
      </c>
      <c r="X363" s="74">
        <v>0</v>
      </c>
      <c r="Y363" s="74">
        <v>0</v>
      </c>
      <c r="AA363" s="29"/>
      <c r="AB363" s="33"/>
      <c r="AD363" s="29"/>
      <c r="AE363" s="33"/>
    </row>
    <row r="364" spans="1:33" ht="18" customHeight="1" collapsed="1" x14ac:dyDescent="0.2">
      <c r="A364" s="43" t="s">
        <v>291</v>
      </c>
      <c r="B364" s="43" t="s">
        <v>18</v>
      </c>
      <c r="C364" s="9">
        <v>0</v>
      </c>
      <c r="D364" s="9">
        <v>0</v>
      </c>
      <c r="F364" s="120" t="s">
        <v>397</v>
      </c>
      <c r="H364" s="92">
        <v>1745</v>
      </c>
      <c r="I364" s="92">
        <v>720</v>
      </c>
      <c r="J364" s="92">
        <v>720</v>
      </c>
      <c r="K364" s="102"/>
      <c r="L364" s="102"/>
      <c r="M364" s="92">
        <v>52</v>
      </c>
      <c r="N364" s="92">
        <v>32</v>
      </c>
      <c r="O364" s="92">
        <v>46</v>
      </c>
      <c r="P364" s="92">
        <v>29</v>
      </c>
      <c r="Q364" s="92">
        <v>24</v>
      </c>
      <c r="R364" s="92">
        <v>13</v>
      </c>
      <c r="S364" s="92">
        <v>5</v>
      </c>
      <c r="T364" s="92">
        <v>21</v>
      </c>
      <c r="U364" s="92">
        <v>52</v>
      </c>
      <c r="V364" s="92">
        <v>31</v>
      </c>
      <c r="W364" s="92">
        <v>64</v>
      </c>
      <c r="X364" s="92">
        <v>35</v>
      </c>
      <c r="Y364" s="92">
        <v>404</v>
      </c>
      <c r="AA364" s="29"/>
      <c r="AB364" s="33"/>
      <c r="AD364" s="29"/>
      <c r="AE364" s="33"/>
    </row>
    <row r="365" spans="1:33" ht="15" x14ac:dyDescent="0.2">
      <c r="A365" s="9"/>
      <c r="B365" s="9"/>
      <c r="C365" s="9"/>
      <c r="D365" s="9"/>
      <c r="F365" s="109"/>
      <c r="H365" s="29"/>
      <c r="I365" s="29"/>
      <c r="J365" s="29"/>
      <c r="K365" s="98"/>
      <c r="L365" s="98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AA365" s="29"/>
      <c r="AB365" s="33"/>
      <c r="AD365" s="29"/>
      <c r="AE365" s="33"/>
    </row>
    <row r="366" spans="1:33" ht="18" hidden="1" customHeight="1" outlineLevel="1" x14ac:dyDescent="0.2">
      <c r="A366" s="43" t="s">
        <v>113</v>
      </c>
      <c r="B366" s="43" t="s">
        <v>18</v>
      </c>
      <c r="C366" s="9">
        <v>0</v>
      </c>
      <c r="D366" s="9">
        <v>0</v>
      </c>
      <c r="F366" s="63" t="s">
        <v>114</v>
      </c>
      <c r="H366" s="73">
        <v>0</v>
      </c>
      <c r="I366" s="73">
        <v>0</v>
      </c>
      <c r="J366" s="73">
        <v>0</v>
      </c>
      <c r="K366" s="103">
        <v>0</v>
      </c>
      <c r="L366" s="103">
        <v>0</v>
      </c>
      <c r="M366" s="73">
        <v>0</v>
      </c>
      <c r="N366" s="73">
        <v>0</v>
      </c>
      <c r="O366" s="73">
        <v>0</v>
      </c>
      <c r="P366" s="73">
        <v>0</v>
      </c>
      <c r="Q366" s="73">
        <v>0</v>
      </c>
      <c r="R366" s="73">
        <v>0</v>
      </c>
      <c r="S366" s="73">
        <v>0</v>
      </c>
      <c r="T366" s="73">
        <v>0</v>
      </c>
      <c r="U366" s="73">
        <v>0</v>
      </c>
      <c r="V366" s="73">
        <v>0</v>
      </c>
      <c r="W366" s="73">
        <v>0</v>
      </c>
      <c r="X366" s="73">
        <v>0</v>
      </c>
      <c r="Y366" s="73">
        <v>0</v>
      </c>
      <c r="AA366" s="73">
        <v>0</v>
      </c>
      <c r="AB366" s="73">
        <v>0</v>
      </c>
      <c r="AD366" s="73">
        <v>0</v>
      </c>
      <c r="AE366" s="73">
        <v>0</v>
      </c>
    </row>
    <row r="367" spans="1:33" ht="12.95" hidden="1" customHeight="1" outlineLevel="1" x14ac:dyDescent="0.2">
      <c r="A367" s="48"/>
      <c r="B367" s="48"/>
      <c r="C367" s="9"/>
      <c r="D367" s="9"/>
      <c r="F367" s="64" t="s">
        <v>115</v>
      </c>
      <c r="H367" s="93">
        <v>0</v>
      </c>
      <c r="I367" s="93">
        <v>0</v>
      </c>
      <c r="J367" s="93">
        <v>0</v>
      </c>
      <c r="K367" s="104">
        <v>0</v>
      </c>
      <c r="L367" s="104">
        <v>0</v>
      </c>
      <c r="M367" s="93">
        <v>0</v>
      </c>
      <c r="N367" s="93">
        <v>0</v>
      </c>
      <c r="O367" s="93">
        <v>0</v>
      </c>
      <c r="P367" s="93">
        <v>0</v>
      </c>
      <c r="Q367" s="93">
        <v>0</v>
      </c>
      <c r="R367" s="93">
        <v>0</v>
      </c>
      <c r="S367" s="93">
        <v>0</v>
      </c>
      <c r="T367" s="93">
        <v>0</v>
      </c>
      <c r="U367" s="93">
        <v>0</v>
      </c>
      <c r="V367" s="93">
        <v>0</v>
      </c>
      <c r="W367" s="93">
        <v>0</v>
      </c>
      <c r="X367" s="93">
        <v>0</v>
      </c>
      <c r="Y367" s="93">
        <v>0</v>
      </c>
      <c r="AA367" s="93">
        <v>0</v>
      </c>
      <c r="AB367" s="82"/>
      <c r="AD367" s="93">
        <v>0</v>
      </c>
      <c r="AE367" s="82"/>
    </row>
    <row r="368" spans="1:33" ht="18" hidden="1" customHeight="1" outlineLevel="1" x14ac:dyDescent="0.2">
      <c r="A368" s="46" t="s">
        <v>101</v>
      </c>
      <c r="B368" s="46" t="s">
        <v>18</v>
      </c>
      <c r="C368" s="9"/>
      <c r="D368" s="9"/>
      <c r="F368" s="51" t="s">
        <v>104</v>
      </c>
      <c r="H368" s="79">
        <v>0</v>
      </c>
      <c r="I368" s="79">
        <v>0</v>
      </c>
      <c r="J368" s="79">
        <v>0</v>
      </c>
      <c r="K368" s="99">
        <v>0</v>
      </c>
      <c r="L368" s="99">
        <v>0</v>
      </c>
      <c r="M368" s="79">
        <v>0</v>
      </c>
      <c r="N368" s="79">
        <v>0</v>
      </c>
      <c r="O368" s="79">
        <v>0</v>
      </c>
      <c r="P368" s="79">
        <v>0</v>
      </c>
      <c r="Q368" s="79">
        <v>0</v>
      </c>
      <c r="R368" s="79">
        <v>0</v>
      </c>
      <c r="S368" s="79">
        <v>0</v>
      </c>
      <c r="T368" s="79">
        <v>0</v>
      </c>
      <c r="U368" s="79">
        <v>0</v>
      </c>
      <c r="V368" s="79">
        <v>0</v>
      </c>
      <c r="W368" s="79">
        <v>0</v>
      </c>
      <c r="X368" s="79">
        <v>0</v>
      </c>
      <c r="Y368" s="79">
        <v>0</v>
      </c>
      <c r="AA368" s="79">
        <v>0</v>
      </c>
      <c r="AB368" s="73">
        <v>0</v>
      </c>
      <c r="AD368" s="79">
        <v>0</v>
      </c>
      <c r="AE368" s="73">
        <v>0</v>
      </c>
    </row>
    <row r="369" spans="1:33" ht="18" hidden="1" customHeight="1" outlineLevel="1" x14ac:dyDescent="0.2">
      <c r="A369" s="46" t="s">
        <v>102</v>
      </c>
      <c r="B369" s="46" t="s">
        <v>103</v>
      </c>
      <c r="C369" s="9"/>
      <c r="D369" s="9"/>
      <c r="F369" s="51" t="s">
        <v>105</v>
      </c>
      <c r="H369" s="79">
        <v>0</v>
      </c>
      <c r="I369" s="79">
        <v>0</v>
      </c>
      <c r="J369" s="79">
        <v>0</v>
      </c>
      <c r="K369" s="99">
        <v>0</v>
      </c>
      <c r="L369" s="99">
        <v>0</v>
      </c>
      <c r="M369" s="79">
        <v>0</v>
      </c>
      <c r="N369" s="79">
        <v>0</v>
      </c>
      <c r="O369" s="79">
        <v>0</v>
      </c>
      <c r="P369" s="79">
        <v>0</v>
      </c>
      <c r="Q369" s="79">
        <v>0</v>
      </c>
      <c r="R369" s="79">
        <v>0</v>
      </c>
      <c r="S369" s="79">
        <v>0</v>
      </c>
      <c r="T369" s="79">
        <v>0</v>
      </c>
      <c r="U369" s="79">
        <v>0</v>
      </c>
      <c r="V369" s="79">
        <v>0</v>
      </c>
      <c r="W369" s="79">
        <v>0</v>
      </c>
      <c r="X369" s="79">
        <v>0</v>
      </c>
      <c r="Y369" s="79">
        <v>0</v>
      </c>
      <c r="AA369" s="79">
        <v>0</v>
      </c>
      <c r="AB369" s="73">
        <v>0</v>
      </c>
      <c r="AD369" s="79">
        <v>0</v>
      </c>
      <c r="AE369" s="73">
        <v>0</v>
      </c>
    </row>
    <row r="370" spans="1:33" ht="18" customHeight="1" collapsed="1" x14ac:dyDescent="0.2">
      <c r="A370" s="45"/>
      <c r="B370" s="45"/>
      <c r="C370" s="9">
        <v>0</v>
      </c>
      <c r="D370" s="9">
        <v>0</v>
      </c>
      <c r="F370" s="120" t="s">
        <v>106</v>
      </c>
      <c r="H370" s="71">
        <v>0</v>
      </c>
      <c r="I370" s="71">
        <v>0</v>
      </c>
      <c r="J370" s="71">
        <v>0</v>
      </c>
      <c r="K370" s="105">
        <v>0</v>
      </c>
      <c r="L370" s="105">
        <v>0</v>
      </c>
      <c r="M370" s="71">
        <v>0</v>
      </c>
      <c r="N370" s="71">
        <v>0</v>
      </c>
      <c r="O370" s="71">
        <v>0</v>
      </c>
      <c r="P370" s="71">
        <v>0</v>
      </c>
      <c r="Q370" s="71">
        <v>0</v>
      </c>
      <c r="R370" s="71">
        <v>0</v>
      </c>
      <c r="S370" s="71">
        <v>0</v>
      </c>
      <c r="T370" s="71">
        <v>0</v>
      </c>
      <c r="U370" s="71">
        <v>0</v>
      </c>
      <c r="V370" s="71">
        <v>0</v>
      </c>
      <c r="W370" s="71">
        <v>0</v>
      </c>
      <c r="X370" s="71">
        <v>0</v>
      </c>
      <c r="Y370" s="71">
        <v>0</v>
      </c>
      <c r="AA370" s="71">
        <v>0</v>
      </c>
      <c r="AB370" s="73">
        <v>0</v>
      </c>
      <c r="AD370" s="71">
        <v>0</v>
      </c>
      <c r="AE370" s="73">
        <v>0</v>
      </c>
    </row>
    <row r="371" spans="1:33" ht="18" customHeight="1" x14ac:dyDescent="0.2">
      <c r="A371" s="45"/>
      <c r="B371" s="45"/>
      <c r="C371" s="9"/>
      <c r="D371" s="9"/>
      <c r="F371" s="267" t="s">
        <v>508</v>
      </c>
      <c r="G371" s="16"/>
      <c r="H371" s="270">
        <v>0</v>
      </c>
      <c r="I371" s="270">
        <v>0</v>
      </c>
      <c r="J371" s="270">
        <v>0</v>
      </c>
      <c r="K371" s="270">
        <v>0</v>
      </c>
      <c r="L371" s="270">
        <v>0</v>
      </c>
      <c r="M371" s="270">
        <v>0</v>
      </c>
      <c r="N371" s="270">
        <v>0</v>
      </c>
      <c r="O371" s="270">
        <v>0</v>
      </c>
      <c r="P371" s="270">
        <v>0</v>
      </c>
      <c r="Q371" s="270">
        <v>0</v>
      </c>
      <c r="R371" s="270">
        <v>0</v>
      </c>
      <c r="S371" s="270">
        <v>0</v>
      </c>
      <c r="T371" s="270">
        <v>0</v>
      </c>
      <c r="U371" s="270">
        <v>0</v>
      </c>
      <c r="V371" s="270">
        <v>0</v>
      </c>
      <c r="W371" s="270">
        <v>0</v>
      </c>
      <c r="X371" s="270">
        <v>0</v>
      </c>
      <c r="Y371" s="270">
        <v>0</v>
      </c>
      <c r="Z371" s="29"/>
      <c r="AA371" s="266"/>
      <c r="AB371" s="266"/>
      <c r="AC371" s="266"/>
      <c r="AD371" s="266"/>
      <c r="AE371" s="266"/>
    </row>
    <row r="372" spans="1:33" ht="18" hidden="1" customHeight="1" outlineLevel="1" x14ac:dyDescent="0.2">
      <c r="A372" s="268" t="s">
        <v>102</v>
      </c>
      <c r="B372" s="268" t="s">
        <v>509</v>
      </c>
      <c r="C372" s="9"/>
      <c r="D372" s="9"/>
      <c r="F372" s="269" t="s">
        <v>510</v>
      </c>
      <c r="G372" s="16"/>
      <c r="H372" s="79">
        <v>0</v>
      </c>
      <c r="I372" s="79">
        <v>0</v>
      </c>
      <c r="J372" s="79">
        <v>0</v>
      </c>
      <c r="K372" s="99">
        <v>0</v>
      </c>
      <c r="L372" s="99">
        <v>0</v>
      </c>
      <c r="M372" s="79">
        <v>0</v>
      </c>
      <c r="N372" s="79">
        <v>0</v>
      </c>
      <c r="O372" s="79">
        <v>0</v>
      </c>
      <c r="P372" s="79">
        <v>0</v>
      </c>
      <c r="Q372" s="79">
        <v>0</v>
      </c>
      <c r="R372" s="79">
        <v>0</v>
      </c>
      <c r="S372" s="79">
        <v>0</v>
      </c>
      <c r="T372" s="79">
        <v>0</v>
      </c>
      <c r="U372" s="79">
        <v>0</v>
      </c>
      <c r="V372" s="79">
        <v>0</v>
      </c>
      <c r="W372" s="79">
        <v>0</v>
      </c>
      <c r="X372" s="79">
        <v>0</v>
      </c>
      <c r="Y372" s="79">
        <v>0</v>
      </c>
      <c r="Z372" s="29"/>
      <c r="AA372" s="266"/>
      <c r="AB372" s="266"/>
      <c r="AD372" s="265"/>
      <c r="AE372" s="266"/>
    </row>
    <row r="373" spans="1:33" ht="18" hidden="1" customHeight="1" outlineLevel="1" x14ac:dyDescent="0.2">
      <c r="A373" s="268" t="s">
        <v>511</v>
      </c>
      <c r="B373" s="268" t="s">
        <v>18</v>
      </c>
      <c r="C373" s="9"/>
      <c r="D373" s="9"/>
      <c r="F373" s="269" t="s">
        <v>512</v>
      </c>
      <c r="G373" s="16"/>
      <c r="H373" s="79">
        <v>0</v>
      </c>
      <c r="I373" s="79">
        <v>0</v>
      </c>
      <c r="J373" s="79">
        <v>0</v>
      </c>
      <c r="K373" s="99">
        <v>0</v>
      </c>
      <c r="L373" s="99">
        <v>0</v>
      </c>
      <c r="M373" s="79">
        <v>0</v>
      </c>
      <c r="N373" s="79">
        <v>0</v>
      </c>
      <c r="O373" s="79">
        <v>0</v>
      </c>
      <c r="P373" s="79">
        <v>0</v>
      </c>
      <c r="Q373" s="79">
        <v>0</v>
      </c>
      <c r="R373" s="79">
        <v>0</v>
      </c>
      <c r="S373" s="79">
        <v>0</v>
      </c>
      <c r="T373" s="79">
        <v>0</v>
      </c>
      <c r="U373" s="79">
        <v>0</v>
      </c>
      <c r="V373" s="79">
        <v>0</v>
      </c>
      <c r="W373" s="79">
        <v>0</v>
      </c>
      <c r="X373" s="79">
        <v>0</v>
      </c>
      <c r="Y373" s="79">
        <v>0</v>
      </c>
      <c r="Z373" s="29"/>
      <c r="AA373" s="266"/>
      <c r="AB373" s="266"/>
      <c r="AD373" s="265"/>
      <c r="AE373" s="266"/>
    </row>
    <row r="374" spans="1:33" ht="18" customHeight="1" collapsed="1" x14ac:dyDescent="0.2">
      <c r="A374" s="45"/>
      <c r="B374" s="45"/>
      <c r="C374" s="9"/>
      <c r="D374" s="9"/>
      <c r="F374" s="267" t="s">
        <v>513</v>
      </c>
      <c r="G374" s="16"/>
      <c r="H374" s="270">
        <v>0</v>
      </c>
      <c r="I374" s="270">
        <v>0</v>
      </c>
      <c r="J374" s="270">
        <v>0</v>
      </c>
      <c r="K374" s="270">
        <v>0</v>
      </c>
      <c r="L374" s="270">
        <v>0</v>
      </c>
      <c r="M374" s="270">
        <v>0</v>
      </c>
      <c r="N374" s="270">
        <v>0</v>
      </c>
      <c r="O374" s="270">
        <v>0</v>
      </c>
      <c r="P374" s="270">
        <v>0</v>
      </c>
      <c r="Q374" s="270">
        <v>0</v>
      </c>
      <c r="R374" s="270">
        <v>0</v>
      </c>
      <c r="S374" s="270">
        <v>0</v>
      </c>
      <c r="T374" s="270">
        <v>0</v>
      </c>
      <c r="U374" s="270">
        <v>0</v>
      </c>
      <c r="V374" s="270">
        <v>0</v>
      </c>
      <c r="W374" s="270">
        <v>0</v>
      </c>
      <c r="X374" s="270">
        <v>0</v>
      </c>
      <c r="Y374" s="270">
        <v>0</v>
      </c>
      <c r="Z374" s="29"/>
      <c r="AA374" s="266"/>
      <c r="AB374" s="266"/>
      <c r="AC374" s="266"/>
      <c r="AD374" s="266"/>
      <c r="AE374" s="266"/>
    </row>
    <row r="375" spans="1:33" ht="18" customHeight="1" x14ac:dyDescent="0.2">
      <c r="A375" s="43" t="s">
        <v>107</v>
      </c>
      <c r="B375" s="43" t="s">
        <v>18</v>
      </c>
      <c r="C375" s="9"/>
      <c r="D375" s="9"/>
      <c r="F375" s="119" t="s">
        <v>109</v>
      </c>
      <c r="H375" s="74">
        <v>0</v>
      </c>
      <c r="I375" s="74">
        <v>0</v>
      </c>
      <c r="J375" s="74">
        <v>0</v>
      </c>
      <c r="K375" s="99"/>
      <c r="L375" s="99"/>
      <c r="M375" s="74">
        <v>0</v>
      </c>
      <c r="N375" s="74">
        <v>0</v>
      </c>
      <c r="O375" s="74">
        <v>0</v>
      </c>
      <c r="P375" s="74">
        <v>0</v>
      </c>
      <c r="Q375" s="74">
        <v>0</v>
      </c>
      <c r="R375" s="74">
        <v>0</v>
      </c>
      <c r="S375" s="74">
        <v>0</v>
      </c>
      <c r="T375" s="74">
        <v>0</v>
      </c>
      <c r="U375" s="74">
        <v>0</v>
      </c>
      <c r="V375" s="74">
        <v>0</v>
      </c>
      <c r="W375" s="74">
        <v>0</v>
      </c>
      <c r="X375" s="74">
        <v>0</v>
      </c>
      <c r="Y375" s="74">
        <v>0</v>
      </c>
      <c r="AA375" s="33"/>
      <c r="AB375" s="29"/>
      <c r="AD375" s="33"/>
      <c r="AE375" s="29"/>
    </row>
    <row r="376" spans="1:33" ht="18" customHeight="1" x14ac:dyDescent="0.2">
      <c r="A376" s="43" t="s">
        <v>108</v>
      </c>
      <c r="B376" s="43" t="s">
        <v>18</v>
      </c>
      <c r="C376" s="9"/>
      <c r="D376" s="9"/>
      <c r="F376" s="119" t="s">
        <v>110</v>
      </c>
      <c r="H376" s="74">
        <v>0</v>
      </c>
      <c r="I376" s="74">
        <v>0</v>
      </c>
      <c r="J376" s="74">
        <v>0</v>
      </c>
      <c r="K376" s="99"/>
      <c r="L376" s="99"/>
      <c r="M376" s="74">
        <v>0</v>
      </c>
      <c r="N376" s="74">
        <v>0</v>
      </c>
      <c r="O376" s="74">
        <v>0</v>
      </c>
      <c r="P376" s="74">
        <v>0</v>
      </c>
      <c r="Q376" s="74">
        <v>0</v>
      </c>
      <c r="R376" s="74">
        <v>0</v>
      </c>
      <c r="S376" s="74">
        <v>0</v>
      </c>
      <c r="T376" s="74">
        <v>0</v>
      </c>
      <c r="U376" s="74">
        <v>0</v>
      </c>
      <c r="V376" s="74">
        <v>0</v>
      </c>
      <c r="W376" s="74">
        <v>0</v>
      </c>
      <c r="X376" s="74">
        <v>0</v>
      </c>
      <c r="Y376" s="74">
        <v>0</v>
      </c>
      <c r="AA376" s="33"/>
      <c r="AB376" s="29"/>
      <c r="AD376" s="33"/>
      <c r="AE376" s="29"/>
    </row>
    <row r="377" spans="1:33" ht="18" customHeight="1" x14ac:dyDescent="0.2">
      <c r="A377" s="43"/>
      <c r="B377" s="43"/>
      <c r="C377" s="9"/>
      <c r="D377" s="9"/>
      <c r="F377" s="119" t="s">
        <v>111</v>
      </c>
      <c r="H377" s="74">
        <v>0</v>
      </c>
      <c r="I377" s="74">
        <v>0</v>
      </c>
      <c r="J377" s="74">
        <v>0</v>
      </c>
      <c r="K377" s="99"/>
      <c r="L377" s="99"/>
      <c r="M377" s="74">
        <v>0</v>
      </c>
      <c r="N377" s="74">
        <v>0</v>
      </c>
      <c r="O377" s="74">
        <v>0</v>
      </c>
      <c r="P377" s="74">
        <v>0</v>
      </c>
      <c r="Q377" s="74">
        <v>0</v>
      </c>
      <c r="R377" s="74">
        <v>0</v>
      </c>
      <c r="S377" s="74">
        <v>0</v>
      </c>
      <c r="T377" s="74">
        <v>0</v>
      </c>
      <c r="U377" s="74">
        <v>0</v>
      </c>
      <c r="V377" s="74">
        <v>0</v>
      </c>
      <c r="W377" s="74">
        <v>0</v>
      </c>
      <c r="X377" s="74">
        <v>0</v>
      </c>
      <c r="Y377" s="74">
        <v>0</v>
      </c>
      <c r="AA377" s="33"/>
      <c r="AB377" s="29"/>
      <c r="AD377" s="33"/>
      <c r="AE377" s="29"/>
    </row>
    <row r="378" spans="1:33" ht="18" customHeight="1" collapsed="1" x14ac:dyDescent="0.2">
      <c r="A378" s="45"/>
      <c r="B378" s="45"/>
      <c r="C378" s="9">
        <v>0</v>
      </c>
      <c r="D378" s="9">
        <v>0</v>
      </c>
      <c r="F378" s="120" t="s">
        <v>112</v>
      </c>
      <c r="H378" s="71">
        <v>0</v>
      </c>
      <c r="I378" s="71">
        <v>0</v>
      </c>
      <c r="J378" s="71">
        <v>0</v>
      </c>
      <c r="K378" s="105">
        <v>0</v>
      </c>
      <c r="L378" s="105">
        <v>0</v>
      </c>
      <c r="M378" s="71">
        <v>0</v>
      </c>
      <c r="N378" s="71">
        <v>0</v>
      </c>
      <c r="O378" s="71">
        <v>0</v>
      </c>
      <c r="P378" s="71">
        <v>0</v>
      </c>
      <c r="Q378" s="71">
        <v>0</v>
      </c>
      <c r="R378" s="71">
        <v>0</v>
      </c>
      <c r="S378" s="71">
        <v>0</v>
      </c>
      <c r="T378" s="71">
        <v>0</v>
      </c>
      <c r="U378" s="71">
        <v>0</v>
      </c>
      <c r="V378" s="71">
        <v>0</v>
      </c>
      <c r="W378" s="71">
        <v>0</v>
      </c>
      <c r="X378" s="71">
        <v>0</v>
      </c>
      <c r="Y378" s="71">
        <v>0</v>
      </c>
      <c r="AA378" s="71">
        <v>0</v>
      </c>
      <c r="AB378" s="73">
        <v>0</v>
      </c>
      <c r="AD378" s="71">
        <v>0</v>
      </c>
      <c r="AE378" s="73">
        <v>0</v>
      </c>
    </row>
    <row r="379" spans="1:33" ht="15" x14ac:dyDescent="0.2">
      <c r="A379" s="9"/>
      <c r="B379" s="9"/>
      <c r="C379" s="9"/>
      <c r="D379" s="9"/>
      <c r="F379" s="109"/>
      <c r="H379" s="29"/>
      <c r="I379" s="29"/>
      <c r="J379" s="29"/>
      <c r="K379" s="98"/>
      <c r="L379" s="98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AA379" s="29"/>
      <c r="AB379" s="33"/>
      <c r="AD379" s="29"/>
      <c r="AE379" s="33"/>
    </row>
    <row r="380" spans="1:33" ht="15" x14ac:dyDescent="0.2">
      <c r="F380" s="115" t="s">
        <v>405</v>
      </c>
      <c r="H380" s="94">
        <v>24.629918328784381</v>
      </c>
      <c r="I380" s="94">
        <v>16.362697765454246</v>
      </c>
      <c r="J380" s="94">
        <v>16.362697765454246</v>
      </c>
      <c r="K380" s="96">
        <v>12.334444444444443</v>
      </c>
      <c r="L380" s="96">
        <v>15.833667643882116</v>
      </c>
      <c r="M380" s="94">
        <v>16.944130879345604</v>
      </c>
      <c r="N380" s="94">
        <v>16.972707192405991</v>
      </c>
      <c r="O380" s="94">
        <v>17.01897473723032</v>
      </c>
      <c r="P380" s="94">
        <v>16.263215657581846</v>
      </c>
      <c r="Q380" s="94">
        <v>16.235119329568228</v>
      </c>
      <c r="R380" s="94">
        <v>15.843069105691063</v>
      </c>
      <c r="S380" s="94">
        <v>16.103465007215</v>
      </c>
      <c r="T380" s="94">
        <v>14.756463777186696</v>
      </c>
      <c r="U380" s="94">
        <v>17.154695144213179</v>
      </c>
      <c r="V380" s="94">
        <v>13.477609118710031</v>
      </c>
      <c r="W380" s="94">
        <v>12.111774104683201</v>
      </c>
      <c r="X380" s="94">
        <v>13.926907174151161</v>
      </c>
      <c r="Y380" s="94">
        <v>15.376881465907351</v>
      </c>
      <c r="AA380" s="94">
        <v>12.334444444444443</v>
      </c>
      <c r="AB380" s="33"/>
      <c r="AD380" s="94">
        <v>15.833667643882116</v>
      </c>
      <c r="AE380" s="33"/>
    </row>
    <row r="381" spans="1:33" ht="15" x14ac:dyDescent="0.2">
      <c r="F381" s="115" t="s">
        <v>406</v>
      </c>
      <c r="H381" s="94">
        <v>32.219802526778359</v>
      </c>
      <c r="I381" s="94">
        <v>23.141799307958475</v>
      </c>
      <c r="J381" s="94">
        <v>23.141799307958475</v>
      </c>
      <c r="K381" s="96">
        <v>33.639393939393941</v>
      </c>
      <c r="L381" s="96">
        <v>28.386721991701243</v>
      </c>
      <c r="M381" s="94">
        <v>33.819102040816333</v>
      </c>
      <c r="N381" s="94">
        <v>30.404345977763246</v>
      </c>
      <c r="O381" s="94">
        <v>30.960717879906063</v>
      </c>
      <c r="P381" s="94">
        <v>26.414438502673789</v>
      </c>
      <c r="Q381" s="94">
        <v>26.217878787878782</v>
      </c>
      <c r="R381" s="94">
        <v>24.745365079365104</v>
      </c>
      <c r="S381" s="94">
        <v>27.327092133455764</v>
      </c>
      <c r="T381" s="94">
        <v>27.217477633477678</v>
      </c>
      <c r="U381" s="94">
        <v>27.120756132756092</v>
      </c>
      <c r="V381" s="94">
        <v>27.893532796317579</v>
      </c>
      <c r="W381" s="94">
        <v>27.375927770859288</v>
      </c>
      <c r="X381" s="94">
        <v>29.63931526806525</v>
      </c>
      <c r="Y381" s="94">
        <v>28.114158244443878</v>
      </c>
      <c r="AA381" s="94">
        <v>33.639393939393941</v>
      </c>
      <c r="AB381" s="33"/>
      <c r="AD381" s="94">
        <v>28.386721991701243</v>
      </c>
      <c r="AE381" s="33"/>
    </row>
    <row r="382" spans="1:33" s="20" customFormat="1" ht="15" x14ac:dyDescent="0.2">
      <c r="A382" s="17"/>
      <c r="B382" s="17"/>
      <c r="C382" s="17"/>
      <c r="D382" s="17"/>
      <c r="E382" s="17"/>
      <c r="F382" s="116"/>
      <c r="G382" s="17"/>
      <c r="H382" s="95"/>
      <c r="I382" s="29"/>
      <c r="J382" s="29"/>
      <c r="K382" s="97"/>
      <c r="L382" s="97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17"/>
      <c r="AA382" s="29"/>
      <c r="AB382" s="33"/>
      <c r="AC382" s="17"/>
      <c r="AD382" s="29"/>
      <c r="AE382" s="33"/>
      <c r="AF382" s="17"/>
      <c r="AG382" s="17"/>
    </row>
    <row r="383" spans="1:33" s="20" customFormat="1" ht="15" x14ac:dyDescent="0.2">
      <c r="A383" s="17"/>
      <c r="B383" s="17"/>
      <c r="C383" s="17"/>
      <c r="D383" s="17"/>
      <c r="E383" s="17"/>
      <c r="F383" s="115" t="s">
        <v>391</v>
      </c>
      <c r="G383" s="17"/>
      <c r="H383" s="94">
        <v>140.28641548851726</v>
      </c>
      <c r="I383" s="94">
        <v>151.29427221173907</v>
      </c>
      <c r="J383" s="94">
        <v>151.29427221173907</v>
      </c>
      <c r="K383" s="96">
        <v>147.56938113683452</v>
      </c>
      <c r="L383" s="96">
        <v>144.69542380479058</v>
      </c>
      <c r="M383" s="94">
        <v>12.693013729711984</v>
      </c>
      <c r="N383" s="94">
        <v>11.703922859065409</v>
      </c>
      <c r="O383" s="94">
        <v>13.416536737530866</v>
      </c>
      <c r="P383" s="94">
        <v>10.892982870510961</v>
      </c>
      <c r="Q383" s="94">
        <v>11.751349975654936</v>
      </c>
      <c r="R383" s="94">
        <v>13.880585621934651</v>
      </c>
      <c r="S383" s="94">
        <v>9.5975967546622236</v>
      </c>
      <c r="T383" s="94">
        <v>11.168554936405901</v>
      </c>
      <c r="U383" s="94">
        <v>12.803427110914289</v>
      </c>
      <c r="V383" s="94">
        <v>13.33044015383169</v>
      </c>
      <c r="W383" s="94">
        <v>14.463803710191927</v>
      </c>
      <c r="X383" s="94">
        <v>14.806172626022132</v>
      </c>
      <c r="Y383" s="94">
        <v>150.74496384645389</v>
      </c>
      <c r="Z383" s="17"/>
      <c r="AA383" s="94">
        <v>147.56938113683452</v>
      </c>
      <c r="AB383" s="33"/>
      <c r="AC383" s="17"/>
      <c r="AD383" s="94">
        <v>144.69542380479061</v>
      </c>
      <c r="AE383" s="33"/>
      <c r="AF383" s="17"/>
      <c r="AG383" s="17"/>
    </row>
    <row r="384" spans="1:33" ht="15" x14ac:dyDescent="0.2">
      <c r="F384" s="109"/>
      <c r="H384" s="29"/>
      <c r="I384" s="29"/>
      <c r="J384" s="29"/>
      <c r="K384" s="98"/>
      <c r="L384" s="98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33"/>
      <c r="AA384" s="29"/>
      <c r="AB384" s="33"/>
      <c r="AC384" s="33"/>
      <c r="AD384" s="29"/>
      <c r="AE384" s="33"/>
    </row>
    <row r="385" spans="1:33" s="20" customFormat="1" ht="15" x14ac:dyDescent="0.2">
      <c r="A385" s="17"/>
      <c r="B385" s="17"/>
      <c r="C385" s="17"/>
      <c r="D385" s="17"/>
      <c r="E385" s="17"/>
      <c r="F385" s="115" t="s">
        <v>253</v>
      </c>
      <c r="G385" s="17"/>
      <c r="H385" s="94">
        <v>6.792859543217137</v>
      </c>
      <c r="I385" s="94">
        <v>6.0256725101037398</v>
      </c>
      <c r="J385" s="94">
        <v>6.0256725101037398</v>
      </c>
      <c r="K385" s="96">
        <v>7.330849056603773</v>
      </c>
      <c r="L385" s="96">
        <v>6.020113810645233</v>
      </c>
      <c r="M385" s="94">
        <v>4.3824339232013063</v>
      </c>
      <c r="N385" s="94">
        <v>4.8211317486984839</v>
      </c>
      <c r="O385" s="94">
        <v>5.6640193085599755</v>
      </c>
      <c r="P385" s="94">
        <v>5.1721051678087715</v>
      </c>
      <c r="Q385" s="94">
        <v>4.3011749934151799</v>
      </c>
      <c r="R385" s="94">
        <v>7.8117526629252065</v>
      </c>
      <c r="S385" s="94">
        <v>6.2973048111745547</v>
      </c>
      <c r="T385" s="94">
        <v>6.7023897368629441</v>
      </c>
      <c r="U385" s="94">
        <v>6.4382869312787614</v>
      </c>
      <c r="V385" s="94">
        <v>5.699558659342193</v>
      </c>
      <c r="W385" s="94">
        <v>4.0846510791450497</v>
      </c>
      <c r="X385" s="94">
        <v>5.3464158499995529</v>
      </c>
      <c r="Y385" s="94">
        <v>5.3694961465593813</v>
      </c>
      <c r="Z385" s="17"/>
      <c r="AA385" s="94">
        <v>7.330849056603773</v>
      </c>
      <c r="AB385" s="33"/>
      <c r="AC385" s="17"/>
      <c r="AD385" s="94">
        <v>6.020113810645233</v>
      </c>
      <c r="AE385" s="33"/>
      <c r="AF385" s="17"/>
      <c r="AG385" s="17"/>
    </row>
    <row r="386" spans="1:33" s="20" customFormat="1" ht="15" x14ac:dyDescent="0.2">
      <c r="A386" s="17"/>
      <c r="B386" s="17"/>
      <c r="C386" s="17"/>
      <c r="D386" s="17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2"/>
      <c r="AA386" s="33"/>
      <c r="AB386" s="33"/>
      <c r="AC386" s="2"/>
      <c r="AD386" s="33"/>
      <c r="AE386" s="33"/>
      <c r="AF386" s="17"/>
      <c r="AG386" s="17"/>
    </row>
    <row r="387" spans="1:33" s="20" customFormat="1" x14ac:dyDescent="0.2">
      <c r="A387" s="55" t="s">
        <v>31</v>
      </c>
      <c r="B387" s="55" t="s">
        <v>18</v>
      </c>
      <c r="C387" s="17"/>
      <c r="D387" s="17"/>
      <c r="E387" s="17"/>
      <c r="F387" s="56" t="s">
        <v>252</v>
      </c>
      <c r="G387" s="17"/>
      <c r="H387" s="57">
        <v>0</v>
      </c>
      <c r="I387" s="57">
        <v>0</v>
      </c>
      <c r="J387" s="57">
        <v>0</v>
      </c>
      <c r="K387" s="57">
        <v>0</v>
      </c>
      <c r="L387" s="57">
        <v>0</v>
      </c>
      <c r="M387" s="57">
        <v>0</v>
      </c>
      <c r="N387" s="57">
        <v>1.0231815394945443E-12</v>
      </c>
      <c r="O387" s="57">
        <v>3.4106051316484809E-13</v>
      </c>
      <c r="P387" s="57">
        <v>4.5474735088646412E-13</v>
      </c>
      <c r="Q387" s="57">
        <v>1.8189894035458565E-12</v>
      </c>
      <c r="R387" s="57">
        <v>2.2737367544323206E-13</v>
      </c>
      <c r="S387" s="57">
        <v>6.8212102632969618E-13</v>
      </c>
      <c r="T387" s="57">
        <v>1.5916157281026244E-12</v>
      </c>
      <c r="U387" s="57">
        <v>6.8212102632969618E-13</v>
      </c>
      <c r="V387" s="57">
        <v>1.1368683772161603E-12</v>
      </c>
      <c r="W387" s="57">
        <v>4.5474735088646412E-13</v>
      </c>
      <c r="X387" s="57">
        <v>9.0949470177292824E-13</v>
      </c>
      <c r="Y387" s="57">
        <v>0</v>
      </c>
      <c r="AA387" s="17"/>
      <c r="AD387" s="17"/>
      <c r="AF387" s="17"/>
      <c r="AG387" s="17"/>
    </row>
    <row r="388" spans="1:33" s="2" customFormat="1" x14ac:dyDescent="0.2">
      <c r="F388" s="1"/>
      <c r="K388" s="62"/>
      <c r="L388" s="62"/>
      <c r="Z388" s="20"/>
      <c r="AB388" s="8"/>
      <c r="AC388" s="20"/>
      <c r="AE388" s="8"/>
    </row>
    <row r="389" spans="1:33" s="20" customFormat="1" x14ac:dyDescent="0.2">
      <c r="A389" s="17"/>
      <c r="B389" s="17"/>
      <c r="C389" s="17"/>
      <c r="D389" s="17"/>
      <c r="F389" s="20" t="s">
        <v>314</v>
      </c>
      <c r="M389" s="143" t="s">
        <v>421</v>
      </c>
      <c r="N389" s="143" t="s">
        <v>399</v>
      </c>
      <c r="O389" s="143" t="s">
        <v>315</v>
      </c>
      <c r="P389" s="143" t="s">
        <v>316</v>
      </c>
      <c r="Q389" s="143" t="s">
        <v>317</v>
      </c>
      <c r="R389" s="143" t="s">
        <v>318</v>
      </c>
      <c r="S389" s="143" t="s">
        <v>400</v>
      </c>
      <c r="T389" s="143" t="s">
        <v>319</v>
      </c>
      <c r="U389" s="143" t="s">
        <v>401</v>
      </c>
      <c r="V389" s="143" t="s">
        <v>402</v>
      </c>
      <c r="W389" s="143" t="s">
        <v>403</v>
      </c>
      <c r="X389" s="143" t="s">
        <v>404</v>
      </c>
      <c r="AF389" s="17"/>
      <c r="AG389" s="17"/>
    </row>
    <row r="390" spans="1:33" s="20" customFormat="1" x14ac:dyDescent="0.2">
      <c r="A390" s="17"/>
      <c r="B390" s="17"/>
      <c r="C390" s="17"/>
      <c r="D390" s="17"/>
      <c r="M390" s="144" t="s">
        <v>6</v>
      </c>
      <c r="N390" s="144" t="s">
        <v>7</v>
      </c>
      <c r="O390" s="144" t="s">
        <v>8</v>
      </c>
      <c r="P390" s="144" t="s">
        <v>9</v>
      </c>
      <c r="Q390" s="144" t="s">
        <v>10</v>
      </c>
      <c r="R390" s="144" t="s">
        <v>11</v>
      </c>
      <c r="S390" s="144" t="s">
        <v>320</v>
      </c>
      <c r="T390" s="144" t="s">
        <v>12</v>
      </c>
      <c r="U390" s="144" t="s">
        <v>13</v>
      </c>
      <c r="V390" s="144" t="s">
        <v>14</v>
      </c>
      <c r="W390" s="144" t="s">
        <v>15</v>
      </c>
      <c r="X390" s="144" t="s">
        <v>16</v>
      </c>
      <c r="AF390" s="17"/>
      <c r="AG390" s="17"/>
    </row>
    <row r="391" spans="1:33" s="20" customFormat="1" x14ac:dyDescent="0.2">
      <c r="A391" s="17"/>
      <c r="B391" s="17"/>
      <c r="C391" s="17"/>
      <c r="D391" s="17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AF391" s="17"/>
      <c r="AG391" s="17"/>
    </row>
    <row r="392" spans="1:33" s="20" customFormat="1" x14ac:dyDescent="0.2">
      <c r="A392" s="55" t="s">
        <v>31</v>
      </c>
      <c r="B392" s="55" t="s">
        <v>18</v>
      </c>
      <c r="C392" s="17"/>
      <c r="D392" s="17"/>
      <c r="F392" s="65">
        <v>2021</v>
      </c>
      <c r="M392" s="68">
        <v>199.82490000000001</v>
      </c>
      <c r="N392" s="68">
        <v>333.01632999999998</v>
      </c>
      <c r="O392" s="68">
        <v>612.156530000001</v>
      </c>
      <c r="P392" s="68">
        <v>820.24597000000301</v>
      </c>
      <c r="Q392" s="68">
        <v>1050.7647199999999</v>
      </c>
      <c r="R392" s="68">
        <v>1448.8459800000001</v>
      </c>
      <c r="S392" s="68">
        <v>1675.4986200000001</v>
      </c>
      <c r="T392" s="68">
        <v>1884.4005099999999</v>
      </c>
      <c r="U392" s="68">
        <v>2136.4011799999998</v>
      </c>
      <c r="V392" s="68">
        <v>2395.424</v>
      </c>
      <c r="W392" s="68">
        <v>2613.855</v>
      </c>
      <c r="X392" s="68">
        <v>2831.6439999999998</v>
      </c>
      <c r="AF392" s="17"/>
      <c r="AG392" s="17"/>
    </row>
    <row r="393" spans="1:33" s="20" customFormat="1" x14ac:dyDescent="0.2">
      <c r="A393" s="55" t="s">
        <v>31</v>
      </c>
      <c r="B393" s="55" t="s">
        <v>18</v>
      </c>
      <c r="C393" s="17"/>
      <c r="D393" s="17"/>
      <c r="F393" s="65">
        <v>2022</v>
      </c>
      <c r="M393" s="68">
        <v>299.356999999999</v>
      </c>
      <c r="N393" s="68">
        <v>460.917000000001</v>
      </c>
      <c r="O393" s="68">
        <v>729.06299999999999</v>
      </c>
      <c r="P393" s="68">
        <v>945.270000000001</v>
      </c>
      <c r="Q393" s="68">
        <v>1258.932</v>
      </c>
      <c r="R393" s="68">
        <v>1436.171</v>
      </c>
      <c r="S393" s="68">
        <v>1631.384</v>
      </c>
      <c r="T393" s="68">
        <v>2024.3489999999999</v>
      </c>
      <c r="U393" s="68">
        <v>2173.0535599999998</v>
      </c>
      <c r="V393" s="68">
        <v>2419.98</v>
      </c>
      <c r="W393" s="68">
        <v>2651.8379999999902</v>
      </c>
      <c r="X393" s="68">
        <v>2919.0189999999998</v>
      </c>
      <c r="AF393" s="17"/>
      <c r="AG393" s="17"/>
    </row>
    <row r="394" spans="1:33" s="20" customFormat="1" x14ac:dyDescent="0.2">
      <c r="A394" s="55" t="s">
        <v>31</v>
      </c>
      <c r="B394" s="55" t="s">
        <v>18</v>
      </c>
      <c r="C394" s="17"/>
      <c r="D394" s="17"/>
      <c r="F394" s="142" t="s">
        <v>672</v>
      </c>
      <c r="L394" s="67">
        <v>3234.9616000000015</v>
      </c>
      <c r="M394" s="68">
        <v>269.58013333333344</v>
      </c>
      <c r="N394" s="68">
        <v>539.16026666666687</v>
      </c>
      <c r="O394" s="68">
        <v>808.74040000000025</v>
      </c>
      <c r="P394" s="68">
        <v>1078.3205333333337</v>
      </c>
      <c r="Q394" s="68">
        <v>1347.9006666666673</v>
      </c>
      <c r="R394" s="68">
        <v>1617.4808000000005</v>
      </c>
      <c r="S394" s="68">
        <v>1887.0609333333341</v>
      </c>
      <c r="T394" s="68">
        <v>2156.6410666666675</v>
      </c>
      <c r="U394" s="68">
        <v>2426.2212000000013</v>
      </c>
      <c r="V394" s="68">
        <v>2695.8013333333347</v>
      </c>
      <c r="W394" s="68">
        <v>2965.3814666666681</v>
      </c>
      <c r="X394" s="68">
        <v>3234.961600000001</v>
      </c>
      <c r="AF394" s="17"/>
      <c r="AG394" s="17"/>
    </row>
    <row r="395" spans="1:33" s="20" customFormat="1" x14ac:dyDescent="0.2">
      <c r="A395" s="55" t="s">
        <v>31</v>
      </c>
      <c r="B395" s="55" t="s">
        <v>18</v>
      </c>
      <c r="C395" s="17"/>
      <c r="D395" s="17"/>
      <c r="F395" s="65" t="s">
        <v>629</v>
      </c>
      <c r="M395" s="68">
        <v>201.04300000000001</v>
      </c>
      <c r="N395" s="68">
        <v>329.441000000001</v>
      </c>
      <c r="O395" s="68">
        <v>557.39099999999996</v>
      </c>
      <c r="P395" s="68">
        <v>642.24400000000003</v>
      </c>
      <c r="Q395" s="68">
        <v>864.93700000000104</v>
      </c>
      <c r="R395" s="68">
        <v>1102.6479999999999</v>
      </c>
      <c r="S395" s="68">
        <v>1163.722</v>
      </c>
      <c r="T395" s="68">
        <v>1481.1310000000001</v>
      </c>
      <c r="U395" s="68">
        <v>1667.7</v>
      </c>
      <c r="V395" s="68">
        <v>1961.7629999999999</v>
      </c>
      <c r="W395" s="68">
        <v>2095.04</v>
      </c>
      <c r="X395" s="68">
        <v>2591.6950000000002</v>
      </c>
      <c r="Z395" s="2"/>
      <c r="AC395" s="2"/>
      <c r="AF395" s="17"/>
      <c r="AG395" s="17"/>
    </row>
    <row r="396" spans="1:33" s="20" customFormat="1" x14ac:dyDescent="0.2">
      <c r="A396" s="17"/>
      <c r="B396" s="17"/>
      <c r="C396" s="17"/>
      <c r="D396" s="17"/>
      <c r="F396" s="20" t="s">
        <v>673</v>
      </c>
      <c r="L396" s="67">
        <v>2595.5012300000003</v>
      </c>
      <c r="M396" s="68" t="s">
        <v>664</v>
      </c>
      <c r="N396" s="68" t="s">
        <v>664</v>
      </c>
      <c r="O396" s="68" t="s">
        <v>664</v>
      </c>
      <c r="P396" s="68" t="s">
        <v>664</v>
      </c>
      <c r="Q396" s="68" t="s">
        <v>664</v>
      </c>
      <c r="R396" s="68" t="s">
        <v>664</v>
      </c>
      <c r="S396" s="68" t="s">
        <v>664</v>
      </c>
      <c r="T396" s="68" t="s">
        <v>664</v>
      </c>
      <c r="U396" s="68" t="s">
        <v>664</v>
      </c>
      <c r="V396" s="68" t="s">
        <v>664</v>
      </c>
      <c r="W396" s="68" t="s">
        <v>664</v>
      </c>
      <c r="X396" s="68">
        <v>2591.6950000000002</v>
      </c>
      <c r="Z396" s="2"/>
      <c r="AC396" s="2"/>
      <c r="AF396" s="17"/>
      <c r="AG396" s="17"/>
    </row>
    <row r="397" spans="1:33" s="2" customFormat="1" x14ac:dyDescent="0.2">
      <c r="F397" s="1"/>
      <c r="K397" s="62"/>
      <c r="L397" s="62"/>
      <c r="AB397" s="8"/>
      <c r="AE397" s="8"/>
    </row>
    <row r="398" spans="1:33" s="2" customFormat="1" x14ac:dyDescent="0.2">
      <c r="F398" s="1"/>
      <c r="K398" s="62"/>
      <c r="L398" s="62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AB398" s="8"/>
      <c r="AE398" s="8"/>
    </row>
    <row r="399" spans="1:33" s="2" customFormat="1" x14ac:dyDescent="0.2">
      <c r="F399" s="1"/>
      <c r="K399" s="62"/>
      <c r="L399" s="62"/>
      <c r="AB399" s="8"/>
      <c r="AE399" s="8"/>
    </row>
    <row r="400" spans="1:33" s="2" customFormat="1" x14ac:dyDescent="0.2">
      <c r="F400" s="1"/>
      <c r="K400" s="62"/>
      <c r="L400" s="62"/>
      <c r="AB400" s="8"/>
      <c r="AE400" s="8"/>
    </row>
    <row r="401" spans="6:31" s="2" customFormat="1" x14ac:dyDescent="0.2">
      <c r="F401" s="1"/>
      <c r="K401" s="62"/>
      <c r="L401" s="62"/>
      <c r="R401" s="106"/>
      <c r="S401" s="106"/>
      <c r="T401" s="106"/>
      <c r="U401" s="106"/>
      <c r="AB401" s="8"/>
      <c r="AE401" s="8"/>
    </row>
    <row r="402" spans="6:31" s="2" customFormat="1" x14ac:dyDescent="0.2">
      <c r="F402" s="1"/>
      <c r="K402" s="62"/>
      <c r="L402" s="62"/>
      <c r="AB402" s="8"/>
      <c r="AE402" s="8"/>
    </row>
    <row r="403" spans="6:31" s="2" customFormat="1" x14ac:dyDescent="0.2">
      <c r="F403" s="1"/>
      <c r="K403" s="62"/>
      <c r="L403" s="62"/>
      <c r="AB403" s="8"/>
      <c r="AE403" s="8"/>
    </row>
    <row r="404" spans="6:31" s="2" customFormat="1" x14ac:dyDescent="0.2">
      <c r="F404" s="1"/>
      <c r="K404" s="62"/>
      <c r="L404" s="62"/>
      <c r="AB404" s="8"/>
      <c r="AE404" s="8"/>
    </row>
    <row r="405" spans="6:31" s="2" customFormat="1" x14ac:dyDescent="0.2">
      <c r="F405" s="1"/>
      <c r="K405" s="62"/>
      <c r="L405" s="62"/>
      <c r="AB405" s="8"/>
      <c r="AE405" s="8"/>
    </row>
    <row r="406" spans="6:31" s="2" customFormat="1" x14ac:dyDescent="0.2">
      <c r="F406" s="1"/>
      <c r="K406" s="62"/>
      <c r="L406" s="62"/>
      <c r="AB406" s="8"/>
      <c r="AE406" s="8"/>
    </row>
    <row r="407" spans="6:31" s="2" customFormat="1" x14ac:dyDescent="0.2">
      <c r="F407" s="1"/>
      <c r="K407" s="62"/>
      <c r="L407" s="62"/>
      <c r="AB407" s="8"/>
      <c r="AE407" s="8"/>
    </row>
    <row r="408" spans="6:31" s="2" customFormat="1" x14ac:dyDescent="0.2">
      <c r="F408" s="1"/>
      <c r="K408" s="62"/>
      <c r="L408" s="62"/>
      <c r="AB408" s="8"/>
      <c r="AE408" s="8"/>
    </row>
    <row r="409" spans="6:31" s="2" customFormat="1" x14ac:dyDescent="0.2">
      <c r="F409" s="1"/>
      <c r="K409" s="62"/>
      <c r="L409" s="62"/>
      <c r="AB409" s="8"/>
      <c r="AE409" s="8"/>
    </row>
    <row r="410" spans="6:31" s="2" customFormat="1" x14ac:dyDescent="0.2">
      <c r="F410" s="1"/>
      <c r="K410" s="62"/>
      <c r="L410" s="62"/>
      <c r="AB410" s="8"/>
      <c r="AE410" s="8"/>
    </row>
    <row r="411" spans="6:31" s="2" customFormat="1" x14ac:dyDescent="0.2">
      <c r="F411" s="1"/>
      <c r="K411" s="62"/>
      <c r="L411" s="62"/>
      <c r="AB411" s="8"/>
      <c r="AE411" s="8"/>
    </row>
    <row r="412" spans="6:31" s="2" customFormat="1" x14ac:dyDescent="0.2">
      <c r="F412" s="1"/>
      <c r="K412" s="62"/>
      <c r="L412" s="62"/>
      <c r="AB412" s="8"/>
      <c r="AE412" s="8"/>
    </row>
    <row r="413" spans="6:31" s="2" customFormat="1" x14ac:dyDescent="0.2">
      <c r="F413" s="1"/>
      <c r="K413" s="62"/>
      <c r="L413" s="62"/>
      <c r="AB413" s="8"/>
      <c r="AE413" s="8"/>
    </row>
    <row r="414" spans="6:31" s="2" customFormat="1" x14ac:dyDescent="0.2">
      <c r="F414" s="1"/>
      <c r="K414" s="62"/>
      <c r="L414" s="62"/>
      <c r="AB414" s="8"/>
      <c r="AE414" s="8"/>
    </row>
    <row r="415" spans="6:31" s="2" customFormat="1" x14ac:dyDescent="0.2">
      <c r="F415" s="1"/>
      <c r="K415" s="62"/>
      <c r="L415" s="62"/>
      <c r="AB415" s="8"/>
      <c r="AE415" s="8"/>
    </row>
    <row r="416" spans="6:31" s="2" customFormat="1" x14ac:dyDescent="0.2">
      <c r="F416" s="1"/>
      <c r="K416" s="62"/>
      <c r="L416" s="62"/>
      <c r="AB416" s="8"/>
      <c r="AE416" s="8"/>
    </row>
    <row r="417" spans="6:31" s="2" customFormat="1" x14ac:dyDescent="0.2">
      <c r="F417" s="1"/>
      <c r="K417" s="62"/>
      <c r="L417" s="62"/>
      <c r="AB417" s="8"/>
      <c r="AE417" s="8"/>
    </row>
    <row r="418" spans="6:31" s="2" customFormat="1" x14ac:dyDescent="0.2">
      <c r="F418" s="1"/>
      <c r="K418" s="62"/>
      <c r="L418" s="62"/>
      <c r="AB418" s="8"/>
      <c r="AE418" s="8"/>
    </row>
    <row r="419" spans="6:31" s="2" customFormat="1" x14ac:dyDescent="0.2">
      <c r="F419" s="1"/>
      <c r="K419" s="62"/>
      <c r="L419" s="62"/>
      <c r="AB419" s="8"/>
      <c r="AE419" s="8"/>
    </row>
    <row r="420" spans="6:31" s="2" customFormat="1" x14ac:dyDescent="0.2">
      <c r="F420" s="1"/>
      <c r="K420" s="62"/>
      <c r="L420" s="62"/>
      <c r="AB420" s="8"/>
      <c r="AE420" s="8"/>
    </row>
    <row r="421" spans="6:31" s="2" customFormat="1" x14ac:dyDescent="0.2">
      <c r="F421" s="1"/>
      <c r="K421" s="62"/>
      <c r="L421" s="62"/>
      <c r="AB421" s="8"/>
      <c r="AE421" s="8"/>
    </row>
    <row r="422" spans="6:31" s="2" customFormat="1" x14ac:dyDescent="0.2">
      <c r="F422" s="1"/>
      <c r="K422" s="62"/>
      <c r="L422" s="62"/>
      <c r="AB422" s="8"/>
      <c r="AE422" s="8"/>
    </row>
    <row r="423" spans="6:31" s="2" customFormat="1" x14ac:dyDescent="0.2">
      <c r="F423" s="1"/>
      <c r="K423" s="62"/>
      <c r="L423" s="62"/>
      <c r="AB423" s="8"/>
      <c r="AE423" s="8"/>
    </row>
    <row r="424" spans="6:31" s="2" customFormat="1" x14ac:dyDescent="0.2">
      <c r="F424" s="1"/>
      <c r="K424" s="62"/>
      <c r="L424" s="62"/>
      <c r="AB424" s="8"/>
      <c r="AE424" s="8"/>
    </row>
    <row r="425" spans="6:31" s="2" customFormat="1" x14ac:dyDescent="0.2">
      <c r="F425" s="1"/>
      <c r="K425" s="62"/>
      <c r="L425" s="62"/>
      <c r="AB425" s="8"/>
      <c r="AE425" s="8"/>
    </row>
    <row r="426" spans="6:31" s="2" customFormat="1" x14ac:dyDescent="0.2">
      <c r="F426" s="1"/>
      <c r="K426" s="62"/>
      <c r="L426" s="62"/>
      <c r="AB426" s="8"/>
      <c r="AE426" s="8"/>
    </row>
    <row r="427" spans="6:31" s="2" customFormat="1" x14ac:dyDescent="0.2">
      <c r="F427" s="1"/>
      <c r="K427" s="62"/>
      <c r="L427" s="62"/>
      <c r="AB427" s="8"/>
      <c r="AE427" s="8"/>
    </row>
    <row r="428" spans="6:31" s="2" customFormat="1" x14ac:dyDescent="0.2">
      <c r="F428" s="1"/>
      <c r="K428" s="62"/>
      <c r="L428" s="62"/>
      <c r="AB428" s="8"/>
      <c r="AE428" s="8"/>
    </row>
    <row r="429" spans="6:31" s="2" customFormat="1" x14ac:dyDescent="0.2">
      <c r="F429" s="1"/>
      <c r="K429" s="62"/>
      <c r="L429" s="62"/>
      <c r="AB429" s="8"/>
      <c r="AE429" s="8"/>
    </row>
    <row r="430" spans="6:31" s="2" customFormat="1" x14ac:dyDescent="0.2">
      <c r="F430" s="1"/>
      <c r="K430" s="62"/>
      <c r="L430" s="62"/>
      <c r="AB430" s="8"/>
      <c r="AE430" s="8"/>
    </row>
    <row r="431" spans="6:31" s="2" customFormat="1" x14ac:dyDescent="0.2">
      <c r="F431" s="1"/>
      <c r="K431" s="62"/>
      <c r="L431" s="62"/>
      <c r="AB431" s="8"/>
      <c r="AE431" s="8"/>
    </row>
    <row r="432" spans="6:31" s="2" customFormat="1" x14ac:dyDescent="0.2">
      <c r="F432" s="1"/>
      <c r="K432" s="62"/>
      <c r="L432" s="62"/>
      <c r="AB432" s="8"/>
      <c r="AE432" s="8"/>
    </row>
    <row r="433" spans="6:31" s="2" customFormat="1" x14ac:dyDescent="0.2">
      <c r="F433" s="1"/>
      <c r="K433" s="62"/>
      <c r="L433" s="62"/>
      <c r="AB433" s="8"/>
      <c r="AE433" s="8"/>
    </row>
    <row r="434" spans="6:31" s="2" customFormat="1" x14ac:dyDescent="0.2">
      <c r="F434" s="1"/>
      <c r="K434" s="62"/>
      <c r="L434" s="62"/>
      <c r="AB434" s="8"/>
      <c r="AE434" s="8"/>
    </row>
    <row r="435" spans="6:31" s="2" customFormat="1" x14ac:dyDescent="0.2">
      <c r="F435" s="1"/>
      <c r="K435" s="62"/>
      <c r="L435" s="62"/>
      <c r="AB435" s="8"/>
      <c r="AE435" s="8"/>
    </row>
    <row r="436" spans="6:31" s="2" customFormat="1" x14ac:dyDescent="0.2">
      <c r="F436" s="1"/>
      <c r="K436" s="62"/>
      <c r="L436" s="62"/>
      <c r="AB436" s="8"/>
      <c r="AE436" s="8"/>
    </row>
    <row r="437" spans="6:31" s="2" customFormat="1" x14ac:dyDescent="0.2">
      <c r="F437" s="1"/>
      <c r="K437" s="62"/>
      <c r="L437" s="62"/>
      <c r="AB437" s="8"/>
      <c r="AE437" s="8"/>
    </row>
    <row r="438" spans="6:31" s="2" customFormat="1" x14ac:dyDescent="0.2">
      <c r="F438" s="1"/>
      <c r="K438" s="62"/>
      <c r="L438" s="62"/>
      <c r="AB438" s="8"/>
      <c r="AE438" s="8"/>
    </row>
    <row r="439" spans="6:31" s="2" customFormat="1" x14ac:dyDescent="0.2">
      <c r="F439" s="1"/>
      <c r="K439" s="62"/>
      <c r="L439" s="62"/>
      <c r="Z439" s="17"/>
      <c r="AB439" s="8"/>
      <c r="AC439" s="17"/>
      <c r="AE439" s="8"/>
    </row>
    <row r="440" spans="6:31" s="2" customFormat="1" x14ac:dyDescent="0.2">
      <c r="F440" s="1"/>
      <c r="K440" s="62"/>
      <c r="L440" s="62"/>
      <c r="Z440" s="17"/>
      <c r="AB440" s="8"/>
      <c r="AC440" s="17"/>
      <c r="AE440" s="8"/>
    </row>
  </sheetData>
  <mergeCells count="5">
    <mergeCell ref="F9:F10"/>
    <mergeCell ref="AA9:AA10"/>
    <mergeCell ref="AB9:AB10"/>
    <mergeCell ref="AD9:AD10"/>
    <mergeCell ref="AE9:AE10"/>
  </mergeCells>
  <conditionalFormatting sqref="AA371:AA374 AB1:AB1048576">
    <cfRule type="expression" dxfId="149" priority="16" stopIfTrue="1">
      <formula>($C1&gt;0)</formula>
    </cfRule>
    <cfRule type="expression" dxfId="148" priority="17" stopIfTrue="1">
      <formula>AND($C1&lt;0,$C1&gt;=$AB$2)</formula>
    </cfRule>
    <cfRule type="expression" dxfId="147" priority="18" stopIfTrue="1">
      <formula>($C1&lt;$AB$2)</formula>
    </cfRule>
  </conditionalFormatting>
  <conditionalFormatting sqref="AA371:AD371 AA374:AD374 AE1:AE311 AE313 AE315:AE1048576">
    <cfRule type="expression" dxfId="146" priority="13" stopIfTrue="1">
      <formula>($D1&gt;0)</formula>
    </cfRule>
    <cfRule type="expression" dxfId="145" priority="14" stopIfTrue="1">
      <formula>AND($D1&lt;0,$D1&gt;=$AE$2)</formula>
    </cfRule>
    <cfRule type="expression" dxfId="144" priority="15" stopIfTrue="1">
      <formula>($D1&lt;$AE$2)</formula>
    </cfRule>
  </conditionalFormatting>
  <conditionalFormatting sqref="AB371:AB373">
    <cfRule type="expression" dxfId="143" priority="10" stopIfTrue="1">
      <formula>($C371&gt;0)</formula>
    </cfRule>
    <cfRule type="expression" dxfId="142" priority="11" stopIfTrue="1">
      <formula>AND($C371&lt;0,$C371&gt;=$AB$2)</formula>
    </cfRule>
    <cfRule type="expression" dxfId="141" priority="12" stopIfTrue="1">
      <formula>($C371&lt;$AB$2)</formula>
    </cfRule>
  </conditionalFormatting>
  <conditionalFormatting sqref="AE371:AE374">
    <cfRule type="expression" dxfId="140" priority="7" stopIfTrue="1">
      <formula>($D371&gt;0)</formula>
    </cfRule>
    <cfRule type="expression" dxfId="139" priority="8" stopIfTrue="1">
      <formula>AND($D371&lt;0,$D371&gt;=$AE$2)</formula>
    </cfRule>
    <cfRule type="expression" dxfId="138" priority="9" stopIfTrue="1">
      <formula>($D371&lt;$AE$2)</formula>
    </cfRule>
  </conditionalFormatting>
  <conditionalFormatting sqref="AE312">
    <cfRule type="expression" dxfId="137" priority="4" stopIfTrue="1">
      <formula>($D312&gt;0)</formula>
    </cfRule>
    <cfRule type="expression" dxfId="136" priority="5" stopIfTrue="1">
      <formula>AND($D312&lt;0,$D312&gt;=$AE$2)</formula>
    </cfRule>
    <cfRule type="expression" dxfId="135" priority="6" stopIfTrue="1">
      <formula>($D312&lt;$AE$2)</formula>
    </cfRule>
  </conditionalFormatting>
  <conditionalFormatting sqref="AE314">
    <cfRule type="expression" dxfId="134" priority="1" stopIfTrue="1">
      <formula>($D314&gt;0)</formula>
    </cfRule>
    <cfRule type="expression" dxfId="133" priority="2" stopIfTrue="1">
      <formula>AND($D314&lt;0,$D314&gt;=$AE$2)</formula>
    </cfRule>
    <cfRule type="expression" dxfId="132" priority="3" stopIfTrue="1">
      <formula>($D314&lt;$AE$2)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AK439"/>
  <sheetViews>
    <sheetView showGridLines="0" topLeftCell="E1" zoomScale="70" zoomScaleNormal="70" zoomScaleSheetLayoutView="75" workbookViewId="0">
      <pane ySplit="10" topLeftCell="A16" activePane="bottomLeft" state="frozen"/>
      <selection activeCell="U23" sqref="U23"/>
      <selection pane="bottomLeft" activeCell="Y28" sqref="Y28"/>
    </sheetView>
  </sheetViews>
  <sheetFormatPr baseColWidth="10" defaultRowHeight="14.25" outlineLevelRow="2" outlineLevelCol="1" x14ac:dyDescent="0.2"/>
  <cols>
    <col min="1" max="1" width="24.85546875" style="17" hidden="1" customWidth="1" outlineLevel="1"/>
    <col min="2" max="2" width="30.42578125" style="17" hidden="1" customWidth="1" outlineLevel="1"/>
    <col min="3" max="4" width="12.5703125" style="17" hidden="1" customWidth="1" outlineLevel="1"/>
    <col min="5" max="5" width="2.7109375" style="17" customWidth="1" collapsed="1"/>
    <col min="6" max="6" width="35.5703125" style="16" customWidth="1"/>
    <col min="7" max="7" width="1.140625" style="17" customWidth="1"/>
    <col min="8" max="10" width="10.140625" style="17" customWidth="1"/>
    <col min="11" max="11" width="10.140625" style="18" customWidth="1" outlineLevel="1"/>
    <col min="12" max="12" width="10.140625" style="18" customWidth="1"/>
    <col min="13" max="13" width="9.7109375" style="17" customWidth="1"/>
    <col min="14" max="14" width="9.28515625" style="17" customWidth="1"/>
    <col min="15" max="15" width="10.140625" style="17" customWidth="1"/>
    <col min="16" max="16" width="9.28515625" style="17" customWidth="1"/>
    <col min="17" max="18" width="10.140625" style="17" customWidth="1"/>
    <col min="19" max="19" width="10.140625" style="17" bestFit="1" customWidth="1"/>
    <col min="20" max="20" width="10.28515625" style="17" customWidth="1"/>
    <col min="21" max="21" width="9.28515625" style="17" customWidth="1"/>
    <col min="22" max="22" width="10" style="17" customWidth="1"/>
    <col min="23" max="23" width="11.42578125" style="17" customWidth="1"/>
    <col min="24" max="24" width="8.7109375" style="17" customWidth="1"/>
    <col min="25" max="25" width="13.42578125" style="17" bestFit="1" customWidth="1"/>
    <col min="26" max="26" width="1.140625" style="17" customWidth="1"/>
    <col min="27" max="27" width="10.140625" style="17" customWidth="1"/>
    <col min="28" max="28" width="8.7109375" style="20" customWidth="1"/>
    <col min="29" max="29" width="3.5703125" style="17" customWidth="1"/>
    <col min="30" max="30" width="10.140625" style="17" customWidth="1" outlineLevel="1"/>
    <col min="31" max="31" width="8.7109375" style="20" customWidth="1" outlineLevel="1"/>
    <col min="32" max="32" width="16" style="17" bestFit="1" customWidth="1"/>
    <col min="33" max="33" width="16.7109375" style="17" bestFit="1" customWidth="1"/>
    <col min="34" max="16384" width="11.42578125" style="17"/>
  </cols>
  <sheetData>
    <row r="1" spans="1:31" hidden="1" outlineLevel="1" x14ac:dyDescent="0.2">
      <c r="A1" s="16" t="s">
        <v>4</v>
      </c>
      <c r="B1" s="16"/>
      <c r="I1" s="19" t="s">
        <v>16</v>
      </c>
      <c r="M1" s="19" t="s">
        <v>6</v>
      </c>
      <c r="N1" s="19" t="s">
        <v>7</v>
      </c>
      <c r="O1" s="19" t="s">
        <v>8</v>
      </c>
      <c r="P1" s="19" t="s">
        <v>9</v>
      </c>
      <c r="Q1" s="19" t="s">
        <v>10</v>
      </c>
      <c r="R1" s="19" t="s">
        <v>11</v>
      </c>
      <c r="S1" s="19" t="s">
        <v>320</v>
      </c>
      <c r="T1" s="19" t="s">
        <v>12</v>
      </c>
      <c r="U1" s="19" t="s">
        <v>13</v>
      </c>
      <c r="V1" s="19" t="s">
        <v>14</v>
      </c>
      <c r="W1" s="19" t="s">
        <v>15</v>
      </c>
      <c r="X1" s="19" t="s">
        <v>16</v>
      </c>
      <c r="Y1" s="19" t="s">
        <v>16</v>
      </c>
      <c r="AB1" s="66"/>
      <c r="AE1" s="66"/>
    </row>
    <row r="2" spans="1:31" ht="12.75" hidden="1" outlineLevel="1" x14ac:dyDescent="0.2">
      <c r="A2" s="16" t="s">
        <v>5</v>
      </c>
      <c r="B2" s="16"/>
      <c r="H2" s="21" t="s">
        <v>28</v>
      </c>
      <c r="I2" s="21" t="s">
        <v>29</v>
      </c>
      <c r="J2" s="21" t="s">
        <v>30</v>
      </c>
      <c r="K2" s="22" t="s">
        <v>33</v>
      </c>
      <c r="L2" s="22" t="s">
        <v>34</v>
      </c>
      <c r="M2" s="23" t="b">
        <v>1</v>
      </c>
      <c r="N2" s="23" t="b">
        <v>1</v>
      </c>
      <c r="O2" s="23" t="b">
        <v>1</v>
      </c>
      <c r="P2" s="23" t="b">
        <v>1</v>
      </c>
      <c r="Q2" s="23" t="b">
        <v>1</v>
      </c>
      <c r="R2" s="23" t="b">
        <v>1</v>
      </c>
      <c r="S2" s="23" t="b">
        <v>1</v>
      </c>
      <c r="T2" s="23" t="b">
        <v>1</v>
      </c>
      <c r="U2" s="23" t="b">
        <v>1</v>
      </c>
      <c r="V2" s="23" t="b">
        <v>1</v>
      </c>
      <c r="W2" s="23" t="b">
        <v>1</v>
      </c>
      <c r="X2" s="23" t="b">
        <v>1</v>
      </c>
      <c r="Y2" s="21" t="s">
        <v>34</v>
      </c>
      <c r="AA2" s="146"/>
      <c r="AB2" s="147">
        <v>-0.15</v>
      </c>
      <c r="AD2" s="146"/>
      <c r="AE2" s="147">
        <v>-0.15</v>
      </c>
    </row>
    <row r="3" spans="1:31" hidden="1" outlineLevel="1" x14ac:dyDescent="0.15">
      <c r="A3" s="16" t="s">
        <v>586</v>
      </c>
      <c r="B3" s="16"/>
      <c r="H3" s="145" t="s">
        <v>643</v>
      </c>
      <c r="I3" s="145" t="s">
        <v>643</v>
      </c>
      <c r="J3" s="145" t="s">
        <v>643</v>
      </c>
      <c r="K3" s="279" t="s">
        <v>644</v>
      </c>
      <c r="L3" s="279" t="s">
        <v>645</v>
      </c>
      <c r="M3" s="145" t="s">
        <v>643</v>
      </c>
      <c r="N3" s="145" t="s">
        <v>643</v>
      </c>
      <c r="O3" s="145" t="s">
        <v>643</v>
      </c>
      <c r="P3" s="145" t="s">
        <v>643</v>
      </c>
      <c r="Q3" s="145" t="s">
        <v>643</v>
      </c>
      <c r="R3" s="145" t="s">
        <v>643</v>
      </c>
      <c r="S3" s="145" t="s">
        <v>643</v>
      </c>
      <c r="T3" s="145" t="s">
        <v>643</v>
      </c>
      <c r="U3" s="145" t="s">
        <v>643</v>
      </c>
      <c r="V3" s="145" t="s">
        <v>643</v>
      </c>
      <c r="W3" s="145" t="s">
        <v>643</v>
      </c>
      <c r="X3" s="145" t="s">
        <v>643</v>
      </c>
      <c r="Y3" s="145" t="s">
        <v>643</v>
      </c>
      <c r="AB3" s="66"/>
      <c r="AE3" s="66"/>
    </row>
    <row r="4" spans="1:31" hidden="1" outlineLevel="1" x14ac:dyDescent="0.15">
      <c r="A4" s="26" t="s">
        <v>646</v>
      </c>
      <c r="B4" s="16"/>
      <c r="H4" s="145" t="s">
        <v>647</v>
      </c>
      <c r="I4" s="145" t="s">
        <v>647</v>
      </c>
      <c r="J4" s="145" t="s">
        <v>647</v>
      </c>
      <c r="K4" s="279" t="s">
        <v>648</v>
      </c>
      <c r="L4" s="279" t="s">
        <v>649</v>
      </c>
      <c r="M4" s="145" t="s">
        <v>647</v>
      </c>
      <c r="N4" s="145" t="s">
        <v>647</v>
      </c>
      <c r="O4" s="145" t="s">
        <v>647</v>
      </c>
      <c r="P4" s="145" t="s">
        <v>647</v>
      </c>
      <c r="Q4" s="145" t="s">
        <v>647</v>
      </c>
      <c r="R4" s="145" t="s">
        <v>647</v>
      </c>
      <c r="S4" s="145" t="s">
        <v>647</v>
      </c>
      <c r="T4" s="145" t="s">
        <v>647</v>
      </c>
      <c r="U4" s="145" t="s">
        <v>647</v>
      </c>
      <c r="V4" s="145" t="s">
        <v>647</v>
      </c>
      <c r="W4" s="145" t="s">
        <v>647</v>
      </c>
      <c r="X4" s="145" t="s">
        <v>647</v>
      </c>
      <c r="Y4" s="145" t="s">
        <v>647</v>
      </c>
      <c r="AA4" s="146"/>
      <c r="AB4" s="148"/>
      <c r="AD4" s="146"/>
      <c r="AE4" s="148"/>
    </row>
    <row r="5" spans="1:31" hidden="1" outlineLevel="1" x14ac:dyDescent="0.15">
      <c r="B5" s="16"/>
      <c r="H5" s="145" t="s">
        <v>650</v>
      </c>
      <c r="I5" s="145" t="s">
        <v>651</v>
      </c>
      <c r="J5" s="145" t="s">
        <v>651</v>
      </c>
      <c r="K5" s="279" t="s">
        <v>652</v>
      </c>
      <c r="L5" s="279" t="s">
        <v>653</v>
      </c>
      <c r="M5" s="145" t="s">
        <v>652</v>
      </c>
      <c r="N5" s="145" t="s">
        <v>654</v>
      </c>
      <c r="O5" s="145" t="s">
        <v>653</v>
      </c>
      <c r="P5" s="145" t="s">
        <v>655</v>
      </c>
      <c r="Q5" s="145" t="s">
        <v>656</v>
      </c>
      <c r="R5" s="145" t="s">
        <v>657</v>
      </c>
      <c r="S5" s="145" t="s">
        <v>658</v>
      </c>
      <c r="T5" s="145" t="s">
        <v>659</v>
      </c>
      <c r="U5" s="145" t="s">
        <v>660</v>
      </c>
      <c r="V5" s="145" t="s">
        <v>661</v>
      </c>
      <c r="W5" s="145" t="s">
        <v>662</v>
      </c>
      <c r="X5" s="145" t="s">
        <v>663</v>
      </c>
      <c r="Y5" s="145" t="s">
        <v>663</v>
      </c>
      <c r="AA5" s="146"/>
      <c r="AB5" s="148"/>
      <c r="AD5" s="146"/>
      <c r="AE5" s="148"/>
    </row>
    <row r="6" spans="1:31" hidden="1" outlineLevel="1" x14ac:dyDescent="0.2">
      <c r="G6" s="16"/>
      <c r="H6" s="16"/>
      <c r="I6" s="28" t="s">
        <v>674</v>
      </c>
      <c r="J6" s="28" t="s">
        <v>674</v>
      </c>
      <c r="K6" s="28" t="s">
        <v>674</v>
      </c>
      <c r="L6" s="28" t="s">
        <v>674</v>
      </c>
    </row>
    <row r="7" spans="1:31" s="29" customFormat="1" ht="15.75" collapsed="1" x14ac:dyDescent="0.2">
      <c r="F7" s="30" t="s">
        <v>539</v>
      </c>
      <c r="K7" s="31"/>
      <c r="L7" s="31"/>
      <c r="M7" s="32"/>
      <c r="AB7" s="33"/>
      <c r="AE7" s="33"/>
    </row>
    <row r="8" spans="1:31" s="34" customFormat="1" ht="7.5" customHeight="1" x14ac:dyDescent="0.2">
      <c r="F8" s="35"/>
      <c r="G8" s="29"/>
      <c r="J8" s="37"/>
      <c r="K8" s="36"/>
      <c r="L8" s="36"/>
      <c r="AA8" s="37"/>
      <c r="AB8" s="35"/>
      <c r="AD8" s="37"/>
      <c r="AE8" s="35"/>
    </row>
    <row r="9" spans="1:31" ht="12.75" customHeight="1" x14ac:dyDescent="0.2">
      <c r="F9" s="315" t="s">
        <v>592</v>
      </c>
      <c r="G9" s="29"/>
      <c r="H9" s="152" t="s">
        <v>2</v>
      </c>
      <c r="I9" s="39" t="s">
        <v>2</v>
      </c>
      <c r="J9" s="39" t="s">
        <v>2</v>
      </c>
      <c r="K9" s="153" t="s">
        <v>415</v>
      </c>
      <c r="L9" s="153" t="s">
        <v>642</v>
      </c>
      <c r="M9" s="40" t="s">
        <v>2</v>
      </c>
      <c r="N9" s="40" t="s">
        <v>2</v>
      </c>
      <c r="O9" s="40" t="s">
        <v>2</v>
      </c>
      <c r="P9" s="40" t="s">
        <v>2</v>
      </c>
      <c r="Q9" s="40" t="s">
        <v>2</v>
      </c>
      <c r="R9" s="40" t="s">
        <v>2</v>
      </c>
      <c r="S9" s="40" t="s">
        <v>2</v>
      </c>
      <c r="T9" s="40" t="s">
        <v>2</v>
      </c>
      <c r="U9" s="40" t="s">
        <v>2</v>
      </c>
      <c r="V9" s="40" t="s">
        <v>2</v>
      </c>
      <c r="W9" s="40" t="s">
        <v>2</v>
      </c>
      <c r="X9" s="40" t="s">
        <v>2</v>
      </c>
      <c r="Y9" s="159" t="s">
        <v>2</v>
      </c>
      <c r="Z9" s="38"/>
      <c r="AA9" s="311" t="s">
        <v>665</v>
      </c>
      <c r="AB9" s="313" t="s">
        <v>666</v>
      </c>
      <c r="AC9" s="38"/>
      <c r="AD9" s="311" t="s">
        <v>667</v>
      </c>
      <c r="AE9" s="313" t="s">
        <v>668</v>
      </c>
    </row>
    <row r="10" spans="1:31" ht="12.75" customHeight="1" x14ac:dyDescent="0.2">
      <c r="F10" s="315"/>
      <c r="G10" s="29"/>
      <c r="H10" s="41" t="s">
        <v>669</v>
      </c>
      <c r="I10" s="41" t="s">
        <v>670</v>
      </c>
      <c r="J10" s="41" t="s">
        <v>670</v>
      </c>
      <c r="K10" s="154" t="s">
        <v>629</v>
      </c>
      <c r="L10" s="154" t="s">
        <v>629</v>
      </c>
      <c r="M10" s="42" t="s">
        <v>6</v>
      </c>
      <c r="N10" s="42" t="s">
        <v>7</v>
      </c>
      <c r="O10" s="42" t="s">
        <v>8</v>
      </c>
      <c r="P10" s="42" t="s">
        <v>9</v>
      </c>
      <c r="Q10" s="42" t="s">
        <v>10</v>
      </c>
      <c r="R10" s="42" t="s">
        <v>11</v>
      </c>
      <c r="S10" s="42" t="s">
        <v>320</v>
      </c>
      <c r="T10" s="42" t="s">
        <v>12</v>
      </c>
      <c r="U10" s="42" t="s">
        <v>13</v>
      </c>
      <c r="V10" s="42" t="s">
        <v>14</v>
      </c>
      <c r="W10" s="42" t="s">
        <v>15</v>
      </c>
      <c r="X10" s="42" t="s">
        <v>16</v>
      </c>
      <c r="Y10" s="160" t="s">
        <v>671</v>
      </c>
      <c r="Z10" s="38"/>
      <c r="AA10" s="312"/>
      <c r="AB10" s="314"/>
      <c r="AC10" s="38"/>
      <c r="AD10" s="312"/>
      <c r="AE10" s="314"/>
    </row>
    <row r="11" spans="1:31" ht="18" hidden="1" customHeight="1" outlineLevel="1" x14ac:dyDescent="0.2">
      <c r="A11" s="43" t="s">
        <v>3</v>
      </c>
      <c r="B11" s="43" t="s">
        <v>231</v>
      </c>
      <c r="C11" s="9">
        <v>0.49412619595494733</v>
      </c>
      <c r="D11" s="9">
        <v>1.3577297917064783</v>
      </c>
      <c r="F11" s="107" t="s">
        <v>279</v>
      </c>
      <c r="G11" s="29"/>
      <c r="H11" s="72">
        <v>15.491</v>
      </c>
      <c r="I11" s="72">
        <v>29.638000000000002</v>
      </c>
      <c r="J11" s="72">
        <v>29.638000000000002</v>
      </c>
      <c r="K11" s="99">
        <v>16.513999999999999</v>
      </c>
      <c r="L11" s="99">
        <v>10.465999999999999</v>
      </c>
      <c r="M11" s="72">
        <v>0.34499999999999997</v>
      </c>
      <c r="N11" s="72">
        <v>0.7</v>
      </c>
      <c r="O11" s="72">
        <v>1.706</v>
      </c>
      <c r="P11" s="72">
        <v>1.3660000000000001</v>
      </c>
      <c r="Q11" s="72">
        <v>0.96400000000000041</v>
      </c>
      <c r="R11" s="72">
        <v>1.859</v>
      </c>
      <c r="S11" s="72">
        <v>6.5999999999999837E-2</v>
      </c>
      <c r="T11" s="72">
        <v>1.2460000000000004</v>
      </c>
      <c r="U11" s="72">
        <v>0.73799999999999955</v>
      </c>
      <c r="V11" s="72">
        <v>0.83099999999999952</v>
      </c>
      <c r="W11" s="72">
        <v>0.45500000000000007</v>
      </c>
      <c r="X11" s="72">
        <v>14.396999999999998</v>
      </c>
      <c r="Y11" s="72">
        <v>24.672999999999998</v>
      </c>
      <c r="Z11" s="44"/>
      <c r="AA11" s="72">
        <v>16.513999999999999</v>
      </c>
      <c r="AB11" s="73">
        <v>8.16</v>
      </c>
      <c r="AC11" s="44"/>
      <c r="AD11" s="72">
        <v>10.465999999999999</v>
      </c>
      <c r="AE11" s="73">
        <v>14.21</v>
      </c>
    </row>
    <row r="12" spans="1:31" ht="18" hidden="1" customHeight="1" outlineLevel="1" x14ac:dyDescent="0.2">
      <c r="A12" s="43" t="s">
        <v>3</v>
      </c>
      <c r="B12" s="43" t="s">
        <v>234</v>
      </c>
      <c r="C12" s="9">
        <v>0</v>
      </c>
      <c r="D12" s="9">
        <v>0</v>
      </c>
      <c r="F12" s="107" t="s">
        <v>280</v>
      </c>
      <c r="G12" s="29"/>
      <c r="H12" s="72">
        <v>-6.4000000000000001E-2</v>
      </c>
      <c r="I12" s="72">
        <v>6.7000000000000004E-2</v>
      </c>
      <c r="J12" s="72">
        <v>6.7000000000000004E-2</v>
      </c>
      <c r="K12" s="99">
        <v>0</v>
      </c>
      <c r="L12" s="99">
        <v>0</v>
      </c>
      <c r="M12" s="72">
        <v>0</v>
      </c>
      <c r="N12" s="72">
        <v>0</v>
      </c>
      <c r="O12" s="72">
        <v>0</v>
      </c>
      <c r="P12" s="72">
        <v>0</v>
      </c>
      <c r="Q12" s="72">
        <v>0</v>
      </c>
      <c r="R12" s="72">
        <v>0</v>
      </c>
      <c r="S12" s="72">
        <v>0</v>
      </c>
      <c r="T12" s="72">
        <v>0</v>
      </c>
      <c r="U12" s="72">
        <v>0</v>
      </c>
      <c r="V12" s="72">
        <v>0</v>
      </c>
      <c r="W12" s="72">
        <v>0</v>
      </c>
      <c r="X12" s="72">
        <v>0</v>
      </c>
      <c r="Y12" s="72">
        <v>0</v>
      </c>
      <c r="Z12" s="44"/>
      <c r="AA12" s="72">
        <v>0</v>
      </c>
      <c r="AB12" s="73">
        <v>0</v>
      </c>
      <c r="AC12" s="44"/>
      <c r="AD12" s="72">
        <v>0</v>
      </c>
      <c r="AE12" s="73">
        <v>0</v>
      </c>
    </row>
    <row r="13" spans="1:31" ht="18" hidden="1" customHeight="1" outlineLevel="1" x14ac:dyDescent="0.2">
      <c r="A13" s="43" t="s">
        <v>3</v>
      </c>
      <c r="B13" s="43" t="s">
        <v>230</v>
      </c>
      <c r="C13" s="9">
        <v>0</v>
      </c>
      <c r="D13" s="9">
        <v>0</v>
      </c>
      <c r="F13" s="107" t="s">
        <v>281</v>
      </c>
      <c r="G13" s="29"/>
      <c r="H13" s="72">
        <v>0</v>
      </c>
      <c r="I13" s="72">
        <v>0</v>
      </c>
      <c r="J13" s="72">
        <v>0</v>
      </c>
      <c r="K13" s="99">
        <v>0</v>
      </c>
      <c r="L13" s="99">
        <v>0</v>
      </c>
      <c r="M13" s="72">
        <v>0</v>
      </c>
      <c r="N13" s="72">
        <v>0</v>
      </c>
      <c r="O13" s="72">
        <v>0</v>
      </c>
      <c r="P13" s="72">
        <v>0</v>
      </c>
      <c r="Q13" s="72">
        <v>0</v>
      </c>
      <c r="R13" s="72">
        <v>0</v>
      </c>
      <c r="S13" s="72">
        <v>0</v>
      </c>
      <c r="T13" s="72">
        <v>0</v>
      </c>
      <c r="U13" s="72">
        <v>0</v>
      </c>
      <c r="V13" s="72">
        <v>0</v>
      </c>
      <c r="W13" s="72">
        <v>0</v>
      </c>
      <c r="X13" s="72">
        <v>0</v>
      </c>
      <c r="Y13" s="72">
        <v>0</v>
      </c>
      <c r="Z13" s="44"/>
      <c r="AA13" s="72">
        <v>0</v>
      </c>
      <c r="AB13" s="73">
        <v>0</v>
      </c>
      <c r="AC13" s="44"/>
      <c r="AD13" s="72">
        <v>0</v>
      </c>
      <c r="AE13" s="73">
        <v>0</v>
      </c>
    </row>
    <row r="14" spans="1:31" ht="18" hidden="1" customHeight="1" outlineLevel="1" x14ac:dyDescent="0.2">
      <c r="A14" s="43" t="s">
        <v>3</v>
      </c>
      <c r="B14" s="43" t="s">
        <v>233</v>
      </c>
      <c r="C14" s="9">
        <v>0</v>
      </c>
      <c r="D14" s="9">
        <v>0</v>
      </c>
      <c r="F14" s="107" t="s">
        <v>282</v>
      </c>
      <c r="G14" s="29"/>
      <c r="H14" s="72">
        <v>0</v>
      </c>
      <c r="I14" s="72">
        <v>0</v>
      </c>
      <c r="J14" s="72">
        <v>0</v>
      </c>
      <c r="K14" s="99">
        <v>0</v>
      </c>
      <c r="L14" s="99">
        <v>0</v>
      </c>
      <c r="M14" s="72">
        <v>0</v>
      </c>
      <c r="N14" s="72">
        <v>0</v>
      </c>
      <c r="O14" s="72">
        <v>0</v>
      </c>
      <c r="P14" s="72">
        <v>0</v>
      </c>
      <c r="Q14" s="72">
        <v>0</v>
      </c>
      <c r="R14" s="72">
        <v>0</v>
      </c>
      <c r="S14" s="72">
        <v>0</v>
      </c>
      <c r="T14" s="72">
        <v>0</v>
      </c>
      <c r="U14" s="72">
        <v>0</v>
      </c>
      <c r="V14" s="72">
        <v>0</v>
      </c>
      <c r="W14" s="72">
        <v>0</v>
      </c>
      <c r="X14" s="72">
        <v>0</v>
      </c>
      <c r="Y14" s="72">
        <v>0</v>
      </c>
      <c r="Z14" s="44"/>
      <c r="AA14" s="72">
        <v>0</v>
      </c>
      <c r="AB14" s="73">
        <v>0</v>
      </c>
      <c r="AC14" s="44"/>
      <c r="AD14" s="72">
        <v>0</v>
      </c>
      <c r="AE14" s="73">
        <v>0</v>
      </c>
    </row>
    <row r="15" spans="1:31" ht="18" hidden="1" customHeight="1" outlineLevel="1" x14ac:dyDescent="0.2">
      <c r="A15" s="43" t="s">
        <v>3</v>
      </c>
      <c r="B15" s="43" t="s">
        <v>232</v>
      </c>
      <c r="C15" s="9">
        <v>0</v>
      </c>
      <c r="D15" s="9">
        <v>0</v>
      </c>
      <c r="F15" s="107" t="s">
        <v>283</v>
      </c>
      <c r="G15" s="29"/>
      <c r="H15" s="72">
        <v>0</v>
      </c>
      <c r="I15" s="72">
        <v>0</v>
      </c>
      <c r="J15" s="72">
        <v>0</v>
      </c>
      <c r="K15" s="99">
        <v>0</v>
      </c>
      <c r="L15" s="99">
        <v>0</v>
      </c>
      <c r="M15" s="72">
        <v>0</v>
      </c>
      <c r="N15" s="72">
        <v>0</v>
      </c>
      <c r="O15" s="72">
        <v>0</v>
      </c>
      <c r="P15" s="72">
        <v>0</v>
      </c>
      <c r="Q15" s="72">
        <v>0</v>
      </c>
      <c r="R15" s="72">
        <v>0</v>
      </c>
      <c r="S15" s="72">
        <v>0</v>
      </c>
      <c r="T15" s="72">
        <v>0</v>
      </c>
      <c r="U15" s="72">
        <v>0</v>
      </c>
      <c r="V15" s="72">
        <v>0</v>
      </c>
      <c r="W15" s="72">
        <v>0</v>
      </c>
      <c r="X15" s="72">
        <v>0</v>
      </c>
      <c r="Y15" s="72">
        <v>0</v>
      </c>
      <c r="Z15" s="44"/>
      <c r="AA15" s="72">
        <v>0</v>
      </c>
      <c r="AB15" s="73">
        <v>0</v>
      </c>
      <c r="AC15" s="44"/>
      <c r="AD15" s="72">
        <v>0</v>
      </c>
      <c r="AE15" s="73">
        <v>0</v>
      </c>
    </row>
    <row r="16" spans="1:31" ht="18" customHeight="1" collapsed="1" x14ac:dyDescent="0.2">
      <c r="A16" s="43" t="s">
        <v>3</v>
      </c>
      <c r="B16" s="43" t="s">
        <v>204</v>
      </c>
      <c r="C16" s="9">
        <v>0.49412619595494733</v>
      </c>
      <c r="D16" s="9">
        <v>1.3577297917064783</v>
      </c>
      <c r="E16" s="18"/>
      <c r="F16" s="64" t="s">
        <v>284</v>
      </c>
      <c r="G16" s="29"/>
      <c r="H16" s="74">
        <v>15.427</v>
      </c>
      <c r="I16" s="74">
        <v>29.704999999999998</v>
      </c>
      <c r="J16" s="74">
        <v>29.704999999999998</v>
      </c>
      <c r="K16" s="99">
        <v>16.513999999999999</v>
      </c>
      <c r="L16" s="99">
        <v>10.465999999999999</v>
      </c>
      <c r="M16" s="74">
        <v>0.34499999999999997</v>
      </c>
      <c r="N16" s="74">
        <v>0.7</v>
      </c>
      <c r="O16" s="74">
        <v>1.706</v>
      </c>
      <c r="P16" s="74">
        <v>1.3660000000000001</v>
      </c>
      <c r="Q16" s="74">
        <v>0.96400000000000041</v>
      </c>
      <c r="R16" s="74">
        <v>1.859</v>
      </c>
      <c r="S16" s="74">
        <v>6.5999999999999837E-2</v>
      </c>
      <c r="T16" s="74">
        <v>1.2460000000000004</v>
      </c>
      <c r="U16" s="74">
        <v>0.73799999999999955</v>
      </c>
      <c r="V16" s="74">
        <v>0.83099999999999952</v>
      </c>
      <c r="W16" s="74">
        <v>0.45500000000000007</v>
      </c>
      <c r="X16" s="74">
        <v>14.396999999999998</v>
      </c>
      <c r="Y16" s="74">
        <v>24.672999999999998</v>
      </c>
      <c r="AA16" s="74">
        <v>16.513999999999999</v>
      </c>
      <c r="AB16" s="73">
        <v>8.16</v>
      </c>
      <c r="AD16" s="74">
        <v>10.465999999999999</v>
      </c>
      <c r="AE16" s="73">
        <v>14.21</v>
      </c>
    </row>
    <row r="17" spans="1:33" ht="18" customHeight="1" x14ac:dyDescent="0.2">
      <c r="A17" s="43" t="s">
        <v>3</v>
      </c>
      <c r="B17" s="43" t="s">
        <v>32</v>
      </c>
      <c r="C17" s="9">
        <v>-5.8017689936777098E-2</v>
      </c>
      <c r="D17" s="9">
        <v>-5.2717324179195772E-2</v>
      </c>
      <c r="F17" s="64" t="s">
        <v>285</v>
      </c>
      <c r="G17" s="29"/>
      <c r="H17" s="74">
        <v>426.31700000000001</v>
      </c>
      <c r="I17" s="74">
        <v>470.74700000000001</v>
      </c>
      <c r="J17" s="74">
        <v>470.74700000000001</v>
      </c>
      <c r="K17" s="99">
        <v>512.947</v>
      </c>
      <c r="L17" s="99">
        <v>510.07900000000001</v>
      </c>
      <c r="M17" s="74">
        <v>291.13099999999997</v>
      </c>
      <c r="N17" s="74">
        <v>7.8990000000000009</v>
      </c>
      <c r="O17" s="74">
        <v>18.41700000000003</v>
      </c>
      <c r="P17" s="74">
        <v>17.875999999999976</v>
      </c>
      <c r="Q17" s="74">
        <v>13.473000000000013</v>
      </c>
      <c r="R17" s="74">
        <v>17.603999999999985</v>
      </c>
      <c r="S17" s="74">
        <v>7.4130000000000109</v>
      </c>
      <c r="T17" s="74">
        <v>18.59899999999999</v>
      </c>
      <c r="U17" s="74">
        <v>22.938000000000045</v>
      </c>
      <c r="V17" s="74">
        <v>29.755999999999972</v>
      </c>
      <c r="W17" s="74">
        <v>18.774999999999977</v>
      </c>
      <c r="X17" s="74">
        <v>19.310000000000002</v>
      </c>
      <c r="Y17" s="74">
        <v>483.19099999999997</v>
      </c>
      <c r="AA17" s="74">
        <v>512.947</v>
      </c>
      <c r="AB17" s="73">
        <v>-29.76</v>
      </c>
      <c r="AD17" s="74">
        <v>510.07900000000001</v>
      </c>
      <c r="AE17" s="73">
        <v>-26.89</v>
      </c>
    </row>
    <row r="18" spans="1:33" s="16" customFormat="1" ht="18" customHeight="1" x14ac:dyDescent="0.2">
      <c r="A18" s="45"/>
      <c r="B18" s="45"/>
      <c r="C18" s="9">
        <v>-4.0796205952846387E-2</v>
      </c>
      <c r="D18" s="9">
        <v>-2.4359085189560942E-2</v>
      </c>
      <c r="E18" s="17"/>
      <c r="F18" s="58" t="s">
        <v>218</v>
      </c>
      <c r="G18" s="29"/>
      <c r="H18" s="75">
        <v>441.74400000000003</v>
      </c>
      <c r="I18" s="75">
        <v>500.452</v>
      </c>
      <c r="J18" s="75">
        <v>500.452</v>
      </c>
      <c r="K18" s="121">
        <v>529.46100000000001</v>
      </c>
      <c r="L18" s="121">
        <v>520.54499999999996</v>
      </c>
      <c r="M18" s="75">
        <v>291.476</v>
      </c>
      <c r="N18" s="75">
        <v>8.5990000000000002</v>
      </c>
      <c r="O18" s="75">
        <v>20.12300000000003</v>
      </c>
      <c r="P18" s="75">
        <v>19.241999999999976</v>
      </c>
      <c r="Q18" s="75">
        <v>14.437000000000014</v>
      </c>
      <c r="R18" s="75">
        <v>19.462999999999987</v>
      </c>
      <c r="S18" s="75">
        <v>7.4790000000000108</v>
      </c>
      <c r="T18" s="75">
        <v>19.844999999999992</v>
      </c>
      <c r="U18" s="75">
        <v>23.676000000000045</v>
      </c>
      <c r="V18" s="75">
        <v>30.586999999999971</v>
      </c>
      <c r="W18" s="75">
        <v>19.229999999999976</v>
      </c>
      <c r="X18" s="75">
        <v>33.707000000000001</v>
      </c>
      <c r="Y18" s="75">
        <v>507.86399999999998</v>
      </c>
      <c r="Z18" s="17"/>
      <c r="AA18" s="75">
        <v>529.46100000000001</v>
      </c>
      <c r="AB18" s="73">
        <v>-21.6</v>
      </c>
      <c r="AD18" s="75">
        <v>520.54499999999996</v>
      </c>
      <c r="AE18" s="73">
        <v>-12.68</v>
      </c>
    </row>
    <row r="19" spans="1:33" ht="8.25" customHeight="1" x14ac:dyDescent="0.2">
      <c r="A19" s="137"/>
      <c r="F19" s="17"/>
      <c r="G19" s="29"/>
      <c r="K19" s="17"/>
      <c r="L19" s="17"/>
      <c r="AB19" s="17"/>
      <c r="AE19" s="17"/>
    </row>
    <row r="20" spans="1:33" s="16" customFormat="1" ht="18" customHeight="1" x14ac:dyDescent="0.2">
      <c r="A20" s="138" t="s">
        <v>309</v>
      </c>
      <c r="B20" s="138" t="s">
        <v>204</v>
      </c>
      <c r="C20" s="14">
        <v>1.0016025641025641</v>
      </c>
      <c r="D20" s="14">
        <v>1.0016025641025641</v>
      </c>
      <c r="F20" s="139" t="s">
        <v>363</v>
      </c>
      <c r="G20" s="29"/>
      <c r="H20" s="140">
        <v>9.4640000000000004</v>
      </c>
      <c r="I20" s="140">
        <v>7.1139999999999999</v>
      </c>
      <c r="J20" s="140">
        <v>7.1139999999999999</v>
      </c>
      <c r="K20" s="141">
        <v>0</v>
      </c>
      <c r="L20" s="141">
        <v>0</v>
      </c>
      <c r="M20" s="140">
        <v>5.8239999999999998</v>
      </c>
      <c r="N20" s="140">
        <v>-5.8239999999999998</v>
      </c>
      <c r="O20" s="140">
        <v>0</v>
      </c>
      <c r="P20" s="140">
        <v>0.42199999999999999</v>
      </c>
      <c r="Q20" s="140">
        <v>0</v>
      </c>
      <c r="R20" s="140">
        <v>0</v>
      </c>
      <c r="S20" s="140">
        <v>0</v>
      </c>
      <c r="T20" s="140">
        <v>3.0449999999999999</v>
      </c>
      <c r="U20" s="140">
        <v>-0.97100000000000009</v>
      </c>
      <c r="V20" s="140">
        <v>0</v>
      </c>
      <c r="W20" s="140">
        <v>0</v>
      </c>
      <c r="X20" s="140">
        <v>0</v>
      </c>
      <c r="Y20" s="140">
        <v>2.496</v>
      </c>
      <c r="Z20" s="17"/>
      <c r="AA20" s="140">
        <v>0</v>
      </c>
      <c r="AB20" s="73">
        <v>2.5</v>
      </c>
      <c r="AC20" s="47"/>
      <c r="AD20" s="140">
        <v>0</v>
      </c>
      <c r="AE20" s="73">
        <v>2.5</v>
      </c>
    </row>
    <row r="21" spans="1:33" ht="8.25" customHeight="1" x14ac:dyDescent="0.2">
      <c r="A21" s="137"/>
      <c r="F21" s="17"/>
      <c r="G21" s="29"/>
      <c r="K21" s="17"/>
      <c r="L21" s="17"/>
      <c r="AB21" s="17"/>
      <c r="AE21" s="17"/>
    </row>
    <row r="22" spans="1:33" ht="18" customHeight="1" x14ac:dyDescent="0.2">
      <c r="A22" s="43" t="s">
        <v>309</v>
      </c>
      <c r="B22" s="43" t="s">
        <v>116</v>
      </c>
      <c r="C22" s="9">
        <v>6.5147236789027826E-2</v>
      </c>
      <c r="D22" s="9">
        <v>0.11189709257036991</v>
      </c>
      <c r="F22" s="64" t="s">
        <v>364</v>
      </c>
      <c r="G22" s="29"/>
      <c r="H22" s="74">
        <v>115.642</v>
      </c>
      <c r="I22" s="74">
        <v>84.941999999999993</v>
      </c>
      <c r="J22" s="74">
        <v>84.941999999999993</v>
      </c>
      <c r="K22" s="99">
        <v>99.16</v>
      </c>
      <c r="L22" s="99">
        <v>94.998000000000005</v>
      </c>
      <c r="M22" s="74">
        <v>13.635999999999999</v>
      </c>
      <c r="N22" s="74">
        <v>7.2940000000000005</v>
      </c>
      <c r="O22" s="74">
        <v>12.573</v>
      </c>
      <c r="P22" s="74">
        <v>3.7610000000000028</v>
      </c>
      <c r="Q22" s="74">
        <v>7.5239999999999938</v>
      </c>
      <c r="R22" s="74">
        <v>7.2560000000000002</v>
      </c>
      <c r="S22" s="74">
        <v>2.953000000000003</v>
      </c>
      <c r="T22" s="74">
        <v>6.1330000000000027</v>
      </c>
      <c r="U22" s="74">
        <v>12.219999999999992</v>
      </c>
      <c r="V22" s="74">
        <v>7.6110000000000042</v>
      </c>
      <c r="W22" s="74">
        <v>14.608000000000004</v>
      </c>
      <c r="X22" s="74">
        <v>10.054000000000002</v>
      </c>
      <c r="Y22" s="74">
        <v>105.623</v>
      </c>
      <c r="AA22" s="74">
        <v>99.160000000000011</v>
      </c>
      <c r="AB22" s="73">
        <v>6.46</v>
      </c>
      <c r="AC22" s="47"/>
      <c r="AD22" s="74">
        <v>94.998000000000005</v>
      </c>
      <c r="AE22" s="73">
        <v>10.63</v>
      </c>
    </row>
    <row r="23" spans="1:33" ht="18" customHeight="1" x14ac:dyDescent="0.2">
      <c r="A23" s="43" t="s">
        <v>309</v>
      </c>
      <c r="B23" s="43" t="s">
        <v>117</v>
      </c>
      <c r="C23" s="9">
        <v>-0.32525821596244131</v>
      </c>
      <c r="D23" s="9">
        <v>-0.15458823529411767</v>
      </c>
      <c r="F23" s="64" t="s">
        <v>365</v>
      </c>
      <c r="G23" s="29"/>
      <c r="H23" s="74">
        <v>66.42</v>
      </c>
      <c r="I23" s="74">
        <v>88.257999999999996</v>
      </c>
      <c r="J23" s="74">
        <v>88.257999999999996</v>
      </c>
      <c r="K23" s="99">
        <v>106.5</v>
      </c>
      <c r="L23" s="99">
        <v>85</v>
      </c>
      <c r="M23" s="74">
        <v>7.8079999999999998</v>
      </c>
      <c r="N23" s="74">
        <v>10.728999999999999</v>
      </c>
      <c r="O23" s="74">
        <v>7.0910000000000011</v>
      </c>
      <c r="P23" s="74">
        <v>2.3859999999999992</v>
      </c>
      <c r="Q23" s="74">
        <v>6.0030000000000037</v>
      </c>
      <c r="R23" s="74">
        <v>9.2409999999999997</v>
      </c>
      <c r="S23" s="74">
        <v>1.3239999999999981</v>
      </c>
      <c r="T23" s="74">
        <v>4.0309999999999988</v>
      </c>
      <c r="U23" s="74">
        <v>5.7090000000000032</v>
      </c>
      <c r="V23" s="74">
        <v>5.4979999999999976</v>
      </c>
      <c r="W23" s="74">
        <v>5.0770000000000053</v>
      </c>
      <c r="X23" s="74">
        <v>6.9669999999999987</v>
      </c>
      <c r="Y23" s="74">
        <v>71.864000000000004</v>
      </c>
      <c r="AA23" s="74">
        <v>106.5</v>
      </c>
      <c r="AB23" s="73">
        <v>-34.64</v>
      </c>
      <c r="AC23" s="47"/>
      <c r="AD23" s="74">
        <v>85</v>
      </c>
      <c r="AE23" s="73">
        <v>-13.14</v>
      </c>
    </row>
    <row r="24" spans="1:33" ht="18" hidden="1" customHeight="1" outlineLevel="1" x14ac:dyDescent="0.2">
      <c r="A24" s="59" t="s">
        <v>297</v>
      </c>
      <c r="B24" s="59" t="s">
        <v>118</v>
      </c>
      <c r="C24" s="60">
        <v>-0.25859166932992433</v>
      </c>
      <c r="D24" s="60">
        <v>-0.26054527295522645</v>
      </c>
      <c r="E24" s="44"/>
      <c r="F24" s="107" t="s">
        <v>366</v>
      </c>
      <c r="G24" s="29"/>
      <c r="H24" s="72">
        <v>752.77099999999996</v>
      </c>
      <c r="I24" s="72">
        <v>328.30399999999997</v>
      </c>
      <c r="J24" s="72">
        <v>328.30399999999997</v>
      </c>
      <c r="K24" s="72">
        <v>469.35</v>
      </c>
      <c r="L24" s="72">
        <v>470.59</v>
      </c>
      <c r="M24" s="72">
        <v>18.155999999999999</v>
      </c>
      <c r="N24" s="72">
        <v>22.439999999999998</v>
      </c>
      <c r="O24" s="72">
        <v>42.735000000000007</v>
      </c>
      <c r="P24" s="72">
        <v>30.128999999999991</v>
      </c>
      <c r="Q24" s="72">
        <v>26.733000000000018</v>
      </c>
      <c r="R24" s="72">
        <v>25.313999999999993</v>
      </c>
      <c r="S24" s="72">
        <v>19.731999999999999</v>
      </c>
      <c r="T24" s="72">
        <v>12.869</v>
      </c>
      <c r="U24" s="72">
        <v>59.199999999999989</v>
      </c>
      <c r="V24" s="72">
        <v>26.192000000000007</v>
      </c>
      <c r="W24" s="72">
        <v>45.791999999999973</v>
      </c>
      <c r="X24" s="72">
        <v>18.688000000000045</v>
      </c>
      <c r="Y24" s="72">
        <v>347.98</v>
      </c>
      <c r="AA24" s="72">
        <v>469.35000000000008</v>
      </c>
      <c r="AB24" s="76">
        <v>-121.37</v>
      </c>
      <c r="AC24" s="44"/>
      <c r="AD24" s="72">
        <v>470.59</v>
      </c>
      <c r="AE24" s="76">
        <v>-122.61</v>
      </c>
    </row>
    <row r="25" spans="1:33" ht="18" customHeight="1" collapsed="1" x14ac:dyDescent="0.2">
      <c r="A25" s="45"/>
      <c r="B25" s="45"/>
      <c r="C25" s="9">
        <v>-0.33483464566929133</v>
      </c>
      <c r="D25" s="9">
        <v>-0.39222401289282838</v>
      </c>
      <c r="F25" s="64" t="s">
        <v>407</v>
      </c>
      <c r="G25" s="29"/>
      <c r="H25" s="74">
        <v>499.86399999999998</v>
      </c>
      <c r="I25" s="74">
        <v>183.90799999999996</v>
      </c>
      <c r="J25" s="74">
        <v>183.90799999999996</v>
      </c>
      <c r="K25" s="99">
        <v>317.5</v>
      </c>
      <c r="L25" s="99">
        <v>347.47999999999996</v>
      </c>
      <c r="M25" s="74">
        <v>12.334999999999999</v>
      </c>
      <c r="N25" s="74">
        <v>10.609999999999998</v>
      </c>
      <c r="O25" s="74">
        <v>23.851000000000006</v>
      </c>
      <c r="P25" s="74">
        <v>15.762999999999996</v>
      </c>
      <c r="Q25" s="74">
        <v>27.107000000000017</v>
      </c>
      <c r="R25" s="74">
        <v>16.09899999999999</v>
      </c>
      <c r="S25" s="74">
        <v>16.876000000000001</v>
      </c>
      <c r="T25" s="74">
        <v>5.9939999999999998</v>
      </c>
      <c r="U25" s="74">
        <v>24.181999999999988</v>
      </c>
      <c r="V25" s="74">
        <v>12.512000000000004</v>
      </c>
      <c r="W25" s="74">
        <v>37.004999999999967</v>
      </c>
      <c r="X25" s="74">
        <v>8.857000000000042</v>
      </c>
      <c r="Y25" s="74">
        <v>211.191</v>
      </c>
      <c r="AA25" s="74">
        <v>317.5</v>
      </c>
      <c r="AB25" s="73">
        <v>-106.31</v>
      </c>
      <c r="AC25" s="47"/>
      <c r="AD25" s="74">
        <v>347.47999999999996</v>
      </c>
      <c r="AE25" s="73">
        <v>-136.29</v>
      </c>
      <c r="AG25" s="61"/>
    </row>
    <row r="26" spans="1:33" ht="18" customHeight="1" x14ac:dyDescent="0.2">
      <c r="A26" s="43" t="s">
        <v>309</v>
      </c>
      <c r="B26" s="43" t="s">
        <v>367</v>
      </c>
      <c r="C26" s="9">
        <v>-0.52249999999999996</v>
      </c>
      <c r="D26" s="9">
        <v>0.99843178254051224</v>
      </c>
      <c r="F26" s="64" t="s">
        <v>368</v>
      </c>
      <c r="G26" s="29"/>
      <c r="H26" s="74">
        <v>3.9409999999999998</v>
      </c>
      <c r="I26" s="74">
        <v>2.069</v>
      </c>
      <c r="J26" s="74">
        <v>2.069</v>
      </c>
      <c r="K26" s="99">
        <v>4</v>
      </c>
      <c r="L26" s="99">
        <v>0</v>
      </c>
      <c r="M26" s="74">
        <v>0</v>
      </c>
      <c r="N26" s="74">
        <v>0.193</v>
      </c>
      <c r="O26" s="74">
        <v>0</v>
      </c>
      <c r="P26" s="74">
        <v>1.266</v>
      </c>
      <c r="Q26" s="74">
        <v>0</v>
      </c>
      <c r="R26" s="74">
        <v>0.45399999999999996</v>
      </c>
      <c r="S26" s="74">
        <v>1.7939999999999998</v>
      </c>
      <c r="T26" s="74">
        <v>-1.7939999999999998</v>
      </c>
      <c r="U26" s="74">
        <v>0</v>
      </c>
      <c r="V26" s="74">
        <v>0</v>
      </c>
      <c r="W26" s="74">
        <v>0</v>
      </c>
      <c r="X26" s="74">
        <v>0</v>
      </c>
      <c r="Y26" s="74">
        <v>1.913</v>
      </c>
      <c r="AA26" s="74">
        <v>4</v>
      </c>
      <c r="AB26" s="73">
        <v>-2.09</v>
      </c>
      <c r="AC26" s="47"/>
      <c r="AD26" s="74">
        <v>0</v>
      </c>
      <c r="AE26" s="73">
        <v>1.91</v>
      </c>
    </row>
    <row r="27" spans="1:33" ht="18" customHeight="1" x14ac:dyDescent="0.2">
      <c r="A27" s="43" t="s">
        <v>309</v>
      </c>
      <c r="B27" s="43" t="s">
        <v>369</v>
      </c>
      <c r="C27" s="9">
        <v>5.2113333333333332</v>
      </c>
      <c r="D27" s="9">
        <v>4.3239999999999998</v>
      </c>
      <c r="F27" s="64" t="s">
        <v>370</v>
      </c>
      <c r="G27" s="29"/>
      <c r="H27" s="74">
        <v>51.514000000000003</v>
      </c>
      <c r="I27" s="74">
        <v>342.363</v>
      </c>
      <c r="J27" s="74">
        <v>342.363</v>
      </c>
      <c r="K27" s="99">
        <v>30</v>
      </c>
      <c r="L27" s="99">
        <v>35</v>
      </c>
      <c r="M27" s="74">
        <v>24.585999999999999</v>
      </c>
      <c r="N27" s="74">
        <v>11.754000000000005</v>
      </c>
      <c r="O27" s="74">
        <v>24.640999999999998</v>
      </c>
      <c r="P27" s="74">
        <v>35.722999999999992</v>
      </c>
      <c r="Q27" s="74">
        <v>33.575000000000003</v>
      </c>
      <c r="R27" s="74">
        <v>7.5500000000000114</v>
      </c>
      <c r="S27" s="74">
        <v>4.0180000000000007</v>
      </c>
      <c r="T27" s="74">
        <v>5.7210000000000036</v>
      </c>
      <c r="U27" s="74">
        <v>10.826999999999998</v>
      </c>
      <c r="V27" s="74">
        <v>6.7599999999999909</v>
      </c>
      <c r="W27" s="74">
        <v>15.918000000000006</v>
      </c>
      <c r="X27" s="74">
        <v>5.2620000000000005</v>
      </c>
      <c r="Y27" s="74">
        <v>186.33500000000001</v>
      </c>
      <c r="AA27" s="74">
        <v>30</v>
      </c>
      <c r="AB27" s="73">
        <v>156.34</v>
      </c>
      <c r="AC27" s="47"/>
      <c r="AD27" s="74">
        <v>35</v>
      </c>
      <c r="AE27" s="73">
        <v>151.34</v>
      </c>
    </row>
    <row r="28" spans="1:33" ht="18" customHeight="1" x14ac:dyDescent="0.2">
      <c r="A28" s="43" t="s">
        <v>309</v>
      </c>
      <c r="B28" s="43" t="s">
        <v>372</v>
      </c>
      <c r="C28" s="9">
        <v>-0.50700000000000001</v>
      </c>
      <c r="D28" s="9">
        <v>-0.5774285714285714</v>
      </c>
      <c r="F28" s="64" t="s">
        <v>373</v>
      </c>
      <c r="G28" s="29"/>
      <c r="H28" s="74">
        <v>33.941000000000003</v>
      </c>
      <c r="I28" s="74">
        <v>10.353</v>
      </c>
      <c r="J28" s="74">
        <v>10.353</v>
      </c>
      <c r="K28" s="99">
        <v>30</v>
      </c>
      <c r="L28" s="99">
        <v>35</v>
      </c>
      <c r="M28" s="74">
        <v>1.2490000000000001</v>
      </c>
      <c r="N28" s="74">
        <v>0</v>
      </c>
      <c r="O28" s="74">
        <v>5.0199999999999996</v>
      </c>
      <c r="P28" s="74">
        <v>4.9359999999999999</v>
      </c>
      <c r="Q28" s="74">
        <v>3.875</v>
      </c>
      <c r="R28" s="74">
        <v>0.22000000000000064</v>
      </c>
      <c r="S28" s="74">
        <v>-0.36500000000000021</v>
      </c>
      <c r="T28" s="74">
        <v>0</v>
      </c>
      <c r="U28" s="74">
        <v>1.5370000000000008</v>
      </c>
      <c r="V28" s="74">
        <v>0</v>
      </c>
      <c r="W28" s="74">
        <v>0.15499999999999758</v>
      </c>
      <c r="X28" s="74">
        <v>-1.8349999999999991</v>
      </c>
      <c r="Y28" s="74">
        <v>14.792</v>
      </c>
      <c r="AA28" s="74">
        <v>30</v>
      </c>
      <c r="AB28" s="73">
        <v>-15.21</v>
      </c>
      <c r="AC28" s="47"/>
      <c r="AD28" s="74">
        <v>35</v>
      </c>
      <c r="AE28" s="73">
        <v>-20.21</v>
      </c>
    </row>
    <row r="29" spans="1:33" ht="18" customHeight="1" x14ac:dyDescent="0.2">
      <c r="A29" s="43" t="s">
        <v>309</v>
      </c>
      <c r="B29" s="43" t="s">
        <v>374</v>
      </c>
      <c r="C29" s="9">
        <v>1.0004151100041512</v>
      </c>
      <c r="D29" s="9">
        <v>1.0004151100041512</v>
      </c>
      <c r="F29" s="64" t="s">
        <v>375</v>
      </c>
      <c r="G29" s="29"/>
      <c r="H29" s="74">
        <v>0.92</v>
      </c>
      <c r="I29" s="74">
        <v>-5.6000000000000001E-2</v>
      </c>
      <c r="J29" s="74">
        <v>-5.6000000000000001E-2</v>
      </c>
      <c r="K29" s="99">
        <v>0</v>
      </c>
      <c r="L29" s="99">
        <v>0</v>
      </c>
      <c r="M29" s="74">
        <v>0</v>
      </c>
      <c r="N29" s="74">
        <v>0</v>
      </c>
      <c r="O29" s="74">
        <v>0</v>
      </c>
      <c r="P29" s="74">
        <v>0</v>
      </c>
      <c r="Q29" s="74">
        <v>0</v>
      </c>
      <c r="R29" s="74">
        <v>0.23100000000000001</v>
      </c>
      <c r="S29" s="74">
        <v>0</v>
      </c>
      <c r="T29" s="74">
        <v>0</v>
      </c>
      <c r="U29" s="74">
        <v>0</v>
      </c>
      <c r="V29" s="74">
        <v>0.58799999999999997</v>
      </c>
      <c r="W29" s="74">
        <v>0.96</v>
      </c>
      <c r="X29" s="74">
        <v>0.62999999999999989</v>
      </c>
      <c r="Y29" s="74">
        <v>2.4089999999999998</v>
      </c>
      <c r="AA29" s="74">
        <v>0</v>
      </c>
      <c r="AB29" s="73">
        <v>2.41</v>
      </c>
      <c r="AC29" s="47"/>
      <c r="AD29" s="74">
        <v>0</v>
      </c>
      <c r="AE29" s="73">
        <v>2.41</v>
      </c>
    </row>
    <row r="30" spans="1:33" ht="18" customHeight="1" x14ac:dyDescent="0.2">
      <c r="A30" s="43" t="s">
        <v>309</v>
      </c>
      <c r="B30" s="43" t="s">
        <v>641</v>
      </c>
      <c r="C30" s="9">
        <v>-0.20019672131147542</v>
      </c>
      <c r="D30" s="9">
        <v>-0.16956595744680852</v>
      </c>
      <c r="F30" s="64" t="s">
        <v>619</v>
      </c>
      <c r="G30" s="29"/>
      <c r="H30" s="74">
        <v>144.29499999999999</v>
      </c>
      <c r="I30" s="74">
        <v>133.267</v>
      </c>
      <c r="J30" s="74">
        <v>133.267</v>
      </c>
      <c r="K30" s="99">
        <v>610</v>
      </c>
      <c r="L30" s="99">
        <v>587.5</v>
      </c>
      <c r="M30" s="74">
        <v>21.471</v>
      </c>
      <c r="N30" s="74">
        <v>34.628</v>
      </c>
      <c r="O30" s="74">
        <v>65.557000000000002</v>
      </c>
      <c r="P30" s="74">
        <v>35.659999999999997</v>
      </c>
      <c r="Q30" s="74">
        <v>30.859000000000009</v>
      </c>
      <c r="R30" s="74">
        <v>48.414999999999992</v>
      </c>
      <c r="S30" s="74">
        <v>51.917000000000002</v>
      </c>
      <c r="T30" s="74">
        <v>22.27600000000001</v>
      </c>
      <c r="U30" s="74">
        <v>67.173000000000002</v>
      </c>
      <c r="V30" s="74">
        <v>62.010999999999967</v>
      </c>
      <c r="W30" s="74">
        <v>11.980999999999995</v>
      </c>
      <c r="X30" s="74">
        <v>35.936000000000035</v>
      </c>
      <c r="Y30" s="74">
        <v>487.88400000000001</v>
      </c>
      <c r="AA30" s="74">
        <v>610</v>
      </c>
      <c r="AB30" s="73">
        <v>-122.12</v>
      </c>
      <c r="AC30" s="47"/>
      <c r="AD30" s="74">
        <v>587.5</v>
      </c>
      <c r="AE30" s="73">
        <v>-99.62</v>
      </c>
    </row>
    <row r="31" spans="1:33" ht="18" customHeight="1" x14ac:dyDescent="0.2">
      <c r="A31" s="43" t="s">
        <v>309</v>
      </c>
      <c r="B31" s="43" t="s">
        <v>376</v>
      </c>
      <c r="C31" s="9">
        <v>0</v>
      </c>
      <c r="D31" s="9">
        <v>0</v>
      </c>
      <c r="F31" s="64" t="s">
        <v>377</v>
      </c>
      <c r="G31" s="29"/>
      <c r="H31" s="74">
        <v>0.73499999999999999</v>
      </c>
      <c r="I31" s="74">
        <v>0.46899999999999997</v>
      </c>
      <c r="J31" s="74">
        <v>0.46899999999999997</v>
      </c>
      <c r="K31" s="99">
        <v>0</v>
      </c>
      <c r="L31" s="99">
        <v>0</v>
      </c>
      <c r="M31" s="74">
        <v>0</v>
      </c>
      <c r="N31" s="74">
        <v>0</v>
      </c>
      <c r="O31" s="74">
        <v>0</v>
      </c>
      <c r="P31" s="74">
        <v>0</v>
      </c>
      <c r="Q31" s="74">
        <v>0</v>
      </c>
      <c r="R31" s="74">
        <v>0</v>
      </c>
      <c r="S31" s="74">
        <v>0</v>
      </c>
      <c r="T31" s="74">
        <v>0</v>
      </c>
      <c r="U31" s="74">
        <v>0</v>
      </c>
      <c r="V31" s="74">
        <v>0</v>
      </c>
      <c r="W31" s="74">
        <v>0</v>
      </c>
      <c r="X31" s="74">
        <v>0</v>
      </c>
      <c r="Y31" s="74">
        <v>0</v>
      </c>
      <c r="AA31" s="74">
        <v>0</v>
      </c>
      <c r="AB31" s="73">
        <v>0</v>
      </c>
      <c r="AC31" s="47"/>
      <c r="AD31" s="74">
        <v>0</v>
      </c>
      <c r="AE31" s="73">
        <v>0</v>
      </c>
    </row>
    <row r="32" spans="1:33" ht="18" customHeight="1" x14ac:dyDescent="0.2">
      <c r="A32" s="45"/>
      <c r="B32" s="45"/>
      <c r="C32" s="9">
        <v>4749890231992.3203</v>
      </c>
      <c r="D32" s="9">
        <v>3166593487994.8804</v>
      </c>
      <c r="F32" s="64" t="s">
        <v>378</v>
      </c>
      <c r="G32" s="29"/>
      <c r="H32" s="74">
        <v>7.4569999999999368</v>
      </c>
      <c r="I32" s="74">
        <v>1.9890000000000005</v>
      </c>
      <c r="J32" s="74">
        <v>1.9890000000000005</v>
      </c>
      <c r="K32" s="99">
        <v>-1.1368683772161603E-13</v>
      </c>
      <c r="L32" s="99">
        <v>-1.7053025658242404E-13</v>
      </c>
      <c r="M32" s="74">
        <v>7.1054273576010019E-15</v>
      </c>
      <c r="N32" s="74">
        <v>-7.1054273576010019E-15</v>
      </c>
      <c r="O32" s="74">
        <v>-1.0658141036401503E-14</v>
      </c>
      <c r="P32" s="74">
        <v>5.6843418860808015E-14</v>
      </c>
      <c r="Q32" s="74">
        <v>-8.8817841970012523E-15</v>
      </c>
      <c r="R32" s="74">
        <v>-3.5527136788005009E-14</v>
      </c>
      <c r="S32" s="74">
        <v>-2.1316282072803006E-14</v>
      </c>
      <c r="T32" s="74">
        <v>-2.4868995751603507E-14</v>
      </c>
      <c r="U32" s="74">
        <v>4.2632564145606011E-14</v>
      </c>
      <c r="V32" s="74">
        <v>1.1368683772161603E-13</v>
      </c>
      <c r="W32" s="74">
        <v>-8.5265128291212022E-14</v>
      </c>
      <c r="X32" s="74">
        <v>0.53999999999992099</v>
      </c>
      <c r="Y32" s="74">
        <v>0.53999999999962256</v>
      </c>
      <c r="AA32" s="74">
        <v>-1.1368683772161603E-13</v>
      </c>
      <c r="AB32" s="73">
        <v>0.54</v>
      </c>
      <c r="AC32" s="47"/>
      <c r="AD32" s="74">
        <v>-1.7053025658242404E-13</v>
      </c>
      <c r="AE32" s="73">
        <v>0.54</v>
      </c>
    </row>
    <row r="33" spans="1:33" s="16" customFormat="1" ht="18" customHeight="1" x14ac:dyDescent="0.2">
      <c r="A33" s="45"/>
      <c r="B33" s="45"/>
      <c r="C33" s="14">
        <v>-9.5734905944067639E-2</v>
      </c>
      <c r="D33" s="14">
        <v>-8.6440423366509769E-2</v>
      </c>
      <c r="F33" s="139" t="s">
        <v>408</v>
      </c>
      <c r="G33" s="29"/>
      <c r="H33" s="140">
        <v>924.72899999999981</v>
      </c>
      <c r="I33" s="140">
        <v>847.5619999999999</v>
      </c>
      <c r="J33" s="140">
        <v>847.5619999999999</v>
      </c>
      <c r="K33" s="141">
        <v>1197.1599999999999</v>
      </c>
      <c r="L33" s="141">
        <v>1184.9779999999998</v>
      </c>
      <c r="M33" s="140">
        <v>81.085000000000008</v>
      </c>
      <c r="N33" s="140">
        <v>75.207999999999998</v>
      </c>
      <c r="O33" s="140">
        <v>138.733</v>
      </c>
      <c r="P33" s="140">
        <v>99.495000000000033</v>
      </c>
      <c r="Q33" s="140">
        <v>108.94300000000001</v>
      </c>
      <c r="R33" s="140">
        <v>89.465999999999951</v>
      </c>
      <c r="S33" s="140">
        <v>78.516999999999967</v>
      </c>
      <c r="T33" s="140">
        <v>42.36099999999999</v>
      </c>
      <c r="U33" s="140">
        <v>121.64800000000002</v>
      </c>
      <c r="V33" s="140">
        <v>94.980000000000075</v>
      </c>
      <c r="W33" s="140">
        <v>85.70399999999988</v>
      </c>
      <c r="X33" s="140">
        <v>66.411000000000001</v>
      </c>
      <c r="Y33" s="140">
        <v>1082.5509999999995</v>
      </c>
      <c r="Z33" s="17"/>
      <c r="AA33" s="140">
        <v>1197.1599999999999</v>
      </c>
      <c r="AB33" s="73">
        <v>-114.61</v>
      </c>
      <c r="AC33" s="47"/>
      <c r="AD33" s="140">
        <v>1184.9779999999998</v>
      </c>
      <c r="AE33" s="73">
        <v>-102.43</v>
      </c>
    </row>
    <row r="34" spans="1:33" ht="8.25" customHeight="1" x14ac:dyDescent="0.2">
      <c r="A34" s="137"/>
      <c r="B34" s="137"/>
      <c r="C34" s="9"/>
      <c r="D34" s="9"/>
      <c r="F34" s="17"/>
      <c r="G34" s="29"/>
      <c r="K34" s="17"/>
      <c r="L34" s="17"/>
      <c r="AB34" s="17"/>
      <c r="AE34" s="17"/>
    </row>
    <row r="35" spans="1:33" ht="18" hidden="1" customHeight="1" outlineLevel="1" x14ac:dyDescent="0.2">
      <c r="A35" s="59" t="s">
        <v>302</v>
      </c>
      <c r="B35" s="59" t="s">
        <v>18</v>
      </c>
      <c r="C35" s="60">
        <v>-0.27660130718954251</v>
      </c>
      <c r="D35" s="60">
        <v>-0.1993634259259259</v>
      </c>
      <c r="E35" s="44"/>
      <c r="F35" s="107" t="s">
        <v>381</v>
      </c>
      <c r="G35" s="29"/>
      <c r="H35" s="72">
        <v>38.569000000000003</v>
      </c>
      <c r="I35" s="72">
        <v>26.027000000000001</v>
      </c>
      <c r="J35" s="72">
        <v>26.027000000000001</v>
      </c>
      <c r="K35" s="72">
        <v>38.25</v>
      </c>
      <c r="L35" s="72">
        <v>34.56</v>
      </c>
      <c r="M35" s="72">
        <v>2.8860000000000001</v>
      </c>
      <c r="N35" s="72">
        <v>2.1779999999999999</v>
      </c>
      <c r="O35" s="72">
        <v>0.58999999999999986</v>
      </c>
      <c r="P35" s="72">
        <v>0.44099999999999984</v>
      </c>
      <c r="Q35" s="72">
        <v>5.0209999999999999</v>
      </c>
      <c r="R35" s="72">
        <v>2.0240000000000009</v>
      </c>
      <c r="S35" s="72">
        <v>0</v>
      </c>
      <c r="T35" s="72">
        <v>4.2119999999999997</v>
      </c>
      <c r="U35" s="72">
        <v>1.5090000000000003</v>
      </c>
      <c r="V35" s="72">
        <v>1.4719999999999978</v>
      </c>
      <c r="W35" s="72">
        <v>3.4350000000000023</v>
      </c>
      <c r="X35" s="72">
        <v>3.9049999999999976</v>
      </c>
      <c r="Y35" s="72">
        <v>27.672999999999998</v>
      </c>
      <c r="AA35" s="72">
        <v>38.25</v>
      </c>
      <c r="AB35" s="76">
        <v>-10.58</v>
      </c>
      <c r="AC35" s="44"/>
      <c r="AD35" s="72">
        <v>34.56</v>
      </c>
      <c r="AE35" s="76">
        <v>-6.89</v>
      </c>
    </row>
    <row r="36" spans="1:33" ht="18" hidden="1" customHeight="1" outlineLevel="1" x14ac:dyDescent="0.2">
      <c r="A36" s="59" t="s">
        <v>300</v>
      </c>
      <c r="B36" s="59" t="s">
        <v>303</v>
      </c>
      <c r="C36" s="60">
        <v>0.99911582670203347</v>
      </c>
      <c r="D36" s="60">
        <v>0.99911582670203347</v>
      </c>
      <c r="E36" s="44"/>
      <c r="F36" s="107" t="s">
        <v>382</v>
      </c>
      <c r="G36" s="29"/>
      <c r="H36" s="72">
        <v>2.093</v>
      </c>
      <c r="I36" s="72">
        <v>4.4160000000000004</v>
      </c>
      <c r="J36" s="72">
        <v>4.4160000000000004</v>
      </c>
      <c r="K36" s="72">
        <v>0</v>
      </c>
      <c r="L36" s="72">
        <v>0</v>
      </c>
      <c r="M36" s="72">
        <v>0</v>
      </c>
      <c r="N36" s="72">
        <v>0</v>
      </c>
      <c r="O36" s="72">
        <v>0</v>
      </c>
      <c r="P36" s="72">
        <v>0.97299999999999998</v>
      </c>
      <c r="Q36" s="72">
        <v>0</v>
      </c>
      <c r="R36" s="72">
        <v>8.7999999999999967E-2</v>
      </c>
      <c r="S36" s="72">
        <v>1.2000000000000002</v>
      </c>
      <c r="T36" s="72">
        <v>-1.2000000000000002</v>
      </c>
      <c r="U36" s="72">
        <v>0</v>
      </c>
      <c r="V36" s="72">
        <v>0.90600000000000014</v>
      </c>
      <c r="W36" s="72">
        <v>0.29499999999999993</v>
      </c>
      <c r="X36" s="72">
        <v>0</v>
      </c>
      <c r="Y36" s="72">
        <v>2.262</v>
      </c>
      <c r="AA36" s="72">
        <v>0</v>
      </c>
      <c r="AB36" s="76">
        <v>2.2599999999999998</v>
      </c>
      <c r="AC36" s="44"/>
      <c r="AD36" s="72">
        <v>0</v>
      </c>
      <c r="AE36" s="76">
        <v>2.2599999999999998</v>
      </c>
    </row>
    <row r="37" spans="1:33" ht="18" customHeight="1" collapsed="1" x14ac:dyDescent="0.2">
      <c r="A37" s="45"/>
      <c r="B37" s="45"/>
      <c r="C37" s="9">
        <v>-0.21751633986928107</v>
      </c>
      <c r="D37" s="9">
        <v>-0.13396990740740738</v>
      </c>
      <c r="F37" s="64" t="s">
        <v>322</v>
      </c>
      <c r="G37" s="29"/>
      <c r="H37" s="74">
        <v>40.662000000000006</v>
      </c>
      <c r="I37" s="74">
        <v>30.443000000000001</v>
      </c>
      <c r="J37" s="74">
        <v>30.443000000000001</v>
      </c>
      <c r="K37" s="99">
        <v>38.25</v>
      </c>
      <c r="L37" s="99">
        <v>34.56</v>
      </c>
      <c r="M37" s="74">
        <v>2.8860000000000001</v>
      </c>
      <c r="N37" s="74">
        <v>2.1779999999999999</v>
      </c>
      <c r="O37" s="74">
        <v>0.58999999999999986</v>
      </c>
      <c r="P37" s="74">
        <v>1.4139999999999997</v>
      </c>
      <c r="Q37" s="74">
        <v>5.0209999999999999</v>
      </c>
      <c r="R37" s="74">
        <v>2.112000000000001</v>
      </c>
      <c r="S37" s="74">
        <v>1.2000000000000002</v>
      </c>
      <c r="T37" s="74">
        <v>3.0119999999999996</v>
      </c>
      <c r="U37" s="74">
        <v>1.5090000000000003</v>
      </c>
      <c r="V37" s="74">
        <v>2.3779999999999979</v>
      </c>
      <c r="W37" s="74">
        <v>3.7300000000000022</v>
      </c>
      <c r="X37" s="74">
        <v>3.9049999999999976</v>
      </c>
      <c r="Y37" s="74">
        <v>29.934999999999999</v>
      </c>
      <c r="AA37" s="74">
        <v>38.25</v>
      </c>
      <c r="AB37" s="73">
        <v>-8.32</v>
      </c>
      <c r="AC37" s="47"/>
      <c r="AD37" s="74">
        <v>34.56</v>
      </c>
      <c r="AE37" s="73">
        <v>-4.63</v>
      </c>
      <c r="AG37" s="61"/>
    </row>
    <row r="38" spans="1:33" ht="18" hidden="1" customHeight="1" outlineLevel="1" x14ac:dyDescent="0.2">
      <c r="A38" s="59" t="s">
        <v>299</v>
      </c>
      <c r="B38" s="59" t="s">
        <v>18</v>
      </c>
      <c r="C38" s="60">
        <v>-0.17141916364833718</v>
      </c>
      <c r="D38" s="60">
        <v>2.2094062220778168E-2</v>
      </c>
      <c r="E38" s="44"/>
      <c r="F38" s="107" t="s">
        <v>379</v>
      </c>
      <c r="G38" s="29"/>
      <c r="H38" s="72">
        <v>224.90299999999999</v>
      </c>
      <c r="I38" s="72">
        <v>107.438</v>
      </c>
      <c r="J38" s="72">
        <v>107.438</v>
      </c>
      <c r="K38" s="72">
        <v>151.85</v>
      </c>
      <c r="L38" s="72">
        <v>123.11</v>
      </c>
      <c r="M38" s="72">
        <v>3.6960000000000002</v>
      </c>
      <c r="N38" s="72">
        <v>10.865</v>
      </c>
      <c r="O38" s="72">
        <v>26.731000000000002</v>
      </c>
      <c r="P38" s="72">
        <v>9.4319999999999951</v>
      </c>
      <c r="Q38" s="72">
        <v>0</v>
      </c>
      <c r="R38" s="72">
        <v>8.980000000000004</v>
      </c>
      <c r="S38" s="72">
        <v>2.6169999999999973</v>
      </c>
      <c r="T38" s="72">
        <v>6.875</v>
      </c>
      <c r="U38" s="72">
        <v>26.546999999999997</v>
      </c>
      <c r="V38" s="72">
        <v>14.536000000000001</v>
      </c>
      <c r="W38" s="72">
        <v>6.980000000000004</v>
      </c>
      <c r="X38" s="72">
        <v>8.5660000000000025</v>
      </c>
      <c r="Y38" s="72">
        <v>125.825</v>
      </c>
      <c r="AA38" s="72">
        <v>151.85</v>
      </c>
      <c r="AB38" s="76">
        <v>-26.03</v>
      </c>
      <c r="AC38" s="44"/>
      <c r="AD38" s="72">
        <v>123.11</v>
      </c>
      <c r="AE38" s="76">
        <v>2.72</v>
      </c>
    </row>
    <row r="39" spans="1:33" ht="18" hidden="1" customHeight="1" outlineLevel="1" x14ac:dyDescent="0.2">
      <c r="A39" s="59" t="s">
        <v>300</v>
      </c>
      <c r="B39" s="59" t="s">
        <v>301</v>
      </c>
      <c r="C39" s="60">
        <v>0.99963516964611465</v>
      </c>
      <c r="D39" s="60">
        <v>0.99963516964611465</v>
      </c>
      <c r="E39" s="44"/>
      <c r="F39" s="107" t="s">
        <v>380</v>
      </c>
      <c r="G39" s="29"/>
      <c r="H39" s="72">
        <v>28.004000000000001</v>
      </c>
      <c r="I39" s="72">
        <v>36.957999999999998</v>
      </c>
      <c r="J39" s="72">
        <v>36.957999999999998</v>
      </c>
      <c r="K39" s="72">
        <v>0</v>
      </c>
      <c r="L39" s="72">
        <v>0</v>
      </c>
      <c r="M39" s="72">
        <v>2.125</v>
      </c>
      <c r="N39" s="72">
        <v>0.96499999999999986</v>
      </c>
      <c r="O39" s="72">
        <v>-7.8469999999999995</v>
      </c>
      <c r="P39" s="72">
        <v>4.9339999999999993</v>
      </c>
      <c r="Q39" s="72">
        <v>-0.37399999999999961</v>
      </c>
      <c r="R39" s="72">
        <v>0.2349999999999999</v>
      </c>
      <c r="S39" s="72">
        <v>0.23900000000000013</v>
      </c>
      <c r="T39" s="72">
        <v>0</v>
      </c>
      <c r="U39" s="72">
        <v>8.4710000000000001</v>
      </c>
      <c r="V39" s="72">
        <v>-0.85599999999999898</v>
      </c>
      <c r="W39" s="72">
        <v>1.8069999999999995</v>
      </c>
      <c r="X39" s="72">
        <v>1.2650000000000006</v>
      </c>
      <c r="Y39" s="72">
        <v>10.964</v>
      </c>
      <c r="AA39" s="72">
        <v>0</v>
      </c>
      <c r="AB39" s="76">
        <v>10.96</v>
      </c>
      <c r="AC39" s="44"/>
      <c r="AD39" s="72">
        <v>0</v>
      </c>
      <c r="AE39" s="76">
        <v>10.96</v>
      </c>
    </row>
    <row r="40" spans="1:33" ht="18" customHeight="1" collapsed="1" x14ac:dyDescent="0.2">
      <c r="A40" s="45"/>
      <c r="B40" s="45"/>
      <c r="C40" s="9">
        <v>-9.9176819229502805E-2</v>
      </c>
      <c r="D40" s="9">
        <v>0.11112013646332548</v>
      </c>
      <c r="F40" s="64" t="s">
        <v>321</v>
      </c>
      <c r="G40" s="29"/>
      <c r="H40" s="74">
        <v>252.90699999999998</v>
      </c>
      <c r="I40" s="74">
        <v>144.39600000000002</v>
      </c>
      <c r="J40" s="74">
        <v>144.39600000000002</v>
      </c>
      <c r="K40" s="99">
        <v>151.85</v>
      </c>
      <c r="L40" s="99">
        <v>123.11</v>
      </c>
      <c r="M40" s="74">
        <v>5.8209999999999997</v>
      </c>
      <c r="N40" s="74">
        <v>11.83</v>
      </c>
      <c r="O40" s="74">
        <v>18.884</v>
      </c>
      <c r="P40" s="74">
        <v>14.365999999999994</v>
      </c>
      <c r="Q40" s="74">
        <v>-0.37399999999999961</v>
      </c>
      <c r="R40" s="74">
        <v>9.2150000000000034</v>
      </c>
      <c r="S40" s="74">
        <v>2.8559999999999977</v>
      </c>
      <c r="T40" s="74">
        <v>6.875</v>
      </c>
      <c r="U40" s="74">
        <v>35.018000000000001</v>
      </c>
      <c r="V40" s="74">
        <v>13.680000000000003</v>
      </c>
      <c r="W40" s="74">
        <v>8.7870000000000026</v>
      </c>
      <c r="X40" s="74">
        <v>9.8310000000000031</v>
      </c>
      <c r="Y40" s="74">
        <v>136.78900000000002</v>
      </c>
      <c r="AA40" s="74">
        <v>151.85</v>
      </c>
      <c r="AB40" s="73">
        <v>-15.06</v>
      </c>
      <c r="AC40" s="47"/>
      <c r="AD40" s="74">
        <v>123.11</v>
      </c>
      <c r="AE40" s="73">
        <v>13.68</v>
      </c>
      <c r="AG40" s="61"/>
    </row>
    <row r="41" spans="1:33" ht="18" hidden="1" customHeight="1" outlineLevel="1" x14ac:dyDescent="0.2">
      <c r="A41" s="59" t="s">
        <v>308</v>
      </c>
      <c r="B41" s="59" t="s">
        <v>18</v>
      </c>
      <c r="C41" s="60">
        <v>-0.55666666666666664</v>
      </c>
      <c r="D41" s="60">
        <v>-0.55666666666666664</v>
      </c>
      <c r="E41" s="44"/>
      <c r="F41" s="107" t="s">
        <v>383</v>
      </c>
      <c r="G41" s="29"/>
      <c r="H41" s="72">
        <v>7.5419999999999998</v>
      </c>
      <c r="I41" s="72">
        <v>0.86</v>
      </c>
      <c r="J41" s="72">
        <v>0.86</v>
      </c>
      <c r="K41" s="72">
        <v>3</v>
      </c>
      <c r="L41" s="72">
        <v>3</v>
      </c>
      <c r="M41" s="72">
        <v>0</v>
      </c>
      <c r="N41" s="72">
        <v>0</v>
      </c>
      <c r="O41" s="72">
        <v>0</v>
      </c>
      <c r="P41" s="72">
        <v>0</v>
      </c>
      <c r="Q41" s="72">
        <v>0</v>
      </c>
      <c r="R41" s="72">
        <v>0</v>
      </c>
      <c r="S41" s="72">
        <v>0</v>
      </c>
      <c r="T41" s="72">
        <v>0</v>
      </c>
      <c r="U41" s="72">
        <v>0.72699999999999998</v>
      </c>
      <c r="V41" s="72">
        <v>0</v>
      </c>
      <c r="W41" s="72">
        <v>0</v>
      </c>
      <c r="X41" s="72">
        <v>0.60799999999999998</v>
      </c>
      <c r="Y41" s="72">
        <v>1.335</v>
      </c>
      <c r="AA41" s="72">
        <v>3</v>
      </c>
      <c r="AB41" s="76">
        <v>-1.67</v>
      </c>
      <c r="AC41" s="44"/>
      <c r="AD41" s="72">
        <v>3</v>
      </c>
      <c r="AE41" s="76">
        <v>-1.67</v>
      </c>
    </row>
    <row r="42" spans="1:33" ht="18" hidden="1" customHeight="1" outlineLevel="1" x14ac:dyDescent="0.2">
      <c r="A42" s="59" t="s">
        <v>300</v>
      </c>
      <c r="B42" s="59" t="s">
        <v>307</v>
      </c>
      <c r="C42" s="60">
        <v>1.0181818181818183</v>
      </c>
      <c r="D42" s="60">
        <v>1.0181818181818183</v>
      </c>
      <c r="E42" s="44"/>
      <c r="F42" s="107" t="s">
        <v>384</v>
      </c>
      <c r="G42" s="29"/>
      <c r="H42" s="72">
        <v>0</v>
      </c>
      <c r="I42" s="72">
        <v>0</v>
      </c>
      <c r="J42" s="72">
        <v>0</v>
      </c>
      <c r="K42" s="72">
        <v>0</v>
      </c>
      <c r="L42" s="72">
        <v>0</v>
      </c>
      <c r="M42" s="72">
        <v>0</v>
      </c>
      <c r="N42" s="72">
        <v>0</v>
      </c>
      <c r="O42" s="72">
        <v>0</v>
      </c>
      <c r="P42" s="72">
        <v>0</v>
      </c>
      <c r="Q42" s="72">
        <v>0</v>
      </c>
      <c r="R42" s="72">
        <v>0</v>
      </c>
      <c r="S42" s="72">
        <v>0</v>
      </c>
      <c r="T42" s="72">
        <v>0</v>
      </c>
      <c r="U42" s="72">
        <v>0</v>
      </c>
      <c r="V42" s="72">
        <v>0</v>
      </c>
      <c r="W42" s="72">
        <v>0</v>
      </c>
      <c r="X42" s="72">
        <v>0.27500000000000002</v>
      </c>
      <c r="Y42" s="72">
        <v>0.27500000000000002</v>
      </c>
      <c r="AA42" s="72">
        <v>0</v>
      </c>
      <c r="AB42" s="76">
        <v>0.28000000000000003</v>
      </c>
      <c r="AC42" s="44"/>
      <c r="AD42" s="72">
        <v>0</v>
      </c>
      <c r="AE42" s="76">
        <v>0.28000000000000003</v>
      </c>
    </row>
    <row r="43" spans="1:33" ht="18" customHeight="1" collapsed="1" x14ac:dyDescent="0.2">
      <c r="A43" s="45"/>
      <c r="B43" s="45"/>
      <c r="C43" s="9">
        <v>-0.46333333333333332</v>
      </c>
      <c r="D43" s="9">
        <v>-0.46333333333333332</v>
      </c>
      <c r="F43" s="64" t="s">
        <v>323</v>
      </c>
      <c r="G43" s="29"/>
      <c r="H43" s="74">
        <v>7.5419999999999998</v>
      </c>
      <c r="I43" s="74">
        <v>0.86</v>
      </c>
      <c r="J43" s="74">
        <v>0.86</v>
      </c>
      <c r="K43" s="99">
        <v>3</v>
      </c>
      <c r="L43" s="99">
        <v>3</v>
      </c>
      <c r="M43" s="74">
        <v>0</v>
      </c>
      <c r="N43" s="74">
        <v>0</v>
      </c>
      <c r="O43" s="74">
        <v>0</v>
      </c>
      <c r="P43" s="74">
        <v>0</v>
      </c>
      <c r="Q43" s="74">
        <v>0</v>
      </c>
      <c r="R43" s="74">
        <v>0</v>
      </c>
      <c r="S43" s="74">
        <v>0</v>
      </c>
      <c r="T43" s="74">
        <v>0</v>
      </c>
      <c r="U43" s="74">
        <v>0.72699999999999998</v>
      </c>
      <c r="V43" s="74">
        <v>0</v>
      </c>
      <c r="W43" s="74">
        <v>0</v>
      </c>
      <c r="X43" s="74">
        <v>0.88300000000000001</v>
      </c>
      <c r="Y43" s="74">
        <v>1.6099999999999999</v>
      </c>
      <c r="AA43" s="74">
        <v>3</v>
      </c>
      <c r="AB43" s="73">
        <v>-1.39</v>
      </c>
      <c r="AC43" s="47"/>
      <c r="AD43" s="74">
        <v>3</v>
      </c>
      <c r="AE43" s="73">
        <v>-1.39</v>
      </c>
      <c r="AG43" s="61"/>
    </row>
    <row r="44" spans="1:33" ht="18" hidden="1" customHeight="1" outlineLevel="1" x14ac:dyDescent="0.2">
      <c r="A44" s="59" t="s">
        <v>618</v>
      </c>
      <c r="B44" s="59" t="s">
        <v>18</v>
      </c>
      <c r="C44" s="60">
        <v>-0.2192207792207792</v>
      </c>
      <c r="D44" s="60">
        <v>0.1056551724137931</v>
      </c>
      <c r="E44" s="44"/>
      <c r="F44" s="107" t="s">
        <v>617</v>
      </c>
      <c r="G44" s="29"/>
      <c r="H44" s="72">
        <v>0</v>
      </c>
      <c r="I44" s="72">
        <v>8.2629999999999999</v>
      </c>
      <c r="J44" s="72">
        <v>8.2629999999999999</v>
      </c>
      <c r="K44" s="72">
        <v>154</v>
      </c>
      <c r="L44" s="72">
        <v>108.75</v>
      </c>
      <c r="M44" s="72">
        <v>20.829000000000001</v>
      </c>
      <c r="N44" s="72">
        <v>0</v>
      </c>
      <c r="O44" s="72">
        <v>0</v>
      </c>
      <c r="P44" s="72">
        <v>5.1529999999999987</v>
      </c>
      <c r="Q44" s="72">
        <v>11.055999999999997</v>
      </c>
      <c r="R44" s="72">
        <v>22.684000000000005</v>
      </c>
      <c r="S44" s="72">
        <v>0</v>
      </c>
      <c r="T44" s="72">
        <v>11.702999999999996</v>
      </c>
      <c r="U44" s="72">
        <v>11.076999999999998</v>
      </c>
      <c r="V44" s="72">
        <v>10.367000000000004</v>
      </c>
      <c r="W44" s="72">
        <v>16.177999999999997</v>
      </c>
      <c r="X44" s="72">
        <v>11.191000000000003</v>
      </c>
      <c r="Y44" s="72">
        <v>120.238</v>
      </c>
      <c r="AA44" s="72">
        <v>154</v>
      </c>
      <c r="AB44" s="76">
        <v>-33.76</v>
      </c>
      <c r="AC44" s="44"/>
      <c r="AD44" s="72">
        <v>108.75</v>
      </c>
      <c r="AE44" s="76">
        <v>11.49</v>
      </c>
    </row>
    <row r="45" spans="1:33" ht="18" hidden="1" customHeight="1" outlineLevel="1" x14ac:dyDescent="0.2">
      <c r="A45" s="59" t="s">
        <v>300</v>
      </c>
      <c r="B45" s="59" t="s">
        <v>630</v>
      </c>
      <c r="C45" s="60">
        <v>1.0000713063320024</v>
      </c>
      <c r="D45" s="60">
        <v>1.0000713063320024</v>
      </c>
      <c r="E45" s="44"/>
      <c r="F45" s="107" t="s">
        <v>616</v>
      </c>
      <c r="G45" s="29"/>
      <c r="H45" s="72">
        <v>37.826000000000001</v>
      </c>
      <c r="I45" s="72">
        <v>12.989000000000001</v>
      </c>
      <c r="J45" s="72">
        <v>12.989000000000001</v>
      </c>
      <c r="K45" s="72">
        <v>0</v>
      </c>
      <c r="L45" s="72">
        <v>0</v>
      </c>
      <c r="M45" s="72">
        <v>0</v>
      </c>
      <c r="N45" s="72">
        <v>15.016999999999999</v>
      </c>
      <c r="O45" s="72">
        <v>0</v>
      </c>
      <c r="P45" s="72">
        <v>0</v>
      </c>
      <c r="Q45" s="72">
        <v>0</v>
      </c>
      <c r="R45" s="72">
        <v>0</v>
      </c>
      <c r="S45" s="72">
        <v>0</v>
      </c>
      <c r="T45" s="72">
        <v>-0.45500000000000007</v>
      </c>
      <c r="U45" s="72">
        <v>0</v>
      </c>
      <c r="V45" s="72">
        <v>13.485999999999999</v>
      </c>
      <c r="W45" s="72">
        <v>0</v>
      </c>
      <c r="X45" s="72">
        <v>0</v>
      </c>
      <c r="Y45" s="72">
        <v>28.047999999999998</v>
      </c>
      <c r="AA45" s="72">
        <v>0</v>
      </c>
      <c r="AB45" s="76">
        <v>28.05</v>
      </c>
      <c r="AC45" s="44"/>
      <c r="AD45" s="72">
        <v>0</v>
      </c>
      <c r="AE45" s="76">
        <v>28.05</v>
      </c>
    </row>
    <row r="46" spans="1:33" ht="18" customHeight="1" collapsed="1" x14ac:dyDescent="0.2">
      <c r="A46" s="45"/>
      <c r="B46" s="45"/>
      <c r="C46" s="9">
        <v>-3.7077922077922078E-2</v>
      </c>
      <c r="D46" s="9">
        <v>0.36358620689655169</v>
      </c>
      <c r="F46" s="64" t="s">
        <v>615</v>
      </c>
      <c r="G46" s="29"/>
      <c r="H46" s="74">
        <v>37.826000000000001</v>
      </c>
      <c r="I46" s="74">
        <v>21.252000000000002</v>
      </c>
      <c r="J46" s="74">
        <v>21.252000000000002</v>
      </c>
      <c r="K46" s="99">
        <v>154</v>
      </c>
      <c r="L46" s="99">
        <v>108.75</v>
      </c>
      <c r="M46" s="74">
        <v>20.829000000000001</v>
      </c>
      <c r="N46" s="74">
        <v>15.016999999999999</v>
      </c>
      <c r="O46" s="74">
        <v>0</v>
      </c>
      <c r="P46" s="74">
        <v>5.1529999999999987</v>
      </c>
      <c r="Q46" s="74">
        <v>11.055999999999997</v>
      </c>
      <c r="R46" s="74">
        <v>22.684000000000005</v>
      </c>
      <c r="S46" s="74">
        <v>0</v>
      </c>
      <c r="T46" s="74">
        <v>11.247999999999996</v>
      </c>
      <c r="U46" s="74">
        <v>11.076999999999998</v>
      </c>
      <c r="V46" s="74">
        <v>23.853000000000002</v>
      </c>
      <c r="W46" s="74">
        <v>16.177999999999997</v>
      </c>
      <c r="X46" s="74">
        <v>11.191000000000003</v>
      </c>
      <c r="Y46" s="74">
        <v>148.286</v>
      </c>
      <c r="AA46" s="74">
        <v>154</v>
      </c>
      <c r="AB46" s="73">
        <v>-5.71</v>
      </c>
      <c r="AC46" s="47"/>
      <c r="AD46" s="74">
        <v>108.75</v>
      </c>
      <c r="AE46" s="73">
        <v>39.54</v>
      </c>
      <c r="AG46" s="61"/>
    </row>
    <row r="47" spans="1:33" ht="18" hidden="1" customHeight="1" outlineLevel="1" x14ac:dyDescent="0.2">
      <c r="A47" s="59" t="s">
        <v>305</v>
      </c>
      <c r="B47" s="59" t="s">
        <v>18</v>
      </c>
      <c r="C47" s="60">
        <v>0</v>
      </c>
      <c r="D47" s="60">
        <v>0</v>
      </c>
      <c r="E47" s="44"/>
      <c r="F47" s="107" t="s">
        <v>385</v>
      </c>
      <c r="G47" s="29"/>
      <c r="H47" s="72">
        <v>0</v>
      </c>
      <c r="I47" s="72">
        <v>0</v>
      </c>
      <c r="J47" s="72">
        <v>0</v>
      </c>
      <c r="K47" s="72">
        <v>0</v>
      </c>
      <c r="L47" s="72">
        <v>0</v>
      </c>
      <c r="M47" s="72">
        <v>0</v>
      </c>
      <c r="N47" s="72">
        <v>0</v>
      </c>
      <c r="O47" s="72">
        <v>0</v>
      </c>
      <c r="P47" s="72">
        <v>0</v>
      </c>
      <c r="Q47" s="72">
        <v>0</v>
      </c>
      <c r="R47" s="72">
        <v>0</v>
      </c>
      <c r="S47" s="72">
        <v>0</v>
      </c>
      <c r="T47" s="72">
        <v>0</v>
      </c>
      <c r="U47" s="72">
        <v>0</v>
      </c>
      <c r="V47" s="72">
        <v>0</v>
      </c>
      <c r="W47" s="72">
        <v>0</v>
      </c>
      <c r="X47" s="72">
        <v>0</v>
      </c>
      <c r="Y47" s="72">
        <v>0</v>
      </c>
      <c r="AA47" s="72">
        <v>0</v>
      </c>
      <c r="AB47" s="76">
        <v>0</v>
      </c>
      <c r="AC47" s="44"/>
      <c r="AD47" s="72">
        <v>0</v>
      </c>
      <c r="AE47" s="76">
        <v>0</v>
      </c>
    </row>
    <row r="48" spans="1:33" ht="18" hidden="1" customHeight="1" outlineLevel="1" x14ac:dyDescent="0.2">
      <c r="A48" s="59" t="s">
        <v>300</v>
      </c>
      <c r="B48" s="59" t="s">
        <v>306</v>
      </c>
      <c r="C48" s="60">
        <v>0</v>
      </c>
      <c r="D48" s="60">
        <v>0</v>
      </c>
      <c r="E48" s="44"/>
      <c r="F48" s="107" t="s">
        <v>386</v>
      </c>
      <c r="G48" s="29"/>
      <c r="H48" s="72">
        <v>0</v>
      </c>
      <c r="I48" s="72">
        <v>0</v>
      </c>
      <c r="J48" s="72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2">
        <v>0</v>
      </c>
      <c r="R48" s="72">
        <v>0</v>
      </c>
      <c r="S48" s="72">
        <v>0</v>
      </c>
      <c r="T48" s="72">
        <v>0</v>
      </c>
      <c r="U48" s="72">
        <v>0</v>
      </c>
      <c r="V48" s="72">
        <v>0</v>
      </c>
      <c r="W48" s="72">
        <v>0</v>
      </c>
      <c r="X48" s="72">
        <v>0</v>
      </c>
      <c r="Y48" s="72">
        <v>0</v>
      </c>
      <c r="AA48" s="72">
        <v>0</v>
      </c>
      <c r="AB48" s="76">
        <v>0</v>
      </c>
      <c r="AC48" s="44"/>
      <c r="AD48" s="72">
        <v>0</v>
      </c>
      <c r="AE48" s="76">
        <v>0</v>
      </c>
    </row>
    <row r="49" spans="1:34" ht="18" customHeight="1" collapsed="1" x14ac:dyDescent="0.2">
      <c r="A49" s="45"/>
      <c r="B49" s="45"/>
      <c r="C49" s="9">
        <v>0</v>
      </c>
      <c r="D49" s="9">
        <v>0</v>
      </c>
      <c r="F49" s="64" t="s">
        <v>324</v>
      </c>
      <c r="G49" s="29"/>
      <c r="H49" s="74">
        <v>0</v>
      </c>
      <c r="I49" s="74">
        <v>0</v>
      </c>
      <c r="J49" s="74">
        <v>0</v>
      </c>
      <c r="K49" s="99">
        <v>0</v>
      </c>
      <c r="L49" s="99">
        <v>0</v>
      </c>
      <c r="M49" s="74">
        <v>0</v>
      </c>
      <c r="N49" s="74">
        <v>0</v>
      </c>
      <c r="O49" s="74">
        <v>0</v>
      </c>
      <c r="P49" s="74">
        <v>0</v>
      </c>
      <c r="Q49" s="74">
        <v>0</v>
      </c>
      <c r="R49" s="74">
        <v>0</v>
      </c>
      <c r="S49" s="74">
        <v>0</v>
      </c>
      <c r="T49" s="74">
        <v>0</v>
      </c>
      <c r="U49" s="74">
        <v>0</v>
      </c>
      <c r="V49" s="74">
        <v>0</v>
      </c>
      <c r="W49" s="74">
        <v>0</v>
      </c>
      <c r="X49" s="74">
        <v>0</v>
      </c>
      <c r="Y49" s="74">
        <v>0</v>
      </c>
      <c r="AA49" s="74">
        <v>0</v>
      </c>
      <c r="AB49" s="73">
        <v>0</v>
      </c>
      <c r="AC49" s="47"/>
      <c r="AD49" s="74">
        <v>0</v>
      </c>
      <c r="AE49" s="73">
        <v>0</v>
      </c>
      <c r="AG49" s="61"/>
    </row>
    <row r="50" spans="1:34" ht="18" hidden="1" customHeight="1" outlineLevel="1" x14ac:dyDescent="0.2">
      <c r="A50" s="59" t="s">
        <v>304</v>
      </c>
      <c r="B50" s="59" t="s">
        <v>18</v>
      </c>
      <c r="C50" s="60">
        <v>0</v>
      </c>
      <c r="D50" s="60">
        <v>-1</v>
      </c>
      <c r="E50" s="44"/>
      <c r="F50" s="107" t="s">
        <v>388</v>
      </c>
      <c r="G50" s="29"/>
      <c r="H50" s="72">
        <v>24.552</v>
      </c>
      <c r="I50" s="72">
        <v>34.956000000000003</v>
      </c>
      <c r="J50" s="72">
        <v>34.956000000000003</v>
      </c>
      <c r="K50" s="72">
        <v>0</v>
      </c>
      <c r="L50" s="72">
        <v>3</v>
      </c>
      <c r="M50" s="72">
        <v>0</v>
      </c>
      <c r="N50" s="72">
        <v>0</v>
      </c>
      <c r="O50" s="72">
        <v>0</v>
      </c>
      <c r="P50" s="72">
        <v>0</v>
      </c>
      <c r="Q50" s="72">
        <v>0</v>
      </c>
      <c r="R50" s="72">
        <v>0</v>
      </c>
      <c r="S50" s="72">
        <v>0</v>
      </c>
      <c r="T50" s="72">
        <v>0</v>
      </c>
      <c r="U50" s="72">
        <v>0</v>
      </c>
      <c r="V50" s="72">
        <v>0</v>
      </c>
      <c r="W50" s="72">
        <v>0</v>
      </c>
      <c r="X50" s="72">
        <v>0</v>
      </c>
      <c r="Y50" s="72">
        <v>0</v>
      </c>
      <c r="AA50" s="72">
        <v>0</v>
      </c>
      <c r="AB50" s="76">
        <v>0</v>
      </c>
      <c r="AC50" s="44"/>
      <c r="AD50" s="72">
        <v>3</v>
      </c>
      <c r="AE50" s="76">
        <v>-3</v>
      </c>
    </row>
    <row r="51" spans="1:34" ht="18" hidden="1" customHeight="1" outlineLevel="1" x14ac:dyDescent="0.2">
      <c r="A51" s="59" t="s">
        <v>300</v>
      </c>
      <c r="B51" s="59" t="s">
        <v>387</v>
      </c>
      <c r="C51" s="60">
        <v>0</v>
      </c>
      <c r="D51" s="60">
        <v>0</v>
      </c>
      <c r="E51" s="44"/>
      <c r="F51" s="107" t="s">
        <v>389</v>
      </c>
      <c r="G51" s="29"/>
      <c r="H51" s="72">
        <v>11.099</v>
      </c>
      <c r="I51" s="72">
        <v>0</v>
      </c>
      <c r="J51" s="72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2">
        <v>0</v>
      </c>
      <c r="R51" s="72">
        <v>0</v>
      </c>
      <c r="S51" s="72">
        <v>0</v>
      </c>
      <c r="T51" s="72">
        <v>0</v>
      </c>
      <c r="U51" s="72">
        <v>0</v>
      </c>
      <c r="V51" s="72">
        <v>0</v>
      </c>
      <c r="W51" s="72">
        <v>0</v>
      </c>
      <c r="X51" s="72">
        <v>0</v>
      </c>
      <c r="Y51" s="72">
        <v>0</v>
      </c>
      <c r="AA51" s="72">
        <v>0</v>
      </c>
      <c r="AB51" s="76">
        <v>0</v>
      </c>
      <c r="AC51" s="44"/>
      <c r="AD51" s="72">
        <v>0</v>
      </c>
      <c r="AE51" s="76">
        <v>0</v>
      </c>
    </row>
    <row r="52" spans="1:34" ht="18" hidden="1" customHeight="1" outlineLevel="1" x14ac:dyDescent="0.2">
      <c r="A52" s="59" t="s">
        <v>309</v>
      </c>
      <c r="B52" s="59" t="s">
        <v>371</v>
      </c>
      <c r="C52" s="60">
        <v>0.99881093935790721</v>
      </c>
      <c r="D52" s="60">
        <v>0.99881093935790721</v>
      </c>
      <c r="E52" s="44"/>
      <c r="F52" s="107" t="s">
        <v>390</v>
      </c>
      <c r="G52" s="29"/>
      <c r="H52" s="72">
        <v>94.930999999999997</v>
      </c>
      <c r="I52" s="72">
        <v>4.577</v>
      </c>
      <c r="J52" s="72">
        <v>4.577</v>
      </c>
      <c r="K52" s="72">
        <v>0</v>
      </c>
      <c r="L52" s="72">
        <v>0</v>
      </c>
      <c r="M52" s="72">
        <v>1.788</v>
      </c>
      <c r="N52" s="72">
        <v>0</v>
      </c>
      <c r="O52" s="72">
        <v>0</v>
      </c>
      <c r="P52" s="72">
        <v>0</v>
      </c>
      <c r="Q52" s="72">
        <v>0</v>
      </c>
      <c r="R52" s="72">
        <v>1.1980000000000002</v>
      </c>
      <c r="S52" s="72">
        <v>0</v>
      </c>
      <c r="T52" s="72">
        <v>-0.88200000000000012</v>
      </c>
      <c r="U52" s="72">
        <v>1.2599999999999998</v>
      </c>
      <c r="V52" s="72">
        <v>0</v>
      </c>
      <c r="W52" s="72">
        <v>0</v>
      </c>
      <c r="X52" s="72">
        <v>0</v>
      </c>
      <c r="Y52" s="72">
        <v>3.3639999999999999</v>
      </c>
      <c r="AA52" s="72">
        <v>0</v>
      </c>
      <c r="AB52" s="73">
        <v>3.36</v>
      </c>
      <c r="AC52" s="44"/>
      <c r="AD52" s="72">
        <v>0</v>
      </c>
      <c r="AE52" s="73">
        <v>3.36</v>
      </c>
    </row>
    <row r="53" spans="1:34" ht="18" customHeight="1" collapsed="1" x14ac:dyDescent="0.2">
      <c r="A53" s="45"/>
      <c r="B53" s="45"/>
      <c r="C53" s="9">
        <v>0.99881093935790721</v>
      </c>
      <c r="D53" s="9">
        <v>0.12</v>
      </c>
      <c r="F53" s="64" t="s">
        <v>398</v>
      </c>
      <c r="G53" s="29"/>
      <c r="H53" s="74">
        <v>130.58199999999999</v>
      </c>
      <c r="I53" s="74">
        <v>39.533000000000001</v>
      </c>
      <c r="J53" s="74">
        <v>39.533000000000001</v>
      </c>
      <c r="K53" s="99">
        <v>0</v>
      </c>
      <c r="L53" s="99">
        <v>3</v>
      </c>
      <c r="M53" s="74">
        <v>1.788</v>
      </c>
      <c r="N53" s="74">
        <v>0</v>
      </c>
      <c r="O53" s="74">
        <v>0</v>
      </c>
      <c r="P53" s="74">
        <v>0</v>
      </c>
      <c r="Q53" s="74">
        <v>0</v>
      </c>
      <c r="R53" s="74">
        <v>1.1980000000000002</v>
      </c>
      <c r="S53" s="74">
        <v>0</v>
      </c>
      <c r="T53" s="74">
        <v>-0.88200000000000012</v>
      </c>
      <c r="U53" s="74">
        <v>1.2599999999999998</v>
      </c>
      <c r="V53" s="74">
        <v>0</v>
      </c>
      <c r="W53" s="74">
        <v>0</v>
      </c>
      <c r="X53" s="74">
        <v>0</v>
      </c>
      <c r="Y53" s="74">
        <v>3.3639999999999999</v>
      </c>
      <c r="AA53" s="74">
        <v>0</v>
      </c>
      <c r="AB53" s="73">
        <v>3.36</v>
      </c>
      <c r="AC53" s="47"/>
      <c r="AD53" s="74">
        <v>3</v>
      </c>
      <c r="AE53" s="73">
        <v>0.36</v>
      </c>
      <c r="AG53" s="61"/>
    </row>
    <row r="54" spans="1:34" ht="18" customHeight="1" x14ac:dyDescent="0.2">
      <c r="A54" s="43" t="s">
        <v>310</v>
      </c>
      <c r="B54" s="43" t="s">
        <v>18</v>
      </c>
      <c r="C54" s="9">
        <v>0</v>
      </c>
      <c r="D54" s="9">
        <v>0</v>
      </c>
      <c r="F54" s="64" t="s">
        <v>409</v>
      </c>
      <c r="G54" s="29"/>
      <c r="H54" s="74">
        <v>0</v>
      </c>
      <c r="I54" s="74">
        <v>0</v>
      </c>
      <c r="J54" s="74">
        <v>0</v>
      </c>
      <c r="K54" s="99">
        <v>0</v>
      </c>
      <c r="L54" s="99">
        <v>0</v>
      </c>
      <c r="M54" s="74">
        <v>0</v>
      </c>
      <c r="N54" s="74">
        <v>0</v>
      </c>
      <c r="O54" s="74">
        <v>0</v>
      </c>
      <c r="P54" s="74">
        <v>0</v>
      </c>
      <c r="Q54" s="74">
        <v>0</v>
      </c>
      <c r="R54" s="74">
        <v>0</v>
      </c>
      <c r="S54" s="74">
        <v>0</v>
      </c>
      <c r="T54" s="74">
        <v>0</v>
      </c>
      <c r="U54" s="74">
        <v>0</v>
      </c>
      <c r="V54" s="74">
        <v>0</v>
      </c>
      <c r="W54" s="74">
        <v>0</v>
      </c>
      <c r="X54" s="74">
        <v>0</v>
      </c>
      <c r="Y54" s="74">
        <v>0</v>
      </c>
      <c r="AA54" s="74">
        <v>0</v>
      </c>
      <c r="AB54" s="73">
        <v>0</v>
      </c>
      <c r="AD54" s="74">
        <v>0</v>
      </c>
      <c r="AE54" s="73">
        <v>0</v>
      </c>
    </row>
    <row r="55" spans="1:34" ht="18" customHeight="1" x14ac:dyDescent="0.2">
      <c r="A55" s="45"/>
      <c r="B55" s="45"/>
      <c r="C55" s="14">
        <v>-7.8133102852203956E-2</v>
      </c>
      <c r="D55" s="14">
        <v>0.17458336392335363</v>
      </c>
      <c r="F55" s="139" t="s">
        <v>410</v>
      </c>
      <c r="G55" s="29"/>
      <c r="H55" s="140">
        <v>469.51899999999995</v>
      </c>
      <c r="I55" s="140">
        <v>236.48400000000004</v>
      </c>
      <c r="J55" s="140">
        <v>236.48400000000004</v>
      </c>
      <c r="K55" s="141">
        <v>347.1</v>
      </c>
      <c r="L55" s="141">
        <v>272.42</v>
      </c>
      <c r="M55" s="140">
        <v>31.324000000000002</v>
      </c>
      <c r="N55" s="140">
        <v>29.024999999999999</v>
      </c>
      <c r="O55" s="140">
        <v>19.474</v>
      </c>
      <c r="P55" s="140">
        <v>20.932999999999993</v>
      </c>
      <c r="Q55" s="140">
        <v>15.702999999999998</v>
      </c>
      <c r="R55" s="140">
        <v>35.20900000000001</v>
      </c>
      <c r="S55" s="140">
        <v>4.0559999999999974</v>
      </c>
      <c r="T55" s="140">
        <v>20.252999999999997</v>
      </c>
      <c r="U55" s="140">
        <v>49.590999999999994</v>
      </c>
      <c r="V55" s="140">
        <v>39.911000000000001</v>
      </c>
      <c r="W55" s="140">
        <v>28.695</v>
      </c>
      <c r="X55" s="140">
        <v>25.810000000000002</v>
      </c>
      <c r="Y55" s="140">
        <v>319.98400000000004</v>
      </c>
      <c r="AA55" s="140">
        <v>347.10000000000008</v>
      </c>
      <c r="AB55" s="73">
        <v>-27.12</v>
      </c>
      <c r="AC55" s="47"/>
      <c r="AD55" s="140">
        <v>272.42</v>
      </c>
      <c r="AE55" s="73">
        <v>47.56</v>
      </c>
    </row>
    <row r="56" spans="1:34" ht="8.25" customHeight="1" x14ac:dyDescent="0.2">
      <c r="A56" s="137"/>
      <c r="F56" s="17"/>
      <c r="G56" s="29"/>
      <c r="K56" s="17"/>
      <c r="L56" s="17"/>
      <c r="AB56" s="17"/>
      <c r="AE56" s="17"/>
    </row>
    <row r="57" spans="1:34" ht="18" customHeight="1" x14ac:dyDescent="0.2">
      <c r="A57" s="43" t="s">
        <v>312</v>
      </c>
      <c r="B57" s="43" t="s">
        <v>18</v>
      </c>
      <c r="C57" s="9">
        <v>0</v>
      </c>
      <c r="D57" s="9">
        <v>0</v>
      </c>
      <c r="F57" s="64" t="s">
        <v>311</v>
      </c>
      <c r="G57" s="29"/>
      <c r="H57" s="74">
        <v>0</v>
      </c>
      <c r="I57" s="74">
        <v>2.3E-2</v>
      </c>
      <c r="J57" s="74">
        <v>2.3E-2</v>
      </c>
      <c r="K57" s="99">
        <v>0</v>
      </c>
      <c r="L57" s="99">
        <v>0</v>
      </c>
      <c r="M57" s="74">
        <v>0</v>
      </c>
      <c r="N57" s="74">
        <v>0</v>
      </c>
      <c r="O57" s="74">
        <v>0</v>
      </c>
      <c r="P57" s="74">
        <v>0</v>
      </c>
      <c r="Q57" s="74">
        <v>0</v>
      </c>
      <c r="R57" s="74">
        <v>0</v>
      </c>
      <c r="S57" s="74">
        <v>0</v>
      </c>
      <c r="T57" s="74">
        <v>0</v>
      </c>
      <c r="U57" s="74">
        <v>0</v>
      </c>
      <c r="V57" s="74">
        <v>0</v>
      </c>
      <c r="W57" s="74">
        <v>0</v>
      </c>
      <c r="X57" s="74">
        <v>0</v>
      </c>
      <c r="Y57" s="74">
        <v>0</v>
      </c>
      <c r="AA57" s="74">
        <v>0</v>
      </c>
      <c r="AB57" s="73">
        <v>0</v>
      </c>
      <c r="AD57" s="74">
        <v>0</v>
      </c>
      <c r="AE57" s="73">
        <v>0</v>
      </c>
    </row>
    <row r="58" spans="1:34" ht="8.25" customHeight="1" x14ac:dyDescent="0.2">
      <c r="A58" s="137"/>
      <c r="F58" s="17"/>
      <c r="G58" s="29"/>
      <c r="K58" s="17"/>
      <c r="L58" s="17"/>
      <c r="AB58" s="17"/>
      <c r="AE58" s="17"/>
    </row>
    <row r="59" spans="1:34" s="16" customFormat="1" ht="18" customHeight="1" x14ac:dyDescent="0.2">
      <c r="A59" s="43" t="s">
        <v>298</v>
      </c>
      <c r="B59" s="43" t="s">
        <v>18</v>
      </c>
      <c r="C59" s="9">
        <v>-9.0159688135417609E-2</v>
      </c>
      <c r="D59" s="9">
        <v>-3.5933904122278197E-2</v>
      </c>
      <c r="E59" s="17"/>
      <c r="F59" s="58" t="s">
        <v>411</v>
      </c>
      <c r="G59" s="29"/>
      <c r="H59" s="75">
        <v>1403.712</v>
      </c>
      <c r="I59" s="75">
        <v>1091.183</v>
      </c>
      <c r="J59" s="75">
        <v>1091.183</v>
      </c>
      <c r="K59" s="121">
        <v>1544.26</v>
      </c>
      <c r="L59" s="121">
        <v>1457.3979999999999</v>
      </c>
      <c r="M59" s="75">
        <v>118.233</v>
      </c>
      <c r="N59" s="75">
        <v>98.408999999999992</v>
      </c>
      <c r="O59" s="75">
        <v>158.20699999999999</v>
      </c>
      <c r="P59" s="75">
        <v>120.85000000000002</v>
      </c>
      <c r="Q59" s="75">
        <v>124.64600000000002</v>
      </c>
      <c r="R59" s="75">
        <v>124.67499999999995</v>
      </c>
      <c r="S59" s="75">
        <v>82.572999999999979</v>
      </c>
      <c r="T59" s="75">
        <v>65.658999999999992</v>
      </c>
      <c r="U59" s="75">
        <v>170.26800000000003</v>
      </c>
      <c r="V59" s="75">
        <v>134.89100000000008</v>
      </c>
      <c r="W59" s="75">
        <v>114.39899999999989</v>
      </c>
      <c r="X59" s="75">
        <v>92.221000000000004</v>
      </c>
      <c r="Y59" s="297">
        <v>1405.0309999999999</v>
      </c>
      <c r="AA59" s="75">
        <v>1544.26</v>
      </c>
      <c r="AB59" s="73">
        <v>-139.22999999999999</v>
      </c>
      <c r="AD59" s="75">
        <v>1457.3979999999999</v>
      </c>
      <c r="AE59" s="73">
        <v>-52.37</v>
      </c>
      <c r="AF59" s="284"/>
      <c r="AG59" s="285"/>
    </row>
    <row r="60" spans="1:34" ht="8.25" customHeight="1" x14ac:dyDescent="0.2">
      <c r="A60" s="137"/>
      <c r="F60" s="17"/>
      <c r="G60" s="29"/>
      <c r="K60" s="17"/>
      <c r="L60" s="17"/>
      <c r="AB60" s="17"/>
      <c r="AE60" s="17"/>
    </row>
    <row r="61" spans="1:34" ht="18" customHeight="1" x14ac:dyDescent="0.2">
      <c r="A61" s="48"/>
      <c r="B61" s="45"/>
      <c r="C61" s="9">
        <v>-7.7556238278919887E-2</v>
      </c>
      <c r="D61" s="9">
        <v>-3.2887702021746831E-2</v>
      </c>
      <c r="F61" s="108" t="s">
        <v>235</v>
      </c>
      <c r="G61" s="29"/>
      <c r="H61" s="281">
        <v>1845.4560000000001</v>
      </c>
      <c r="I61" s="281">
        <v>1591.635</v>
      </c>
      <c r="J61" s="281">
        <v>1591.635</v>
      </c>
      <c r="K61" s="102">
        <v>2073.721</v>
      </c>
      <c r="L61" s="102">
        <v>1977.9429999999998</v>
      </c>
      <c r="M61" s="281">
        <v>409.709</v>
      </c>
      <c r="N61" s="281">
        <v>107.008</v>
      </c>
      <c r="O61" s="281">
        <v>178.33</v>
      </c>
      <c r="P61" s="281">
        <v>140.09199999999998</v>
      </c>
      <c r="Q61" s="281">
        <v>139.08300000000003</v>
      </c>
      <c r="R61" s="281">
        <v>144.13799999999995</v>
      </c>
      <c r="S61" s="281">
        <v>90.051999999999992</v>
      </c>
      <c r="T61" s="281">
        <v>85.503999999999991</v>
      </c>
      <c r="U61" s="281">
        <v>193.94400000000007</v>
      </c>
      <c r="V61" s="281">
        <v>165.47800000000004</v>
      </c>
      <c r="W61" s="281">
        <v>133.62899999999985</v>
      </c>
      <c r="X61" s="281">
        <v>125.928</v>
      </c>
      <c r="Y61" s="281">
        <v>1912.895</v>
      </c>
      <c r="AA61" s="281">
        <v>2073.721</v>
      </c>
      <c r="AB61" s="73">
        <v>-160.83000000000001</v>
      </c>
      <c r="AD61" s="281">
        <v>1977.943</v>
      </c>
      <c r="AE61" s="73">
        <v>-65.05</v>
      </c>
      <c r="AH61" s="61"/>
    </row>
    <row r="62" spans="1:34" ht="6.95" customHeight="1" x14ac:dyDescent="0.2">
      <c r="C62" s="9"/>
      <c r="D62" s="9"/>
      <c r="F62" s="109"/>
      <c r="G62" s="29"/>
      <c r="H62" s="29"/>
      <c r="I62" s="29"/>
      <c r="J62" s="29"/>
      <c r="K62" s="98"/>
      <c r="L62" s="98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AA62" s="29"/>
      <c r="AB62" s="33"/>
      <c r="AD62" s="29"/>
      <c r="AE62" s="33"/>
    </row>
    <row r="63" spans="1:34" s="49" customFormat="1" ht="18" customHeight="1" x14ac:dyDescent="0.2">
      <c r="A63" s="43" t="s">
        <v>22</v>
      </c>
      <c r="B63" s="43" t="s">
        <v>18</v>
      </c>
      <c r="C63" s="9">
        <v>-1.0979999999999999</v>
      </c>
      <c r="D63" s="9">
        <v>-1.147</v>
      </c>
      <c r="E63" s="17"/>
      <c r="F63" s="117" t="s">
        <v>25</v>
      </c>
      <c r="G63" s="29"/>
      <c r="H63" s="78">
        <v>-7.7830000000000004</v>
      </c>
      <c r="I63" s="78">
        <v>38.218000000000004</v>
      </c>
      <c r="J63" s="78">
        <v>38.218000000000004</v>
      </c>
      <c r="K63" s="78">
        <v>15</v>
      </c>
      <c r="L63" s="78">
        <v>10</v>
      </c>
      <c r="M63" s="78">
        <v>-217.30799999999999</v>
      </c>
      <c r="N63" s="78">
        <v>26.766999999999996</v>
      </c>
      <c r="O63" s="78">
        <v>13.090000000000003</v>
      </c>
      <c r="P63" s="78">
        <v>19.521999999999991</v>
      </c>
      <c r="Q63" s="78">
        <v>36.394999999999996</v>
      </c>
      <c r="R63" s="78">
        <v>26.960000000000008</v>
      </c>
      <c r="S63" s="78">
        <v>-6.835000000000008</v>
      </c>
      <c r="T63" s="78">
        <v>14.228999999999999</v>
      </c>
      <c r="U63" s="78">
        <v>27.613000000000007</v>
      </c>
      <c r="V63" s="78">
        <v>22.268999999999998</v>
      </c>
      <c r="W63" s="78">
        <v>21.503</v>
      </c>
      <c r="X63" s="78">
        <v>14.330000000000002</v>
      </c>
      <c r="Y63" s="78">
        <v>-1.4650000000000001</v>
      </c>
      <c r="AA63" s="78">
        <v>15</v>
      </c>
      <c r="AB63" s="73">
        <v>-16.47</v>
      </c>
      <c r="AD63" s="78">
        <v>10</v>
      </c>
      <c r="AE63" s="73">
        <v>-11.47</v>
      </c>
    </row>
    <row r="64" spans="1:34" s="49" customFormat="1" ht="18" hidden="1" customHeight="1" outlineLevel="1" x14ac:dyDescent="0.2">
      <c r="A64" s="43" t="s">
        <v>120</v>
      </c>
      <c r="B64" s="43" t="s">
        <v>18</v>
      </c>
      <c r="C64" s="9">
        <v>0</v>
      </c>
      <c r="D64" s="9">
        <v>0</v>
      </c>
      <c r="E64" s="17"/>
      <c r="F64" s="51" t="s">
        <v>122</v>
      </c>
      <c r="G64" s="29"/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0</v>
      </c>
      <c r="P64" s="79">
        <v>0</v>
      </c>
      <c r="Q64" s="79">
        <v>0</v>
      </c>
      <c r="R64" s="79">
        <v>0</v>
      </c>
      <c r="S64" s="79">
        <v>0</v>
      </c>
      <c r="T64" s="79">
        <v>0</v>
      </c>
      <c r="U64" s="79">
        <v>0</v>
      </c>
      <c r="V64" s="79">
        <v>0</v>
      </c>
      <c r="W64" s="79">
        <v>0</v>
      </c>
      <c r="X64" s="79">
        <v>0</v>
      </c>
      <c r="Y64" s="79">
        <v>0</v>
      </c>
      <c r="Z64" s="47"/>
      <c r="AA64" s="79">
        <v>0</v>
      </c>
      <c r="AB64" s="73">
        <v>0</v>
      </c>
      <c r="AC64" s="47"/>
      <c r="AD64" s="79">
        <v>0</v>
      </c>
      <c r="AE64" s="73">
        <v>0</v>
      </c>
    </row>
    <row r="65" spans="1:31" s="49" customFormat="1" ht="18" hidden="1" customHeight="1" outlineLevel="1" x14ac:dyDescent="0.2">
      <c r="A65" s="43" t="s">
        <v>121</v>
      </c>
      <c r="B65" s="43" t="s">
        <v>18</v>
      </c>
      <c r="C65" s="9">
        <v>1.0005982650314089</v>
      </c>
      <c r="D65" s="9">
        <v>1.0005982650314089</v>
      </c>
      <c r="E65" s="17"/>
      <c r="F65" s="51" t="s">
        <v>123</v>
      </c>
      <c r="G65" s="29"/>
      <c r="H65" s="79">
        <v>-2.516</v>
      </c>
      <c r="I65" s="79">
        <v>-7.0010000000000003</v>
      </c>
      <c r="J65" s="79">
        <v>-7.0010000000000003</v>
      </c>
      <c r="K65" s="79">
        <v>0</v>
      </c>
      <c r="L65" s="79">
        <v>0</v>
      </c>
      <c r="M65" s="79">
        <v>6.6859999999999999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79">
        <v>0</v>
      </c>
      <c r="U65" s="79">
        <v>0</v>
      </c>
      <c r="V65" s="79">
        <v>0</v>
      </c>
      <c r="W65" s="79">
        <v>0</v>
      </c>
      <c r="X65" s="79">
        <v>0</v>
      </c>
      <c r="Y65" s="79">
        <v>6.6859999999999999</v>
      </c>
      <c r="Z65" s="47"/>
      <c r="AA65" s="79">
        <v>0</v>
      </c>
      <c r="AB65" s="73">
        <v>6.69</v>
      </c>
      <c r="AC65" s="47"/>
      <c r="AD65" s="79">
        <v>0</v>
      </c>
      <c r="AE65" s="73">
        <v>6.69</v>
      </c>
    </row>
    <row r="66" spans="1:31" s="49" customFormat="1" ht="18" customHeight="1" collapsed="1" x14ac:dyDescent="0.2">
      <c r="A66" s="48"/>
      <c r="B66" s="48"/>
      <c r="C66" s="9">
        <v>1.0005982650314089</v>
      </c>
      <c r="D66" s="9">
        <v>1.0005982650314089</v>
      </c>
      <c r="E66" s="17"/>
      <c r="F66" s="117" t="s">
        <v>0</v>
      </c>
      <c r="G66" s="29"/>
      <c r="H66" s="78">
        <v>-2.516</v>
      </c>
      <c r="I66" s="78">
        <v>-7.0010000000000003</v>
      </c>
      <c r="J66" s="78">
        <v>-7.0010000000000003</v>
      </c>
      <c r="K66" s="78">
        <v>0</v>
      </c>
      <c r="L66" s="78">
        <v>0</v>
      </c>
      <c r="M66" s="78">
        <v>6.6859999999999999</v>
      </c>
      <c r="N66" s="78">
        <v>0</v>
      </c>
      <c r="O66" s="78">
        <v>0</v>
      </c>
      <c r="P66" s="78">
        <v>0</v>
      </c>
      <c r="Q66" s="78">
        <v>0</v>
      </c>
      <c r="R66" s="78">
        <v>0</v>
      </c>
      <c r="S66" s="78">
        <v>0</v>
      </c>
      <c r="T66" s="78">
        <v>0</v>
      </c>
      <c r="U66" s="78">
        <v>0</v>
      </c>
      <c r="V66" s="78">
        <v>0</v>
      </c>
      <c r="W66" s="78">
        <v>0</v>
      </c>
      <c r="X66" s="78">
        <v>0</v>
      </c>
      <c r="Y66" s="78">
        <v>6.6859999999999999</v>
      </c>
      <c r="AA66" s="78">
        <v>0</v>
      </c>
      <c r="AB66" s="73">
        <v>6.69</v>
      </c>
      <c r="AD66" s="78">
        <v>0</v>
      </c>
      <c r="AE66" s="73">
        <v>6.69</v>
      </c>
    </row>
    <row r="67" spans="1:31" s="49" customFormat="1" ht="18" hidden="1" customHeight="1" outlineLevel="1" x14ac:dyDescent="0.2">
      <c r="A67" s="43" t="s">
        <v>132</v>
      </c>
      <c r="B67" s="43" t="s">
        <v>18</v>
      </c>
      <c r="C67" s="9">
        <v>0</v>
      </c>
      <c r="D67" s="9">
        <v>0</v>
      </c>
      <c r="E67" s="17"/>
      <c r="F67" s="51" t="s">
        <v>133</v>
      </c>
      <c r="G67" s="29"/>
      <c r="H67" s="79">
        <v>0</v>
      </c>
      <c r="I67" s="79">
        <v>0</v>
      </c>
      <c r="J67" s="79">
        <v>0</v>
      </c>
      <c r="K67" s="99">
        <v>0</v>
      </c>
      <c r="L67" s="99">
        <v>0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0</v>
      </c>
      <c r="W67" s="79">
        <v>0</v>
      </c>
      <c r="X67" s="79">
        <v>0</v>
      </c>
      <c r="Y67" s="79">
        <v>0</v>
      </c>
      <c r="Z67" s="47"/>
      <c r="AA67" s="79">
        <v>0</v>
      </c>
      <c r="AB67" s="73">
        <v>0</v>
      </c>
      <c r="AC67" s="47"/>
      <c r="AD67" s="79">
        <v>0</v>
      </c>
      <c r="AE67" s="73">
        <v>0</v>
      </c>
    </row>
    <row r="68" spans="1:31" s="49" customFormat="1" ht="18" hidden="1" customHeight="1" outlineLevel="1" x14ac:dyDescent="0.2">
      <c r="A68" s="43" t="s">
        <v>135</v>
      </c>
      <c r="B68" s="43" t="s">
        <v>18</v>
      </c>
      <c r="C68" s="9">
        <v>0</v>
      </c>
      <c r="D68" s="9">
        <v>0</v>
      </c>
      <c r="E68" s="17"/>
      <c r="F68" s="51" t="s">
        <v>134</v>
      </c>
      <c r="G68" s="29"/>
      <c r="H68" s="79">
        <v>0</v>
      </c>
      <c r="I68" s="79">
        <v>0</v>
      </c>
      <c r="J68" s="79">
        <v>0</v>
      </c>
      <c r="K68" s="99">
        <v>0</v>
      </c>
      <c r="L68" s="99">
        <v>0</v>
      </c>
      <c r="M68" s="79">
        <v>0</v>
      </c>
      <c r="N68" s="79">
        <v>0</v>
      </c>
      <c r="O68" s="79">
        <v>0</v>
      </c>
      <c r="P68" s="79">
        <v>0</v>
      </c>
      <c r="Q68" s="79">
        <v>0</v>
      </c>
      <c r="R68" s="79">
        <v>0</v>
      </c>
      <c r="S68" s="79">
        <v>0</v>
      </c>
      <c r="T68" s="79">
        <v>0</v>
      </c>
      <c r="U68" s="79">
        <v>0</v>
      </c>
      <c r="V68" s="79">
        <v>0</v>
      </c>
      <c r="W68" s="79">
        <v>0</v>
      </c>
      <c r="X68" s="79">
        <v>0</v>
      </c>
      <c r="Y68" s="79">
        <v>0</v>
      </c>
      <c r="Z68" s="47"/>
      <c r="AA68" s="79">
        <v>0</v>
      </c>
      <c r="AB68" s="73">
        <v>0</v>
      </c>
      <c r="AC68" s="47"/>
      <c r="AD68" s="79">
        <v>0</v>
      </c>
      <c r="AE68" s="73">
        <v>0</v>
      </c>
    </row>
    <row r="69" spans="1:31" s="49" customFormat="1" ht="18" hidden="1" customHeight="1" outlineLevel="1" x14ac:dyDescent="0.2">
      <c r="A69" s="43" t="s">
        <v>136</v>
      </c>
      <c r="B69" s="43" t="s">
        <v>18</v>
      </c>
      <c r="C69" s="9">
        <v>0</v>
      </c>
      <c r="D69" s="9">
        <v>0</v>
      </c>
      <c r="E69" s="17"/>
      <c r="F69" s="51" t="s">
        <v>137</v>
      </c>
      <c r="G69" s="29"/>
      <c r="H69" s="79">
        <v>0</v>
      </c>
      <c r="I69" s="79">
        <v>0</v>
      </c>
      <c r="J69" s="79">
        <v>0</v>
      </c>
      <c r="K69" s="99">
        <v>0</v>
      </c>
      <c r="L69" s="99">
        <v>0</v>
      </c>
      <c r="M69" s="79">
        <v>0</v>
      </c>
      <c r="N69" s="79">
        <v>0</v>
      </c>
      <c r="O69" s="79">
        <v>0</v>
      </c>
      <c r="P69" s="79">
        <v>0</v>
      </c>
      <c r="Q69" s="79">
        <v>0</v>
      </c>
      <c r="R69" s="79">
        <v>0</v>
      </c>
      <c r="S69" s="79">
        <v>0</v>
      </c>
      <c r="T69" s="79">
        <v>0</v>
      </c>
      <c r="U69" s="79">
        <v>0</v>
      </c>
      <c r="V69" s="79">
        <v>0</v>
      </c>
      <c r="W69" s="79">
        <v>0</v>
      </c>
      <c r="X69" s="79">
        <v>0</v>
      </c>
      <c r="Y69" s="79">
        <v>0</v>
      </c>
      <c r="Z69" s="47"/>
      <c r="AA69" s="79">
        <v>0</v>
      </c>
      <c r="AB69" s="73">
        <v>0</v>
      </c>
      <c r="AC69" s="47"/>
      <c r="AD69" s="79">
        <v>0</v>
      </c>
      <c r="AE69" s="73">
        <v>0</v>
      </c>
    </row>
    <row r="70" spans="1:31" s="49" customFormat="1" ht="18" hidden="1" customHeight="1" outlineLevel="1" x14ac:dyDescent="0.2">
      <c r="A70" s="43" t="s">
        <v>138</v>
      </c>
      <c r="B70" s="43" t="s">
        <v>18</v>
      </c>
      <c r="C70" s="9">
        <v>1.0004426737494465</v>
      </c>
      <c r="D70" s="9">
        <v>-9.6000000000000002E-2</v>
      </c>
      <c r="E70" s="17"/>
      <c r="F70" s="51" t="s">
        <v>139</v>
      </c>
      <c r="G70" s="29"/>
      <c r="H70" s="79">
        <v>0</v>
      </c>
      <c r="I70" s="79">
        <v>15.879</v>
      </c>
      <c r="J70" s="79">
        <v>15.879</v>
      </c>
      <c r="K70" s="99">
        <v>0</v>
      </c>
      <c r="L70" s="99">
        <v>5</v>
      </c>
      <c r="M70" s="79">
        <v>0</v>
      </c>
      <c r="N70" s="79">
        <v>0.70299999999999996</v>
      </c>
      <c r="O70" s="79">
        <v>0.82500000000000007</v>
      </c>
      <c r="P70" s="79">
        <v>0.24199999999999999</v>
      </c>
      <c r="Q70" s="79">
        <v>0.34600000000000009</v>
      </c>
      <c r="R70" s="79">
        <v>8.0999999999999961E-2</v>
      </c>
      <c r="S70" s="79">
        <v>0</v>
      </c>
      <c r="T70" s="79">
        <v>0.19899999999999984</v>
      </c>
      <c r="U70" s="79">
        <v>7.0000000000000284E-2</v>
      </c>
      <c r="V70" s="79">
        <v>0.73999999999999977</v>
      </c>
      <c r="W70" s="79">
        <v>0.40300000000000002</v>
      </c>
      <c r="X70" s="79">
        <v>0.90899999999999981</v>
      </c>
      <c r="Y70" s="79">
        <v>4.5179999999999998</v>
      </c>
      <c r="Z70" s="47"/>
      <c r="AA70" s="79">
        <v>0</v>
      </c>
      <c r="AB70" s="73">
        <v>4.5199999999999996</v>
      </c>
      <c r="AC70" s="47"/>
      <c r="AD70" s="79">
        <v>5</v>
      </c>
      <c r="AE70" s="73">
        <v>-0.48</v>
      </c>
    </row>
    <row r="71" spans="1:31" s="50" customFormat="1" ht="18" customHeight="1" collapsed="1" x14ac:dyDescent="0.2">
      <c r="A71" s="48"/>
      <c r="B71" s="48"/>
      <c r="C71" s="9">
        <v>1.0004426737494465</v>
      </c>
      <c r="D71" s="9">
        <v>-9.6000000000000002E-2</v>
      </c>
      <c r="E71" s="17"/>
      <c r="F71" s="118" t="s">
        <v>273</v>
      </c>
      <c r="G71" s="29"/>
      <c r="H71" s="80">
        <v>0</v>
      </c>
      <c r="I71" s="80">
        <v>15.879</v>
      </c>
      <c r="J71" s="80">
        <v>15.879</v>
      </c>
      <c r="K71" s="80">
        <v>0</v>
      </c>
      <c r="L71" s="80">
        <v>5</v>
      </c>
      <c r="M71" s="80">
        <v>0</v>
      </c>
      <c r="N71" s="80">
        <v>0.70299999999999996</v>
      </c>
      <c r="O71" s="80">
        <v>0.82500000000000007</v>
      </c>
      <c r="P71" s="80">
        <v>0.24199999999999999</v>
      </c>
      <c r="Q71" s="80">
        <v>0.34600000000000009</v>
      </c>
      <c r="R71" s="80">
        <v>8.0999999999999961E-2</v>
      </c>
      <c r="S71" s="80">
        <v>0</v>
      </c>
      <c r="T71" s="80">
        <v>0.19899999999999984</v>
      </c>
      <c r="U71" s="80">
        <v>7.0000000000000284E-2</v>
      </c>
      <c r="V71" s="80">
        <v>0.73999999999999977</v>
      </c>
      <c r="W71" s="80">
        <v>0.40300000000000002</v>
      </c>
      <c r="X71" s="80">
        <v>0.90899999999999981</v>
      </c>
      <c r="Y71" s="80">
        <v>4.5179999999999998</v>
      </c>
      <c r="AA71" s="80">
        <v>0</v>
      </c>
      <c r="AB71" s="73">
        <v>4.5199999999999996</v>
      </c>
      <c r="AD71" s="80">
        <v>5</v>
      </c>
      <c r="AE71" s="73">
        <v>-0.48</v>
      </c>
    </row>
    <row r="72" spans="1:31" ht="6.95" customHeight="1" x14ac:dyDescent="0.2">
      <c r="C72" s="9"/>
      <c r="D72" s="9"/>
      <c r="F72" s="109"/>
      <c r="G72" s="29"/>
      <c r="H72" s="29"/>
      <c r="I72" s="29"/>
      <c r="J72" s="29"/>
      <c r="K72" s="98"/>
      <c r="L72" s="98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AA72" s="29"/>
      <c r="AB72" s="33"/>
      <c r="AD72" s="29"/>
      <c r="AE72" s="33"/>
    </row>
    <row r="73" spans="1:31" ht="18" customHeight="1" x14ac:dyDescent="0.2">
      <c r="C73" s="9"/>
      <c r="D73" s="9"/>
      <c r="F73" s="289" t="s">
        <v>627</v>
      </c>
      <c r="G73" s="29"/>
      <c r="H73" s="75">
        <v>1835.1570000000002</v>
      </c>
      <c r="I73" s="75">
        <v>1638.731</v>
      </c>
      <c r="J73" s="75">
        <v>1638.731</v>
      </c>
      <c r="K73" s="121">
        <v>2088.721</v>
      </c>
      <c r="L73" s="121">
        <v>1992.9429999999998</v>
      </c>
      <c r="M73" s="75">
        <v>199.08700000000002</v>
      </c>
      <c r="N73" s="75">
        <v>134.47799999999998</v>
      </c>
      <c r="O73" s="75">
        <v>192.245</v>
      </c>
      <c r="P73" s="75">
        <v>159.85599999999997</v>
      </c>
      <c r="Q73" s="75">
        <v>175.82400000000001</v>
      </c>
      <c r="R73" s="75">
        <v>171.17899999999995</v>
      </c>
      <c r="S73" s="75">
        <v>83.216999999999985</v>
      </c>
      <c r="T73" s="75">
        <v>99.931999999999988</v>
      </c>
      <c r="U73" s="75">
        <v>221.62700000000007</v>
      </c>
      <c r="V73" s="75">
        <v>188.48700000000005</v>
      </c>
      <c r="W73" s="75">
        <v>155.53499999999983</v>
      </c>
      <c r="X73" s="75">
        <v>141.167</v>
      </c>
      <c r="Y73" s="297">
        <v>1922.634</v>
      </c>
      <c r="Z73" s="16"/>
      <c r="AA73" s="75">
        <v>2088.721</v>
      </c>
      <c r="AB73" s="73">
        <v>-166.09</v>
      </c>
      <c r="AC73" s="16"/>
      <c r="AD73" s="75">
        <v>1992.943</v>
      </c>
      <c r="AE73" s="73">
        <v>-70.31</v>
      </c>
    </row>
    <row r="74" spans="1:31" ht="6.95" customHeight="1" x14ac:dyDescent="0.2">
      <c r="C74" s="9"/>
      <c r="D74" s="9"/>
      <c r="F74" s="109"/>
      <c r="G74" s="29"/>
      <c r="H74" s="29"/>
      <c r="I74" s="29"/>
      <c r="J74" s="29"/>
      <c r="K74" s="98"/>
      <c r="L74" s="98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29"/>
      <c r="AB74" s="33"/>
      <c r="AD74" s="29"/>
      <c r="AE74" s="33"/>
    </row>
    <row r="75" spans="1:31" ht="18" customHeight="1" x14ac:dyDescent="0.2">
      <c r="A75" s="43" t="s">
        <v>207</v>
      </c>
      <c r="B75" s="43" t="s">
        <v>39</v>
      </c>
      <c r="C75" s="9">
        <v>1.0227272727272725</v>
      </c>
      <c r="D75" s="9">
        <v>0.96774193548387077</v>
      </c>
      <c r="F75" s="119" t="s">
        <v>412</v>
      </c>
      <c r="G75" s="29"/>
      <c r="H75" s="74">
        <v>-3.9239999999999999</v>
      </c>
      <c r="I75" s="74">
        <v>0</v>
      </c>
      <c r="J75" s="74">
        <v>0</v>
      </c>
      <c r="K75" s="99">
        <v>-8.7999999999999995E-2</v>
      </c>
      <c r="L75" s="99">
        <v>-9.2999999999999999E-2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AA75" s="74">
        <v>-8.8000000000000009E-2</v>
      </c>
      <c r="AB75" s="73">
        <v>0.09</v>
      </c>
      <c r="AD75" s="74">
        <v>-9.3000000000000013E-2</v>
      </c>
      <c r="AE75" s="73">
        <v>0.09</v>
      </c>
    </row>
    <row r="76" spans="1:31" ht="18" customHeight="1" x14ac:dyDescent="0.2">
      <c r="A76" s="43" t="s">
        <v>43</v>
      </c>
      <c r="B76" s="43" t="s">
        <v>18</v>
      </c>
      <c r="C76" s="9">
        <v>0</v>
      </c>
      <c r="D76" s="9">
        <v>0</v>
      </c>
      <c r="F76" s="119" t="s">
        <v>208</v>
      </c>
      <c r="H76" s="74">
        <v>0</v>
      </c>
      <c r="I76" s="74">
        <v>0</v>
      </c>
      <c r="J76" s="74">
        <v>0</v>
      </c>
      <c r="K76" s="99">
        <v>0</v>
      </c>
      <c r="L76" s="99">
        <v>0</v>
      </c>
      <c r="M76" s="74">
        <v>0</v>
      </c>
      <c r="N76" s="74">
        <v>0</v>
      </c>
      <c r="O76" s="74">
        <v>0</v>
      </c>
      <c r="P76" s="74">
        <v>0</v>
      </c>
      <c r="Q76" s="74">
        <v>0</v>
      </c>
      <c r="R76" s="74">
        <v>0</v>
      </c>
      <c r="S76" s="74">
        <v>0</v>
      </c>
      <c r="T76" s="74">
        <v>0</v>
      </c>
      <c r="U76" s="74">
        <v>0</v>
      </c>
      <c r="V76" s="74">
        <v>0</v>
      </c>
      <c r="W76" s="74">
        <v>0</v>
      </c>
      <c r="X76" s="74">
        <v>0</v>
      </c>
      <c r="Y76" s="74">
        <v>0</v>
      </c>
      <c r="AA76" s="74">
        <v>0</v>
      </c>
      <c r="AB76" s="73">
        <v>0</v>
      </c>
      <c r="AD76" s="74">
        <v>0</v>
      </c>
      <c r="AE76" s="73">
        <v>0</v>
      </c>
    </row>
    <row r="77" spans="1:31" ht="18" customHeight="1" collapsed="1" x14ac:dyDescent="0.2">
      <c r="A77" s="48"/>
      <c r="B77" s="48"/>
      <c r="C77" s="9">
        <v>1.0227272727272725</v>
      </c>
      <c r="D77" s="9">
        <v>0.96774193548387077</v>
      </c>
      <c r="F77" s="58" t="s">
        <v>42</v>
      </c>
      <c r="H77" s="75">
        <v>-3.9239999999999999</v>
      </c>
      <c r="I77" s="75">
        <v>0</v>
      </c>
      <c r="J77" s="75">
        <v>0</v>
      </c>
      <c r="K77" s="121">
        <v>-8.7999999999999995E-2</v>
      </c>
      <c r="L77" s="121">
        <v>-9.2999999999999999E-2</v>
      </c>
      <c r="M77" s="75">
        <v>0</v>
      </c>
      <c r="N77" s="75">
        <v>0</v>
      </c>
      <c r="O77" s="75">
        <v>0</v>
      </c>
      <c r="P77" s="75">
        <v>0</v>
      </c>
      <c r="Q77" s="75">
        <v>0</v>
      </c>
      <c r="R77" s="75">
        <v>0</v>
      </c>
      <c r="S77" s="75">
        <v>0</v>
      </c>
      <c r="T77" s="75">
        <v>0</v>
      </c>
      <c r="U77" s="75">
        <v>0</v>
      </c>
      <c r="V77" s="75">
        <v>0</v>
      </c>
      <c r="W77" s="75">
        <v>0</v>
      </c>
      <c r="X77" s="75">
        <v>0</v>
      </c>
      <c r="Y77" s="75">
        <v>0</v>
      </c>
      <c r="AA77" s="75">
        <v>-8.8000000000000009E-2</v>
      </c>
      <c r="AB77" s="73">
        <v>0.09</v>
      </c>
      <c r="AD77" s="75">
        <v>-9.3000000000000013E-2</v>
      </c>
      <c r="AE77" s="73">
        <v>0.09</v>
      </c>
    </row>
    <row r="78" spans="1:31" ht="12.95" customHeight="1" x14ac:dyDescent="0.2">
      <c r="A78" s="48"/>
      <c r="B78" s="48"/>
      <c r="C78" s="9"/>
      <c r="D78" s="9"/>
      <c r="F78" s="52" t="s">
        <v>228</v>
      </c>
      <c r="H78" s="69">
        <v>0.25435924029299278</v>
      </c>
      <c r="I78" s="69">
        <v>0</v>
      </c>
      <c r="J78" s="69">
        <v>0</v>
      </c>
      <c r="K78" s="122">
        <v>5.3288119171611961E-3</v>
      </c>
      <c r="L78" s="122">
        <v>8.8859163004013E-3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AA78" s="69">
        <v>5.328811917161197E-3</v>
      </c>
      <c r="AB78" s="70"/>
      <c r="AD78" s="69">
        <v>8.8859163004013017E-3</v>
      </c>
      <c r="AE78" s="70"/>
    </row>
    <row r="79" spans="1:31" ht="18" customHeight="1" x14ac:dyDescent="0.2">
      <c r="A79" s="43" t="s">
        <v>40</v>
      </c>
      <c r="B79" s="43" t="s">
        <v>18</v>
      </c>
      <c r="C79" s="9">
        <v>0</v>
      </c>
      <c r="D79" s="9">
        <v>0</v>
      </c>
      <c r="F79" s="58" t="s">
        <v>41</v>
      </c>
      <c r="H79" s="75">
        <v>0</v>
      </c>
      <c r="I79" s="75">
        <v>0</v>
      </c>
      <c r="J79" s="75">
        <v>0</v>
      </c>
      <c r="K79" s="121">
        <v>0</v>
      </c>
      <c r="L79" s="121">
        <v>0</v>
      </c>
      <c r="M79" s="75">
        <v>0</v>
      </c>
      <c r="N79" s="75">
        <v>0</v>
      </c>
      <c r="O79" s="75">
        <v>0</v>
      </c>
      <c r="P79" s="75">
        <v>0</v>
      </c>
      <c r="Q79" s="75">
        <v>0</v>
      </c>
      <c r="R79" s="75">
        <v>0</v>
      </c>
      <c r="S79" s="75">
        <v>0</v>
      </c>
      <c r="T79" s="75">
        <v>0</v>
      </c>
      <c r="U79" s="75">
        <v>0</v>
      </c>
      <c r="V79" s="75">
        <v>0</v>
      </c>
      <c r="W79" s="75">
        <v>0</v>
      </c>
      <c r="X79" s="75">
        <v>0</v>
      </c>
      <c r="Y79" s="75">
        <v>0</v>
      </c>
      <c r="AA79" s="75">
        <v>0</v>
      </c>
      <c r="AB79" s="73">
        <v>0</v>
      </c>
      <c r="AD79" s="75">
        <v>0</v>
      </c>
      <c r="AE79" s="73">
        <v>0</v>
      </c>
    </row>
    <row r="80" spans="1:31" ht="12.95" customHeight="1" x14ac:dyDescent="0.2">
      <c r="A80" s="48"/>
      <c r="B80" s="48"/>
      <c r="C80" s="9"/>
      <c r="D80" s="9"/>
      <c r="F80" s="52" t="s">
        <v>229</v>
      </c>
      <c r="H80" s="69">
        <v>0</v>
      </c>
      <c r="I80" s="69">
        <v>0</v>
      </c>
      <c r="J80" s="69">
        <v>0</v>
      </c>
      <c r="K80" s="122">
        <v>0</v>
      </c>
      <c r="L80" s="122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AA80" s="69">
        <v>0</v>
      </c>
      <c r="AB80" s="70"/>
      <c r="AD80" s="69">
        <v>0</v>
      </c>
      <c r="AE80" s="70"/>
    </row>
    <row r="81" spans="1:31" ht="18" hidden="1" customHeight="1" outlineLevel="1" x14ac:dyDescent="0.2">
      <c r="A81" s="43" t="s">
        <v>210</v>
      </c>
      <c r="B81" s="43" t="s">
        <v>18</v>
      </c>
      <c r="C81" s="9">
        <v>0</v>
      </c>
      <c r="D81" s="9">
        <v>0</v>
      </c>
      <c r="F81" s="119" t="s">
        <v>211</v>
      </c>
      <c r="H81" s="74">
        <v>0</v>
      </c>
      <c r="I81" s="74">
        <v>0</v>
      </c>
      <c r="J81" s="74">
        <v>0</v>
      </c>
      <c r="K81" s="99">
        <v>0</v>
      </c>
      <c r="L81" s="99">
        <v>0</v>
      </c>
      <c r="M81" s="74">
        <v>0</v>
      </c>
      <c r="N81" s="74">
        <v>0</v>
      </c>
      <c r="O81" s="74">
        <v>0</v>
      </c>
      <c r="P81" s="74">
        <v>0</v>
      </c>
      <c r="Q81" s="74">
        <v>0</v>
      </c>
      <c r="R81" s="74">
        <v>0</v>
      </c>
      <c r="S81" s="74">
        <v>0</v>
      </c>
      <c r="T81" s="74">
        <v>0</v>
      </c>
      <c r="U81" s="74">
        <v>0</v>
      </c>
      <c r="V81" s="74">
        <v>0</v>
      </c>
      <c r="W81" s="74">
        <v>0</v>
      </c>
      <c r="X81" s="74">
        <v>0</v>
      </c>
      <c r="Y81" s="74">
        <v>0</v>
      </c>
      <c r="AA81" s="74">
        <v>0</v>
      </c>
      <c r="AB81" s="73">
        <v>0</v>
      </c>
      <c r="AD81" s="74">
        <v>0</v>
      </c>
      <c r="AE81" s="73">
        <v>0</v>
      </c>
    </row>
    <row r="82" spans="1:31" ht="18" hidden="1" customHeight="1" outlineLevel="1" x14ac:dyDescent="0.2">
      <c r="A82" s="43" t="s">
        <v>207</v>
      </c>
      <c r="B82" s="43" t="s">
        <v>206</v>
      </c>
      <c r="C82" s="9">
        <v>-9.1147732244421742E-2</v>
      </c>
      <c r="D82" s="9">
        <v>1.7194498811228309E-2</v>
      </c>
      <c r="F82" s="119" t="s">
        <v>209</v>
      </c>
      <c r="H82" s="74">
        <v>-685.56899999999996</v>
      </c>
      <c r="I82" s="74">
        <v>-544.553</v>
      </c>
      <c r="J82" s="74">
        <v>-544.553</v>
      </c>
      <c r="K82" s="99">
        <v>-685.7</v>
      </c>
      <c r="L82" s="99">
        <v>-761.29</v>
      </c>
      <c r="M82" s="74">
        <v>-53.738</v>
      </c>
      <c r="N82" s="74">
        <v>-52.614000000000004</v>
      </c>
      <c r="O82" s="74">
        <v>-88.306999999999988</v>
      </c>
      <c r="P82" s="74">
        <v>-63.891999999999996</v>
      </c>
      <c r="Q82" s="74">
        <v>-65.12</v>
      </c>
      <c r="R82" s="74">
        <v>-75.33499999999998</v>
      </c>
      <c r="S82" s="74">
        <v>-40.129000000000019</v>
      </c>
      <c r="T82" s="74">
        <v>-53.525000000000034</v>
      </c>
      <c r="U82" s="74">
        <v>-76.176999999999964</v>
      </c>
      <c r="V82" s="74">
        <v>-75.76400000000001</v>
      </c>
      <c r="W82" s="74">
        <v>-52.655999999999949</v>
      </c>
      <c r="X82" s="74">
        <v>-50.941000000000031</v>
      </c>
      <c r="Y82" s="74">
        <v>-748.19799999999998</v>
      </c>
      <c r="AA82" s="74">
        <v>-685.70000000000016</v>
      </c>
      <c r="AB82" s="73">
        <v>-62.5</v>
      </c>
      <c r="AD82" s="74">
        <v>-761.29</v>
      </c>
      <c r="AE82" s="73">
        <v>13.09</v>
      </c>
    </row>
    <row r="83" spans="1:31" ht="18" customHeight="1" collapsed="1" x14ac:dyDescent="0.2">
      <c r="A83" s="48"/>
      <c r="B83" s="48"/>
      <c r="C83" s="9">
        <v>-9.1147732244421742E-2</v>
      </c>
      <c r="D83" s="9">
        <v>1.7194498811228309E-2</v>
      </c>
      <c r="F83" s="58" t="s">
        <v>313</v>
      </c>
      <c r="H83" s="75">
        <v>-685.56899999999996</v>
      </c>
      <c r="I83" s="75">
        <v>-544.553</v>
      </c>
      <c r="J83" s="75">
        <v>-544.553</v>
      </c>
      <c r="K83" s="121">
        <v>-685.7</v>
      </c>
      <c r="L83" s="121">
        <v>-761.29</v>
      </c>
      <c r="M83" s="75">
        <v>-53.738</v>
      </c>
      <c r="N83" s="75">
        <v>-52.614000000000004</v>
      </c>
      <c r="O83" s="75">
        <v>-88.306999999999988</v>
      </c>
      <c r="P83" s="75">
        <v>-63.891999999999996</v>
      </c>
      <c r="Q83" s="75">
        <v>-65.12</v>
      </c>
      <c r="R83" s="75">
        <v>-75.33499999999998</v>
      </c>
      <c r="S83" s="75">
        <v>-40.129000000000019</v>
      </c>
      <c r="T83" s="75">
        <v>-53.525000000000034</v>
      </c>
      <c r="U83" s="75">
        <v>-76.176999999999964</v>
      </c>
      <c r="V83" s="75">
        <v>-75.76400000000001</v>
      </c>
      <c r="W83" s="75">
        <v>-52.655999999999949</v>
      </c>
      <c r="X83" s="75">
        <v>-50.941000000000031</v>
      </c>
      <c r="Y83" s="75">
        <v>-748.19799999999998</v>
      </c>
      <c r="AA83" s="75">
        <v>-685.70000000000016</v>
      </c>
      <c r="AB83" s="73">
        <v>-62.5</v>
      </c>
      <c r="AD83" s="75">
        <v>-761.29</v>
      </c>
      <c r="AE83" s="73">
        <v>13.09</v>
      </c>
    </row>
    <row r="84" spans="1:31" ht="12.95" customHeight="1" x14ac:dyDescent="0.2">
      <c r="A84" s="48"/>
      <c r="B84" s="48"/>
      <c r="C84" s="9"/>
      <c r="D84" s="9"/>
      <c r="F84" s="52" t="s">
        <v>223</v>
      </c>
      <c r="H84" s="69">
        <v>0.48839719258651343</v>
      </c>
      <c r="I84" s="69">
        <v>0.49904828062753909</v>
      </c>
      <c r="J84" s="69">
        <v>0.49904828062753909</v>
      </c>
      <c r="K84" s="122">
        <v>0.44403144548197848</v>
      </c>
      <c r="L84" s="122">
        <v>0.52236245692665972</v>
      </c>
      <c r="M84" s="69">
        <v>0.4545093163499192</v>
      </c>
      <c r="N84" s="69">
        <v>0.53464622138219076</v>
      </c>
      <c r="O84" s="69">
        <v>0.55817378497790859</v>
      </c>
      <c r="P84" s="69">
        <v>0.52868845676458409</v>
      </c>
      <c r="Q84" s="69">
        <v>0.52243954880220778</v>
      </c>
      <c r="R84" s="69">
        <v>0.60425105273711655</v>
      </c>
      <c r="S84" s="69">
        <v>0.48598210068666547</v>
      </c>
      <c r="T84" s="69">
        <v>0.81519669809165596</v>
      </c>
      <c r="U84" s="69">
        <v>0.44739469542133548</v>
      </c>
      <c r="V84" s="69">
        <v>0.56166830996878936</v>
      </c>
      <c r="W84" s="69">
        <v>0.4602837437390187</v>
      </c>
      <c r="X84" s="69">
        <v>0.55237960985025136</v>
      </c>
      <c r="Y84" s="69">
        <v>0.53251351749534348</v>
      </c>
      <c r="AA84" s="69">
        <v>0.44403144548197854</v>
      </c>
      <c r="AB84" s="70"/>
      <c r="AD84" s="69">
        <v>0.52236245692665972</v>
      </c>
      <c r="AE84" s="70"/>
    </row>
    <row r="85" spans="1:31" ht="18" hidden="1" customHeight="1" outlineLevel="2" x14ac:dyDescent="0.2">
      <c r="A85" s="46" t="s">
        <v>44</v>
      </c>
      <c r="B85" s="46" t="s">
        <v>18</v>
      </c>
      <c r="C85" s="9"/>
      <c r="D85" s="9"/>
      <c r="F85" s="51" t="s">
        <v>45</v>
      </c>
      <c r="H85" s="79">
        <v>0</v>
      </c>
      <c r="I85" s="79">
        <v>0</v>
      </c>
      <c r="J85" s="79">
        <v>0</v>
      </c>
      <c r="K85" s="99"/>
      <c r="L85" s="99"/>
      <c r="M85" s="79">
        <v>0</v>
      </c>
      <c r="N85" s="79">
        <v>0</v>
      </c>
      <c r="O85" s="79">
        <v>0</v>
      </c>
      <c r="P85" s="79">
        <v>0</v>
      </c>
      <c r="Q85" s="79">
        <v>0</v>
      </c>
      <c r="R85" s="79">
        <v>0</v>
      </c>
      <c r="S85" s="79">
        <v>0</v>
      </c>
      <c r="T85" s="79">
        <v>0</v>
      </c>
      <c r="U85" s="79">
        <v>0</v>
      </c>
      <c r="V85" s="79">
        <v>0</v>
      </c>
      <c r="W85" s="79">
        <v>0</v>
      </c>
      <c r="X85" s="79">
        <v>0</v>
      </c>
      <c r="Y85" s="79">
        <v>0</v>
      </c>
      <c r="AA85" s="83"/>
      <c r="AB85" s="84"/>
      <c r="AD85" s="83"/>
      <c r="AE85" s="84"/>
    </row>
    <row r="86" spans="1:31" ht="18" hidden="1" customHeight="1" outlineLevel="2" x14ac:dyDescent="0.2">
      <c r="A86" s="46" t="s">
        <v>44</v>
      </c>
      <c r="B86" s="46" t="s">
        <v>18</v>
      </c>
      <c r="C86" s="9"/>
      <c r="D86" s="9"/>
      <c r="F86" s="51" t="s">
        <v>46</v>
      </c>
      <c r="H86" s="79">
        <v>0</v>
      </c>
      <c r="I86" s="79">
        <v>0</v>
      </c>
      <c r="J86" s="79">
        <v>0</v>
      </c>
      <c r="K86" s="99"/>
      <c r="L86" s="99"/>
      <c r="M86" s="79">
        <v>0</v>
      </c>
      <c r="N86" s="79">
        <v>0</v>
      </c>
      <c r="O86" s="79">
        <v>0</v>
      </c>
      <c r="P86" s="79">
        <v>0</v>
      </c>
      <c r="Q86" s="79">
        <v>0</v>
      </c>
      <c r="R86" s="79">
        <v>0</v>
      </c>
      <c r="S86" s="79">
        <v>0</v>
      </c>
      <c r="T86" s="79">
        <v>0</v>
      </c>
      <c r="U86" s="79">
        <v>0</v>
      </c>
      <c r="V86" s="79">
        <v>0</v>
      </c>
      <c r="W86" s="79">
        <v>0</v>
      </c>
      <c r="X86" s="79">
        <v>0</v>
      </c>
      <c r="Y86" s="79">
        <v>0</v>
      </c>
      <c r="AA86" s="83"/>
      <c r="AB86" s="84"/>
      <c r="AD86" s="83"/>
      <c r="AE86" s="84"/>
    </row>
    <row r="87" spans="1:31" ht="18" hidden="1" customHeight="1" outlineLevel="2" x14ac:dyDescent="0.2">
      <c r="A87" s="46" t="s">
        <v>47</v>
      </c>
      <c r="B87" s="46" t="s">
        <v>18</v>
      </c>
      <c r="C87" s="9">
        <v>0</v>
      </c>
      <c r="D87" s="9">
        <v>0</v>
      </c>
      <c r="F87" s="51" t="s">
        <v>48</v>
      </c>
      <c r="H87" s="79">
        <v>0</v>
      </c>
      <c r="I87" s="79">
        <v>0</v>
      </c>
      <c r="J87" s="79">
        <v>0</v>
      </c>
      <c r="K87" s="99">
        <v>0</v>
      </c>
      <c r="L87" s="99">
        <v>0</v>
      </c>
      <c r="M87" s="79">
        <v>0</v>
      </c>
      <c r="N87" s="79">
        <v>0</v>
      </c>
      <c r="O87" s="79">
        <v>0</v>
      </c>
      <c r="P87" s="79">
        <v>0</v>
      </c>
      <c r="Q87" s="79">
        <v>0</v>
      </c>
      <c r="R87" s="79">
        <v>0</v>
      </c>
      <c r="S87" s="79">
        <v>-16.655000000000001</v>
      </c>
      <c r="T87" s="79">
        <v>16.655000000000001</v>
      </c>
      <c r="U87" s="79">
        <v>0</v>
      </c>
      <c r="V87" s="79">
        <v>0</v>
      </c>
      <c r="W87" s="79">
        <v>0</v>
      </c>
      <c r="X87" s="79">
        <v>0</v>
      </c>
      <c r="Y87" s="79">
        <v>0</v>
      </c>
      <c r="AA87" s="79">
        <v>0</v>
      </c>
      <c r="AB87" s="78">
        <v>0</v>
      </c>
      <c r="AD87" s="79">
        <v>0</v>
      </c>
      <c r="AE87" s="78">
        <v>0</v>
      </c>
    </row>
    <row r="88" spans="1:31" ht="18" hidden="1" customHeight="1" outlineLevel="1" x14ac:dyDescent="0.2">
      <c r="A88" s="48"/>
      <c r="B88" s="48"/>
      <c r="C88" s="9">
        <v>0</v>
      </c>
      <c r="D88" s="9">
        <v>0</v>
      </c>
      <c r="F88" s="119" t="s">
        <v>49</v>
      </c>
      <c r="H88" s="74">
        <v>0</v>
      </c>
      <c r="I88" s="74">
        <v>0</v>
      </c>
      <c r="J88" s="74">
        <v>0</v>
      </c>
      <c r="K88" s="99">
        <v>0</v>
      </c>
      <c r="L88" s="99">
        <v>0</v>
      </c>
      <c r="M88" s="74">
        <v>0</v>
      </c>
      <c r="N88" s="74">
        <v>0</v>
      </c>
      <c r="O88" s="74">
        <v>0</v>
      </c>
      <c r="P88" s="74">
        <v>0</v>
      </c>
      <c r="Q88" s="74">
        <v>0</v>
      </c>
      <c r="R88" s="74">
        <v>0</v>
      </c>
      <c r="S88" s="74">
        <v>-16.655000000000001</v>
      </c>
      <c r="T88" s="74">
        <v>16.655000000000001</v>
      </c>
      <c r="U88" s="74">
        <v>0</v>
      </c>
      <c r="V88" s="74">
        <v>0</v>
      </c>
      <c r="W88" s="74">
        <v>0</v>
      </c>
      <c r="X88" s="74">
        <v>0</v>
      </c>
      <c r="Y88" s="74">
        <v>0</v>
      </c>
      <c r="AA88" s="74">
        <v>0</v>
      </c>
      <c r="AB88" s="73">
        <v>0</v>
      </c>
      <c r="AD88" s="74">
        <v>0</v>
      </c>
      <c r="AE88" s="73">
        <v>0</v>
      </c>
    </row>
    <row r="89" spans="1:31" ht="18" hidden="1" customHeight="1" outlineLevel="1" x14ac:dyDescent="0.2">
      <c r="A89" s="43" t="s">
        <v>51</v>
      </c>
      <c r="B89" s="43" t="s">
        <v>18</v>
      </c>
      <c r="C89" s="9">
        <v>0</v>
      </c>
      <c r="D89" s="9">
        <v>0</v>
      </c>
      <c r="F89" s="119" t="s">
        <v>53</v>
      </c>
      <c r="H89" s="74">
        <v>0</v>
      </c>
      <c r="I89" s="74">
        <v>-8.8999999999999996E-2</v>
      </c>
      <c r="J89" s="74">
        <v>-8.8999999999999996E-2</v>
      </c>
      <c r="K89" s="99">
        <v>0</v>
      </c>
      <c r="L89" s="99">
        <v>0</v>
      </c>
      <c r="M89" s="74">
        <v>0</v>
      </c>
      <c r="N89" s="74">
        <v>0</v>
      </c>
      <c r="O89" s="74">
        <v>0</v>
      </c>
      <c r="P89" s="74">
        <v>0</v>
      </c>
      <c r="Q89" s="74">
        <v>0</v>
      </c>
      <c r="R89" s="74">
        <v>0</v>
      </c>
      <c r="S89" s="74">
        <v>0</v>
      </c>
      <c r="T89" s="74">
        <v>0</v>
      </c>
      <c r="U89" s="74">
        <v>0</v>
      </c>
      <c r="V89" s="74">
        <v>0</v>
      </c>
      <c r="W89" s="74">
        <v>0</v>
      </c>
      <c r="X89" s="74">
        <v>0</v>
      </c>
      <c r="Y89" s="74">
        <v>0</v>
      </c>
      <c r="AA89" s="74">
        <v>0</v>
      </c>
      <c r="AB89" s="73">
        <v>0</v>
      </c>
      <c r="AD89" s="74">
        <v>0</v>
      </c>
      <c r="AE89" s="73">
        <v>0</v>
      </c>
    </row>
    <row r="90" spans="1:31" ht="18" hidden="1" customHeight="1" outlineLevel="1" x14ac:dyDescent="0.2">
      <c r="A90" s="43" t="s">
        <v>50</v>
      </c>
      <c r="B90" s="43" t="s">
        <v>18</v>
      </c>
      <c r="C90" s="9">
        <v>0</v>
      </c>
      <c r="D90" s="9">
        <v>0</v>
      </c>
      <c r="F90" s="119" t="s">
        <v>52</v>
      </c>
      <c r="H90" s="74">
        <v>-2.121</v>
      </c>
      <c r="I90" s="74">
        <v>0</v>
      </c>
      <c r="J90" s="74">
        <v>0</v>
      </c>
      <c r="K90" s="99">
        <v>0</v>
      </c>
      <c r="L90" s="99">
        <v>0</v>
      </c>
      <c r="M90" s="74">
        <v>0</v>
      </c>
      <c r="N90" s="74">
        <v>0</v>
      </c>
      <c r="O90" s="74">
        <v>0</v>
      </c>
      <c r="P90" s="74">
        <v>0</v>
      </c>
      <c r="Q90" s="74">
        <v>0</v>
      </c>
      <c r="R90" s="74">
        <v>0</v>
      </c>
      <c r="S90" s="74">
        <v>0</v>
      </c>
      <c r="T90" s="74">
        <v>0</v>
      </c>
      <c r="U90" s="74">
        <v>0</v>
      </c>
      <c r="V90" s="74">
        <v>0</v>
      </c>
      <c r="W90" s="74">
        <v>0</v>
      </c>
      <c r="X90" s="74">
        <v>0</v>
      </c>
      <c r="Y90" s="74">
        <v>0</v>
      </c>
      <c r="AA90" s="74">
        <v>0</v>
      </c>
      <c r="AB90" s="73">
        <v>0</v>
      </c>
      <c r="AD90" s="74">
        <v>0</v>
      </c>
      <c r="AE90" s="73">
        <v>0</v>
      </c>
    </row>
    <row r="91" spans="1:31" ht="18" hidden="1" customHeight="1" outlineLevel="1" x14ac:dyDescent="0.2">
      <c r="A91" s="43" t="s">
        <v>214</v>
      </c>
      <c r="B91" s="43" t="s">
        <v>18</v>
      </c>
      <c r="C91" s="9">
        <v>0</v>
      </c>
      <c r="D91" s="9">
        <v>0</v>
      </c>
      <c r="F91" s="119" t="s">
        <v>216</v>
      </c>
      <c r="H91" s="74">
        <v>0</v>
      </c>
      <c r="I91" s="74">
        <v>0</v>
      </c>
      <c r="J91" s="74">
        <v>0</v>
      </c>
      <c r="K91" s="99">
        <v>0</v>
      </c>
      <c r="L91" s="99">
        <v>0</v>
      </c>
      <c r="M91" s="74">
        <v>0</v>
      </c>
      <c r="N91" s="74">
        <v>0</v>
      </c>
      <c r="O91" s="74">
        <v>0</v>
      </c>
      <c r="P91" s="74">
        <v>0</v>
      </c>
      <c r="Q91" s="74">
        <v>0</v>
      </c>
      <c r="R91" s="74">
        <v>0</v>
      </c>
      <c r="S91" s="74">
        <v>0</v>
      </c>
      <c r="T91" s="74">
        <v>0</v>
      </c>
      <c r="U91" s="74">
        <v>0</v>
      </c>
      <c r="V91" s="74">
        <v>0</v>
      </c>
      <c r="W91" s="74">
        <v>0</v>
      </c>
      <c r="X91" s="74">
        <v>0</v>
      </c>
      <c r="Y91" s="74">
        <v>0</v>
      </c>
      <c r="AA91" s="74">
        <v>0</v>
      </c>
      <c r="AB91" s="73">
        <v>0</v>
      </c>
      <c r="AD91" s="74">
        <v>0</v>
      </c>
      <c r="AE91" s="73">
        <v>0</v>
      </c>
    </row>
    <row r="92" spans="1:31" ht="18" hidden="1" customHeight="1" outlineLevel="1" x14ac:dyDescent="0.2">
      <c r="A92" s="43" t="s">
        <v>215</v>
      </c>
      <c r="B92" s="43" t="s">
        <v>18</v>
      </c>
      <c r="C92" s="9">
        <v>0</v>
      </c>
      <c r="D92" s="9">
        <v>0</v>
      </c>
      <c r="F92" s="119" t="s">
        <v>217</v>
      </c>
      <c r="H92" s="74">
        <v>0</v>
      </c>
      <c r="I92" s="74">
        <v>0</v>
      </c>
      <c r="J92" s="74">
        <v>0</v>
      </c>
      <c r="K92" s="99">
        <v>0</v>
      </c>
      <c r="L92" s="99">
        <v>0</v>
      </c>
      <c r="M92" s="74">
        <v>0</v>
      </c>
      <c r="N92" s="74">
        <v>0</v>
      </c>
      <c r="O92" s="74">
        <v>0</v>
      </c>
      <c r="P92" s="74">
        <v>0</v>
      </c>
      <c r="Q92" s="74">
        <v>0</v>
      </c>
      <c r="R92" s="74">
        <v>0</v>
      </c>
      <c r="S92" s="74">
        <v>0</v>
      </c>
      <c r="T92" s="74">
        <v>0</v>
      </c>
      <c r="U92" s="74">
        <v>0</v>
      </c>
      <c r="V92" s="74">
        <v>0</v>
      </c>
      <c r="W92" s="74">
        <v>0</v>
      </c>
      <c r="X92" s="74">
        <v>0</v>
      </c>
      <c r="Y92" s="74">
        <v>0</v>
      </c>
      <c r="AA92" s="74">
        <v>0</v>
      </c>
      <c r="AB92" s="73">
        <v>0</v>
      </c>
      <c r="AD92" s="74">
        <v>0</v>
      </c>
      <c r="AE92" s="73">
        <v>0</v>
      </c>
    </row>
    <row r="93" spans="1:31" ht="18" hidden="1" customHeight="1" outlineLevel="2" x14ac:dyDescent="0.2">
      <c r="A93" s="46" t="s">
        <v>54</v>
      </c>
      <c r="B93" s="46" t="s">
        <v>18</v>
      </c>
      <c r="C93" s="9">
        <v>-0.99999733084924358</v>
      </c>
      <c r="D93" s="9">
        <v>-0.99999733084924358</v>
      </c>
      <c r="F93" s="51" t="s">
        <v>56</v>
      </c>
      <c r="H93" s="79">
        <v>-689.89499999999998</v>
      </c>
      <c r="I93" s="79">
        <v>-544.20600000000002</v>
      </c>
      <c r="J93" s="79">
        <v>-544.20600000000002</v>
      </c>
      <c r="K93" s="99">
        <v>0</v>
      </c>
      <c r="L93" s="99">
        <v>0</v>
      </c>
      <c r="M93" s="79">
        <v>-53.738</v>
      </c>
      <c r="N93" s="79">
        <v>-52.614000000000004</v>
      </c>
      <c r="O93" s="79">
        <v>-88.306999999999988</v>
      </c>
      <c r="P93" s="79">
        <v>-63.891999999999996</v>
      </c>
      <c r="Q93" s="79">
        <v>-65.12</v>
      </c>
      <c r="R93" s="79">
        <v>-75.33499999999998</v>
      </c>
      <c r="S93" s="79">
        <v>-30.955000000000041</v>
      </c>
      <c r="T93" s="79">
        <v>-62.890999999999963</v>
      </c>
      <c r="U93" s="79">
        <v>-76.177999999999997</v>
      </c>
      <c r="V93" s="79">
        <v>-75.543000000000006</v>
      </c>
      <c r="W93" s="79">
        <v>-52.657000000000039</v>
      </c>
      <c r="X93" s="79">
        <v>-52.072000000000003</v>
      </c>
      <c r="Y93" s="79">
        <v>-749.30200000000002</v>
      </c>
      <c r="AA93" s="79">
        <v>0</v>
      </c>
      <c r="AB93" s="73">
        <v>-749.3</v>
      </c>
      <c r="AD93" s="79">
        <v>0</v>
      </c>
      <c r="AE93" s="73">
        <v>-749.3</v>
      </c>
    </row>
    <row r="94" spans="1:31" ht="18" hidden="1" customHeight="1" outlineLevel="2" x14ac:dyDescent="0.2">
      <c r="A94" s="46" t="s">
        <v>55</v>
      </c>
      <c r="B94" s="46" t="s">
        <v>18</v>
      </c>
      <c r="C94" s="9">
        <v>0</v>
      </c>
      <c r="D94" s="9">
        <v>0</v>
      </c>
      <c r="F94" s="51" t="s">
        <v>57</v>
      </c>
      <c r="H94" s="79">
        <v>0</v>
      </c>
      <c r="I94" s="79">
        <v>0</v>
      </c>
      <c r="J94" s="79">
        <v>0</v>
      </c>
      <c r="K94" s="99">
        <v>0</v>
      </c>
      <c r="L94" s="99">
        <v>0</v>
      </c>
      <c r="M94" s="79">
        <v>0</v>
      </c>
      <c r="N94" s="79">
        <v>0</v>
      </c>
      <c r="O94" s="79">
        <v>0</v>
      </c>
      <c r="P94" s="79">
        <v>0</v>
      </c>
      <c r="Q94" s="79">
        <v>0</v>
      </c>
      <c r="R94" s="79">
        <v>0</v>
      </c>
      <c r="S94" s="79">
        <v>0</v>
      </c>
      <c r="T94" s="79">
        <v>0</v>
      </c>
      <c r="U94" s="79">
        <v>0</v>
      </c>
      <c r="V94" s="79">
        <v>0</v>
      </c>
      <c r="W94" s="79">
        <v>0</v>
      </c>
      <c r="X94" s="79">
        <v>0</v>
      </c>
      <c r="Y94" s="79">
        <v>0</v>
      </c>
      <c r="AA94" s="79">
        <v>0</v>
      </c>
      <c r="AB94" s="73">
        <v>0</v>
      </c>
      <c r="AD94" s="79">
        <v>0</v>
      </c>
      <c r="AE94" s="73">
        <v>0</v>
      </c>
    </row>
    <row r="95" spans="1:31" ht="18" hidden="1" customHeight="1" outlineLevel="1" x14ac:dyDescent="0.2">
      <c r="A95" s="48"/>
      <c r="B95" s="48"/>
      <c r="C95" s="9">
        <v>-0.99212598425198273</v>
      </c>
      <c r="D95" s="9">
        <v>-0.99212598425198273</v>
      </c>
      <c r="F95" s="119" t="s">
        <v>59</v>
      </c>
      <c r="H95" s="74">
        <v>4.3259999999999277</v>
      </c>
      <c r="I95" s="74">
        <v>0.34700000000003817</v>
      </c>
      <c r="J95" s="74">
        <v>0.34700000000003817</v>
      </c>
      <c r="K95" s="99">
        <v>0</v>
      </c>
      <c r="L95" s="99">
        <v>0</v>
      </c>
      <c r="M95" s="74">
        <v>0.46900000000000119</v>
      </c>
      <c r="N95" s="74">
        <v>0</v>
      </c>
      <c r="O95" s="74">
        <v>0</v>
      </c>
      <c r="P95" s="74">
        <v>0</v>
      </c>
      <c r="Q95" s="74">
        <v>0</v>
      </c>
      <c r="R95" s="74">
        <v>0</v>
      </c>
      <c r="S95" s="74">
        <v>9.1740000000000066</v>
      </c>
      <c r="T95" s="74">
        <v>-9.365999999999957</v>
      </c>
      <c r="U95" s="74">
        <v>-1.00000000009004E-3</v>
      </c>
      <c r="V95" s="74">
        <v>0.22100000000000364</v>
      </c>
      <c r="W95" s="74">
        <v>-9.9999999997635314E-4</v>
      </c>
      <c r="X95" s="74">
        <v>-1.1309999999999718</v>
      </c>
      <c r="Y95" s="74">
        <v>-0.63499999999999091</v>
      </c>
      <c r="AA95" s="74">
        <v>0</v>
      </c>
      <c r="AB95" s="73">
        <v>-0.63</v>
      </c>
      <c r="AD95" s="74">
        <v>0</v>
      </c>
      <c r="AE95" s="73">
        <v>-0.63</v>
      </c>
    </row>
    <row r="96" spans="1:31" ht="18" customHeight="1" collapsed="1" x14ac:dyDescent="0.2">
      <c r="A96" s="48"/>
      <c r="B96" s="48"/>
      <c r="C96" s="9">
        <v>-0.99212598425198273</v>
      </c>
      <c r="D96" s="9">
        <v>-0.99212598425198273</v>
      </c>
      <c r="F96" s="58" t="s">
        <v>27</v>
      </c>
      <c r="H96" s="75">
        <v>2.2049999999999272</v>
      </c>
      <c r="I96" s="75">
        <v>0.2580000000000382</v>
      </c>
      <c r="J96" s="75">
        <v>0.2580000000000382</v>
      </c>
      <c r="K96" s="121">
        <v>0</v>
      </c>
      <c r="L96" s="121">
        <v>0</v>
      </c>
      <c r="M96" s="75">
        <v>0.46900000000000119</v>
      </c>
      <c r="N96" s="75">
        <v>0</v>
      </c>
      <c r="O96" s="75">
        <v>0</v>
      </c>
      <c r="P96" s="75">
        <v>0</v>
      </c>
      <c r="Q96" s="75">
        <v>0</v>
      </c>
      <c r="R96" s="75">
        <v>0</v>
      </c>
      <c r="S96" s="75">
        <v>-7.4809999999999945</v>
      </c>
      <c r="T96" s="75">
        <v>7.2890000000000441</v>
      </c>
      <c r="U96" s="75">
        <v>-1.00000000009004E-3</v>
      </c>
      <c r="V96" s="75">
        <v>0.22100000000000364</v>
      </c>
      <c r="W96" s="75">
        <v>-9.9999999997635314E-4</v>
      </c>
      <c r="X96" s="75">
        <v>-1.1309999999999718</v>
      </c>
      <c r="Y96" s="75">
        <v>-0.63499999999999091</v>
      </c>
      <c r="AA96" s="75">
        <v>0</v>
      </c>
      <c r="AB96" s="73">
        <v>-0.63</v>
      </c>
      <c r="AD96" s="75">
        <v>0</v>
      </c>
      <c r="AE96" s="73">
        <v>-0.63</v>
      </c>
    </row>
    <row r="97" spans="1:33" ht="18" customHeight="1" x14ac:dyDescent="0.2">
      <c r="A97" s="43" t="s">
        <v>17</v>
      </c>
      <c r="B97" s="43" t="s">
        <v>18</v>
      </c>
      <c r="C97" s="9">
        <v>-9.1938033328083896E-2</v>
      </c>
      <c r="D97" s="9">
        <v>1.6483162875977002E-2</v>
      </c>
      <c r="F97" s="108" t="s">
        <v>119</v>
      </c>
      <c r="H97" s="281">
        <v>-687.28800000000001</v>
      </c>
      <c r="I97" s="281">
        <v>-544.29499999999996</v>
      </c>
      <c r="J97" s="281">
        <v>-544.29499999999996</v>
      </c>
      <c r="K97" s="102">
        <v>-685.78800000000001</v>
      </c>
      <c r="L97" s="102">
        <v>-761.38300000000004</v>
      </c>
      <c r="M97" s="281">
        <v>-53.268999999999998</v>
      </c>
      <c r="N97" s="281">
        <v>-52.613999999999997</v>
      </c>
      <c r="O97" s="281">
        <v>-88.307000000000002</v>
      </c>
      <c r="P97" s="281">
        <v>-63.891999999999996</v>
      </c>
      <c r="Q97" s="281">
        <v>-65.12</v>
      </c>
      <c r="R97" s="281">
        <v>-75.33499999999998</v>
      </c>
      <c r="S97" s="281">
        <v>-47.610000000000014</v>
      </c>
      <c r="T97" s="281">
        <v>-46.23599999999999</v>
      </c>
      <c r="U97" s="281">
        <v>-76.178000000000054</v>
      </c>
      <c r="V97" s="281">
        <v>-75.543000000000006</v>
      </c>
      <c r="W97" s="281">
        <v>-52.656999999999925</v>
      </c>
      <c r="X97" s="281">
        <v>-52.072000000000003</v>
      </c>
      <c r="Y97" s="281">
        <v>-748.83299999999997</v>
      </c>
      <c r="AA97" s="281">
        <v>-685.78800000000001</v>
      </c>
      <c r="AB97" s="73">
        <v>-63.05</v>
      </c>
      <c r="AD97" s="281">
        <v>-761.38300000000015</v>
      </c>
      <c r="AE97" s="73">
        <v>12.55</v>
      </c>
      <c r="AF97" s="284"/>
      <c r="AG97" s="285"/>
    </row>
    <row r="98" spans="1:33" ht="12.95" customHeight="1" x14ac:dyDescent="0.2">
      <c r="A98" s="48"/>
      <c r="B98" s="48"/>
      <c r="C98" s="9"/>
      <c r="D98" s="9"/>
      <c r="F98" s="52" t="s">
        <v>224</v>
      </c>
      <c r="H98" s="69">
        <v>0.37242177543111293</v>
      </c>
      <c r="I98" s="69">
        <v>0.34197224866253884</v>
      </c>
      <c r="J98" s="69">
        <v>0.34197224866253884</v>
      </c>
      <c r="K98" s="122">
        <v>0.33070408217884661</v>
      </c>
      <c r="L98" s="122">
        <v>0.38493677522557534</v>
      </c>
      <c r="M98" s="69">
        <v>0.13001667036848105</v>
      </c>
      <c r="N98" s="69">
        <v>0.49168286483253587</v>
      </c>
      <c r="O98" s="69">
        <v>0.49518869511579655</v>
      </c>
      <c r="P98" s="69">
        <v>0.456071724295463</v>
      </c>
      <c r="Q98" s="69">
        <v>0.46820963022080336</v>
      </c>
      <c r="R98" s="69">
        <v>0.52265884083309055</v>
      </c>
      <c r="S98" s="69">
        <v>0.5286945320481502</v>
      </c>
      <c r="T98" s="69">
        <v>0.54074663173652693</v>
      </c>
      <c r="U98" s="69">
        <v>0.3927834838922577</v>
      </c>
      <c r="V98" s="69">
        <v>0.45651385682688933</v>
      </c>
      <c r="W98" s="69">
        <v>0.39405368595140267</v>
      </c>
      <c r="X98" s="69">
        <v>0.41350613048726259</v>
      </c>
      <c r="Y98" s="69">
        <v>0.3914658149035885</v>
      </c>
      <c r="AA98" s="69">
        <v>0.33070408217884661</v>
      </c>
      <c r="AB98" s="70"/>
      <c r="AD98" s="69">
        <v>0.38493677522557534</v>
      </c>
      <c r="AE98" s="70"/>
    </row>
    <row r="99" spans="1:33" ht="6.95" customHeight="1" x14ac:dyDescent="0.2">
      <c r="C99" s="9"/>
      <c r="D99" s="9"/>
      <c r="F99" s="109"/>
      <c r="K99" s="123"/>
      <c r="L99" s="123"/>
      <c r="AB99" s="16"/>
      <c r="AE99" s="16"/>
    </row>
    <row r="100" spans="1:33" ht="18" hidden="1" customHeight="1" outlineLevel="1" x14ac:dyDescent="0.2">
      <c r="A100" s="43" t="s">
        <v>37</v>
      </c>
      <c r="B100" s="43" t="s">
        <v>60</v>
      </c>
      <c r="C100" s="9"/>
      <c r="D100" s="9"/>
      <c r="F100" s="64" t="s">
        <v>236</v>
      </c>
      <c r="G100" s="47"/>
      <c r="H100" s="85">
        <v>0.41</v>
      </c>
      <c r="I100" s="85">
        <v>0.498</v>
      </c>
      <c r="J100" s="85">
        <v>0.498</v>
      </c>
      <c r="K100" s="124">
        <v>1</v>
      </c>
      <c r="L100" s="124">
        <v>1.0649999999999999</v>
      </c>
      <c r="M100" s="85">
        <v>0.8879999999999999</v>
      </c>
      <c r="N100" s="85">
        <v>0.996</v>
      </c>
      <c r="O100" s="85">
        <v>0.93599999999999994</v>
      </c>
      <c r="P100" s="85">
        <v>0.98400000000000043</v>
      </c>
      <c r="Q100" s="85">
        <v>1.008</v>
      </c>
      <c r="R100" s="85">
        <v>0.94799999999999951</v>
      </c>
      <c r="S100" s="85">
        <v>0.99599999999999955</v>
      </c>
      <c r="T100" s="85">
        <v>0.99600000000000133</v>
      </c>
      <c r="U100" s="85">
        <v>0.4919999999999991</v>
      </c>
      <c r="V100" s="85">
        <v>0.50399999999999956</v>
      </c>
      <c r="W100" s="85">
        <v>0.49200000000000088</v>
      </c>
      <c r="X100" s="85">
        <v>0.50399999999999956</v>
      </c>
      <c r="Y100" s="85">
        <v>0.81199999999999994</v>
      </c>
      <c r="Z100" s="47"/>
      <c r="AA100" s="85">
        <v>1</v>
      </c>
      <c r="AB100" s="86">
        <v>-0.19</v>
      </c>
      <c r="AC100" s="47"/>
      <c r="AD100" s="85">
        <v>1.0649999999999999</v>
      </c>
      <c r="AE100" s="86">
        <v>-0.25</v>
      </c>
    </row>
    <row r="101" spans="1:33" ht="18" hidden="1" customHeight="1" outlineLevel="1" x14ac:dyDescent="0.2">
      <c r="A101" s="43" t="s">
        <v>37</v>
      </c>
      <c r="B101" s="43" t="s">
        <v>61</v>
      </c>
      <c r="C101" s="9"/>
      <c r="D101" s="9"/>
      <c r="F101" s="64" t="s">
        <v>237</v>
      </c>
      <c r="G101" s="47"/>
      <c r="H101" s="85">
        <v>0.7</v>
      </c>
      <c r="I101" s="85">
        <v>0.67500000000000016</v>
      </c>
      <c r="J101" s="85">
        <v>0.67500000000000004</v>
      </c>
      <c r="K101" s="124">
        <v>0.7</v>
      </c>
      <c r="L101" s="124">
        <v>0.61499999999999999</v>
      </c>
      <c r="M101" s="85">
        <v>0.66</v>
      </c>
      <c r="N101" s="85">
        <v>0.69600000000000006</v>
      </c>
      <c r="O101" s="85">
        <v>0.70799999999999996</v>
      </c>
      <c r="P101" s="85">
        <v>0.70800000000000018</v>
      </c>
      <c r="Q101" s="85">
        <v>0.69599999999999973</v>
      </c>
      <c r="R101" s="85">
        <v>0.70800000000000018</v>
      </c>
      <c r="S101" s="85">
        <v>0.69599999999999973</v>
      </c>
      <c r="T101" s="85">
        <v>0.70800000000000018</v>
      </c>
      <c r="U101" s="85">
        <v>0.70800000000000018</v>
      </c>
      <c r="V101" s="85">
        <v>0.69599999999999973</v>
      </c>
      <c r="W101" s="85">
        <v>0.70800000000000018</v>
      </c>
      <c r="X101" s="85">
        <v>0.69599999999999973</v>
      </c>
      <c r="Y101" s="85">
        <v>0.69899999999999995</v>
      </c>
      <c r="Z101" s="47"/>
      <c r="AA101" s="85">
        <v>0.7</v>
      </c>
      <c r="AB101" s="86">
        <v>0</v>
      </c>
      <c r="AC101" s="47"/>
      <c r="AD101" s="85">
        <v>0.61499999999999999</v>
      </c>
      <c r="AE101" s="86">
        <v>0.08</v>
      </c>
    </row>
    <row r="102" spans="1:33" ht="18" hidden="1" customHeight="1" outlineLevel="1" x14ac:dyDescent="0.2">
      <c r="A102" s="43" t="s">
        <v>37</v>
      </c>
      <c r="B102" s="43" t="s">
        <v>62</v>
      </c>
      <c r="C102" s="9"/>
      <c r="D102" s="9"/>
      <c r="F102" s="64" t="s">
        <v>238</v>
      </c>
      <c r="G102" s="47"/>
      <c r="H102" s="85">
        <v>7.37</v>
      </c>
      <c r="I102" s="85">
        <v>8.6609999999999996</v>
      </c>
      <c r="J102" s="85">
        <v>8.6609999999999996</v>
      </c>
      <c r="K102" s="124">
        <v>8.5399999999999991</v>
      </c>
      <c r="L102" s="124">
        <v>7.4980000000000002</v>
      </c>
      <c r="M102" s="85">
        <v>7.02</v>
      </c>
      <c r="N102" s="85">
        <v>7.1400000000000006</v>
      </c>
      <c r="O102" s="85">
        <v>6.84</v>
      </c>
      <c r="P102" s="85">
        <v>7.2119999999999997</v>
      </c>
      <c r="Q102" s="85">
        <v>7.0560000000000009</v>
      </c>
      <c r="R102" s="85">
        <v>6.9959999999999951</v>
      </c>
      <c r="S102" s="85">
        <v>7.32</v>
      </c>
      <c r="T102" s="85">
        <v>7.2720000000000127</v>
      </c>
      <c r="U102" s="85">
        <v>6.6359999999999957</v>
      </c>
      <c r="V102" s="85">
        <v>6.5519999999999925</v>
      </c>
      <c r="W102" s="85">
        <v>6.8160000000000025</v>
      </c>
      <c r="X102" s="85">
        <v>6.7439999999999998</v>
      </c>
      <c r="Y102" s="85">
        <v>6.9669999999999996</v>
      </c>
      <c r="Z102" s="47"/>
      <c r="AA102" s="85">
        <v>8.5399999999999991</v>
      </c>
      <c r="AB102" s="86">
        <v>-1.57</v>
      </c>
      <c r="AC102" s="47"/>
      <c r="AD102" s="85">
        <v>7.4980000000000002</v>
      </c>
      <c r="AE102" s="86">
        <v>-0.53</v>
      </c>
    </row>
    <row r="103" spans="1:33" ht="18" hidden="1" customHeight="1" outlineLevel="1" x14ac:dyDescent="0.2">
      <c r="A103" s="43" t="s">
        <v>37</v>
      </c>
      <c r="B103" s="43" t="s">
        <v>63</v>
      </c>
      <c r="C103" s="9"/>
      <c r="D103" s="9"/>
      <c r="F103" s="64" t="s">
        <v>239</v>
      </c>
      <c r="G103" s="47"/>
      <c r="H103" s="85">
        <v>0</v>
      </c>
      <c r="I103" s="85">
        <v>0</v>
      </c>
      <c r="J103" s="85">
        <v>0</v>
      </c>
      <c r="K103" s="124">
        <v>0</v>
      </c>
      <c r="L103" s="124">
        <v>0</v>
      </c>
      <c r="M103" s="85">
        <v>0</v>
      </c>
      <c r="N103" s="85">
        <v>0</v>
      </c>
      <c r="O103" s="85">
        <v>0</v>
      </c>
      <c r="P103" s="85">
        <v>0</v>
      </c>
      <c r="Q103" s="85">
        <v>0</v>
      </c>
      <c r="R103" s="85">
        <v>0</v>
      </c>
      <c r="S103" s="85">
        <v>0</v>
      </c>
      <c r="T103" s="85">
        <v>0</v>
      </c>
      <c r="U103" s="85">
        <v>0</v>
      </c>
      <c r="V103" s="85">
        <v>0</v>
      </c>
      <c r="W103" s="85">
        <v>0</v>
      </c>
      <c r="X103" s="85">
        <v>0</v>
      </c>
      <c r="Y103" s="85">
        <v>0</v>
      </c>
      <c r="Z103" s="47"/>
      <c r="AA103" s="85">
        <v>0</v>
      </c>
      <c r="AB103" s="86">
        <v>0</v>
      </c>
      <c r="AC103" s="47"/>
      <c r="AD103" s="85">
        <v>0</v>
      </c>
      <c r="AE103" s="86">
        <v>0</v>
      </c>
    </row>
    <row r="104" spans="1:33" ht="18" customHeight="1" collapsed="1" x14ac:dyDescent="0.2">
      <c r="A104" s="43" t="s">
        <v>37</v>
      </c>
      <c r="B104" s="43" t="s">
        <v>19</v>
      </c>
      <c r="C104" s="9"/>
      <c r="D104" s="9"/>
      <c r="F104" s="110" t="s">
        <v>240</v>
      </c>
      <c r="H104" s="87">
        <v>8.48</v>
      </c>
      <c r="I104" s="87">
        <v>9.8339999999999996</v>
      </c>
      <c r="J104" s="87">
        <v>9.8339999999999996</v>
      </c>
      <c r="K104" s="125">
        <v>10.24</v>
      </c>
      <c r="L104" s="125">
        <v>9.1780000000000008</v>
      </c>
      <c r="M104" s="87">
        <v>8.5679999999999996</v>
      </c>
      <c r="N104" s="87">
        <v>8.831999999999999</v>
      </c>
      <c r="O104" s="87">
        <v>8.4840000000000018</v>
      </c>
      <c r="P104" s="87">
        <v>8.9039999999999964</v>
      </c>
      <c r="Q104" s="87">
        <v>8.7600000000000051</v>
      </c>
      <c r="R104" s="87">
        <v>8.6519999999999939</v>
      </c>
      <c r="S104" s="87">
        <v>9.0120000000000076</v>
      </c>
      <c r="T104" s="87">
        <v>8.9759999999999991</v>
      </c>
      <c r="U104" s="87">
        <v>7.8359999999999985</v>
      </c>
      <c r="V104" s="87">
        <v>7.7519999999999953</v>
      </c>
      <c r="W104" s="87">
        <v>8.0160000000000053</v>
      </c>
      <c r="X104" s="87">
        <v>7.9439999999999884</v>
      </c>
      <c r="Y104" s="87">
        <v>8.4779999999999998</v>
      </c>
      <c r="AA104" s="87">
        <v>10.24</v>
      </c>
      <c r="AB104" s="86">
        <v>-1.76</v>
      </c>
      <c r="AD104" s="87">
        <v>9.1780000000000008</v>
      </c>
      <c r="AE104" s="86">
        <v>-0.7</v>
      </c>
    </row>
    <row r="105" spans="1:33" ht="18" hidden="1" customHeight="1" outlineLevel="1" collapsed="1" x14ac:dyDescent="0.2">
      <c r="A105" s="46" t="s">
        <v>212</v>
      </c>
      <c r="B105" s="46" t="s">
        <v>19</v>
      </c>
      <c r="C105" s="9"/>
      <c r="D105" s="9"/>
      <c r="F105" s="111" t="s">
        <v>213</v>
      </c>
      <c r="G105" s="47"/>
      <c r="H105" s="88">
        <v>8.9039999999999999</v>
      </c>
      <c r="I105" s="88">
        <v>10.050000000000001</v>
      </c>
      <c r="J105" s="88">
        <v>10.050000000000001</v>
      </c>
      <c r="K105" s="125">
        <v>10.24</v>
      </c>
      <c r="L105" s="125">
        <v>9.1780000000000008</v>
      </c>
      <c r="M105" s="88">
        <v>8.8559999999999999</v>
      </c>
      <c r="N105" s="88">
        <v>8.9640000000000004</v>
      </c>
      <c r="O105" s="88">
        <v>8.9519999999999982</v>
      </c>
      <c r="P105" s="88">
        <v>9.0240000000000009</v>
      </c>
      <c r="Q105" s="88">
        <v>8.759999999999998</v>
      </c>
      <c r="R105" s="88">
        <v>8.8320000000000007</v>
      </c>
      <c r="S105" s="88">
        <v>9.0599999999999952</v>
      </c>
      <c r="T105" s="88">
        <v>9.0240000000000151</v>
      </c>
      <c r="U105" s="88">
        <v>8.0519999999999925</v>
      </c>
      <c r="V105" s="88">
        <v>7.7760000000000105</v>
      </c>
      <c r="W105" s="88">
        <v>8.039999999999992</v>
      </c>
      <c r="X105" s="88">
        <v>8.0640000000000072</v>
      </c>
      <c r="Y105" s="88">
        <v>8.6170000000000009</v>
      </c>
      <c r="Z105" s="47"/>
      <c r="AA105" s="88">
        <v>10.24</v>
      </c>
      <c r="AB105" s="89">
        <v>-1.62</v>
      </c>
      <c r="AC105" s="47"/>
      <c r="AD105" s="88">
        <v>9.1780000000000008</v>
      </c>
      <c r="AE105" s="89">
        <v>-0.56000000000000005</v>
      </c>
    </row>
    <row r="106" spans="1:33" ht="18" hidden="1" customHeight="1" outlineLevel="1" collapsed="1" x14ac:dyDescent="0.2">
      <c r="A106" s="48"/>
      <c r="B106" s="48"/>
      <c r="C106" s="9"/>
      <c r="D106" s="9"/>
      <c r="F106" s="110" t="s">
        <v>241</v>
      </c>
      <c r="H106" s="87">
        <v>0.42399999999999949</v>
      </c>
      <c r="I106" s="87">
        <v>0.21600000000000108</v>
      </c>
      <c r="J106" s="87">
        <v>0.21600000000000108</v>
      </c>
      <c r="K106" s="125">
        <v>0</v>
      </c>
      <c r="L106" s="125">
        <v>0</v>
      </c>
      <c r="M106" s="87">
        <v>0.28800000000000026</v>
      </c>
      <c r="N106" s="87">
        <v>0.13200000000000145</v>
      </c>
      <c r="O106" s="87">
        <v>0.46799999999999642</v>
      </c>
      <c r="P106" s="87">
        <v>0.12000000000000455</v>
      </c>
      <c r="Q106" s="87">
        <v>0</v>
      </c>
      <c r="R106" s="87">
        <v>0.18000000000000682</v>
      </c>
      <c r="S106" s="87">
        <v>4.7999999999987608E-2</v>
      </c>
      <c r="T106" s="87">
        <v>4.800000000001603E-2</v>
      </c>
      <c r="U106" s="87">
        <v>0.21599999999999397</v>
      </c>
      <c r="V106" s="87">
        <v>2.400000000001512E-2</v>
      </c>
      <c r="W106" s="87">
        <v>2.3999999999986699E-2</v>
      </c>
      <c r="X106" s="87">
        <v>0.12000000000001876</v>
      </c>
      <c r="Y106" s="87">
        <v>0.13900000000000112</v>
      </c>
      <c r="AA106" s="87">
        <v>0</v>
      </c>
      <c r="AB106" s="86">
        <v>0.14000000000000001</v>
      </c>
      <c r="AD106" s="87">
        <v>0</v>
      </c>
      <c r="AE106" s="86">
        <v>0.14000000000000001</v>
      </c>
    </row>
    <row r="107" spans="1:33" ht="12.95" hidden="1" customHeight="1" outlineLevel="1" x14ac:dyDescent="0.2">
      <c r="A107" s="48"/>
      <c r="B107" s="48"/>
      <c r="C107" s="9"/>
      <c r="D107" s="9"/>
      <c r="F107" s="52" t="s">
        <v>38</v>
      </c>
      <c r="H107" s="81">
        <v>4.7619047619047561E-2</v>
      </c>
      <c r="I107" s="81">
        <v>2.1492537313432942E-2</v>
      </c>
      <c r="J107" s="81">
        <v>2.1492537313432942E-2</v>
      </c>
      <c r="K107" s="126">
        <v>0</v>
      </c>
      <c r="L107" s="126">
        <v>0</v>
      </c>
      <c r="M107" s="81">
        <v>3.2520325203252064E-2</v>
      </c>
      <c r="N107" s="81">
        <v>1.4725568942436573E-2</v>
      </c>
      <c r="O107" s="81">
        <v>5.2278820375334732E-2</v>
      </c>
      <c r="P107" s="81">
        <v>1.3297872340426035E-2</v>
      </c>
      <c r="Q107" s="81">
        <v>0</v>
      </c>
      <c r="R107" s="81">
        <v>2.0380434782609466E-2</v>
      </c>
      <c r="S107" s="81">
        <v>5.2980132450317474E-3</v>
      </c>
      <c r="T107" s="81">
        <v>5.3191489361719803E-3</v>
      </c>
      <c r="U107" s="81">
        <v>2.6825633383009709E-2</v>
      </c>
      <c r="V107" s="81">
        <v>3.0864197530883603E-3</v>
      </c>
      <c r="W107" s="81">
        <v>2.9850746268640202E-3</v>
      </c>
      <c r="X107" s="81">
        <v>1.4880952380954694E-2</v>
      </c>
      <c r="Y107" s="81">
        <v>1.6130904026923652E-2</v>
      </c>
      <c r="AA107" s="81">
        <v>0</v>
      </c>
      <c r="AB107" s="82"/>
      <c r="AD107" s="81">
        <v>0</v>
      </c>
      <c r="AE107" s="82"/>
    </row>
    <row r="108" spans="1:33" ht="18" customHeight="1" collapsed="1" x14ac:dyDescent="0.2">
      <c r="A108" s="43" t="s">
        <v>221</v>
      </c>
      <c r="B108" s="43" t="s">
        <v>19</v>
      </c>
      <c r="C108" s="9">
        <v>-2.8371446941199054E-3</v>
      </c>
      <c r="D108" s="9">
        <v>-1.9127558983467286E-2</v>
      </c>
      <c r="F108" s="119" t="s">
        <v>67</v>
      </c>
      <c r="H108" s="74">
        <v>-550.06600000000003</v>
      </c>
      <c r="I108" s="74">
        <v>-513.17499999999995</v>
      </c>
      <c r="J108" s="74">
        <v>-513.17499999999995</v>
      </c>
      <c r="K108" s="99">
        <v>-578.04594999999995</v>
      </c>
      <c r="L108" s="99">
        <v>-568.81277999999998</v>
      </c>
      <c r="M108" s="74">
        <v>-48.542999999999999</v>
      </c>
      <c r="N108" s="74">
        <v>-49.970000000000006</v>
      </c>
      <c r="O108" s="74">
        <v>-49.609999999999985</v>
      </c>
      <c r="P108" s="74">
        <v>-51.362000000000023</v>
      </c>
      <c r="Q108" s="74">
        <v>-44.052999999999997</v>
      </c>
      <c r="R108" s="74">
        <v>-59.25200000000001</v>
      </c>
      <c r="S108" s="74">
        <v>-41.300999999999988</v>
      </c>
      <c r="T108" s="74">
        <v>-47.879000000000019</v>
      </c>
      <c r="U108" s="74">
        <v>-46.428999999999974</v>
      </c>
      <c r="V108" s="74">
        <v>-45.088000000000022</v>
      </c>
      <c r="W108" s="74">
        <v>-46.84499999999997</v>
      </c>
      <c r="X108" s="74">
        <v>-49.355999999999995</v>
      </c>
      <c r="Y108" s="74">
        <v>-579.68799999999999</v>
      </c>
      <c r="AA108" s="74">
        <v>-578.04594999999995</v>
      </c>
      <c r="AB108" s="73">
        <v>-1.64</v>
      </c>
      <c r="AD108" s="74">
        <v>-568.81277999999998</v>
      </c>
      <c r="AE108" s="73">
        <v>-10.88</v>
      </c>
    </row>
    <row r="109" spans="1:33" ht="18" customHeight="1" x14ac:dyDescent="0.2">
      <c r="A109" s="43" t="s">
        <v>219</v>
      </c>
      <c r="B109" s="43" t="s">
        <v>19</v>
      </c>
      <c r="C109" s="9">
        <v>1.0006333122229261</v>
      </c>
      <c r="D109" s="9">
        <v>1.0006333122229261</v>
      </c>
      <c r="F109" s="117" t="s">
        <v>220</v>
      </c>
      <c r="G109" s="49"/>
      <c r="H109" s="78">
        <v>0.46800000000000003</v>
      </c>
      <c r="I109" s="78">
        <v>-4.5049999999999999</v>
      </c>
      <c r="J109" s="78">
        <v>-4.5049999999999999</v>
      </c>
      <c r="K109" s="78">
        <v>0</v>
      </c>
      <c r="L109" s="78">
        <v>0</v>
      </c>
      <c r="M109" s="78">
        <v>-4.0119999999999996</v>
      </c>
      <c r="N109" s="78">
        <v>-3.4080000000000004</v>
      </c>
      <c r="O109" s="78">
        <v>-0.58200000000000074</v>
      </c>
      <c r="P109" s="78">
        <v>-2.786999999999999</v>
      </c>
      <c r="Q109" s="78">
        <v>3.12</v>
      </c>
      <c r="R109" s="78">
        <v>4.113999999999999</v>
      </c>
      <c r="S109" s="78">
        <v>0.51300000000000079</v>
      </c>
      <c r="T109" s="78">
        <v>18.634999999999998</v>
      </c>
      <c r="U109" s="78">
        <v>-4.6489999999999974</v>
      </c>
      <c r="V109" s="78">
        <v>-1.6920000000000002</v>
      </c>
      <c r="W109" s="78">
        <v>-3.221000000000001</v>
      </c>
      <c r="X109" s="78">
        <v>-2.8729999999999998</v>
      </c>
      <c r="Y109" s="78">
        <v>3.1579999999999999</v>
      </c>
      <c r="Z109" s="49"/>
      <c r="AA109" s="78">
        <v>0</v>
      </c>
      <c r="AB109" s="73">
        <v>3.16</v>
      </c>
      <c r="AC109" s="49"/>
      <c r="AD109" s="78">
        <v>0</v>
      </c>
      <c r="AE109" s="73">
        <v>3.16</v>
      </c>
    </row>
    <row r="110" spans="1:33" ht="18" customHeight="1" x14ac:dyDescent="0.2">
      <c r="A110" s="43" t="s">
        <v>35</v>
      </c>
      <c r="B110" s="43" t="s">
        <v>19</v>
      </c>
      <c r="C110" s="9">
        <v>0</v>
      </c>
      <c r="D110" s="9">
        <v>0</v>
      </c>
      <c r="F110" s="119" t="s">
        <v>58</v>
      </c>
      <c r="H110" s="74">
        <v>-4.2519999999999998</v>
      </c>
      <c r="I110" s="74">
        <v>0</v>
      </c>
      <c r="J110" s="74">
        <v>0</v>
      </c>
      <c r="K110" s="99">
        <v>0</v>
      </c>
      <c r="L110" s="99">
        <v>0</v>
      </c>
      <c r="M110" s="74">
        <v>0</v>
      </c>
      <c r="N110" s="74">
        <v>0</v>
      </c>
      <c r="O110" s="74">
        <v>0</v>
      </c>
      <c r="P110" s="74">
        <v>0</v>
      </c>
      <c r="Q110" s="74">
        <v>0</v>
      </c>
      <c r="R110" s="74">
        <v>0</v>
      </c>
      <c r="S110" s="74">
        <v>0</v>
      </c>
      <c r="T110" s="74">
        <v>0</v>
      </c>
      <c r="U110" s="74">
        <v>0</v>
      </c>
      <c r="V110" s="74">
        <v>0</v>
      </c>
      <c r="W110" s="74">
        <v>0</v>
      </c>
      <c r="X110" s="74">
        <v>0</v>
      </c>
      <c r="Y110" s="74">
        <v>0</v>
      </c>
      <c r="AA110" s="74">
        <v>0</v>
      </c>
      <c r="AB110" s="73">
        <v>0</v>
      </c>
      <c r="AD110" s="74">
        <v>0</v>
      </c>
      <c r="AE110" s="73">
        <v>0</v>
      </c>
    </row>
    <row r="111" spans="1:33" ht="18" customHeight="1" x14ac:dyDescent="0.2">
      <c r="A111" s="43" t="s">
        <v>222</v>
      </c>
      <c r="B111" s="43" t="s">
        <v>19</v>
      </c>
      <c r="C111" s="9">
        <v>0</v>
      </c>
      <c r="D111" s="9">
        <v>0</v>
      </c>
      <c r="F111" s="119" t="s">
        <v>414</v>
      </c>
      <c r="H111" s="74">
        <v>0</v>
      </c>
      <c r="I111" s="74">
        <v>0</v>
      </c>
      <c r="J111" s="74">
        <v>0</v>
      </c>
      <c r="K111" s="99">
        <v>0</v>
      </c>
      <c r="L111" s="99">
        <v>0</v>
      </c>
      <c r="M111" s="74">
        <v>0</v>
      </c>
      <c r="N111" s="74">
        <v>0</v>
      </c>
      <c r="O111" s="74">
        <v>0</v>
      </c>
      <c r="P111" s="74">
        <v>0</v>
      </c>
      <c r="Q111" s="74">
        <v>0</v>
      </c>
      <c r="R111" s="74">
        <v>0</v>
      </c>
      <c r="S111" s="74">
        <v>0</v>
      </c>
      <c r="T111" s="74">
        <v>0</v>
      </c>
      <c r="U111" s="74">
        <v>0</v>
      </c>
      <c r="V111" s="74">
        <v>0</v>
      </c>
      <c r="W111" s="74">
        <v>0</v>
      </c>
      <c r="X111" s="74">
        <v>0</v>
      </c>
      <c r="Y111" s="74">
        <v>0</v>
      </c>
      <c r="AA111" s="74">
        <v>0</v>
      </c>
      <c r="AB111" s="73">
        <v>0</v>
      </c>
      <c r="AD111" s="74">
        <v>0</v>
      </c>
      <c r="AE111" s="73">
        <v>0</v>
      </c>
    </row>
    <row r="112" spans="1:33" ht="18" customHeight="1" x14ac:dyDescent="0.2">
      <c r="A112" s="43" t="s">
        <v>597</v>
      </c>
      <c r="B112" s="43" t="s">
        <v>19</v>
      </c>
      <c r="C112" s="9">
        <v>0</v>
      </c>
      <c r="D112" s="9">
        <v>0</v>
      </c>
      <c r="F112" s="119" t="s">
        <v>598</v>
      </c>
      <c r="H112" s="74">
        <v>0</v>
      </c>
      <c r="I112" s="74">
        <v>0</v>
      </c>
      <c r="J112" s="74">
        <v>0</v>
      </c>
      <c r="K112" s="99">
        <v>0</v>
      </c>
      <c r="L112" s="99">
        <v>0</v>
      </c>
      <c r="M112" s="74">
        <v>0</v>
      </c>
      <c r="N112" s="74">
        <v>0</v>
      </c>
      <c r="O112" s="74">
        <v>0</v>
      </c>
      <c r="P112" s="74">
        <v>0</v>
      </c>
      <c r="Q112" s="74">
        <v>0</v>
      </c>
      <c r="R112" s="74">
        <v>0</v>
      </c>
      <c r="S112" s="74">
        <v>0</v>
      </c>
      <c r="T112" s="74">
        <v>0</v>
      </c>
      <c r="U112" s="74">
        <v>0</v>
      </c>
      <c r="V112" s="74">
        <v>0</v>
      </c>
      <c r="W112" s="74">
        <v>0</v>
      </c>
      <c r="X112" s="74">
        <v>0</v>
      </c>
      <c r="Y112" s="74">
        <v>0</v>
      </c>
      <c r="AA112" s="74">
        <v>0</v>
      </c>
      <c r="AB112" s="73">
        <v>0</v>
      </c>
      <c r="AD112" s="74">
        <v>0</v>
      </c>
      <c r="AE112" s="73">
        <v>0</v>
      </c>
    </row>
    <row r="113" spans="1:33" ht="18" customHeight="1" x14ac:dyDescent="0.2">
      <c r="A113" s="43" t="s">
        <v>36</v>
      </c>
      <c r="B113" s="43" t="s">
        <v>19</v>
      </c>
      <c r="C113" s="9">
        <v>-1.0015527950310559</v>
      </c>
      <c r="D113" s="9">
        <v>-1.0015527950310559</v>
      </c>
      <c r="F113" s="119" t="s">
        <v>68</v>
      </c>
      <c r="H113" s="74">
        <v>-0.56100000000000005</v>
      </c>
      <c r="I113" s="74">
        <v>-0.36199999999999999</v>
      </c>
      <c r="J113" s="74">
        <v>-0.36199999999999999</v>
      </c>
      <c r="K113" s="99">
        <v>0</v>
      </c>
      <c r="L113" s="99">
        <v>0</v>
      </c>
      <c r="M113" s="74">
        <v>-0.41699999999999998</v>
      </c>
      <c r="N113" s="74">
        <v>0.24199999999999999</v>
      </c>
      <c r="O113" s="74">
        <v>-8.7000000000000022E-2</v>
      </c>
      <c r="P113" s="74">
        <v>-0.52700000000000002</v>
      </c>
      <c r="Q113" s="74">
        <v>-5.5999999999999939E-2</v>
      </c>
      <c r="R113" s="74">
        <v>-0.44300000000000006</v>
      </c>
      <c r="S113" s="74">
        <v>0</v>
      </c>
      <c r="T113" s="74">
        <v>0.17300000000000004</v>
      </c>
      <c r="U113" s="74">
        <v>-4.2000000000000037E-2</v>
      </c>
      <c r="V113" s="74">
        <v>-4.4000000000000039E-2</v>
      </c>
      <c r="W113" s="74">
        <v>1.8000000000000016E-2</v>
      </c>
      <c r="X113" s="74">
        <v>-0.10499999999999998</v>
      </c>
      <c r="Y113" s="74">
        <v>-1.288</v>
      </c>
      <c r="AA113" s="74">
        <v>0</v>
      </c>
      <c r="AB113" s="73">
        <v>-1.29</v>
      </c>
      <c r="AD113" s="74">
        <v>0</v>
      </c>
      <c r="AE113" s="73">
        <v>-1.29</v>
      </c>
    </row>
    <row r="114" spans="1:33" ht="18" hidden="1" customHeight="1" outlineLevel="1" collapsed="1" x14ac:dyDescent="0.2">
      <c r="A114" s="48"/>
      <c r="B114" s="48"/>
      <c r="C114" s="9"/>
      <c r="D114" s="9"/>
      <c r="F114" s="110" t="s">
        <v>633</v>
      </c>
      <c r="H114" s="87">
        <v>0.30875000000000002</v>
      </c>
      <c r="I114" s="87">
        <v>7.7318181818181828E-2</v>
      </c>
      <c r="J114" s="87">
        <v>7.7318181818181828E-2</v>
      </c>
      <c r="K114" s="125">
        <v>0</v>
      </c>
      <c r="L114" s="125">
        <v>0</v>
      </c>
      <c r="M114" s="87">
        <v>0</v>
      </c>
      <c r="N114" s="87">
        <v>0</v>
      </c>
      <c r="O114" s="87">
        <v>0.60000000000000009</v>
      </c>
      <c r="P114" s="87">
        <v>-1.9636363636363653E-2</v>
      </c>
      <c r="Q114" s="87">
        <v>-1.8545454545454563E-2</v>
      </c>
      <c r="R114" s="87">
        <v>0</v>
      </c>
      <c r="S114" s="87">
        <v>0</v>
      </c>
      <c r="T114" s="87">
        <v>0</v>
      </c>
      <c r="U114" s="87">
        <v>0</v>
      </c>
      <c r="V114" s="87">
        <v>0</v>
      </c>
      <c r="W114" s="87">
        <v>0</v>
      </c>
      <c r="X114" s="87">
        <v>0</v>
      </c>
      <c r="Y114" s="87">
        <v>4.6818181818181821E-2</v>
      </c>
      <c r="AA114" s="87">
        <v>0</v>
      </c>
      <c r="AB114" s="86">
        <v>0.05</v>
      </c>
      <c r="AD114" s="87">
        <v>0</v>
      </c>
      <c r="AE114" s="86">
        <v>0.05</v>
      </c>
    </row>
    <row r="115" spans="1:33" ht="18" customHeight="1" collapsed="1" x14ac:dyDescent="0.2">
      <c r="A115" s="43" t="s">
        <v>21</v>
      </c>
      <c r="B115" s="43" t="s">
        <v>19</v>
      </c>
      <c r="C115" s="9">
        <v>-1</v>
      </c>
      <c r="D115" s="9">
        <v>-1</v>
      </c>
      <c r="F115" s="119" t="s">
        <v>69</v>
      </c>
      <c r="H115" s="74">
        <v>-13.585000000000001</v>
      </c>
      <c r="I115" s="74">
        <v>-3.4020000000000001</v>
      </c>
      <c r="J115" s="74">
        <v>-3.4020000000000001</v>
      </c>
      <c r="K115" s="99">
        <v>0</v>
      </c>
      <c r="L115" s="99">
        <v>0</v>
      </c>
      <c r="M115" s="74">
        <v>0</v>
      </c>
      <c r="N115" s="74">
        <v>0</v>
      </c>
      <c r="O115" s="74">
        <v>-2.2000000000000002</v>
      </c>
      <c r="P115" s="74">
        <v>7.2000000000000064E-2</v>
      </c>
      <c r="Q115" s="74">
        <v>6.800000000000006E-2</v>
      </c>
      <c r="R115" s="74">
        <v>0</v>
      </c>
      <c r="S115" s="74">
        <v>0</v>
      </c>
      <c r="T115" s="74">
        <v>0</v>
      </c>
      <c r="U115" s="74">
        <v>0</v>
      </c>
      <c r="V115" s="74">
        <v>0</v>
      </c>
      <c r="W115" s="74">
        <v>0</v>
      </c>
      <c r="X115" s="74">
        <v>0</v>
      </c>
      <c r="Y115" s="74">
        <v>-2.06</v>
      </c>
      <c r="AA115" s="74">
        <v>0</v>
      </c>
      <c r="AB115" s="73">
        <v>-2.06</v>
      </c>
      <c r="AD115" s="74">
        <v>0</v>
      </c>
      <c r="AE115" s="73">
        <v>-2.06</v>
      </c>
    </row>
    <row r="116" spans="1:33" ht="18" customHeight="1" x14ac:dyDescent="0.2">
      <c r="A116" s="48"/>
      <c r="B116" s="48"/>
      <c r="C116" s="9">
        <v>-3.1658382867313581E-3</v>
      </c>
      <c r="D116" s="9">
        <v>-1.9461588046597689E-2</v>
      </c>
      <c r="F116" s="108" t="s">
        <v>274</v>
      </c>
      <c r="H116" s="281">
        <v>-567.99600000000009</v>
      </c>
      <c r="I116" s="281">
        <v>-521.44399999999996</v>
      </c>
      <c r="J116" s="281">
        <v>-521.44399999999996</v>
      </c>
      <c r="K116" s="102">
        <v>-578.04594999999995</v>
      </c>
      <c r="L116" s="102">
        <v>-568.81277999999998</v>
      </c>
      <c r="M116" s="281">
        <v>-52.972000000000001</v>
      </c>
      <c r="N116" s="281">
        <v>-53.13600000000001</v>
      </c>
      <c r="O116" s="281">
        <v>-52.478999999999992</v>
      </c>
      <c r="P116" s="281">
        <v>-54.604000000000021</v>
      </c>
      <c r="Q116" s="281">
        <v>-40.920999999999999</v>
      </c>
      <c r="R116" s="281">
        <v>-55.58100000000001</v>
      </c>
      <c r="S116" s="281">
        <v>-40.78799999999999</v>
      </c>
      <c r="T116" s="281">
        <v>-29.071000000000019</v>
      </c>
      <c r="U116" s="281">
        <v>-51.119999999999976</v>
      </c>
      <c r="V116" s="281">
        <v>-46.824000000000019</v>
      </c>
      <c r="W116" s="281">
        <v>-50.047999999999973</v>
      </c>
      <c r="X116" s="281">
        <v>-52.333999999999989</v>
      </c>
      <c r="Y116" s="281">
        <v>-579.87799999999993</v>
      </c>
      <c r="AA116" s="281">
        <v>-578.04594999999995</v>
      </c>
      <c r="AB116" s="73">
        <v>-1.83</v>
      </c>
      <c r="AD116" s="281">
        <v>-568.81277999999998</v>
      </c>
      <c r="AE116" s="73">
        <v>-11.07</v>
      </c>
      <c r="AG116" s="285"/>
    </row>
    <row r="117" spans="1:33" ht="12.95" customHeight="1" x14ac:dyDescent="0.2">
      <c r="A117" s="48"/>
      <c r="B117" s="48"/>
      <c r="C117" s="9"/>
      <c r="D117" s="9"/>
      <c r="F117" s="52" t="s">
        <v>224</v>
      </c>
      <c r="H117" s="69">
        <v>0.30778084115795773</v>
      </c>
      <c r="I117" s="69">
        <v>0.32761531381252607</v>
      </c>
      <c r="J117" s="69">
        <v>0.32761531381252607</v>
      </c>
      <c r="K117" s="122">
        <v>0.27874817779248023</v>
      </c>
      <c r="L117" s="122">
        <v>0.28757794334821585</v>
      </c>
      <c r="M117" s="69">
        <v>0.12929176561901251</v>
      </c>
      <c r="N117" s="69">
        <v>0.49656100478468912</v>
      </c>
      <c r="O117" s="69">
        <v>0.29428026692087694</v>
      </c>
      <c r="P117" s="69">
        <v>0.38977243525683142</v>
      </c>
      <c r="Q117" s="69">
        <v>0.29421999813061261</v>
      </c>
      <c r="R117" s="69">
        <v>0.38560962411022792</v>
      </c>
      <c r="S117" s="69">
        <v>0.45293830231421839</v>
      </c>
      <c r="T117" s="69">
        <v>0.33999578967065897</v>
      </c>
      <c r="U117" s="69">
        <v>0.26358123994555105</v>
      </c>
      <c r="V117" s="69">
        <v>0.28296208559445973</v>
      </c>
      <c r="W117" s="69">
        <v>0.37452948087615734</v>
      </c>
      <c r="X117" s="69">
        <v>0.41558668445460889</v>
      </c>
      <c r="Y117" s="69">
        <v>0.30314157337438802</v>
      </c>
      <c r="AA117" s="69">
        <v>0.27874817779248023</v>
      </c>
      <c r="AB117" s="70"/>
      <c r="AD117" s="69">
        <v>0.28757794334821579</v>
      </c>
      <c r="AE117" s="70"/>
    </row>
    <row r="118" spans="1:33" ht="6.95" customHeight="1" x14ac:dyDescent="0.2">
      <c r="C118" s="9"/>
      <c r="D118" s="9"/>
      <c r="F118" s="112"/>
      <c r="H118" s="29"/>
      <c r="I118" s="29"/>
      <c r="J118" s="29"/>
      <c r="K118" s="98"/>
      <c r="L118" s="98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AA118" s="29"/>
      <c r="AB118" s="33"/>
      <c r="AD118" s="29"/>
      <c r="AE118" s="33"/>
    </row>
    <row r="119" spans="1:33" ht="18" customHeight="1" x14ac:dyDescent="0.2">
      <c r="A119" s="43" t="s">
        <v>71</v>
      </c>
      <c r="B119" s="43" t="s">
        <v>19</v>
      </c>
      <c r="C119" s="9"/>
      <c r="D119" s="9"/>
      <c r="F119" s="110" t="s">
        <v>226</v>
      </c>
      <c r="H119" s="87">
        <v>10.234999999999999</v>
      </c>
      <c r="I119" s="87">
        <v>8.1440000000000001</v>
      </c>
      <c r="J119" s="87">
        <v>8.1440000000000001</v>
      </c>
      <c r="K119" s="125">
        <v>10</v>
      </c>
      <c r="L119" s="125">
        <v>10</v>
      </c>
      <c r="M119" s="87">
        <v>8.0040000000000013</v>
      </c>
      <c r="N119" s="87">
        <v>7.9919999999999973</v>
      </c>
      <c r="O119" s="87">
        <v>8.0040000000000013</v>
      </c>
      <c r="P119" s="87">
        <v>8.0039999999999978</v>
      </c>
      <c r="Q119" s="87">
        <v>7.9920000000000044</v>
      </c>
      <c r="R119" s="87">
        <v>8.0039999999999978</v>
      </c>
      <c r="S119" s="87">
        <v>8.0039999999999978</v>
      </c>
      <c r="T119" s="87">
        <v>7.9920000000000044</v>
      </c>
      <c r="U119" s="87">
        <v>9.0000000000000071</v>
      </c>
      <c r="V119" s="87">
        <v>8.0159999999999911</v>
      </c>
      <c r="W119" s="87">
        <v>7.980000000000004</v>
      </c>
      <c r="X119" s="87">
        <v>7.0079999999999956</v>
      </c>
      <c r="Y119" s="87">
        <v>8</v>
      </c>
      <c r="AA119" s="87">
        <v>10</v>
      </c>
      <c r="AB119" s="86">
        <v>-2</v>
      </c>
      <c r="AD119" s="87">
        <v>10</v>
      </c>
      <c r="AE119" s="86">
        <v>-2</v>
      </c>
    </row>
    <row r="120" spans="1:33" ht="12.95" customHeight="1" x14ac:dyDescent="0.2">
      <c r="A120" s="48"/>
      <c r="B120" s="48"/>
      <c r="C120" s="9"/>
      <c r="D120" s="9"/>
      <c r="F120" s="52" t="s">
        <v>72</v>
      </c>
      <c r="H120" s="149">
        <v>-10857.547630679044</v>
      </c>
      <c r="I120" s="149">
        <v>-12020.383104125734</v>
      </c>
      <c r="J120" s="149">
        <v>-12020.383104125734</v>
      </c>
      <c r="K120" s="150">
        <v>-9119.9999999999982</v>
      </c>
      <c r="L120" s="150">
        <v>-7800</v>
      </c>
      <c r="M120" s="149">
        <v>-887.93103448275826</v>
      </c>
      <c r="N120" s="149">
        <v>-746.12112112112129</v>
      </c>
      <c r="O120" s="149">
        <v>-746.37681159420276</v>
      </c>
      <c r="P120" s="149">
        <v>-645.80209895052519</v>
      </c>
      <c r="Q120" s="149">
        <v>-611.11111111111063</v>
      </c>
      <c r="R120" s="149">
        <v>-743.25337331334379</v>
      </c>
      <c r="S120" s="149">
        <v>-827.08645677161394</v>
      </c>
      <c r="T120" s="149">
        <v>-441.44144144144173</v>
      </c>
      <c r="U120" s="149">
        <v>-756.55555555555486</v>
      </c>
      <c r="V120" s="149">
        <v>-1453.717564870261</v>
      </c>
      <c r="W120" s="149">
        <v>-915.03759398496231</v>
      </c>
      <c r="X120" s="149">
        <v>-948.4874429223745</v>
      </c>
      <c r="Y120" s="149">
        <v>-9700.6249999999982</v>
      </c>
      <c r="AA120" s="149">
        <v>-9119.9999999999982</v>
      </c>
      <c r="AB120" s="151">
        <v>-580.63</v>
      </c>
      <c r="AD120" s="149">
        <v>-7800</v>
      </c>
      <c r="AE120" s="151">
        <v>-1900.63</v>
      </c>
    </row>
    <row r="121" spans="1:33" ht="18" customHeight="1" x14ac:dyDescent="0.2">
      <c r="A121" s="43" t="s">
        <v>64</v>
      </c>
      <c r="B121" s="43" t="s">
        <v>19</v>
      </c>
      <c r="C121" s="9">
        <v>0.23688046647230321</v>
      </c>
      <c r="D121" s="9">
        <v>0.22127184827073262</v>
      </c>
      <c r="F121" s="119" t="s">
        <v>488</v>
      </c>
      <c r="H121" s="74">
        <v>-33.683999999999997</v>
      </c>
      <c r="I121" s="74">
        <v>-28.483000000000001</v>
      </c>
      <c r="J121" s="74">
        <v>-28.483000000000001</v>
      </c>
      <c r="K121" s="99">
        <v>-27.44</v>
      </c>
      <c r="L121" s="99">
        <v>-26.89</v>
      </c>
      <c r="M121" s="74">
        <v>-1.8660000000000001</v>
      </c>
      <c r="N121" s="74">
        <v>-1.6959999999999997</v>
      </c>
      <c r="O121" s="74">
        <v>-1.6960000000000002</v>
      </c>
      <c r="P121" s="74">
        <v>-1.694</v>
      </c>
      <c r="Q121" s="74">
        <v>-1.6969999999999992</v>
      </c>
      <c r="R121" s="74">
        <v>-1.6950000000000003</v>
      </c>
      <c r="S121" s="74">
        <v>-1.6959999999999997</v>
      </c>
      <c r="T121" s="74">
        <v>-1.6960000000000015</v>
      </c>
      <c r="U121" s="74">
        <v>-1.6959999999999997</v>
      </c>
      <c r="V121" s="74">
        <v>-1.9769999999999985</v>
      </c>
      <c r="W121" s="74">
        <v>-1.838000000000001</v>
      </c>
      <c r="X121" s="74">
        <v>-1.6969999999999992</v>
      </c>
      <c r="Y121" s="74">
        <v>-20.943999999999999</v>
      </c>
      <c r="AA121" s="74">
        <v>-27.44</v>
      </c>
      <c r="AB121" s="73">
        <v>6.5</v>
      </c>
      <c r="AD121" s="74">
        <v>-26.89</v>
      </c>
      <c r="AE121" s="73">
        <v>5.95</v>
      </c>
    </row>
    <row r="122" spans="1:33" ht="18" customHeight="1" x14ac:dyDescent="0.2">
      <c r="A122" s="43" t="s">
        <v>149</v>
      </c>
      <c r="B122" s="43" t="s">
        <v>19</v>
      </c>
      <c r="C122" s="9">
        <v>0</v>
      </c>
      <c r="D122" s="9">
        <v>-1</v>
      </c>
      <c r="F122" s="119" t="s">
        <v>150</v>
      </c>
      <c r="H122" s="74">
        <v>0</v>
      </c>
      <c r="I122" s="74">
        <v>0</v>
      </c>
      <c r="J122" s="74">
        <v>0</v>
      </c>
      <c r="K122" s="99">
        <v>0</v>
      </c>
      <c r="L122" s="99">
        <v>5</v>
      </c>
      <c r="M122" s="74">
        <v>0</v>
      </c>
      <c r="N122" s="74">
        <v>0</v>
      </c>
      <c r="O122" s="74">
        <v>0</v>
      </c>
      <c r="P122" s="74">
        <v>0</v>
      </c>
      <c r="Q122" s="74">
        <v>0</v>
      </c>
      <c r="R122" s="74">
        <v>0</v>
      </c>
      <c r="S122" s="74">
        <v>0</v>
      </c>
      <c r="T122" s="74">
        <v>0</v>
      </c>
      <c r="U122" s="74">
        <v>0</v>
      </c>
      <c r="V122" s="74">
        <v>0</v>
      </c>
      <c r="W122" s="74">
        <v>0</v>
      </c>
      <c r="X122" s="74">
        <v>0</v>
      </c>
      <c r="Y122" s="74">
        <v>0</v>
      </c>
      <c r="AA122" s="74">
        <v>0</v>
      </c>
      <c r="AB122" s="73">
        <v>0</v>
      </c>
      <c r="AD122" s="74">
        <v>5</v>
      </c>
      <c r="AE122" s="73">
        <v>-5</v>
      </c>
    </row>
    <row r="123" spans="1:33" ht="18" customHeight="1" x14ac:dyDescent="0.2">
      <c r="A123" s="43" t="s">
        <v>65</v>
      </c>
      <c r="B123" s="43" t="s">
        <v>19</v>
      </c>
      <c r="C123" s="9">
        <v>-0.12229789754219721</v>
      </c>
      <c r="D123" s="9">
        <v>-0.30151098901098899</v>
      </c>
      <c r="F123" s="119" t="s">
        <v>203</v>
      </c>
      <c r="H123" s="74">
        <v>-40.948999999999998</v>
      </c>
      <c r="I123" s="74">
        <v>-38.704000000000001</v>
      </c>
      <c r="J123" s="74">
        <v>-38.704000000000001</v>
      </c>
      <c r="K123" s="99">
        <v>-33.770000000000003</v>
      </c>
      <c r="L123" s="99">
        <v>-29.12</v>
      </c>
      <c r="M123" s="74">
        <v>-4.3049999999999997</v>
      </c>
      <c r="N123" s="74">
        <v>-3.4950000000000001</v>
      </c>
      <c r="O123" s="74">
        <v>-3.681</v>
      </c>
      <c r="P123" s="74">
        <v>-2.620000000000001</v>
      </c>
      <c r="Q123" s="74">
        <v>-1.5679999999999996</v>
      </c>
      <c r="R123" s="74">
        <v>-2.870000000000001</v>
      </c>
      <c r="S123" s="74">
        <v>-2.6339999999999968</v>
      </c>
      <c r="T123" s="74">
        <v>-0.8680000000000021</v>
      </c>
      <c r="U123" s="74">
        <v>-3.8539999999999992</v>
      </c>
      <c r="V123" s="74">
        <v>-4.282</v>
      </c>
      <c r="W123" s="74">
        <v>-3.527000000000001</v>
      </c>
      <c r="X123" s="74">
        <v>-4.1929999999999978</v>
      </c>
      <c r="Y123" s="74">
        <v>-37.896999999999998</v>
      </c>
      <c r="AA123" s="74">
        <v>-33.770000000000003</v>
      </c>
      <c r="AB123" s="73">
        <v>-4.13</v>
      </c>
      <c r="AD123" s="74">
        <v>-29.12</v>
      </c>
      <c r="AE123" s="73">
        <v>-8.7799999999999994</v>
      </c>
    </row>
    <row r="124" spans="1:33" ht="18" hidden="1" customHeight="1" outlineLevel="1" x14ac:dyDescent="0.2">
      <c r="A124" s="43" t="s">
        <v>151</v>
      </c>
      <c r="B124" s="43" t="s">
        <v>19</v>
      </c>
      <c r="C124" s="9">
        <v>0.71955128205128216</v>
      </c>
      <c r="D124" s="9">
        <v>0.45987654320987653</v>
      </c>
      <c r="F124" s="51" t="s">
        <v>152</v>
      </c>
      <c r="G124" s="47"/>
      <c r="H124" s="79">
        <v>-7.5410000000000004</v>
      </c>
      <c r="I124" s="79">
        <v>-10.457000000000001</v>
      </c>
      <c r="J124" s="79">
        <v>-10.457000000000001</v>
      </c>
      <c r="K124" s="99">
        <v>-6.24</v>
      </c>
      <c r="L124" s="99">
        <v>-3.24</v>
      </c>
      <c r="M124" s="79">
        <v>0</v>
      </c>
      <c r="N124" s="79">
        <v>-7.0999999999999994E-2</v>
      </c>
      <c r="O124" s="79">
        <v>-4.0000000000000008E-2</v>
      </c>
      <c r="P124" s="79">
        <v>-2.4000000000000007E-2</v>
      </c>
      <c r="Q124" s="79">
        <v>-2.3999999999999994E-2</v>
      </c>
      <c r="R124" s="79">
        <v>-0.47499999999999998</v>
      </c>
      <c r="S124" s="79">
        <v>-0.97899999999999998</v>
      </c>
      <c r="T124" s="79">
        <v>-1.4999999999999902E-2</v>
      </c>
      <c r="U124" s="79">
        <v>-2.4000000000000021E-2</v>
      </c>
      <c r="V124" s="79">
        <v>-3.0000000000001137E-3</v>
      </c>
      <c r="W124" s="79">
        <v>-2.6999999999999913E-2</v>
      </c>
      <c r="X124" s="79">
        <v>-7.2999999999999954E-2</v>
      </c>
      <c r="Y124" s="79">
        <v>-1.7549999999999999</v>
      </c>
      <c r="Z124" s="47"/>
      <c r="AA124" s="79">
        <v>-6.2399999999999993</v>
      </c>
      <c r="AB124" s="73">
        <v>4.49</v>
      </c>
      <c r="AC124" s="47"/>
      <c r="AD124" s="79">
        <v>-3.24</v>
      </c>
      <c r="AE124" s="73">
        <v>1.49</v>
      </c>
    </row>
    <row r="125" spans="1:33" ht="18" hidden="1" customHeight="1" outlineLevel="1" x14ac:dyDescent="0.2">
      <c r="A125" s="43" t="s">
        <v>169</v>
      </c>
      <c r="B125" s="43" t="s">
        <v>19</v>
      </c>
      <c r="C125" s="9">
        <v>0.41655540720961287</v>
      </c>
      <c r="D125" s="9">
        <v>0.41655540720961287</v>
      </c>
      <c r="F125" s="51" t="s">
        <v>170</v>
      </c>
      <c r="G125" s="47"/>
      <c r="H125" s="79">
        <v>-10.632</v>
      </c>
      <c r="I125" s="79">
        <v>-9.8450000000000006</v>
      </c>
      <c r="J125" s="79">
        <v>-9.8450000000000006</v>
      </c>
      <c r="K125" s="99">
        <v>-7.49</v>
      </c>
      <c r="L125" s="99">
        <v>-7.49</v>
      </c>
      <c r="M125" s="79">
        <v>-0.379</v>
      </c>
      <c r="N125" s="79">
        <v>-0.35199999999999998</v>
      </c>
      <c r="O125" s="79">
        <v>-0.35100000000000009</v>
      </c>
      <c r="P125" s="79">
        <v>-0.35199999999999987</v>
      </c>
      <c r="Q125" s="79">
        <v>-0.35099999999999998</v>
      </c>
      <c r="R125" s="79">
        <v>-0.35200000000000009</v>
      </c>
      <c r="S125" s="79">
        <v>-0.35099999999999998</v>
      </c>
      <c r="T125" s="79">
        <v>-0.35199999999999987</v>
      </c>
      <c r="U125" s="79">
        <v>-0.35099999999999998</v>
      </c>
      <c r="V125" s="79">
        <v>-0.43599999999999994</v>
      </c>
      <c r="W125" s="79">
        <v>-0.39500000000000046</v>
      </c>
      <c r="X125" s="79">
        <v>-0.34600000000000009</v>
      </c>
      <c r="Y125" s="79">
        <v>-4.3680000000000003</v>
      </c>
      <c r="Z125" s="47"/>
      <c r="AA125" s="79">
        <v>-7.4899999999999993</v>
      </c>
      <c r="AB125" s="73">
        <v>3.12</v>
      </c>
      <c r="AC125" s="47"/>
      <c r="AD125" s="79">
        <v>-7.4899999999999993</v>
      </c>
      <c r="AE125" s="73">
        <v>3.12</v>
      </c>
    </row>
    <row r="126" spans="1:33" ht="18" hidden="1" customHeight="1" outlineLevel="1" x14ac:dyDescent="0.2">
      <c r="A126" s="43" t="s">
        <v>171</v>
      </c>
      <c r="B126" s="43" t="s">
        <v>19</v>
      </c>
      <c r="C126" s="9">
        <v>-0.55113636363636365</v>
      </c>
      <c r="D126" s="9">
        <v>-0.55113636363636365</v>
      </c>
      <c r="F126" s="51" t="s">
        <v>172</v>
      </c>
      <c r="G126" s="47"/>
      <c r="H126" s="79">
        <v>-2.4169999999999998</v>
      </c>
      <c r="I126" s="79">
        <v>-2.92</v>
      </c>
      <c r="J126" s="79">
        <v>-2.92</v>
      </c>
      <c r="K126" s="99">
        <v>-1.76</v>
      </c>
      <c r="L126" s="99">
        <v>-1.76</v>
      </c>
      <c r="M126" s="79">
        <v>-0.27700000000000002</v>
      </c>
      <c r="N126" s="79">
        <v>0</v>
      </c>
      <c r="O126" s="79">
        <v>0</v>
      </c>
      <c r="P126" s="79">
        <v>0</v>
      </c>
      <c r="Q126" s="79">
        <v>-0.91600000000000004</v>
      </c>
      <c r="R126" s="79">
        <v>-0.2629999999999999</v>
      </c>
      <c r="S126" s="79">
        <v>-1.0000000000001119E-3</v>
      </c>
      <c r="T126" s="79">
        <v>0</v>
      </c>
      <c r="U126" s="79">
        <v>-0.61299999999999977</v>
      </c>
      <c r="V126" s="79">
        <v>-1.000000000000334E-3</v>
      </c>
      <c r="W126" s="79">
        <v>-0.6549999999999998</v>
      </c>
      <c r="X126" s="79">
        <v>-9.9999999999988987E-4</v>
      </c>
      <c r="Y126" s="79">
        <v>-2.7269999999999999</v>
      </c>
      <c r="Z126" s="47"/>
      <c r="AA126" s="79">
        <v>-1.76</v>
      </c>
      <c r="AB126" s="73">
        <v>-0.97</v>
      </c>
      <c r="AC126" s="47"/>
      <c r="AD126" s="79">
        <v>-1.76</v>
      </c>
      <c r="AE126" s="73">
        <v>-0.97</v>
      </c>
    </row>
    <row r="127" spans="1:33" ht="18" customHeight="1" collapsed="1" x14ac:dyDescent="0.2">
      <c r="A127" s="48"/>
      <c r="B127" s="48"/>
      <c r="C127" s="9">
        <v>0.42866365397030337</v>
      </c>
      <c r="D127" s="9">
        <v>0.2914331465172138</v>
      </c>
      <c r="F127" s="119" t="s">
        <v>152</v>
      </c>
      <c r="H127" s="74">
        <v>-20.590000000000003</v>
      </c>
      <c r="I127" s="74">
        <v>-23.222000000000001</v>
      </c>
      <c r="J127" s="74">
        <v>-23.222000000000001</v>
      </c>
      <c r="K127" s="99">
        <v>-15.49</v>
      </c>
      <c r="L127" s="99">
        <v>-12.49</v>
      </c>
      <c r="M127" s="74">
        <v>-0.65600000000000003</v>
      </c>
      <c r="N127" s="74">
        <v>-0.42299999999999999</v>
      </c>
      <c r="O127" s="74">
        <v>-0.39100000000000013</v>
      </c>
      <c r="P127" s="74">
        <v>-0.37599999999999989</v>
      </c>
      <c r="Q127" s="74">
        <v>-1.2909999999999999</v>
      </c>
      <c r="R127" s="74">
        <v>-1.0899999999999999</v>
      </c>
      <c r="S127" s="74">
        <v>-1.3310000000000002</v>
      </c>
      <c r="T127" s="74">
        <v>-0.36699999999999977</v>
      </c>
      <c r="U127" s="74">
        <v>-0.98799999999999977</v>
      </c>
      <c r="V127" s="74">
        <v>-0.44000000000000039</v>
      </c>
      <c r="W127" s="74">
        <v>-1.0770000000000002</v>
      </c>
      <c r="X127" s="74">
        <v>-0.41999999999999993</v>
      </c>
      <c r="Y127" s="74">
        <v>-8.85</v>
      </c>
      <c r="AA127" s="74">
        <v>-15.49</v>
      </c>
      <c r="AB127" s="73">
        <v>6.64</v>
      </c>
      <c r="AD127" s="74">
        <v>-12.49</v>
      </c>
      <c r="AE127" s="73">
        <v>3.64</v>
      </c>
    </row>
    <row r="128" spans="1:33" ht="18" customHeight="1" collapsed="1" x14ac:dyDescent="0.2">
      <c r="A128" s="43" t="s">
        <v>147</v>
      </c>
      <c r="B128" s="43" t="s">
        <v>19</v>
      </c>
      <c r="C128" s="9">
        <v>0.17339667458432304</v>
      </c>
      <c r="D128" s="9">
        <v>0.17339667458432304</v>
      </c>
      <c r="F128" s="119" t="s">
        <v>148</v>
      </c>
      <c r="H128" s="74">
        <v>-1.5720000000000001</v>
      </c>
      <c r="I128" s="74">
        <v>-1.4490000000000001</v>
      </c>
      <c r="J128" s="74">
        <v>-1.4490000000000001</v>
      </c>
      <c r="K128" s="99">
        <v>-4.21</v>
      </c>
      <c r="L128" s="99">
        <v>-4.21</v>
      </c>
      <c r="M128" s="74">
        <v>-0.121</v>
      </c>
      <c r="N128" s="74">
        <v>-0.121</v>
      </c>
      <c r="O128" s="74">
        <v>-0.11899999999999999</v>
      </c>
      <c r="P128" s="74">
        <v>-0.121</v>
      </c>
      <c r="Q128" s="74">
        <v>-0.121</v>
      </c>
      <c r="R128" s="74">
        <v>-0.12</v>
      </c>
      <c r="S128" s="74">
        <v>-0.121</v>
      </c>
      <c r="T128" s="74">
        <v>-0.12</v>
      </c>
      <c r="U128" s="74">
        <v>-0.121</v>
      </c>
      <c r="V128" s="74">
        <v>-2.246</v>
      </c>
      <c r="W128" s="74">
        <v>-0.45000000000000018</v>
      </c>
      <c r="X128" s="74">
        <v>0.30000000000000027</v>
      </c>
      <c r="Y128" s="74">
        <v>-3.4809999999999999</v>
      </c>
      <c r="AA128" s="74">
        <v>-4.21</v>
      </c>
      <c r="AB128" s="73">
        <v>0.73</v>
      </c>
      <c r="AD128" s="74">
        <v>-4.21</v>
      </c>
      <c r="AE128" s="73">
        <v>0.73</v>
      </c>
    </row>
    <row r="129" spans="1:33" ht="18" hidden="1" customHeight="1" outlineLevel="1" x14ac:dyDescent="0.2">
      <c r="A129" s="43" t="s">
        <v>155</v>
      </c>
      <c r="B129" s="43" t="s">
        <v>19</v>
      </c>
      <c r="C129" s="9">
        <v>0.34624145785876997</v>
      </c>
      <c r="D129" s="9">
        <v>0.34624145785876997</v>
      </c>
      <c r="F129" s="51" t="s">
        <v>156</v>
      </c>
      <c r="G129" s="47"/>
      <c r="H129" s="79">
        <v>0</v>
      </c>
      <c r="I129" s="79">
        <v>0</v>
      </c>
      <c r="J129" s="79">
        <v>0</v>
      </c>
      <c r="K129" s="99">
        <v>-4.3899999999999997</v>
      </c>
      <c r="L129" s="99">
        <v>-4.3899999999999997</v>
      </c>
      <c r="M129" s="79">
        <v>0</v>
      </c>
      <c r="N129" s="79">
        <v>0</v>
      </c>
      <c r="O129" s="79">
        <v>0</v>
      </c>
      <c r="P129" s="79">
        <v>0</v>
      </c>
      <c r="Q129" s="79">
        <v>0</v>
      </c>
      <c r="R129" s="79">
        <v>0</v>
      </c>
      <c r="S129" s="79">
        <v>-0.65300000000000002</v>
      </c>
      <c r="T129" s="79">
        <v>-0.21599999999999997</v>
      </c>
      <c r="U129" s="79">
        <v>0</v>
      </c>
      <c r="V129" s="79">
        <v>-2</v>
      </c>
      <c r="W129" s="79">
        <v>-4.4408920985006262E-16</v>
      </c>
      <c r="X129" s="79">
        <v>0</v>
      </c>
      <c r="Y129" s="79">
        <v>-2.8690000000000002</v>
      </c>
      <c r="Z129" s="47"/>
      <c r="AA129" s="79">
        <v>-4.3899999999999997</v>
      </c>
      <c r="AB129" s="73">
        <v>1.52</v>
      </c>
      <c r="AC129" s="47"/>
      <c r="AD129" s="79">
        <v>-4.3899999999999997</v>
      </c>
      <c r="AE129" s="73">
        <v>1.52</v>
      </c>
    </row>
    <row r="130" spans="1:33" ht="18" hidden="1" customHeight="1" outlineLevel="1" x14ac:dyDescent="0.2">
      <c r="A130" s="43" t="s">
        <v>157</v>
      </c>
      <c r="B130" s="43" t="s">
        <v>19</v>
      </c>
      <c r="C130" s="9">
        <v>1.0000000000000002</v>
      </c>
      <c r="D130" s="9">
        <v>1.0000000000000002</v>
      </c>
      <c r="F130" s="51" t="s">
        <v>158</v>
      </c>
      <c r="G130" s="47"/>
      <c r="H130" s="79">
        <v>-8.0779999999999994</v>
      </c>
      <c r="I130" s="79">
        <v>-2.0659999999999998</v>
      </c>
      <c r="J130" s="79">
        <v>-2.0659999999999998</v>
      </c>
      <c r="K130" s="99">
        <v>-3.46</v>
      </c>
      <c r="L130" s="99">
        <v>-3.46</v>
      </c>
      <c r="M130" s="79">
        <v>0</v>
      </c>
      <c r="N130" s="79">
        <v>0</v>
      </c>
      <c r="O130" s="79">
        <v>0</v>
      </c>
      <c r="P130" s="79">
        <v>0</v>
      </c>
      <c r="Q130" s="79">
        <v>0</v>
      </c>
      <c r="R130" s="79">
        <v>0</v>
      </c>
      <c r="S130" s="79">
        <v>0</v>
      </c>
      <c r="T130" s="79">
        <v>0</v>
      </c>
      <c r="U130" s="79">
        <v>0</v>
      </c>
      <c r="V130" s="79">
        <v>0</v>
      </c>
      <c r="W130" s="79">
        <v>0</v>
      </c>
      <c r="X130" s="79">
        <v>0</v>
      </c>
      <c r="Y130" s="79">
        <v>0</v>
      </c>
      <c r="Z130" s="47"/>
      <c r="AA130" s="79">
        <v>-3.4599999999999995</v>
      </c>
      <c r="AB130" s="73">
        <v>3.46</v>
      </c>
      <c r="AC130" s="47"/>
      <c r="AD130" s="79">
        <v>-3.4599999999999995</v>
      </c>
      <c r="AE130" s="73">
        <v>3.46</v>
      </c>
    </row>
    <row r="131" spans="1:33" ht="18" hidden="1" customHeight="1" outlineLevel="1" x14ac:dyDescent="0.2">
      <c r="A131" s="43" t="s">
        <v>161</v>
      </c>
      <c r="B131" s="43" t="s">
        <v>19</v>
      </c>
      <c r="C131" s="9">
        <v>0</v>
      </c>
      <c r="D131" s="9">
        <v>0</v>
      </c>
      <c r="F131" s="51" t="s">
        <v>162</v>
      </c>
      <c r="G131" s="47"/>
      <c r="H131" s="79">
        <v>0</v>
      </c>
      <c r="I131" s="79">
        <v>0</v>
      </c>
      <c r="J131" s="79">
        <v>0</v>
      </c>
      <c r="K131" s="99">
        <v>0</v>
      </c>
      <c r="L131" s="99">
        <v>0</v>
      </c>
      <c r="M131" s="79">
        <v>0</v>
      </c>
      <c r="N131" s="79">
        <v>0</v>
      </c>
      <c r="O131" s="79">
        <v>0</v>
      </c>
      <c r="P131" s="79">
        <v>0</v>
      </c>
      <c r="Q131" s="79">
        <v>0</v>
      </c>
      <c r="R131" s="79">
        <v>0</v>
      </c>
      <c r="S131" s="79">
        <v>0</v>
      </c>
      <c r="T131" s="79">
        <v>0</v>
      </c>
      <c r="U131" s="79">
        <v>0</v>
      </c>
      <c r="V131" s="79">
        <v>0</v>
      </c>
      <c r="W131" s="79">
        <v>0</v>
      </c>
      <c r="X131" s="79">
        <v>0</v>
      </c>
      <c r="Y131" s="79">
        <v>0</v>
      </c>
      <c r="Z131" s="47"/>
      <c r="AA131" s="79">
        <v>0</v>
      </c>
      <c r="AB131" s="73">
        <v>0</v>
      </c>
      <c r="AC131" s="47"/>
      <c r="AD131" s="79">
        <v>0</v>
      </c>
      <c r="AE131" s="73">
        <v>0</v>
      </c>
    </row>
    <row r="132" spans="1:33" ht="18" customHeight="1" collapsed="1" x14ac:dyDescent="0.2">
      <c r="A132" s="48"/>
      <c r="B132" s="48"/>
      <c r="C132" s="9">
        <v>0.63439490445859892</v>
      </c>
      <c r="D132" s="9">
        <v>0.63439490445859892</v>
      </c>
      <c r="F132" s="119" t="s">
        <v>413</v>
      </c>
      <c r="H132" s="74">
        <v>-8.0779999999999994</v>
      </c>
      <c r="I132" s="74">
        <v>-2.0659999999999998</v>
      </c>
      <c r="J132" s="74">
        <v>-2.0659999999999998</v>
      </c>
      <c r="K132" s="99">
        <v>-7.85</v>
      </c>
      <c r="L132" s="99">
        <v>-7.85</v>
      </c>
      <c r="M132" s="74">
        <v>0</v>
      </c>
      <c r="N132" s="74">
        <v>0</v>
      </c>
      <c r="O132" s="74">
        <v>0</v>
      </c>
      <c r="P132" s="74">
        <v>0</v>
      </c>
      <c r="Q132" s="74">
        <v>0</v>
      </c>
      <c r="R132" s="74">
        <v>0</v>
      </c>
      <c r="S132" s="74">
        <v>-0.65300000000000002</v>
      </c>
      <c r="T132" s="74">
        <v>-0.21599999999999997</v>
      </c>
      <c r="U132" s="74">
        <v>0</v>
      </c>
      <c r="V132" s="74">
        <v>-2</v>
      </c>
      <c r="W132" s="74">
        <v>-4.4408920985006262E-16</v>
      </c>
      <c r="X132" s="74">
        <v>0</v>
      </c>
      <c r="Y132" s="74">
        <v>-2.8690000000000002</v>
      </c>
      <c r="AA132" s="74">
        <v>-7.8499999999999988</v>
      </c>
      <c r="AB132" s="73">
        <v>4.9800000000000004</v>
      </c>
      <c r="AD132" s="74">
        <v>-7.8499999999999988</v>
      </c>
      <c r="AE132" s="73">
        <v>4.9800000000000004</v>
      </c>
    </row>
    <row r="133" spans="1:33" ht="18" hidden="1" customHeight="1" outlineLevel="1" x14ac:dyDescent="0.2">
      <c r="A133" s="43" t="s">
        <v>159</v>
      </c>
      <c r="B133" s="43" t="s">
        <v>19</v>
      </c>
      <c r="C133" s="9">
        <v>-0.23770491803278687</v>
      </c>
      <c r="D133" s="9">
        <v>-0.23770491803278687</v>
      </c>
      <c r="F133" s="51" t="s">
        <v>160</v>
      </c>
      <c r="G133" s="47"/>
      <c r="H133" s="79">
        <v>-5.3319999999999999</v>
      </c>
      <c r="I133" s="79">
        <v>-3.3359999999999999</v>
      </c>
      <c r="J133" s="79">
        <v>-3.3359999999999999</v>
      </c>
      <c r="K133" s="99">
        <v>-2.44</v>
      </c>
      <c r="L133" s="99">
        <v>-2.44</v>
      </c>
      <c r="M133" s="79">
        <v>-0.159</v>
      </c>
      <c r="N133" s="79">
        <v>-0.09</v>
      </c>
      <c r="O133" s="79">
        <v>-8.7000000000000022E-2</v>
      </c>
      <c r="P133" s="79">
        <v>-0.35799999999999993</v>
      </c>
      <c r="Q133" s="79">
        <v>-6.2000000000000055E-2</v>
      </c>
      <c r="R133" s="79">
        <v>-0.17400000000000004</v>
      </c>
      <c r="S133" s="79">
        <v>-0.18499999999999994</v>
      </c>
      <c r="T133" s="79">
        <v>-0.13700000000000001</v>
      </c>
      <c r="U133" s="79">
        <v>-0.14999999999999991</v>
      </c>
      <c r="V133" s="79">
        <v>-0.70799999999999996</v>
      </c>
      <c r="W133" s="79">
        <v>-0.27099999999999991</v>
      </c>
      <c r="X133" s="79">
        <v>-0.63700000000000001</v>
      </c>
      <c r="Y133" s="79">
        <v>-3.0179999999999998</v>
      </c>
      <c r="Z133" s="47"/>
      <c r="AA133" s="79">
        <v>-2.44</v>
      </c>
      <c r="AB133" s="73">
        <v>-0.57999999999999996</v>
      </c>
      <c r="AC133" s="47"/>
      <c r="AD133" s="79">
        <v>-2.44</v>
      </c>
      <c r="AE133" s="73">
        <v>-0.57999999999999996</v>
      </c>
    </row>
    <row r="134" spans="1:33" ht="18" hidden="1" customHeight="1" outlineLevel="1" x14ac:dyDescent="0.2">
      <c r="A134" s="43" t="s">
        <v>153</v>
      </c>
      <c r="B134" s="43" t="s">
        <v>19</v>
      </c>
      <c r="C134" s="9">
        <v>0</v>
      </c>
      <c r="D134" s="9">
        <v>0</v>
      </c>
      <c r="F134" s="51" t="s">
        <v>154</v>
      </c>
      <c r="G134" s="47"/>
      <c r="H134" s="79">
        <v>-0.35299999999999998</v>
      </c>
      <c r="I134" s="79">
        <v>-0.06</v>
      </c>
      <c r="J134" s="79">
        <v>-0.06</v>
      </c>
      <c r="K134" s="99">
        <v>0</v>
      </c>
      <c r="L134" s="99">
        <v>0</v>
      </c>
      <c r="M134" s="79">
        <v>0</v>
      </c>
      <c r="N134" s="79">
        <v>0</v>
      </c>
      <c r="O134" s="79">
        <v>0</v>
      </c>
      <c r="P134" s="79">
        <v>0</v>
      </c>
      <c r="Q134" s="79">
        <v>0</v>
      </c>
      <c r="R134" s="79">
        <v>0</v>
      </c>
      <c r="S134" s="79">
        <v>0</v>
      </c>
      <c r="T134" s="79">
        <v>0</v>
      </c>
      <c r="U134" s="79">
        <v>0</v>
      </c>
      <c r="V134" s="79">
        <v>0</v>
      </c>
      <c r="W134" s="79">
        <v>0</v>
      </c>
      <c r="X134" s="79">
        <v>0</v>
      </c>
      <c r="Y134" s="79">
        <v>0</v>
      </c>
      <c r="Z134" s="47"/>
      <c r="AA134" s="79">
        <v>0</v>
      </c>
      <c r="AB134" s="73">
        <v>0</v>
      </c>
      <c r="AC134" s="47"/>
      <c r="AD134" s="79">
        <v>0</v>
      </c>
      <c r="AE134" s="73">
        <v>0</v>
      </c>
    </row>
    <row r="135" spans="1:33" ht="18" hidden="1" customHeight="1" outlineLevel="1" x14ac:dyDescent="0.2">
      <c r="A135" s="43" t="s">
        <v>268</v>
      </c>
      <c r="B135" s="43" t="s">
        <v>19</v>
      </c>
      <c r="C135" s="9">
        <v>0</v>
      </c>
      <c r="D135" s="9">
        <v>0</v>
      </c>
      <c r="F135" s="51" t="s">
        <v>270</v>
      </c>
      <c r="G135" s="47"/>
      <c r="H135" s="79">
        <v>0</v>
      </c>
      <c r="I135" s="79">
        <v>0</v>
      </c>
      <c r="J135" s="79">
        <v>0</v>
      </c>
      <c r="K135" s="99">
        <v>0</v>
      </c>
      <c r="L135" s="99">
        <v>0</v>
      </c>
      <c r="M135" s="79">
        <v>0</v>
      </c>
      <c r="N135" s="79">
        <v>0</v>
      </c>
      <c r="O135" s="79">
        <v>0</v>
      </c>
      <c r="P135" s="79">
        <v>0</v>
      </c>
      <c r="Q135" s="79">
        <v>0</v>
      </c>
      <c r="R135" s="79">
        <v>0</v>
      </c>
      <c r="S135" s="79">
        <v>0</v>
      </c>
      <c r="T135" s="79">
        <v>0</v>
      </c>
      <c r="U135" s="79">
        <v>0</v>
      </c>
      <c r="V135" s="79">
        <v>0</v>
      </c>
      <c r="W135" s="79">
        <v>0</v>
      </c>
      <c r="X135" s="79">
        <v>0</v>
      </c>
      <c r="Y135" s="79">
        <v>0</v>
      </c>
      <c r="Z135" s="47"/>
      <c r="AA135" s="79">
        <v>0</v>
      </c>
      <c r="AB135" s="73">
        <v>0</v>
      </c>
      <c r="AC135" s="47"/>
      <c r="AD135" s="79">
        <v>0</v>
      </c>
      <c r="AE135" s="73">
        <v>0</v>
      </c>
    </row>
    <row r="136" spans="1:33" ht="18" hidden="1" customHeight="1" outlineLevel="1" x14ac:dyDescent="0.2">
      <c r="A136" s="43" t="s">
        <v>269</v>
      </c>
      <c r="B136" s="43" t="s">
        <v>19</v>
      </c>
      <c r="C136" s="9">
        <v>0</v>
      </c>
      <c r="D136" s="9">
        <v>0</v>
      </c>
      <c r="F136" s="51" t="s">
        <v>271</v>
      </c>
      <c r="G136" s="47"/>
      <c r="H136" s="79">
        <v>0</v>
      </c>
      <c r="I136" s="79">
        <v>0</v>
      </c>
      <c r="J136" s="79">
        <v>0</v>
      </c>
      <c r="K136" s="99">
        <v>0</v>
      </c>
      <c r="L136" s="99">
        <v>0</v>
      </c>
      <c r="M136" s="79">
        <v>0</v>
      </c>
      <c r="N136" s="79">
        <v>0</v>
      </c>
      <c r="O136" s="79">
        <v>0</v>
      </c>
      <c r="P136" s="79">
        <v>0</v>
      </c>
      <c r="Q136" s="79">
        <v>0</v>
      </c>
      <c r="R136" s="79">
        <v>0</v>
      </c>
      <c r="S136" s="79">
        <v>0</v>
      </c>
      <c r="T136" s="79">
        <v>0</v>
      </c>
      <c r="U136" s="79">
        <v>0</v>
      </c>
      <c r="V136" s="79">
        <v>0</v>
      </c>
      <c r="W136" s="79">
        <v>0</v>
      </c>
      <c r="X136" s="79">
        <v>0</v>
      </c>
      <c r="Y136" s="79">
        <v>0</v>
      </c>
      <c r="Z136" s="47"/>
      <c r="AA136" s="79">
        <v>0</v>
      </c>
      <c r="AB136" s="73">
        <v>0</v>
      </c>
      <c r="AC136" s="47"/>
      <c r="AD136" s="79">
        <v>0</v>
      </c>
      <c r="AE136" s="73">
        <v>0</v>
      </c>
    </row>
    <row r="137" spans="1:33" ht="18" hidden="1" customHeight="1" outlineLevel="1" x14ac:dyDescent="0.2">
      <c r="A137" s="43" t="s">
        <v>163</v>
      </c>
      <c r="B137" s="43" t="s">
        <v>19</v>
      </c>
      <c r="C137" s="9">
        <v>0</v>
      </c>
      <c r="D137" s="9">
        <v>0</v>
      </c>
      <c r="F137" s="51" t="s">
        <v>164</v>
      </c>
      <c r="G137" s="47"/>
      <c r="H137" s="79">
        <v>0</v>
      </c>
      <c r="I137" s="79">
        <v>0</v>
      </c>
      <c r="J137" s="79">
        <v>0</v>
      </c>
      <c r="K137" s="99">
        <v>0</v>
      </c>
      <c r="L137" s="99">
        <v>0</v>
      </c>
      <c r="M137" s="79">
        <v>0</v>
      </c>
      <c r="N137" s="79">
        <v>0</v>
      </c>
      <c r="O137" s="79">
        <v>0</v>
      </c>
      <c r="P137" s="79">
        <v>0</v>
      </c>
      <c r="Q137" s="79">
        <v>0</v>
      </c>
      <c r="R137" s="79">
        <v>0</v>
      </c>
      <c r="S137" s="79">
        <v>0</v>
      </c>
      <c r="T137" s="79">
        <v>0</v>
      </c>
      <c r="U137" s="79">
        <v>0</v>
      </c>
      <c r="V137" s="79">
        <v>0</v>
      </c>
      <c r="W137" s="79">
        <v>0</v>
      </c>
      <c r="X137" s="79">
        <v>0</v>
      </c>
      <c r="Y137" s="79">
        <v>0</v>
      </c>
      <c r="Z137" s="47"/>
      <c r="AA137" s="79">
        <v>0</v>
      </c>
      <c r="AB137" s="73">
        <v>0</v>
      </c>
      <c r="AC137" s="47"/>
      <c r="AD137" s="79">
        <v>0</v>
      </c>
      <c r="AE137" s="73">
        <v>0</v>
      </c>
    </row>
    <row r="138" spans="1:33" ht="18" hidden="1" customHeight="1" outlineLevel="1" x14ac:dyDescent="0.2">
      <c r="A138" s="43" t="s">
        <v>165</v>
      </c>
      <c r="B138" s="43" t="s">
        <v>19</v>
      </c>
      <c r="C138" s="9">
        <v>0</v>
      </c>
      <c r="D138" s="9">
        <v>0</v>
      </c>
      <c r="F138" s="51" t="s">
        <v>166</v>
      </c>
      <c r="G138" s="47"/>
      <c r="H138" s="79">
        <v>0</v>
      </c>
      <c r="I138" s="79">
        <v>0</v>
      </c>
      <c r="J138" s="79">
        <v>0</v>
      </c>
      <c r="K138" s="99">
        <v>0</v>
      </c>
      <c r="L138" s="99">
        <v>0</v>
      </c>
      <c r="M138" s="79">
        <v>0</v>
      </c>
      <c r="N138" s="79">
        <v>0</v>
      </c>
      <c r="O138" s="79">
        <v>0</v>
      </c>
      <c r="P138" s="79">
        <v>0</v>
      </c>
      <c r="Q138" s="79">
        <v>0</v>
      </c>
      <c r="R138" s="79">
        <v>0</v>
      </c>
      <c r="S138" s="79">
        <v>0</v>
      </c>
      <c r="T138" s="79">
        <v>0</v>
      </c>
      <c r="U138" s="79">
        <v>0</v>
      </c>
      <c r="V138" s="79">
        <v>0</v>
      </c>
      <c r="W138" s="79">
        <v>0</v>
      </c>
      <c r="X138" s="79">
        <v>0</v>
      </c>
      <c r="Y138" s="79">
        <v>0</v>
      </c>
      <c r="Z138" s="47"/>
      <c r="AA138" s="79">
        <v>0</v>
      </c>
      <c r="AB138" s="73">
        <v>0</v>
      </c>
      <c r="AC138" s="47"/>
      <c r="AD138" s="79">
        <v>0</v>
      </c>
      <c r="AE138" s="73">
        <v>0</v>
      </c>
    </row>
    <row r="139" spans="1:33" ht="18" hidden="1" customHeight="1" outlineLevel="1" x14ac:dyDescent="0.2">
      <c r="A139" s="43" t="s">
        <v>167</v>
      </c>
      <c r="B139" s="43" t="s">
        <v>19</v>
      </c>
      <c r="C139" s="9">
        <v>0</v>
      </c>
      <c r="D139" s="9">
        <v>0</v>
      </c>
      <c r="F139" s="51" t="s">
        <v>168</v>
      </c>
      <c r="G139" s="47"/>
      <c r="H139" s="79">
        <v>0.34499999999999997</v>
      </c>
      <c r="I139" s="79">
        <v>0</v>
      </c>
      <c r="J139" s="79">
        <v>0</v>
      </c>
      <c r="K139" s="99">
        <v>0</v>
      </c>
      <c r="L139" s="99">
        <v>0</v>
      </c>
      <c r="M139" s="79">
        <v>0</v>
      </c>
      <c r="N139" s="79">
        <v>0</v>
      </c>
      <c r="O139" s="79">
        <v>0</v>
      </c>
      <c r="P139" s="79">
        <v>0</v>
      </c>
      <c r="Q139" s="79">
        <v>0</v>
      </c>
      <c r="R139" s="79">
        <v>0</v>
      </c>
      <c r="S139" s="79">
        <v>0</v>
      </c>
      <c r="T139" s="79">
        <v>0</v>
      </c>
      <c r="U139" s="79">
        <v>0</v>
      </c>
      <c r="V139" s="79">
        <v>0</v>
      </c>
      <c r="W139" s="79">
        <v>0</v>
      </c>
      <c r="X139" s="79">
        <v>0</v>
      </c>
      <c r="Y139" s="79">
        <v>0</v>
      </c>
      <c r="Z139" s="47"/>
      <c r="AA139" s="79">
        <v>0</v>
      </c>
      <c r="AB139" s="73">
        <v>0</v>
      </c>
      <c r="AC139" s="47"/>
      <c r="AD139" s="79">
        <v>0</v>
      </c>
      <c r="AE139" s="73">
        <v>0</v>
      </c>
    </row>
    <row r="140" spans="1:33" ht="18" customHeight="1" collapsed="1" x14ac:dyDescent="0.2">
      <c r="A140" s="43" t="s">
        <v>521</v>
      </c>
      <c r="B140" s="43" t="s">
        <v>19</v>
      </c>
      <c r="C140" s="9"/>
      <c r="D140" s="9"/>
      <c r="F140" s="119" t="s">
        <v>522</v>
      </c>
      <c r="G140" s="47"/>
      <c r="H140" s="74">
        <v>-0.91400000000000003</v>
      </c>
      <c r="I140" s="74">
        <v>-0.57399999999999995</v>
      </c>
      <c r="J140" s="74">
        <v>-0.57399999999999995</v>
      </c>
      <c r="K140" s="99">
        <v>0</v>
      </c>
      <c r="L140" s="99">
        <v>0</v>
      </c>
      <c r="M140" s="74">
        <v>0</v>
      </c>
      <c r="N140" s="74">
        <v>-0.13800000000000001</v>
      </c>
      <c r="O140" s="74">
        <v>0</v>
      </c>
      <c r="P140" s="74">
        <v>0</v>
      </c>
      <c r="Q140" s="74">
        <v>-0.14499999999999996</v>
      </c>
      <c r="R140" s="74">
        <v>0</v>
      </c>
      <c r="S140" s="74">
        <v>0</v>
      </c>
      <c r="T140" s="74">
        <v>-0.124</v>
      </c>
      <c r="U140" s="74">
        <v>0</v>
      </c>
      <c r="V140" s="74">
        <v>0</v>
      </c>
      <c r="W140" s="74">
        <v>-0.13900000000000007</v>
      </c>
      <c r="X140" s="74">
        <v>0</v>
      </c>
      <c r="Y140" s="74">
        <v>-0.54600000000000004</v>
      </c>
      <c r="AA140" s="74">
        <v>0</v>
      </c>
      <c r="AB140" s="73">
        <v>-0.55000000000000004</v>
      </c>
      <c r="AD140" s="74">
        <v>0</v>
      </c>
      <c r="AE140" s="73">
        <v>-0.55000000000000004</v>
      </c>
    </row>
    <row r="141" spans="1:33" ht="18" customHeight="1" x14ac:dyDescent="0.2">
      <c r="A141" s="48"/>
      <c r="B141" s="48"/>
      <c r="C141" s="9">
        <v>-0.23770491803278687</v>
      </c>
      <c r="D141" s="9">
        <v>-0.23770491803278687</v>
      </c>
      <c r="F141" s="119" t="s">
        <v>190</v>
      </c>
      <c r="H141" s="74">
        <v>-5.34</v>
      </c>
      <c r="I141" s="74">
        <v>-3.3959999999999999</v>
      </c>
      <c r="J141" s="74">
        <v>-3.3959999999999999</v>
      </c>
      <c r="K141" s="99">
        <v>-2.44</v>
      </c>
      <c r="L141" s="99">
        <v>-2.44</v>
      </c>
      <c r="M141" s="74">
        <v>-0.159</v>
      </c>
      <c r="N141" s="74">
        <v>-0.09</v>
      </c>
      <c r="O141" s="74">
        <v>-8.7000000000000022E-2</v>
      </c>
      <c r="P141" s="74">
        <v>-0.35799999999999993</v>
      </c>
      <c r="Q141" s="74">
        <v>-6.2000000000000055E-2</v>
      </c>
      <c r="R141" s="74">
        <v>-0.17400000000000004</v>
      </c>
      <c r="S141" s="74">
        <v>-0.18499999999999994</v>
      </c>
      <c r="T141" s="74">
        <v>-0.13700000000000001</v>
      </c>
      <c r="U141" s="74">
        <v>-0.14999999999999991</v>
      </c>
      <c r="V141" s="74">
        <v>-0.70799999999999996</v>
      </c>
      <c r="W141" s="74">
        <v>-0.27099999999999991</v>
      </c>
      <c r="X141" s="74">
        <v>-0.63700000000000001</v>
      </c>
      <c r="Y141" s="74">
        <v>-3.0179999999999998</v>
      </c>
      <c r="AA141" s="74">
        <v>-2.44</v>
      </c>
      <c r="AB141" s="73">
        <v>-0.57999999999999996</v>
      </c>
      <c r="AD141" s="74">
        <v>-2.44</v>
      </c>
      <c r="AE141" s="73">
        <v>-0.57999999999999996</v>
      </c>
    </row>
    <row r="142" spans="1:33" ht="18" customHeight="1" x14ac:dyDescent="0.2">
      <c r="A142" s="48"/>
      <c r="B142" s="48"/>
      <c r="C142" s="9">
        <v>0.14912280701754388</v>
      </c>
      <c r="D142" s="9">
        <v>5.1282051282051282E-3</v>
      </c>
      <c r="F142" s="108" t="s">
        <v>66</v>
      </c>
      <c r="H142" s="281">
        <v>-111.12700000000001</v>
      </c>
      <c r="I142" s="281">
        <v>-97.893999999999991</v>
      </c>
      <c r="J142" s="281">
        <v>-97.893999999999991</v>
      </c>
      <c r="K142" s="102">
        <v>-91.199999999999989</v>
      </c>
      <c r="L142" s="102">
        <v>-78</v>
      </c>
      <c r="M142" s="281">
        <v>-7.1069999999999984</v>
      </c>
      <c r="N142" s="281">
        <v>-5.9629999999999992</v>
      </c>
      <c r="O142" s="281">
        <v>-5.9740000000000002</v>
      </c>
      <c r="P142" s="281">
        <v>-5.1690000000000014</v>
      </c>
      <c r="Q142" s="281">
        <v>-4.8839999999999995</v>
      </c>
      <c r="R142" s="281">
        <v>-5.9490000000000016</v>
      </c>
      <c r="S142" s="281">
        <v>-6.6199999999999966</v>
      </c>
      <c r="T142" s="281">
        <v>-3.528000000000004</v>
      </c>
      <c r="U142" s="281">
        <v>-6.8089999999999993</v>
      </c>
      <c r="V142" s="281">
        <v>-11.652999999999999</v>
      </c>
      <c r="W142" s="281">
        <v>-7.3020000000000032</v>
      </c>
      <c r="X142" s="281">
        <v>-6.6469999999999967</v>
      </c>
      <c r="Y142" s="281">
        <v>-77.60499999999999</v>
      </c>
      <c r="AA142" s="281">
        <v>-91.199999999999989</v>
      </c>
      <c r="AB142" s="73">
        <v>13.6</v>
      </c>
      <c r="AD142" s="281">
        <v>-78</v>
      </c>
      <c r="AE142" s="73">
        <v>0.4</v>
      </c>
      <c r="AG142" s="285"/>
    </row>
    <row r="143" spans="1:33" ht="12.95" customHeight="1" x14ac:dyDescent="0.2">
      <c r="A143" s="48"/>
      <c r="B143" s="48"/>
      <c r="C143" s="9"/>
      <c r="D143" s="9"/>
      <c r="F143" s="52" t="s">
        <v>224</v>
      </c>
      <c r="H143" s="69">
        <v>6.0216553523898701E-2</v>
      </c>
      <c r="I143" s="69">
        <v>6.1505307435435884E-2</v>
      </c>
      <c r="J143" s="69">
        <v>6.1505307435435884E-2</v>
      </c>
      <c r="K143" s="122">
        <v>4.3978915196402985E-2</v>
      </c>
      <c r="L143" s="122">
        <v>3.9434907881571918E-2</v>
      </c>
      <c r="M143" s="69">
        <v>1.7346458095868038E-2</v>
      </c>
      <c r="N143" s="69">
        <v>5.5724805622009564E-2</v>
      </c>
      <c r="O143" s="69">
        <v>3.3499691583020241E-2</v>
      </c>
      <c r="P143" s="69">
        <v>3.6897181851925892E-2</v>
      </c>
      <c r="Q143" s="69">
        <v>3.5115722266560248E-2</v>
      </c>
      <c r="R143" s="69">
        <v>4.1272946759355646E-2</v>
      </c>
      <c r="S143" s="69">
        <v>7.3513081330786628E-2</v>
      </c>
      <c r="T143" s="69">
        <v>4.1261227544910233E-2</v>
      </c>
      <c r="U143" s="69">
        <v>3.5108072433279694E-2</v>
      </c>
      <c r="V143" s="69">
        <v>7.0420237131219837E-2</v>
      </c>
      <c r="W143" s="69">
        <v>5.4643827312933657E-2</v>
      </c>
      <c r="X143" s="69">
        <v>5.2784130614319268E-2</v>
      </c>
      <c r="Y143" s="69">
        <v>4.0569398738561184E-2</v>
      </c>
      <c r="AA143" s="69">
        <v>4.3978915196402985E-2</v>
      </c>
      <c r="AB143" s="70"/>
      <c r="AD143" s="69">
        <v>3.9434907881571918E-2</v>
      </c>
      <c r="AE143" s="70"/>
    </row>
    <row r="144" spans="1:33" ht="6.95" customHeight="1" x14ac:dyDescent="0.2">
      <c r="C144" s="9"/>
      <c r="D144" s="9"/>
      <c r="F144" s="109"/>
      <c r="H144" s="29"/>
      <c r="I144" s="29"/>
      <c r="J144" s="29"/>
      <c r="K144" s="98"/>
      <c r="L144" s="98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AA144" s="29"/>
      <c r="AB144" s="33"/>
      <c r="AD144" s="29"/>
      <c r="AE144" s="33"/>
    </row>
    <row r="145" spans="1:33" ht="18" hidden="1" customHeight="1" outlineLevel="1" collapsed="1" x14ac:dyDescent="0.2">
      <c r="A145" s="48"/>
      <c r="B145" s="48"/>
      <c r="C145" s="9"/>
      <c r="D145" s="9"/>
      <c r="F145" s="110" t="s">
        <v>242</v>
      </c>
      <c r="H145" s="87">
        <v>0.68791999999999998</v>
      </c>
      <c r="I145" s="87">
        <v>0.48671999999999999</v>
      </c>
      <c r="J145" s="87">
        <v>0.48671999999999999</v>
      </c>
      <c r="K145" s="125">
        <v>0.3</v>
      </c>
      <c r="L145" s="125">
        <v>0.42</v>
      </c>
      <c r="M145" s="87">
        <v>0.24456</v>
      </c>
      <c r="N145" s="87">
        <v>0.75479999999999992</v>
      </c>
      <c r="O145" s="87">
        <v>0.27887999999999996</v>
      </c>
      <c r="P145" s="87">
        <v>0.27264000000000005</v>
      </c>
      <c r="Q145" s="87">
        <v>0.17856000000000016</v>
      </c>
      <c r="R145" s="87">
        <v>0.30119999999999997</v>
      </c>
      <c r="S145" s="87">
        <v>0.69023999999999985</v>
      </c>
      <c r="T145" s="87">
        <v>-7.536000000000001E-2</v>
      </c>
      <c r="U145" s="87">
        <v>0.51456000000000002</v>
      </c>
      <c r="V145" s="87">
        <v>0.4884</v>
      </c>
      <c r="W145" s="87">
        <v>0.28487999999999986</v>
      </c>
      <c r="X145" s="87">
        <v>0.19968000000000019</v>
      </c>
      <c r="Y145" s="87">
        <v>0.34442</v>
      </c>
      <c r="AA145" s="87">
        <v>0.3</v>
      </c>
      <c r="AB145" s="86">
        <v>0.04</v>
      </c>
      <c r="AD145" s="87">
        <v>0.42</v>
      </c>
      <c r="AE145" s="86">
        <v>-0.08</v>
      </c>
    </row>
    <row r="146" spans="1:33" ht="18" customHeight="1" collapsed="1" x14ac:dyDescent="0.2">
      <c r="A146" s="43" t="s">
        <v>80</v>
      </c>
      <c r="B146" s="43" t="s">
        <v>19</v>
      </c>
      <c r="C146" s="9">
        <v>-0.14800000000000002</v>
      </c>
      <c r="D146" s="9">
        <v>0.18</v>
      </c>
      <c r="F146" s="119" t="s">
        <v>84</v>
      </c>
      <c r="H146" s="74">
        <v>-34.396000000000001</v>
      </c>
      <c r="I146" s="74">
        <v>-24.335999999999999</v>
      </c>
      <c r="J146" s="74">
        <v>-24.335999999999999</v>
      </c>
      <c r="K146" s="99">
        <v>-15</v>
      </c>
      <c r="L146" s="99">
        <v>-21</v>
      </c>
      <c r="M146" s="74">
        <v>-1.0189999999999999</v>
      </c>
      <c r="N146" s="74">
        <v>-3.1449999999999996</v>
      </c>
      <c r="O146" s="74">
        <v>-1.1619999999999999</v>
      </c>
      <c r="P146" s="74">
        <v>-1.1360000000000001</v>
      </c>
      <c r="Q146" s="74">
        <v>-0.74400000000000066</v>
      </c>
      <c r="R146" s="74">
        <v>-1.2549999999999999</v>
      </c>
      <c r="S146" s="74">
        <v>-2.8759999999999994</v>
      </c>
      <c r="T146" s="74">
        <v>0.31400000000000006</v>
      </c>
      <c r="U146" s="74">
        <v>-2.1440000000000001</v>
      </c>
      <c r="V146" s="74">
        <v>-2.0350000000000001</v>
      </c>
      <c r="W146" s="74">
        <v>-1.1869999999999994</v>
      </c>
      <c r="X146" s="74">
        <v>-0.83200000000000074</v>
      </c>
      <c r="Y146" s="74">
        <v>-17.221</v>
      </c>
      <c r="AA146" s="74">
        <v>-15</v>
      </c>
      <c r="AB146" s="73">
        <v>-2.2200000000000002</v>
      </c>
      <c r="AD146" s="74">
        <v>-21</v>
      </c>
      <c r="AE146" s="73">
        <v>3.78</v>
      </c>
    </row>
    <row r="147" spans="1:33" ht="18" customHeight="1" x14ac:dyDescent="0.2">
      <c r="A147" s="43" t="s">
        <v>81</v>
      </c>
      <c r="B147" s="43" t="s">
        <v>19</v>
      </c>
      <c r="C147" s="9">
        <v>-0.5</v>
      </c>
      <c r="D147" s="9">
        <v>-0.5</v>
      </c>
      <c r="F147" s="119" t="s">
        <v>85</v>
      </c>
      <c r="H147" s="74">
        <v>0</v>
      </c>
      <c r="I147" s="74">
        <v>-0.55600000000000005</v>
      </c>
      <c r="J147" s="74">
        <v>-0.55600000000000005</v>
      </c>
      <c r="K147" s="99">
        <v>-0.5</v>
      </c>
      <c r="L147" s="99">
        <v>-0.5</v>
      </c>
      <c r="M147" s="74">
        <v>0</v>
      </c>
      <c r="N147" s="74">
        <v>0</v>
      </c>
      <c r="O147" s="74">
        <v>0</v>
      </c>
      <c r="P147" s="74">
        <v>-0.16</v>
      </c>
      <c r="Q147" s="74">
        <v>0</v>
      </c>
      <c r="R147" s="74">
        <v>0</v>
      </c>
      <c r="S147" s="74">
        <v>0</v>
      </c>
      <c r="T147" s="74">
        <v>-0.25800000000000001</v>
      </c>
      <c r="U147" s="74">
        <v>5.5511151231257827E-17</v>
      </c>
      <c r="V147" s="74">
        <v>0</v>
      </c>
      <c r="W147" s="74">
        <v>0</v>
      </c>
      <c r="X147" s="74">
        <v>-0.33300000000000002</v>
      </c>
      <c r="Y147" s="74">
        <v>-0.751</v>
      </c>
      <c r="AA147" s="74">
        <v>-0.5</v>
      </c>
      <c r="AB147" s="73">
        <v>-0.25</v>
      </c>
      <c r="AD147" s="74">
        <v>-0.5</v>
      </c>
      <c r="AE147" s="73">
        <v>-0.25</v>
      </c>
    </row>
    <row r="148" spans="1:33" ht="18" customHeight="1" x14ac:dyDescent="0.2">
      <c r="A148" s="43" t="s">
        <v>82</v>
      </c>
      <c r="B148" s="43" t="s">
        <v>19</v>
      </c>
      <c r="C148" s="9">
        <v>0.98095238095238102</v>
      </c>
      <c r="D148" s="9">
        <v>0.91999999999999993</v>
      </c>
      <c r="F148" s="119" t="s">
        <v>86</v>
      </c>
      <c r="H148" s="74">
        <v>-4.0000000000000001E-3</v>
      </c>
      <c r="I148" s="74">
        <v>-8.6999999999999994E-2</v>
      </c>
      <c r="J148" s="74">
        <v>-8.6999999999999994E-2</v>
      </c>
      <c r="K148" s="99">
        <v>-5.25</v>
      </c>
      <c r="L148" s="99">
        <v>-1.25</v>
      </c>
      <c r="M148" s="74">
        <v>-0.10199999999999999</v>
      </c>
      <c r="N148" s="74">
        <v>0</v>
      </c>
      <c r="O148" s="74">
        <v>0</v>
      </c>
      <c r="P148" s="74">
        <v>0</v>
      </c>
      <c r="Q148" s="74">
        <v>0</v>
      </c>
      <c r="R148" s="74">
        <v>0</v>
      </c>
      <c r="S148" s="74">
        <v>0</v>
      </c>
      <c r="T148" s="74">
        <v>0</v>
      </c>
      <c r="U148" s="74">
        <v>0</v>
      </c>
      <c r="V148" s="74">
        <v>0</v>
      </c>
      <c r="W148" s="74">
        <v>0</v>
      </c>
      <c r="X148" s="74">
        <v>0</v>
      </c>
      <c r="Y148" s="74">
        <v>-0.10199999999999999</v>
      </c>
      <c r="AA148" s="74">
        <v>-5.25</v>
      </c>
      <c r="AB148" s="73">
        <v>5.15</v>
      </c>
      <c r="AD148" s="74">
        <v>-1.25</v>
      </c>
      <c r="AE148" s="73">
        <v>1.1499999999999999</v>
      </c>
    </row>
    <row r="149" spans="1:33" ht="18" customHeight="1" x14ac:dyDescent="0.2">
      <c r="A149" s="43" t="s">
        <v>205</v>
      </c>
      <c r="B149" s="43" t="s">
        <v>19</v>
      </c>
      <c r="C149" s="9">
        <v>6</v>
      </c>
      <c r="D149" s="9">
        <v>-0.20634920634920634</v>
      </c>
      <c r="F149" s="117" t="s">
        <v>140</v>
      </c>
      <c r="G149" s="49"/>
      <c r="H149" s="78">
        <v>-0.89500000000000002</v>
      </c>
      <c r="I149" s="78">
        <v>18</v>
      </c>
      <c r="J149" s="78">
        <v>18</v>
      </c>
      <c r="K149" s="78">
        <v>-2.5</v>
      </c>
      <c r="L149" s="78">
        <v>15.75</v>
      </c>
      <c r="M149" s="78">
        <v>0</v>
      </c>
      <c r="N149" s="78">
        <v>0</v>
      </c>
      <c r="O149" s="78">
        <v>0</v>
      </c>
      <c r="P149" s="78">
        <v>0</v>
      </c>
      <c r="Q149" s="78">
        <v>0</v>
      </c>
      <c r="R149" s="78">
        <v>0</v>
      </c>
      <c r="S149" s="78">
        <v>0</v>
      </c>
      <c r="T149" s="78">
        <v>-3.722</v>
      </c>
      <c r="U149" s="78">
        <v>16.861000000000001</v>
      </c>
      <c r="V149" s="78">
        <v>-1.7763568394002505E-15</v>
      </c>
      <c r="W149" s="78">
        <v>0</v>
      </c>
      <c r="X149" s="78">
        <v>-0.63999999999999879</v>
      </c>
      <c r="Y149" s="78">
        <v>12.499000000000001</v>
      </c>
      <c r="Z149" s="49"/>
      <c r="AA149" s="78">
        <v>-2.5</v>
      </c>
      <c r="AB149" s="73">
        <v>15</v>
      </c>
      <c r="AC149" s="49"/>
      <c r="AD149" s="78">
        <v>15.75</v>
      </c>
      <c r="AE149" s="73">
        <v>-3.25</v>
      </c>
    </row>
    <row r="150" spans="1:33" ht="18" customHeight="1" x14ac:dyDescent="0.2">
      <c r="A150" s="43" t="s">
        <v>83</v>
      </c>
      <c r="B150" s="43" t="s">
        <v>19</v>
      </c>
      <c r="C150" s="9">
        <v>1</v>
      </c>
      <c r="D150" s="9">
        <v>1</v>
      </c>
      <c r="F150" s="119" t="s">
        <v>87</v>
      </c>
      <c r="H150" s="74">
        <v>0</v>
      </c>
      <c r="I150" s="74">
        <v>0.191</v>
      </c>
      <c r="J150" s="74">
        <v>0.191</v>
      </c>
      <c r="K150" s="99">
        <v>-1</v>
      </c>
      <c r="L150" s="99">
        <v>-1</v>
      </c>
      <c r="M150" s="74">
        <v>0</v>
      </c>
      <c r="N150" s="74">
        <v>0</v>
      </c>
      <c r="O150" s="74">
        <v>0</v>
      </c>
      <c r="P150" s="74">
        <v>0</v>
      </c>
      <c r="Q150" s="74">
        <v>0</v>
      </c>
      <c r="R150" s="74">
        <v>0</v>
      </c>
      <c r="S150" s="74">
        <v>0</v>
      </c>
      <c r="T150" s="74">
        <v>0</v>
      </c>
      <c r="U150" s="74">
        <v>0</v>
      </c>
      <c r="V150" s="74">
        <v>0</v>
      </c>
      <c r="W150" s="74">
        <v>0</v>
      </c>
      <c r="X150" s="74">
        <v>0</v>
      </c>
      <c r="Y150" s="74">
        <v>0</v>
      </c>
      <c r="AA150" s="74">
        <v>-1</v>
      </c>
      <c r="AB150" s="73">
        <v>1</v>
      </c>
      <c r="AD150" s="74">
        <v>-1</v>
      </c>
      <c r="AE150" s="73">
        <v>1</v>
      </c>
    </row>
    <row r="151" spans="1:33" ht="18" hidden="1" customHeight="1" outlineLevel="1" x14ac:dyDescent="0.2">
      <c r="A151" s="43" t="s">
        <v>141</v>
      </c>
      <c r="B151" s="43" t="s">
        <v>19</v>
      </c>
      <c r="C151" s="9">
        <v>0</v>
      </c>
      <c r="D151" s="9">
        <v>0</v>
      </c>
      <c r="F151" s="51" t="s">
        <v>142</v>
      </c>
      <c r="G151" s="47"/>
      <c r="H151" s="79">
        <v>0</v>
      </c>
      <c r="I151" s="79">
        <v>0</v>
      </c>
      <c r="J151" s="79">
        <v>0</v>
      </c>
      <c r="K151" s="99">
        <v>0</v>
      </c>
      <c r="L151" s="99">
        <v>0</v>
      </c>
      <c r="M151" s="79">
        <v>0</v>
      </c>
      <c r="N151" s="79">
        <v>0</v>
      </c>
      <c r="O151" s="79">
        <v>0</v>
      </c>
      <c r="P151" s="79">
        <v>0</v>
      </c>
      <c r="Q151" s="79">
        <v>0</v>
      </c>
      <c r="R151" s="79">
        <v>0</v>
      </c>
      <c r="S151" s="79">
        <v>0</v>
      </c>
      <c r="T151" s="79">
        <v>0</v>
      </c>
      <c r="U151" s="79">
        <v>0</v>
      </c>
      <c r="V151" s="79">
        <v>0</v>
      </c>
      <c r="W151" s="79">
        <v>0</v>
      </c>
      <c r="X151" s="79">
        <v>0</v>
      </c>
      <c r="Y151" s="79">
        <v>0</v>
      </c>
      <c r="Z151" s="47"/>
      <c r="AA151" s="79">
        <v>0</v>
      </c>
      <c r="AB151" s="73">
        <v>0</v>
      </c>
      <c r="AC151" s="47"/>
      <c r="AD151" s="79">
        <v>0</v>
      </c>
      <c r="AE151" s="73">
        <v>0</v>
      </c>
    </row>
    <row r="152" spans="1:33" ht="18" hidden="1" customHeight="1" outlineLevel="1" x14ac:dyDescent="0.2">
      <c r="A152" s="43" t="s">
        <v>124</v>
      </c>
      <c r="B152" s="43" t="s">
        <v>19</v>
      </c>
      <c r="C152" s="9">
        <v>0</v>
      </c>
      <c r="D152" s="9">
        <v>0</v>
      </c>
      <c r="F152" s="51" t="s">
        <v>143</v>
      </c>
      <c r="G152" s="47"/>
      <c r="H152" s="79">
        <v>0</v>
      </c>
      <c r="I152" s="79">
        <v>0</v>
      </c>
      <c r="J152" s="79">
        <v>0</v>
      </c>
      <c r="K152" s="99">
        <v>0</v>
      </c>
      <c r="L152" s="99">
        <v>0</v>
      </c>
      <c r="M152" s="79">
        <v>0</v>
      </c>
      <c r="N152" s="79">
        <v>0</v>
      </c>
      <c r="O152" s="79">
        <v>0</v>
      </c>
      <c r="P152" s="79">
        <v>0</v>
      </c>
      <c r="Q152" s="79">
        <v>0</v>
      </c>
      <c r="R152" s="79">
        <v>0</v>
      </c>
      <c r="S152" s="79">
        <v>0</v>
      </c>
      <c r="T152" s="79">
        <v>0</v>
      </c>
      <c r="U152" s="79">
        <v>0</v>
      </c>
      <c r="V152" s="79">
        <v>0</v>
      </c>
      <c r="W152" s="79">
        <v>0</v>
      </c>
      <c r="X152" s="79">
        <v>0</v>
      </c>
      <c r="Y152" s="79">
        <v>0</v>
      </c>
      <c r="Z152" s="47"/>
      <c r="AA152" s="79">
        <v>0</v>
      </c>
      <c r="AB152" s="73">
        <v>0</v>
      </c>
      <c r="AC152" s="47"/>
      <c r="AD152" s="79">
        <v>0</v>
      </c>
      <c r="AE152" s="73">
        <v>0</v>
      </c>
    </row>
    <row r="153" spans="1:33" ht="18" hidden="1" customHeight="1" outlineLevel="1" x14ac:dyDescent="0.2">
      <c r="A153" s="43" t="s">
        <v>125</v>
      </c>
      <c r="B153" s="43" t="s">
        <v>19</v>
      </c>
      <c r="C153" s="9">
        <v>0</v>
      </c>
      <c r="D153" s="9">
        <v>0</v>
      </c>
      <c r="F153" s="51" t="s">
        <v>144</v>
      </c>
      <c r="G153" s="47"/>
      <c r="H153" s="79">
        <v>0</v>
      </c>
      <c r="I153" s="79">
        <v>0</v>
      </c>
      <c r="J153" s="79">
        <v>0</v>
      </c>
      <c r="K153" s="99">
        <v>0</v>
      </c>
      <c r="L153" s="99">
        <v>0</v>
      </c>
      <c r="M153" s="79">
        <v>0</v>
      </c>
      <c r="N153" s="79">
        <v>0</v>
      </c>
      <c r="O153" s="79">
        <v>0</v>
      </c>
      <c r="P153" s="79">
        <v>0</v>
      </c>
      <c r="Q153" s="79">
        <v>0</v>
      </c>
      <c r="R153" s="79">
        <v>0</v>
      </c>
      <c r="S153" s="79">
        <v>0</v>
      </c>
      <c r="T153" s="79">
        <v>0</v>
      </c>
      <c r="U153" s="79">
        <v>0</v>
      </c>
      <c r="V153" s="79">
        <v>0</v>
      </c>
      <c r="W153" s="79">
        <v>0</v>
      </c>
      <c r="X153" s="79">
        <v>0</v>
      </c>
      <c r="Y153" s="79">
        <v>0</v>
      </c>
      <c r="Z153" s="47"/>
      <c r="AA153" s="79">
        <v>0</v>
      </c>
      <c r="AB153" s="73">
        <v>0</v>
      </c>
      <c r="AC153" s="47"/>
      <c r="AD153" s="79">
        <v>0</v>
      </c>
      <c r="AE153" s="73">
        <v>0</v>
      </c>
    </row>
    <row r="154" spans="1:33" ht="18" hidden="1" customHeight="1" outlineLevel="1" x14ac:dyDescent="0.2">
      <c r="A154" s="43" t="s">
        <v>264</v>
      </c>
      <c r="B154" s="43" t="s">
        <v>19</v>
      </c>
      <c r="C154" s="9">
        <v>0</v>
      </c>
      <c r="D154" s="9">
        <v>0</v>
      </c>
      <c r="F154" s="51" t="s">
        <v>265</v>
      </c>
      <c r="G154" s="47"/>
      <c r="H154" s="79">
        <v>0</v>
      </c>
      <c r="I154" s="79">
        <v>0</v>
      </c>
      <c r="J154" s="79">
        <v>0</v>
      </c>
      <c r="K154" s="99">
        <v>0</v>
      </c>
      <c r="L154" s="99">
        <v>0</v>
      </c>
      <c r="M154" s="79">
        <v>0</v>
      </c>
      <c r="N154" s="79">
        <v>0</v>
      </c>
      <c r="O154" s="79">
        <v>0</v>
      </c>
      <c r="P154" s="79">
        <v>0</v>
      </c>
      <c r="Q154" s="79">
        <v>0</v>
      </c>
      <c r="R154" s="79">
        <v>0</v>
      </c>
      <c r="S154" s="79">
        <v>0</v>
      </c>
      <c r="T154" s="79">
        <v>0</v>
      </c>
      <c r="U154" s="79">
        <v>0</v>
      </c>
      <c r="V154" s="79">
        <v>0</v>
      </c>
      <c r="W154" s="79">
        <v>0</v>
      </c>
      <c r="X154" s="79">
        <v>0</v>
      </c>
      <c r="Y154" s="79">
        <v>0</v>
      </c>
      <c r="Z154" s="47"/>
      <c r="AA154" s="79">
        <v>0</v>
      </c>
      <c r="AB154" s="73">
        <v>0</v>
      </c>
      <c r="AC154" s="47"/>
      <c r="AD154" s="79">
        <v>0</v>
      </c>
      <c r="AE154" s="73">
        <v>0</v>
      </c>
    </row>
    <row r="155" spans="1:33" ht="18" hidden="1" customHeight="1" outlineLevel="1" x14ac:dyDescent="0.2">
      <c r="A155" s="43" t="s">
        <v>145</v>
      </c>
      <c r="B155" s="43" t="s">
        <v>19</v>
      </c>
      <c r="C155" s="9">
        <v>0</v>
      </c>
      <c r="D155" s="9">
        <v>0</v>
      </c>
      <c r="F155" s="51" t="s">
        <v>146</v>
      </c>
      <c r="G155" s="47"/>
      <c r="H155" s="79">
        <v>0</v>
      </c>
      <c r="I155" s="79">
        <v>0</v>
      </c>
      <c r="J155" s="79">
        <v>0</v>
      </c>
      <c r="K155" s="99">
        <v>0</v>
      </c>
      <c r="L155" s="99">
        <v>0</v>
      </c>
      <c r="M155" s="79">
        <v>0</v>
      </c>
      <c r="N155" s="79">
        <v>0</v>
      </c>
      <c r="O155" s="79">
        <v>0</v>
      </c>
      <c r="P155" s="79">
        <v>0</v>
      </c>
      <c r="Q155" s="79">
        <v>0</v>
      </c>
      <c r="R155" s="79">
        <v>0</v>
      </c>
      <c r="S155" s="79">
        <v>0</v>
      </c>
      <c r="T155" s="79">
        <v>0</v>
      </c>
      <c r="U155" s="79">
        <v>0</v>
      </c>
      <c r="V155" s="79">
        <v>0</v>
      </c>
      <c r="W155" s="79">
        <v>0</v>
      </c>
      <c r="X155" s="79">
        <v>0</v>
      </c>
      <c r="Y155" s="79">
        <v>0</v>
      </c>
      <c r="Z155" s="47"/>
      <c r="AA155" s="79">
        <v>0</v>
      </c>
      <c r="AB155" s="73">
        <v>0</v>
      </c>
      <c r="AC155" s="47"/>
      <c r="AD155" s="79">
        <v>0</v>
      </c>
      <c r="AE155" s="73">
        <v>0</v>
      </c>
    </row>
    <row r="156" spans="1:33" ht="18" customHeight="1" collapsed="1" x14ac:dyDescent="0.2">
      <c r="A156" s="48"/>
      <c r="B156" s="48"/>
      <c r="C156" s="9">
        <v>0</v>
      </c>
      <c r="D156" s="9">
        <v>0</v>
      </c>
      <c r="F156" s="119" t="s">
        <v>70</v>
      </c>
      <c r="H156" s="74">
        <v>0</v>
      </c>
      <c r="I156" s="74">
        <v>0</v>
      </c>
      <c r="J156" s="74">
        <v>0</v>
      </c>
      <c r="K156" s="99">
        <v>0</v>
      </c>
      <c r="L156" s="99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AA156" s="74">
        <v>0</v>
      </c>
      <c r="AB156" s="73">
        <v>0</v>
      </c>
      <c r="AD156" s="74">
        <v>0</v>
      </c>
      <c r="AE156" s="73">
        <v>0</v>
      </c>
    </row>
    <row r="157" spans="1:33" ht="18" customHeight="1" x14ac:dyDescent="0.2">
      <c r="A157" s="48"/>
      <c r="B157" s="48"/>
      <c r="C157" s="9">
        <v>0.77030927835051544</v>
      </c>
      <c r="D157" s="9">
        <v>0.30375000000000002</v>
      </c>
      <c r="F157" s="108" t="s">
        <v>275</v>
      </c>
      <c r="H157" s="281">
        <v>-35.295000000000002</v>
      </c>
      <c r="I157" s="281">
        <v>-6.7879999999999994</v>
      </c>
      <c r="J157" s="281">
        <v>-6.7879999999999994</v>
      </c>
      <c r="K157" s="102">
        <v>-24.25</v>
      </c>
      <c r="L157" s="102">
        <v>-8</v>
      </c>
      <c r="M157" s="281">
        <v>-1.121</v>
      </c>
      <c r="N157" s="281">
        <v>-3.1449999999999996</v>
      </c>
      <c r="O157" s="281">
        <v>-1.1619999999999999</v>
      </c>
      <c r="P157" s="281">
        <v>-1.296</v>
      </c>
      <c r="Q157" s="281">
        <v>-0.74400000000000066</v>
      </c>
      <c r="R157" s="281">
        <v>-1.2549999999999999</v>
      </c>
      <c r="S157" s="281">
        <v>-2.8759999999999994</v>
      </c>
      <c r="T157" s="281">
        <v>-3.6659999999999999</v>
      </c>
      <c r="U157" s="281">
        <v>14.717000000000001</v>
      </c>
      <c r="V157" s="281">
        <v>-2.0350000000000019</v>
      </c>
      <c r="W157" s="281">
        <v>-1.1869999999999994</v>
      </c>
      <c r="X157" s="281">
        <v>-1.8049999999999995</v>
      </c>
      <c r="Y157" s="281">
        <v>-5.5750000000000011</v>
      </c>
      <c r="AA157" s="281">
        <v>-24.25</v>
      </c>
      <c r="AB157" s="73">
        <v>18.68</v>
      </c>
      <c r="AD157" s="281">
        <v>-8</v>
      </c>
      <c r="AE157" s="73">
        <v>2.4300000000000002</v>
      </c>
      <c r="AG157" s="285"/>
    </row>
    <row r="158" spans="1:33" ht="12.95" customHeight="1" x14ac:dyDescent="0.2">
      <c r="A158" s="48"/>
      <c r="B158" s="48"/>
      <c r="C158" s="9"/>
      <c r="D158" s="9"/>
      <c r="F158" s="52" t="s">
        <v>224</v>
      </c>
      <c r="H158" s="69">
        <v>1.9125354383957134E-2</v>
      </c>
      <c r="I158" s="69">
        <v>4.2647968912470505E-3</v>
      </c>
      <c r="J158" s="69">
        <v>4.2647968912470505E-3</v>
      </c>
      <c r="K158" s="122">
        <v>1.1693954972727768E-2</v>
      </c>
      <c r="L158" s="122">
        <v>4.044605936571479E-3</v>
      </c>
      <c r="M158" s="69">
        <v>2.7360882968155446E-3</v>
      </c>
      <c r="N158" s="69">
        <v>2.9390325956937795E-2</v>
      </c>
      <c r="O158" s="69">
        <v>6.5160096450400931E-3</v>
      </c>
      <c r="P158" s="69">
        <v>9.2510635867858286E-3</v>
      </c>
      <c r="Q158" s="69">
        <v>5.3493237850779788E-3</v>
      </c>
      <c r="R158" s="69">
        <v>8.7069336330461104E-3</v>
      </c>
      <c r="S158" s="69">
        <v>3.193710300715142E-2</v>
      </c>
      <c r="T158" s="69">
        <v>4.2875187125748504E-2</v>
      </c>
      <c r="U158" s="69">
        <v>-7.5882729035185392E-2</v>
      </c>
      <c r="V158" s="69">
        <v>1.229770724809341E-2</v>
      </c>
      <c r="W158" s="69">
        <v>8.8828023857096938E-3</v>
      </c>
      <c r="X158" s="69">
        <v>1.433358744679499E-2</v>
      </c>
      <c r="Y158" s="69">
        <v>2.9144307450225974E-3</v>
      </c>
      <c r="AA158" s="69">
        <v>1.1693954972727768E-2</v>
      </c>
      <c r="AB158" s="70"/>
      <c r="AD158" s="69">
        <v>4.044605936571479E-3</v>
      </c>
      <c r="AE158" s="70"/>
    </row>
    <row r="159" spans="1:33" ht="6.95" customHeight="1" x14ac:dyDescent="0.2">
      <c r="C159" s="9"/>
      <c r="D159" s="9"/>
      <c r="F159" s="109"/>
      <c r="H159" s="29"/>
      <c r="I159" s="29"/>
      <c r="J159" s="29"/>
      <c r="K159" s="98"/>
      <c r="L159" s="98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AA159" s="29"/>
      <c r="AB159" s="33"/>
      <c r="AD159" s="29"/>
      <c r="AE159" s="33"/>
    </row>
    <row r="160" spans="1:33" ht="18" customHeight="1" x14ac:dyDescent="0.2">
      <c r="A160" s="43" t="s">
        <v>90</v>
      </c>
      <c r="B160" s="43" t="s">
        <v>19</v>
      </c>
      <c r="C160" s="9">
        <v>0</v>
      </c>
      <c r="D160" s="9">
        <v>0</v>
      </c>
      <c r="F160" s="119" t="s">
        <v>188</v>
      </c>
      <c r="H160" s="74">
        <v>0</v>
      </c>
      <c r="I160" s="74">
        <v>0</v>
      </c>
      <c r="J160" s="74">
        <v>0</v>
      </c>
      <c r="K160" s="99">
        <v>0</v>
      </c>
      <c r="L160" s="99">
        <v>0</v>
      </c>
      <c r="M160" s="74">
        <v>0</v>
      </c>
      <c r="N160" s="74">
        <v>0</v>
      </c>
      <c r="O160" s="74">
        <v>0</v>
      </c>
      <c r="P160" s="74">
        <v>0</v>
      </c>
      <c r="Q160" s="74">
        <v>0</v>
      </c>
      <c r="R160" s="74">
        <v>0</v>
      </c>
      <c r="S160" s="74">
        <v>0</v>
      </c>
      <c r="T160" s="74">
        <v>0</v>
      </c>
      <c r="U160" s="74">
        <v>0</v>
      </c>
      <c r="V160" s="74">
        <v>0</v>
      </c>
      <c r="W160" s="74">
        <v>0</v>
      </c>
      <c r="X160" s="74">
        <v>0</v>
      </c>
      <c r="Y160" s="74">
        <v>0</v>
      </c>
      <c r="AA160" s="74">
        <v>0</v>
      </c>
      <c r="AB160" s="73">
        <v>0</v>
      </c>
      <c r="AD160" s="74">
        <v>0</v>
      </c>
      <c r="AE160" s="73">
        <v>0</v>
      </c>
    </row>
    <row r="161" spans="1:31" ht="18" customHeight="1" x14ac:dyDescent="0.2">
      <c r="A161" s="43" t="s">
        <v>76</v>
      </c>
      <c r="B161" s="43" t="s">
        <v>19</v>
      </c>
      <c r="C161" s="9">
        <v>-0.21</v>
      </c>
      <c r="D161" s="9">
        <v>0.27400000000000002</v>
      </c>
      <c r="F161" s="119" t="s">
        <v>95</v>
      </c>
      <c r="H161" s="74">
        <v>-0.51800000000000002</v>
      </c>
      <c r="I161" s="74">
        <v>-7.2489999999999997</v>
      </c>
      <c r="J161" s="74">
        <v>-7.2489999999999997</v>
      </c>
      <c r="K161" s="99">
        <v>-3</v>
      </c>
      <c r="L161" s="99">
        <v>-5</v>
      </c>
      <c r="M161" s="74">
        <v>-0.70799999999999996</v>
      </c>
      <c r="N161" s="74">
        <v>-0.64100000000000001</v>
      </c>
      <c r="O161" s="74">
        <v>0.93399999999999994</v>
      </c>
      <c r="P161" s="74">
        <v>-0.51</v>
      </c>
      <c r="Q161" s="74">
        <v>-0.35699999999999998</v>
      </c>
      <c r="R161" s="74">
        <v>-0.14799999999999991</v>
      </c>
      <c r="S161" s="74">
        <v>-0.31200000000000006</v>
      </c>
      <c r="T161" s="74">
        <v>-0.34799999999999986</v>
      </c>
      <c r="U161" s="74">
        <v>-0.43199999999999994</v>
      </c>
      <c r="V161" s="74">
        <v>-0.55700000000000038</v>
      </c>
      <c r="W161" s="74">
        <v>9.0000000000003411E-3</v>
      </c>
      <c r="X161" s="74">
        <v>-0.55800000000000027</v>
      </c>
      <c r="Y161" s="74">
        <v>-3.6280000000000001</v>
      </c>
      <c r="AA161" s="74">
        <v>-3</v>
      </c>
      <c r="AB161" s="73">
        <v>-0.63</v>
      </c>
      <c r="AD161" s="74">
        <v>-5</v>
      </c>
      <c r="AE161" s="73">
        <v>1.37</v>
      </c>
    </row>
    <row r="162" spans="1:31" ht="18" customHeight="1" x14ac:dyDescent="0.2">
      <c r="A162" s="43" t="s">
        <v>92</v>
      </c>
      <c r="B162" s="43" t="s">
        <v>19</v>
      </c>
      <c r="C162" s="9">
        <v>0.27714285714285714</v>
      </c>
      <c r="D162" s="9">
        <v>0.61076923076923084</v>
      </c>
      <c r="F162" s="119" t="s">
        <v>97</v>
      </c>
      <c r="H162" s="74">
        <v>-1.042</v>
      </c>
      <c r="I162" s="74">
        <v>-2.3490000000000002</v>
      </c>
      <c r="J162" s="74">
        <v>-2.3490000000000002</v>
      </c>
      <c r="K162" s="99">
        <v>-3.5</v>
      </c>
      <c r="L162" s="99">
        <v>-6.5</v>
      </c>
      <c r="M162" s="74">
        <v>-8.2000000000000003E-2</v>
      </c>
      <c r="N162" s="74">
        <v>0</v>
      </c>
      <c r="O162" s="74">
        <v>-2.3999999999999994E-2</v>
      </c>
      <c r="P162" s="74">
        <v>0</v>
      </c>
      <c r="Q162" s="74">
        <v>-0.89400000000000002</v>
      </c>
      <c r="R162" s="74">
        <v>-0.504</v>
      </c>
      <c r="S162" s="74">
        <v>-0.51399999999999979</v>
      </c>
      <c r="T162" s="74">
        <v>-0.40500000000000025</v>
      </c>
      <c r="U162" s="74">
        <v>0</v>
      </c>
      <c r="V162" s="74">
        <v>0</v>
      </c>
      <c r="W162" s="74">
        <v>-0.10899999999999999</v>
      </c>
      <c r="X162" s="74">
        <v>0</v>
      </c>
      <c r="Y162" s="74">
        <v>-2.532</v>
      </c>
      <c r="AA162" s="74">
        <v>-3.5</v>
      </c>
      <c r="AB162" s="73">
        <v>0.97</v>
      </c>
      <c r="AD162" s="74">
        <v>-6.5</v>
      </c>
      <c r="AE162" s="73">
        <v>3.97</v>
      </c>
    </row>
    <row r="163" spans="1:31" ht="18" customHeight="1" x14ac:dyDescent="0.2">
      <c r="A163" s="43" t="s">
        <v>75</v>
      </c>
      <c r="B163" s="43" t="s">
        <v>19</v>
      </c>
      <c r="C163" s="9">
        <v>-0.27500000000000002</v>
      </c>
      <c r="D163" s="9">
        <v>0.49000000000000005</v>
      </c>
      <c r="F163" s="119" t="s">
        <v>98</v>
      </c>
      <c r="H163" s="74">
        <v>-1.774</v>
      </c>
      <c r="I163" s="74">
        <v>-2.077</v>
      </c>
      <c r="J163" s="74">
        <v>-2.077</v>
      </c>
      <c r="K163" s="99">
        <v>-2</v>
      </c>
      <c r="L163" s="99">
        <v>-5</v>
      </c>
      <c r="M163" s="74">
        <v>-0.17599999999999999</v>
      </c>
      <c r="N163" s="74">
        <v>-0.17799999999999999</v>
      </c>
      <c r="O163" s="74">
        <v>-0.17700000000000005</v>
      </c>
      <c r="P163" s="74">
        <v>-0.17399999999999993</v>
      </c>
      <c r="Q163" s="74">
        <v>-0.17000000000000004</v>
      </c>
      <c r="R163" s="74">
        <v>-0.17799999999999994</v>
      </c>
      <c r="S163" s="74">
        <v>-0.19999999999999996</v>
      </c>
      <c r="T163" s="74">
        <v>-0.21500000000000008</v>
      </c>
      <c r="U163" s="74">
        <v>-0.21100000000000008</v>
      </c>
      <c r="V163" s="74">
        <v>-0.22399999999999998</v>
      </c>
      <c r="W163" s="74">
        <v>-0.43000000000000016</v>
      </c>
      <c r="X163" s="74">
        <v>-0.21999999999999975</v>
      </c>
      <c r="Y163" s="74">
        <v>-2.5529999999999999</v>
      </c>
      <c r="AA163" s="74">
        <v>-2</v>
      </c>
      <c r="AB163" s="73">
        <v>-0.55000000000000004</v>
      </c>
      <c r="AD163" s="74">
        <v>-5</v>
      </c>
      <c r="AE163" s="73">
        <v>2.4500000000000002</v>
      </c>
    </row>
    <row r="164" spans="1:31" ht="18" customHeight="1" x14ac:dyDescent="0.2">
      <c r="A164" s="43" t="s">
        <v>93</v>
      </c>
      <c r="B164" s="43" t="s">
        <v>19</v>
      </c>
      <c r="C164" s="9">
        <v>0.40338846308995563</v>
      </c>
      <c r="D164" s="9">
        <v>0.45737285034760333</v>
      </c>
      <c r="F164" s="119" t="s">
        <v>99</v>
      </c>
      <c r="H164" s="74">
        <v>-1.6220000000000001</v>
      </c>
      <c r="I164" s="74">
        <v>-1.306</v>
      </c>
      <c r="J164" s="74">
        <v>-1.306</v>
      </c>
      <c r="K164" s="99">
        <v>-2.4790000000000001</v>
      </c>
      <c r="L164" s="99">
        <v>-2.7330000000000001</v>
      </c>
      <c r="M164" s="74">
        <v>-7.3999999999999996E-2</v>
      </c>
      <c r="N164" s="74">
        <v>-0.13300000000000001</v>
      </c>
      <c r="O164" s="74">
        <v>-0.11499999999999999</v>
      </c>
      <c r="P164" s="74">
        <v>-0.10799999999999998</v>
      </c>
      <c r="Q164" s="74">
        <v>-0.10800000000000004</v>
      </c>
      <c r="R164" s="74">
        <v>-0.17899999999999994</v>
      </c>
      <c r="S164" s="74">
        <v>-0.126</v>
      </c>
      <c r="T164" s="74">
        <v>-0.128</v>
      </c>
      <c r="U164" s="74">
        <v>-0.12700000000000011</v>
      </c>
      <c r="V164" s="74">
        <v>-0.12799999999999989</v>
      </c>
      <c r="W164" s="74">
        <v>-0.12600000000000011</v>
      </c>
      <c r="X164" s="74">
        <v>-0.12799999999999989</v>
      </c>
      <c r="Y164" s="74">
        <v>-1.48</v>
      </c>
      <c r="AA164" s="74">
        <v>-2.4790000000000001</v>
      </c>
      <c r="AB164" s="73">
        <v>1</v>
      </c>
      <c r="AD164" s="74">
        <v>-2.7330000000000001</v>
      </c>
      <c r="AE164" s="73">
        <v>1.25</v>
      </c>
    </row>
    <row r="165" spans="1:31" ht="18" customHeight="1" x14ac:dyDescent="0.2">
      <c r="A165" s="43" t="s">
        <v>126</v>
      </c>
      <c r="B165" s="43" t="s">
        <v>19</v>
      </c>
      <c r="C165" s="9">
        <v>1</v>
      </c>
      <c r="D165" s="9">
        <v>1</v>
      </c>
      <c r="F165" s="119" t="s">
        <v>127</v>
      </c>
      <c r="H165" s="74">
        <v>0</v>
      </c>
      <c r="I165" s="74">
        <v>-5.8000000000000003E-2</v>
      </c>
      <c r="J165" s="74">
        <v>-5.8000000000000003E-2</v>
      </c>
      <c r="K165" s="99">
        <v>-1</v>
      </c>
      <c r="L165" s="99">
        <v>-1.5</v>
      </c>
      <c r="M165" s="74">
        <v>0</v>
      </c>
      <c r="N165" s="74">
        <v>0</v>
      </c>
      <c r="O165" s="74">
        <v>0</v>
      </c>
      <c r="P165" s="74">
        <v>0</v>
      </c>
      <c r="Q165" s="74">
        <v>0</v>
      </c>
      <c r="R165" s="74">
        <v>0</v>
      </c>
      <c r="S165" s="74">
        <v>0</v>
      </c>
      <c r="T165" s="74">
        <v>0</v>
      </c>
      <c r="U165" s="74">
        <v>0</v>
      </c>
      <c r="V165" s="74">
        <v>0</v>
      </c>
      <c r="W165" s="74">
        <v>0</v>
      </c>
      <c r="X165" s="74">
        <v>0</v>
      </c>
      <c r="Y165" s="74">
        <v>0</v>
      </c>
      <c r="AA165" s="74">
        <v>-1</v>
      </c>
      <c r="AB165" s="73">
        <v>1</v>
      </c>
      <c r="AD165" s="74">
        <v>-1.5</v>
      </c>
      <c r="AE165" s="73">
        <v>1.5</v>
      </c>
    </row>
    <row r="166" spans="1:31" ht="18" hidden="1" customHeight="1" outlineLevel="1" x14ac:dyDescent="0.2">
      <c r="A166" s="43" t="s">
        <v>74</v>
      </c>
      <c r="B166" s="43" t="s">
        <v>19</v>
      </c>
      <c r="C166" s="9">
        <v>0</v>
      </c>
      <c r="D166" s="9">
        <v>0</v>
      </c>
      <c r="F166" s="51" t="s">
        <v>73</v>
      </c>
      <c r="G166" s="47"/>
      <c r="H166" s="79">
        <v>0</v>
      </c>
      <c r="I166" s="79">
        <v>0</v>
      </c>
      <c r="J166" s="79">
        <v>0</v>
      </c>
      <c r="K166" s="99">
        <v>0</v>
      </c>
      <c r="L166" s="99">
        <v>0</v>
      </c>
      <c r="M166" s="79">
        <v>0</v>
      </c>
      <c r="N166" s="79">
        <v>0</v>
      </c>
      <c r="O166" s="79">
        <v>0</v>
      </c>
      <c r="P166" s="79">
        <v>0</v>
      </c>
      <c r="Q166" s="79">
        <v>0</v>
      </c>
      <c r="R166" s="79">
        <v>0</v>
      </c>
      <c r="S166" s="79">
        <v>0</v>
      </c>
      <c r="T166" s="79">
        <v>0</v>
      </c>
      <c r="U166" s="79">
        <v>0</v>
      </c>
      <c r="V166" s="79">
        <v>0</v>
      </c>
      <c r="W166" s="79">
        <v>0</v>
      </c>
      <c r="X166" s="79">
        <v>0</v>
      </c>
      <c r="Y166" s="79">
        <v>0</v>
      </c>
      <c r="Z166" s="47"/>
      <c r="AA166" s="79">
        <v>0</v>
      </c>
      <c r="AB166" s="73">
        <v>0</v>
      </c>
      <c r="AC166" s="47"/>
      <c r="AD166" s="79">
        <v>0</v>
      </c>
      <c r="AE166" s="73">
        <v>0</v>
      </c>
    </row>
    <row r="167" spans="1:31" ht="18" hidden="1" customHeight="1" outlineLevel="1" x14ac:dyDescent="0.2">
      <c r="A167" s="43" t="s">
        <v>130</v>
      </c>
      <c r="B167" s="43" t="s">
        <v>19</v>
      </c>
      <c r="C167" s="9">
        <v>0</v>
      </c>
      <c r="D167" s="9">
        <v>0</v>
      </c>
      <c r="F167" s="51" t="s">
        <v>191</v>
      </c>
      <c r="G167" s="47"/>
      <c r="H167" s="79">
        <v>0</v>
      </c>
      <c r="I167" s="79">
        <v>0</v>
      </c>
      <c r="J167" s="79">
        <v>0</v>
      </c>
      <c r="K167" s="99">
        <v>0</v>
      </c>
      <c r="L167" s="99">
        <v>0</v>
      </c>
      <c r="M167" s="79">
        <v>0</v>
      </c>
      <c r="N167" s="79">
        <v>0</v>
      </c>
      <c r="O167" s="79">
        <v>0</v>
      </c>
      <c r="P167" s="79">
        <v>0</v>
      </c>
      <c r="Q167" s="79">
        <v>0</v>
      </c>
      <c r="R167" s="79">
        <v>0</v>
      </c>
      <c r="S167" s="79">
        <v>0</v>
      </c>
      <c r="T167" s="79">
        <v>0</v>
      </c>
      <c r="U167" s="79">
        <v>0</v>
      </c>
      <c r="V167" s="79">
        <v>0</v>
      </c>
      <c r="W167" s="79">
        <v>0</v>
      </c>
      <c r="X167" s="79">
        <v>0</v>
      </c>
      <c r="Y167" s="79">
        <v>0</v>
      </c>
      <c r="Z167" s="47"/>
      <c r="AA167" s="79">
        <v>0</v>
      </c>
      <c r="AB167" s="73">
        <v>0</v>
      </c>
      <c r="AC167" s="47"/>
      <c r="AD167" s="79">
        <v>0</v>
      </c>
      <c r="AE167" s="73">
        <v>0</v>
      </c>
    </row>
    <row r="168" spans="1:31" ht="18" hidden="1" customHeight="1" outlineLevel="1" x14ac:dyDescent="0.2">
      <c r="A168" s="43" t="s">
        <v>173</v>
      </c>
      <c r="B168" s="43" t="s">
        <v>19</v>
      </c>
      <c r="C168" s="9">
        <v>0</v>
      </c>
      <c r="D168" s="9">
        <v>0</v>
      </c>
      <c r="F168" s="51" t="s">
        <v>174</v>
      </c>
      <c r="G168" s="47"/>
      <c r="H168" s="79">
        <v>0</v>
      </c>
      <c r="I168" s="79">
        <v>0</v>
      </c>
      <c r="J168" s="79">
        <v>0</v>
      </c>
      <c r="K168" s="99">
        <v>0</v>
      </c>
      <c r="L168" s="99">
        <v>0</v>
      </c>
      <c r="M168" s="79">
        <v>0</v>
      </c>
      <c r="N168" s="79">
        <v>0</v>
      </c>
      <c r="O168" s="79">
        <v>0</v>
      </c>
      <c r="P168" s="79">
        <v>0</v>
      </c>
      <c r="Q168" s="79">
        <v>0</v>
      </c>
      <c r="R168" s="79">
        <v>0</v>
      </c>
      <c r="S168" s="79">
        <v>0</v>
      </c>
      <c r="T168" s="79">
        <v>0</v>
      </c>
      <c r="U168" s="79">
        <v>0</v>
      </c>
      <c r="V168" s="79">
        <v>0</v>
      </c>
      <c r="W168" s="79">
        <v>0</v>
      </c>
      <c r="X168" s="79">
        <v>0</v>
      </c>
      <c r="Y168" s="79">
        <v>0</v>
      </c>
      <c r="Z168" s="47"/>
      <c r="AA168" s="79">
        <v>0</v>
      </c>
      <c r="AB168" s="73">
        <v>0</v>
      </c>
      <c r="AC168" s="47"/>
      <c r="AD168" s="79">
        <v>0</v>
      </c>
      <c r="AE168" s="73">
        <v>0</v>
      </c>
    </row>
    <row r="169" spans="1:31" ht="18" hidden="1" customHeight="1" outlineLevel="1" x14ac:dyDescent="0.2">
      <c r="A169" s="43" t="s">
        <v>89</v>
      </c>
      <c r="B169" s="43" t="s">
        <v>19</v>
      </c>
      <c r="C169" s="9">
        <v>-1.9843749999999996</v>
      </c>
      <c r="D169" s="9">
        <v>-6.958333333333333</v>
      </c>
      <c r="F169" s="51" t="s">
        <v>94</v>
      </c>
      <c r="G169" s="47"/>
      <c r="H169" s="79">
        <v>-1.131</v>
      </c>
      <c r="I169" s="79">
        <v>-0.83199999999999996</v>
      </c>
      <c r="J169" s="79">
        <v>-0.83199999999999996</v>
      </c>
      <c r="K169" s="99">
        <v>-3.2</v>
      </c>
      <c r="L169" s="99">
        <v>-1.2</v>
      </c>
      <c r="M169" s="79">
        <v>0</v>
      </c>
      <c r="N169" s="79">
        <v>0</v>
      </c>
      <c r="O169" s="79">
        <v>0</v>
      </c>
      <c r="P169" s="79">
        <v>-0.66</v>
      </c>
      <c r="Q169" s="79">
        <v>-0.65299999999999991</v>
      </c>
      <c r="R169" s="79">
        <v>-0.88000000000000012</v>
      </c>
      <c r="S169" s="79">
        <v>-0.75300000000000011</v>
      </c>
      <c r="T169" s="79">
        <v>-0.43999999999999995</v>
      </c>
      <c r="U169" s="79">
        <v>-1.3200000000000003</v>
      </c>
      <c r="V169" s="79">
        <v>-2.1999999999999993</v>
      </c>
      <c r="W169" s="79">
        <v>-0.44000000000000039</v>
      </c>
      <c r="X169" s="79">
        <v>-2.1999999999999993</v>
      </c>
      <c r="Y169" s="79">
        <v>-9.5459999999999994</v>
      </c>
      <c r="Z169" s="47"/>
      <c r="AA169" s="79">
        <v>-3.2000000000000006</v>
      </c>
      <c r="AB169" s="73">
        <v>-6.35</v>
      </c>
      <c r="AC169" s="47"/>
      <c r="AD169" s="79">
        <v>-1.2</v>
      </c>
      <c r="AE169" s="73">
        <v>-8.35</v>
      </c>
    </row>
    <row r="170" spans="1:31" ht="18" hidden="1" customHeight="1" outlineLevel="1" x14ac:dyDescent="0.2">
      <c r="A170" s="43" t="s">
        <v>175</v>
      </c>
      <c r="B170" s="43" t="s">
        <v>19</v>
      </c>
      <c r="C170" s="9">
        <v>0</v>
      </c>
      <c r="D170" s="9">
        <v>0</v>
      </c>
      <c r="F170" s="51" t="s">
        <v>176</v>
      </c>
      <c r="G170" s="47"/>
      <c r="H170" s="79">
        <v>0</v>
      </c>
      <c r="I170" s="79">
        <v>0</v>
      </c>
      <c r="J170" s="79">
        <v>0</v>
      </c>
      <c r="K170" s="99">
        <v>0</v>
      </c>
      <c r="L170" s="99">
        <v>0</v>
      </c>
      <c r="M170" s="79">
        <v>0</v>
      </c>
      <c r="N170" s="79">
        <v>0</v>
      </c>
      <c r="O170" s="79">
        <v>0</v>
      </c>
      <c r="P170" s="79">
        <v>0</v>
      </c>
      <c r="Q170" s="79">
        <v>0</v>
      </c>
      <c r="R170" s="79">
        <v>0</v>
      </c>
      <c r="S170" s="79">
        <v>0</v>
      </c>
      <c r="T170" s="79">
        <v>0</v>
      </c>
      <c r="U170" s="79">
        <v>0</v>
      </c>
      <c r="V170" s="79">
        <v>0</v>
      </c>
      <c r="W170" s="79">
        <v>0</v>
      </c>
      <c r="X170" s="79">
        <v>0</v>
      </c>
      <c r="Y170" s="79">
        <v>0</v>
      </c>
      <c r="Z170" s="47"/>
      <c r="AA170" s="79">
        <v>0</v>
      </c>
      <c r="AB170" s="73">
        <v>0</v>
      </c>
      <c r="AC170" s="47"/>
      <c r="AD170" s="79">
        <v>0</v>
      </c>
      <c r="AE170" s="73">
        <v>0</v>
      </c>
    </row>
    <row r="171" spans="1:31" ht="18" hidden="1" customHeight="1" outlineLevel="1" x14ac:dyDescent="0.2">
      <c r="A171" s="43" t="s">
        <v>131</v>
      </c>
      <c r="B171" s="43" t="s">
        <v>19</v>
      </c>
      <c r="C171" s="9">
        <v>-1.0011918951132301</v>
      </c>
      <c r="D171" s="9">
        <v>-1.0011918951132301</v>
      </c>
      <c r="F171" s="51" t="s">
        <v>177</v>
      </c>
      <c r="G171" s="47"/>
      <c r="H171" s="79">
        <v>0</v>
      </c>
      <c r="I171" s="79">
        <v>0</v>
      </c>
      <c r="J171" s="79">
        <v>0</v>
      </c>
      <c r="K171" s="99">
        <v>0</v>
      </c>
      <c r="L171" s="99">
        <v>0</v>
      </c>
      <c r="M171" s="79">
        <v>0</v>
      </c>
      <c r="N171" s="79">
        <v>0</v>
      </c>
      <c r="O171" s="79">
        <v>0</v>
      </c>
      <c r="P171" s="79">
        <v>0</v>
      </c>
      <c r="Q171" s="79">
        <v>-0.17100000000000001</v>
      </c>
      <c r="R171" s="79">
        <v>0</v>
      </c>
      <c r="S171" s="79">
        <v>0</v>
      </c>
      <c r="T171" s="79">
        <v>0</v>
      </c>
      <c r="U171" s="79">
        <v>0</v>
      </c>
      <c r="V171" s="79">
        <v>0</v>
      </c>
      <c r="W171" s="79">
        <v>-1.3129999999999999</v>
      </c>
      <c r="X171" s="79">
        <v>-1.8719999999999999</v>
      </c>
      <c r="Y171" s="79">
        <v>-3.3559999999999999</v>
      </c>
      <c r="Z171" s="47"/>
      <c r="AA171" s="79">
        <v>0</v>
      </c>
      <c r="AB171" s="73">
        <v>-3.36</v>
      </c>
      <c r="AC171" s="47"/>
      <c r="AD171" s="79">
        <v>0</v>
      </c>
      <c r="AE171" s="73">
        <v>-3.36</v>
      </c>
    </row>
    <row r="172" spans="1:31" ht="18" hidden="1" customHeight="1" outlineLevel="1" x14ac:dyDescent="0.2">
      <c r="A172" s="43" t="s">
        <v>178</v>
      </c>
      <c r="B172" s="43" t="s">
        <v>19</v>
      </c>
      <c r="C172" s="9">
        <v>0</v>
      </c>
      <c r="D172" s="9">
        <v>0</v>
      </c>
      <c r="F172" s="51" t="s">
        <v>179</v>
      </c>
      <c r="G172" s="47"/>
      <c r="H172" s="79">
        <v>0</v>
      </c>
      <c r="I172" s="79">
        <v>0</v>
      </c>
      <c r="J172" s="79">
        <v>0</v>
      </c>
      <c r="K172" s="99">
        <v>0</v>
      </c>
      <c r="L172" s="99">
        <v>0</v>
      </c>
      <c r="M172" s="79">
        <v>0</v>
      </c>
      <c r="N172" s="79">
        <v>0</v>
      </c>
      <c r="O172" s="79">
        <v>0</v>
      </c>
      <c r="P172" s="79">
        <v>0</v>
      </c>
      <c r="Q172" s="79">
        <v>0</v>
      </c>
      <c r="R172" s="79">
        <v>0</v>
      </c>
      <c r="S172" s="79">
        <v>0</v>
      </c>
      <c r="T172" s="79">
        <v>0</v>
      </c>
      <c r="U172" s="79">
        <v>0</v>
      </c>
      <c r="V172" s="79">
        <v>0</v>
      </c>
      <c r="W172" s="79">
        <v>0</v>
      </c>
      <c r="X172" s="79">
        <v>0</v>
      </c>
      <c r="Y172" s="79">
        <v>0</v>
      </c>
      <c r="Z172" s="47"/>
      <c r="AA172" s="79">
        <v>0</v>
      </c>
      <c r="AB172" s="73">
        <v>0</v>
      </c>
      <c r="AC172" s="47"/>
      <c r="AD172" s="79">
        <v>0</v>
      </c>
      <c r="AE172" s="73">
        <v>0</v>
      </c>
    </row>
    <row r="173" spans="1:31" ht="18" hidden="1" customHeight="1" outlineLevel="1" x14ac:dyDescent="0.2">
      <c r="A173" s="43" t="s">
        <v>180</v>
      </c>
      <c r="B173" s="43" t="s">
        <v>19</v>
      </c>
      <c r="C173" s="9">
        <v>0</v>
      </c>
      <c r="D173" s="9">
        <v>0</v>
      </c>
      <c r="F173" s="51" t="s">
        <v>181</v>
      </c>
      <c r="G173" s="47"/>
      <c r="H173" s="79">
        <v>0</v>
      </c>
      <c r="I173" s="79">
        <v>0</v>
      </c>
      <c r="J173" s="79">
        <v>0</v>
      </c>
      <c r="K173" s="99">
        <v>0</v>
      </c>
      <c r="L173" s="99">
        <v>0</v>
      </c>
      <c r="M173" s="79">
        <v>0</v>
      </c>
      <c r="N173" s="79">
        <v>0</v>
      </c>
      <c r="O173" s="79">
        <v>0</v>
      </c>
      <c r="P173" s="79">
        <v>0</v>
      </c>
      <c r="Q173" s="79">
        <v>0</v>
      </c>
      <c r="R173" s="79">
        <v>0</v>
      </c>
      <c r="S173" s="79">
        <v>0</v>
      </c>
      <c r="T173" s="79">
        <v>0</v>
      </c>
      <c r="U173" s="79">
        <v>0</v>
      </c>
      <c r="V173" s="79">
        <v>0</v>
      </c>
      <c r="W173" s="79">
        <v>0</v>
      </c>
      <c r="X173" s="79">
        <v>0</v>
      </c>
      <c r="Y173" s="79">
        <v>0</v>
      </c>
      <c r="Z173" s="47"/>
      <c r="AA173" s="79">
        <v>0</v>
      </c>
      <c r="AB173" s="73">
        <v>0</v>
      </c>
      <c r="AC173" s="47"/>
      <c r="AD173" s="79">
        <v>0</v>
      </c>
      <c r="AE173" s="73">
        <v>0</v>
      </c>
    </row>
    <row r="174" spans="1:31" ht="18" hidden="1" customHeight="1" outlineLevel="1" x14ac:dyDescent="0.2">
      <c r="A174" s="43" t="s">
        <v>79</v>
      </c>
      <c r="B174" s="43" t="s">
        <v>19</v>
      </c>
      <c r="C174" s="9">
        <v>0</v>
      </c>
      <c r="D174" s="9">
        <v>0</v>
      </c>
      <c r="F174" s="51" t="s">
        <v>78</v>
      </c>
      <c r="G174" s="47"/>
      <c r="H174" s="79">
        <v>0</v>
      </c>
      <c r="I174" s="79">
        <v>0</v>
      </c>
      <c r="J174" s="79">
        <v>0</v>
      </c>
      <c r="K174" s="99">
        <v>0</v>
      </c>
      <c r="L174" s="99">
        <v>0</v>
      </c>
      <c r="M174" s="79">
        <v>0</v>
      </c>
      <c r="N174" s="79">
        <v>0</v>
      </c>
      <c r="O174" s="79">
        <v>0</v>
      </c>
      <c r="P174" s="79">
        <v>0</v>
      </c>
      <c r="Q174" s="79">
        <v>0</v>
      </c>
      <c r="R174" s="79">
        <v>0</v>
      </c>
      <c r="S174" s="79">
        <v>0</v>
      </c>
      <c r="T174" s="79">
        <v>0</v>
      </c>
      <c r="U174" s="79">
        <v>0</v>
      </c>
      <c r="V174" s="79">
        <v>0</v>
      </c>
      <c r="W174" s="79">
        <v>0</v>
      </c>
      <c r="X174" s="79">
        <v>0</v>
      </c>
      <c r="Y174" s="79">
        <v>0</v>
      </c>
      <c r="Z174" s="47"/>
      <c r="AA174" s="79">
        <v>0</v>
      </c>
      <c r="AB174" s="73">
        <v>0</v>
      </c>
      <c r="AC174" s="47"/>
      <c r="AD174" s="79">
        <v>0</v>
      </c>
      <c r="AE174" s="73">
        <v>0</v>
      </c>
    </row>
    <row r="175" spans="1:31" ht="18" hidden="1" customHeight="1" outlineLevel="1" x14ac:dyDescent="0.2">
      <c r="A175" s="43" t="s">
        <v>194</v>
      </c>
      <c r="B175" s="43" t="s">
        <v>19</v>
      </c>
      <c r="C175" s="9">
        <v>0</v>
      </c>
      <c r="D175" s="9">
        <v>0</v>
      </c>
      <c r="F175" s="51" t="s">
        <v>267</v>
      </c>
      <c r="G175" s="47"/>
      <c r="H175" s="79">
        <v>0</v>
      </c>
      <c r="I175" s="79">
        <v>0</v>
      </c>
      <c r="J175" s="79">
        <v>0</v>
      </c>
      <c r="K175" s="99">
        <v>0</v>
      </c>
      <c r="L175" s="99">
        <v>0</v>
      </c>
      <c r="M175" s="79">
        <v>0</v>
      </c>
      <c r="N175" s="79">
        <v>0</v>
      </c>
      <c r="O175" s="79">
        <v>0</v>
      </c>
      <c r="P175" s="79">
        <v>0</v>
      </c>
      <c r="Q175" s="79">
        <v>0</v>
      </c>
      <c r="R175" s="79">
        <v>0</v>
      </c>
      <c r="S175" s="79">
        <v>0</v>
      </c>
      <c r="T175" s="79">
        <v>0</v>
      </c>
      <c r="U175" s="79">
        <v>0</v>
      </c>
      <c r="V175" s="79">
        <v>0</v>
      </c>
      <c r="W175" s="79">
        <v>0</v>
      </c>
      <c r="X175" s="79">
        <v>0</v>
      </c>
      <c r="Y175" s="79">
        <v>0</v>
      </c>
      <c r="Z175" s="47"/>
      <c r="AA175" s="79">
        <v>0</v>
      </c>
      <c r="AB175" s="73">
        <v>0</v>
      </c>
      <c r="AC175" s="47"/>
      <c r="AD175" s="79">
        <v>0</v>
      </c>
      <c r="AE175" s="73">
        <v>0</v>
      </c>
    </row>
    <row r="176" spans="1:31" ht="18" hidden="1" customHeight="1" outlineLevel="1" x14ac:dyDescent="0.2">
      <c r="A176" s="43" t="s">
        <v>182</v>
      </c>
      <c r="B176" s="43" t="s">
        <v>19</v>
      </c>
      <c r="C176" s="9">
        <v>0</v>
      </c>
      <c r="D176" s="9">
        <v>0</v>
      </c>
      <c r="F176" s="51" t="s">
        <v>183</v>
      </c>
      <c r="G176" s="47"/>
      <c r="H176" s="79">
        <v>0</v>
      </c>
      <c r="I176" s="79">
        <v>0</v>
      </c>
      <c r="J176" s="79">
        <v>0</v>
      </c>
      <c r="K176" s="99">
        <v>0</v>
      </c>
      <c r="L176" s="99">
        <v>0</v>
      </c>
      <c r="M176" s="79">
        <v>0</v>
      </c>
      <c r="N176" s="79">
        <v>0</v>
      </c>
      <c r="O176" s="79">
        <v>0</v>
      </c>
      <c r="P176" s="79">
        <v>0</v>
      </c>
      <c r="Q176" s="79">
        <v>0</v>
      </c>
      <c r="R176" s="79">
        <v>0</v>
      </c>
      <c r="S176" s="79">
        <v>0</v>
      </c>
      <c r="T176" s="79">
        <v>0</v>
      </c>
      <c r="U176" s="79">
        <v>0</v>
      </c>
      <c r="V176" s="79">
        <v>0</v>
      </c>
      <c r="W176" s="79">
        <v>0</v>
      </c>
      <c r="X176" s="79">
        <v>0</v>
      </c>
      <c r="Y176" s="79">
        <v>0</v>
      </c>
      <c r="Z176" s="47"/>
      <c r="AA176" s="79">
        <v>0</v>
      </c>
      <c r="AB176" s="73">
        <v>0</v>
      </c>
      <c r="AC176" s="47"/>
      <c r="AD176" s="79">
        <v>0</v>
      </c>
      <c r="AE176" s="73">
        <v>0</v>
      </c>
    </row>
    <row r="177" spans="1:33" ht="18" hidden="1" customHeight="1" outlineLevel="1" x14ac:dyDescent="0.2">
      <c r="A177" s="43" t="s">
        <v>91</v>
      </c>
      <c r="B177" s="43" t="s">
        <v>19</v>
      </c>
      <c r="C177" s="9">
        <v>-1.0169491525423728</v>
      </c>
      <c r="D177" s="9">
        <v>-1.0169491525423728</v>
      </c>
      <c r="F177" s="51" t="s">
        <v>96</v>
      </c>
      <c r="G177" s="47"/>
      <c r="H177" s="79">
        <v>0</v>
      </c>
      <c r="I177" s="79">
        <v>0</v>
      </c>
      <c r="J177" s="79">
        <v>0</v>
      </c>
      <c r="K177" s="99">
        <v>0</v>
      </c>
      <c r="L177" s="99">
        <v>0</v>
      </c>
      <c r="M177" s="79">
        <v>0</v>
      </c>
      <c r="N177" s="79">
        <v>0</v>
      </c>
      <c r="O177" s="79">
        <v>0</v>
      </c>
      <c r="P177" s="79">
        <v>0</v>
      </c>
      <c r="Q177" s="79">
        <v>0</v>
      </c>
      <c r="R177" s="79">
        <v>0</v>
      </c>
      <c r="S177" s="79">
        <v>-5.8999999999999997E-2</v>
      </c>
      <c r="T177" s="79">
        <v>0</v>
      </c>
      <c r="U177" s="79">
        <v>0</v>
      </c>
      <c r="V177" s="79">
        <v>0</v>
      </c>
      <c r="W177" s="79">
        <v>0</v>
      </c>
      <c r="X177" s="79">
        <v>0</v>
      </c>
      <c r="Y177" s="79">
        <v>-5.8999999999999997E-2</v>
      </c>
      <c r="Z177" s="47"/>
      <c r="AA177" s="79">
        <v>0</v>
      </c>
      <c r="AB177" s="73">
        <v>-0.06</v>
      </c>
      <c r="AC177" s="47"/>
      <c r="AD177" s="79">
        <v>0</v>
      </c>
      <c r="AE177" s="73">
        <v>-0.06</v>
      </c>
    </row>
    <row r="178" spans="1:33" ht="18" hidden="1" customHeight="1" outlineLevel="1" x14ac:dyDescent="0.2">
      <c r="A178" s="43" t="s">
        <v>128</v>
      </c>
      <c r="B178" s="43" t="s">
        <v>19</v>
      </c>
      <c r="C178" s="9">
        <v>0</v>
      </c>
      <c r="D178" s="9">
        <v>0</v>
      </c>
      <c r="F178" s="51" t="s">
        <v>129</v>
      </c>
      <c r="G178" s="47"/>
      <c r="H178" s="79">
        <v>-0.14899999999999999</v>
      </c>
      <c r="I178" s="79">
        <v>0</v>
      </c>
      <c r="J178" s="79">
        <v>0</v>
      </c>
      <c r="K178" s="99">
        <v>0</v>
      </c>
      <c r="L178" s="99">
        <v>0</v>
      </c>
      <c r="M178" s="79">
        <v>0</v>
      </c>
      <c r="N178" s="79">
        <v>0</v>
      </c>
      <c r="O178" s="79">
        <v>0</v>
      </c>
      <c r="P178" s="79">
        <v>0</v>
      </c>
      <c r="Q178" s="79">
        <v>0</v>
      </c>
      <c r="R178" s="79">
        <v>0</v>
      </c>
      <c r="S178" s="79">
        <v>0</v>
      </c>
      <c r="T178" s="79">
        <v>0</v>
      </c>
      <c r="U178" s="79">
        <v>0</v>
      </c>
      <c r="V178" s="79">
        <v>0</v>
      </c>
      <c r="W178" s="79">
        <v>0</v>
      </c>
      <c r="X178" s="79">
        <v>0</v>
      </c>
      <c r="Y178" s="79">
        <v>0</v>
      </c>
      <c r="Z178" s="47"/>
      <c r="AA178" s="79">
        <v>0</v>
      </c>
      <c r="AB178" s="73">
        <v>0</v>
      </c>
      <c r="AC178" s="47"/>
      <c r="AD178" s="79">
        <v>0</v>
      </c>
      <c r="AE178" s="73">
        <v>0</v>
      </c>
    </row>
    <row r="179" spans="1:33" ht="18" hidden="1" customHeight="1" outlineLevel="1" x14ac:dyDescent="0.2">
      <c r="A179" s="43" t="s">
        <v>260</v>
      </c>
      <c r="B179" s="43" t="s">
        <v>19</v>
      </c>
      <c r="C179" s="9">
        <v>-0.99958176495190298</v>
      </c>
      <c r="D179" s="9">
        <v>-0.99958176495190298</v>
      </c>
      <c r="F179" s="51" t="s">
        <v>261</v>
      </c>
      <c r="G179" s="47"/>
      <c r="H179" s="79">
        <v>-0.45800000000000002</v>
      </c>
      <c r="I179" s="79">
        <v>-1.323</v>
      </c>
      <c r="J179" s="79">
        <v>-1.323</v>
      </c>
      <c r="K179" s="99">
        <v>0</v>
      </c>
      <c r="L179" s="99">
        <v>0</v>
      </c>
      <c r="M179" s="79">
        <v>0</v>
      </c>
      <c r="N179" s="79">
        <v>-0.218</v>
      </c>
      <c r="O179" s="79">
        <v>0</v>
      </c>
      <c r="P179" s="79">
        <v>0</v>
      </c>
      <c r="Q179" s="79">
        <v>0</v>
      </c>
      <c r="R179" s="79">
        <v>-0.88600000000000012</v>
      </c>
      <c r="S179" s="79">
        <v>-0.22899999999999987</v>
      </c>
      <c r="T179" s="79">
        <v>0</v>
      </c>
      <c r="U179" s="79">
        <v>0</v>
      </c>
      <c r="V179" s="79">
        <v>-0.35400000000000009</v>
      </c>
      <c r="W179" s="79">
        <v>-0.53999999999999981</v>
      </c>
      <c r="X179" s="79">
        <v>-0.16400000000000015</v>
      </c>
      <c r="Y179" s="79">
        <v>-2.391</v>
      </c>
      <c r="Z179" s="47"/>
      <c r="AA179" s="79">
        <v>0</v>
      </c>
      <c r="AB179" s="73">
        <v>-2.39</v>
      </c>
      <c r="AC179" s="47"/>
      <c r="AD179" s="79">
        <v>0</v>
      </c>
      <c r="AE179" s="73">
        <v>-2.39</v>
      </c>
    </row>
    <row r="180" spans="1:33" ht="18" hidden="1" customHeight="1" outlineLevel="1" x14ac:dyDescent="0.2">
      <c r="A180" s="43" t="s">
        <v>200</v>
      </c>
      <c r="B180" s="43" t="s">
        <v>19</v>
      </c>
      <c r="C180" s="9">
        <v>0</v>
      </c>
      <c r="D180" s="9">
        <v>0</v>
      </c>
      <c r="F180" s="51" t="s">
        <v>185</v>
      </c>
      <c r="G180" s="47"/>
      <c r="H180" s="79">
        <v>0</v>
      </c>
      <c r="I180" s="79">
        <v>0.88900000000000001</v>
      </c>
      <c r="J180" s="79">
        <v>0.88900000000000001</v>
      </c>
      <c r="K180" s="99">
        <v>0</v>
      </c>
      <c r="L180" s="99">
        <v>0</v>
      </c>
      <c r="M180" s="79">
        <v>0</v>
      </c>
      <c r="N180" s="79">
        <v>0</v>
      </c>
      <c r="O180" s="79">
        <v>0</v>
      </c>
      <c r="P180" s="79">
        <v>0</v>
      </c>
      <c r="Q180" s="79">
        <v>0</v>
      </c>
      <c r="R180" s="79">
        <v>0</v>
      </c>
      <c r="S180" s="79">
        <v>0</v>
      </c>
      <c r="T180" s="79">
        <v>0</v>
      </c>
      <c r="U180" s="79">
        <v>0</v>
      </c>
      <c r="V180" s="79">
        <v>0</v>
      </c>
      <c r="W180" s="79">
        <v>0</v>
      </c>
      <c r="X180" s="79">
        <v>0</v>
      </c>
      <c r="Y180" s="79">
        <v>0</v>
      </c>
      <c r="Z180" s="47"/>
      <c r="AA180" s="79">
        <v>0</v>
      </c>
      <c r="AB180" s="73">
        <v>0</v>
      </c>
      <c r="AC180" s="47"/>
      <c r="AD180" s="79">
        <v>0</v>
      </c>
      <c r="AE180" s="73">
        <v>0</v>
      </c>
    </row>
    <row r="181" spans="1:33" ht="18" hidden="1" customHeight="1" outlineLevel="1" x14ac:dyDescent="0.2">
      <c r="A181" s="43" t="s">
        <v>262</v>
      </c>
      <c r="B181" s="43" t="s">
        <v>19</v>
      </c>
      <c r="C181" s="9">
        <v>0</v>
      </c>
      <c r="D181" s="9">
        <v>0</v>
      </c>
      <c r="F181" s="51" t="s">
        <v>272</v>
      </c>
      <c r="G181" s="47"/>
      <c r="H181" s="79">
        <v>0</v>
      </c>
      <c r="I181" s="79">
        <v>0</v>
      </c>
      <c r="J181" s="79">
        <v>0</v>
      </c>
      <c r="K181" s="99">
        <v>0</v>
      </c>
      <c r="L181" s="99">
        <v>0</v>
      </c>
      <c r="M181" s="79">
        <v>0</v>
      </c>
      <c r="N181" s="79">
        <v>0</v>
      </c>
      <c r="O181" s="79">
        <v>0</v>
      </c>
      <c r="P181" s="79">
        <v>0</v>
      </c>
      <c r="Q181" s="79">
        <v>0</v>
      </c>
      <c r="R181" s="79">
        <v>0</v>
      </c>
      <c r="S181" s="79">
        <v>0</v>
      </c>
      <c r="T181" s="79">
        <v>0</v>
      </c>
      <c r="U181" s="79">
        <v>0</v>
      </c>
      <c r="V181" s="79">
        <v>0</v>
      </c>
      <c r="W181" s="79">
        <v>0</v>
      </c>
      <c r="X181" s="79">
        <v>0</v>
      </c>
      <c r="Y181" s="79">
        <v>0</v>
      </c>
      <c r="Z181" s="47"/>
      <c r="AA181" s="79">
        <v>0</v>
      </c>
      <c r="AB181" s="73">
        <v>0</v>
      </c>
      <c r="AC181" s="47"/>
      <c r="AD181" s="79">
        <v>0</v>
      </c>
      <c r="AE181" s="73">
        <v>0</v>
      </c>
    </row>
    <row r="182" spans="1:33" ht="18" hidden="1" customHeight="1" outlineLevel="1" x14ac:dyDescent="0.2">
      <c r="A182" s="43" t="s">
        <v>196</v>
      </c>
      <c r="B182" s="43" t="s">
        <v>19</v>
      </c>
      <c r="C182" s="9">
        <v>0</v>
      </c>
      <c r="D182" s="9">
        <v>0</v>
      </c>
      <c r="F182" s="51" t="s">
        <v>197</v>
      </c>
      <c r="G182" s="47"/>
      <c r="H182" s="79">
        <v>0</v>
      </c>
      <c r="I182" s="79">
        <v>0</v>
      </c>
      <c r="J182" s="79">
        <v>0</v>
      </c>
      <c r="K182" s="99">
        <v>0</v>
      </c>
      <c r="L182" s="99">
        <v>0</v>
      </c>
      <c r="M182" s="79">
        <v>0</v>
      </c>
      <c r="N182" s="79">
        <v>0</v>
      </c>
      <c r="O182" s="79">
        <v>0</v>
      </c>
      <c r="P182" s="79">
        <v>0</v>
      </c>
      <c r="Q182" s="79">
        <v>0</v>
      </c>
      <c r="R182" s="79">
        <v>0</v>
      </c>
      <c r="S182" s="79">
        <v>0</v>
      </c>
      <c r="T182" s="79">
        <v>0</v>
      </c>
      <c r="U182" s="79">
        <v>0</v>
      </c>
      <c r="V182" s="79">
        <v>0</v>
      </c>
      <c r="W182" s="79">
        <v>0</v>
      </c>
      <c r="X182" s="79">
        <v>0</v>
      </c>
      <c r="Y182" s="79">
        <v>0</v>
      </c>
      <c r="Z182" s="47"/>
      <c r="AA182" s="79">
        <v>0</v>
      </c>
      <c r="AB182" s="73">
        <v>0</v>
      </c>
      <c r="AC182" s="47"/>
      <c r="AD182" s="79">
        <v>0</v>
      </c>
      <c r="AE182" s="73">
        <v>0</v>
      </c>
    </row>
    <row r="183" spans="1:33" ht="18" hidden="1" customHeight="1" outlineLevel="1" x14ac:dyDescent="0.2">
      <c r="A183" s="43" t="s">
        <v>198</v>
      </c>
      <c r="B183" s="43" t="s">
        <v>19</v>
      </c>
      <c r="C183" s="9">
        <v>0</v>
      </c>
      <c r="D183" s="9">
        <v>0</v>
      </c>
      <c r="F183" s="51" t="s">
        <v>266</v>
      </c>
      <c r="G183" s="47"/>
      <c r="H183" s="79">
        <v>0</v>
      </c>
      <c r="I183" s="79">
        <v>0</v>
      </c>
      <c r="J183" s="79">
        <v>0</v>
      </c>
      <c r="K183" s="99">
        <v>0</v>
      </c>
      <c r="L183" s="99">
        <v>0</v>
      </c>
      <c r="M183" s="79">
        <v>0</v>
      </c>
      <c r="N183" s="79">
        <v>0</v>
      </c>
      <c r="O183" s="79">
        <v>0</v>
      </c>
      <c r="P183" s="79">
        <v>0</v>
      </c>
      <c r="Q183" s="79">
        <v>0</v>
      </c>
      <c r="R183" s="79">
        <v>0</v>
      </c>
      <c r="S183" s="79">
        <v>0</v>
      </c>
      <c r="T183" s="79">
        <v>0</v>
      </c>
      <c r="U183" s="79">
        <v>0</v>
      </c>
      <c r="V183" s="79">
        <v>0</v>
      </c>
      <c r="W183" s="79">
        <v>0</v>
      </c>
      <c r="X183" s="79">
        <v>0</v>
      </c>
      <c r="Y183" s="79">
        <v>0</v>
      </c>
      <c r="Z183" s="47"/>
      <c r="AA183" s="79">
        <v>0</v>
      </c>
      <c r="AB183" s="73">
        <v>0</v>
      </c>
      <c r="AC183" s="47"/>
      <c r="AD183" s="79">
        <v>0</v>
      </c>
      <c r="AE183" s="73">
        <v>0</v>
      </c>
    </row>
    <row r="184" spans="1:33" ht="18" hidden="1" customHeight="1" outlineLevel="1" x14ac:dyDescent="0.2">
      <c r="A184" s="43" t="s">
        <v>524</v>
      </c>
      <c r="B184" s="43" t="s">
        <v>19</v>
      </c>
      <c r="C184" s="9">
        <v>-1.0063897763578276</v>
      </c>
      <c r="D184" s="9">
        <v>-1.0063897763578276</v>
      </c>
      <c r="F184" s="51" t="s">
        <v>605</v>
      </c>
      <c r="G184" s="47"/>
      <c r="H184" s="79">
        <v>0</v>
      </c>
      <c r="I184" s="79">
        <v>-8.5000000000000006E-2</v>
      </c>
      <c r="J184" s="79">
        <v>-8.5000000000000006E-2</v>
      </c>
      <c r="K184" s="99">
        <v>0</v>
      </c>
      <c r="L184" s="99">
        <v>0</v>
      </c>
      <c r="M184" s="79">
        <v>0</v>
      </c>
      <c r="N184" s="79">
        <v>0</v>
      </c>
      <c r="O184" s="79">
        <v>0</v>
      </c>
      <c r="P184" s="79">
        <v>-0.11700000000000001</v>
      </c>
      <c r="Q184" s="79">
        <v>-5.7999999999999982E-2</v>
      </c>
      <c r="R184" s="79">
        <v>-5.8000000000000024E-2</v>
      </c>
      <c r="S184" s="79">
        <v>-3.5000000000000003E-2</v>
      </c>
      <c r="T184" s="79">
        <v>-0.125</v>
      </c>
      <c r="U184" s="79">
        <v>-5.8999999999999997E-2</v>
      </c>
      <c r="V184" s="79">
        <v>-5.7999999999999996E-2</v>
      </c>
      <c r="W184" s="79">
        <v>-5.799999999999994E-2</v>
      </c>
      <c r="X184" s="79">
        <v>-5.8000000000000052E-2</v>
      </c>
      <c r="Y184" s="79">
        <v>-0.626</v>
      </c>
      <c r="Z184" s="47"/>
      <c r="AA184" s="79">
        <v>0</v>
      </c>
      <c r="AB184" s="73">
        <v>-0.63</v>
      </c>
      <c r="AC184" s="47"/>
      <c r="AD184" s="79">
        <v>0</v>
      </c>
      <c r="AE184" s="73">
        <v>-0.63</v>
      </c>
    </row>
    <row r="185" spans="1:33" ht="18" hidden="1" customHeight="1" outlineLevel="1" x14ac:dyDescent="0.2">
      <c r="A185" s="43" t="s">
        <v>256</v>
      </c>
      <c r="B185" s="43" t="s">
        <v>19</v>
      </c>
      <c r="C185" s="9">
        <v>0</v>
      </c>
      <c r="D185" s="9">
        <v>0</v>
      </c>
      <c r="F185" s="117" t="s">
        <v>259</v>
      </c>
      <c r="G185" s="49"/>
      <c r="H185" s="78">
        <v>0</v>
      </c>
      <c r="I185" s="78">
        <v>0</v>
      </c>
      <c r="J185" s="78">
        <v>0</v>
      </c>
      <c r="K185" s="103">
        <v>0</v>
      </c>
      <c r="L185" s="103">
        <v>0</v>
      </c>
      <c r="M185" s="78">
        <v>0</v>
      </c>
      <c r="N185" s="78">
        <v>0</v>
      </c>
      <c r="O185" s="78">
        <v>0</v>
      </c>
      <c r="P185" s="78">
        <v>0</v>
      </c>
      <c r="Q185" s="78">
        <v>0</v>
      </c>
      <c r="R185" s="78">
        <v>0</v>
      </c>
      <c r="S185" s="78">
        <v>0</v>
      </c>
      <c r="T185" s="78">
        <v>0</v>
      </c>
      <c r="U185" s="78">
        <v>0</v>
      </c>
      <c r="V185" s="78">
        <v>0</v>
      </c>
      <c r="W185" s="78">
        <v>0</v>
      </c>
      <c r="X185" s="78">
        <v>0</v>
      </c>
      <c r="Y185" s="78">
        <v>0</v>
      </c>
      <c r="Z185" s="49"/>
      <c r="AA185" s="78">
        <v>0</v>
      </c>
      <c r="AB185" s="73">
        <v>0</v>
      </c>
      <c r="AC185" s="49"/>
      <c r="AD185" s="78">
        <v>0</v>
      </c>
      <c r="AE185" s="73">
        <v>0</v>
      </c>
    </row>
    <row r="186" spans="1:33" ht="18" hidden="1" customHeight="1" outlineLevel="1" x14ac:dyDescent="0.2">
      <c r="A186" s="43" t="s">
        <v>201</v>
      </c>
      <c r="B186" s="43" t="s">
        <v>19</v>
      </c>
      <c r="C186" s="9">
        <v>1.0050251256281406</v>
      </c>
      <c r="D186" s="9">
        <v>1.0050251256281406</v>
      </c>
      <c r="F186" s="117" t="s">
        <v>184</v>
      </c>
      <c r="G186" s="49"/>
      <c r="H186" s="78">
        <v>-5.2999999999998999E-2</v>
      </c>
      <c r="I186" s="78">
        <v>1.1100000000000001</v>
      </c>
      <c r="J186" s="78">
        <v>1.1100000000000001</v>
      </c>
      <c r="K186" s="103">
        <v>0</v>
      </c>
      <c r="L186" s="103">
        <v>0</v>
      </c>
      <c r="M186" s="78">
        <v>0</v>
      </c>
      <c r="N186" s="78">
        <v>0</v>
      </c>
      <c r="O186" s="78">
        <v>0</v>
      </c>
      <c r="P186" s="78">
        <v>0</v>
      </c>
      <c r="Q186" s="78">
        <v>0</v>
      </c>
      <c r="R186" s="78">
        <v>0</v>
      </c>
      <c r="S186" s="78">
        <v>0</v>
      </c>
      <c r="T186" s="78">
        <v>0</v>
      </c>
      <c r="U186" s="78">
        <v>0</v>
      </c>
      <c r="V186" s="78">
        <v>0</v>
      </c>
      <c r="W186" s="78">
        <v>0</v>
      </c>
      <c r="X186" s="78">
        <v>0.39800000000000002</v>
      </c>
      <c r="Y186" s="78">
        <v>0.39800000000000002</v>
      </c>
      <c r="Z186" s="49"/>
      <c r="AA186" s="78">
        <v>0</v>
      </c>
      <c r="AB186" s="73">
        <v>0.4</v>
      </c>
      <c r="AC186" s="49"/>
      <c r="AD186" s="78">
        <v>0</v>
      </c>
      <c r="AE186" s="73">
        <v>0.4</v>
      </c>
    </row>
    <row r="187" spans="1:33" ht="18" hidden="1" customHeight="1" outlineLevel="1" x14ac:dyDescent="0.2">
      <c r="A187" s="43" t="s">
        <v>255</v>
      </c>
      <c r="B187" s="43" t="s">
        <v>19</v>
      </c>
      <c r="C187" s="9">
        <v>0</v>
      </c>
      <c r="D187" s="9">
        <v>0</v>
      </c>
      <c r="F187" s="117" t="s">
        <v>258</v>
      </c>
      <c r="G187" s="49"/>
      <c r="H187" s="78">
        <v>0</v>
      </c>
      <c r="I187" s="78">
        <v>0</v>
      </c>
      <c r="J187" s="78">
        <v>0</v>
      </c>
      <c r="K187" s="103">
        <v>0</v>
      </c>
      <c r="L187" s="103">
        <v>0</v>
      </c>
      <c r="M187" s="78">
        <v>0</v>
      </c>
      <c r="N187" s="78">
        <v>0</v>
      </c>
      <c r="O187" s="78">
        <v>0</v>
      </c>
      <c r="P187" s="78">
        <v>0</v>
      </c>
      <c r="Q187" s="78">
        <v>0</v>
      </c>
      <c r="R187" s="78">
        <v>0</v>
      </c>
      <c r="S187" s="78">
        <v>0</v>
      </c>
      <c r="T187" s="78">
        <v>0</v>
      </c>
      <c r="U187" s="78">
        <v>0</v>
      </c>
      <c r="V187" s="78">
        <v>0</v>
      </c>
      <c r="W187" s="78">
        <v>0</v>
      </c>
      <c r="X187" s="78">
        <v>0</v>
      </c>
      <c r="Y187" s="78">
        <v>0</v>
      </c>
      <c r="Z187" s="49"/>
      <c r="AA187" s="78">
        <v>0</v>
      </c>
      <c r="AB187" s="73">
        <v>0</v>
      </c>
      <c r="AC187" s="49"/>
      <c r="AD187" s="78">
        <v>0</v>
      </c>
      <c r="AE187" s="73">
        <v>0</v>
      </c>
    </row>
    <row r="188" spans="1:33" ht="18" hidden="1" customHeight="1" outlineLevel="1" x14ac:dyDescent="0.2">
      <c r="A188" s="43" t="s">
        <v>186</v>
      </c>
      <c r="B188" s="43" t="s">
        <v>19</v>
      </c>
      <c r="C188" s="9">
        <v>0</v>
      </c>
      <c r="D188" s="9">
        <v>0</v>
      </c>
      <c r="F188" s="51" t="s">
        <v>187</v>
      </c>
      <c r="G188" s="47"/>
      <c r="H188" s="79">
        <v>0</v>
      </c>
      <c r="I188" s="79">
        <v>0</v>
      </c>
      <c r="J188" s="79">
        <v>0</v>
      </c>
      <c r="K188" s="99">
        <v>0</v>
      </c>
      <c r="L188" s="99">
        <v>0</v>
      </c>
      <c r="M188" s="79">
        <v>0</v>
      </c>
      <c r="N188" s="79">
        <v>0</v>
      </c>
      <c r="O188" s="79">
        <v>0</v>
      </c>
      <c r="P188" s="79">
        <v>0</v>
      </c>
      <c r="Q188" s="79">
        <v>0</v>
      </c>
      <c r="R188" s="79">
        <v>0</v>
      </c>
      <c r="S188" s="79">
        <v>0</v>
      </c>
      <c r="T188" s="79">
        <v>0</v>
      </c>
      <c r="U188" s="79">
        <v>0</v>
      </c>
      <c r="V188" s="79">
        <v>0</v>
      </c>
      <c r="W188" s="79">
        <v>0</v>
      </c>
      <c r="X188" s="79">
        <v>0</v>
      </c>
      <c r="Y188" s="79">
        <v>0</v>
      </c>
      <c r="Z188" s="47"/>
      <c r="AA188" s="79">
        <v>0</v>
      </c>
      <c r="AB188" s="73">
        <v>0</v>
      </c>
      <c r="AC188" s="47"/>
      <c r="AD188" s="79">
        <v>0</v>
      </c>
      <c r="AE188" s="73">
        <v>0</v>
      </c>
    </row>
    <row r="189" spans="1:33" ht="18" customHeight="1" collapsed="1" x14ac:dyDescent="0.2">
      <c r="A189" s="48"/>
      <c r="B189" s="48"/>
      <c r="C189" s="9">
        <v>-3.8687499999999995</v>
      </c>
      <c r="D189" s="9">
        <v>-11.983333333333334</v>
      </c>
      <c r="F189" s="119" t="s">
        <v>189</v>
      </c>
      <c r="H189" s="74">
        <v>-1.790999999999999</v>
      </c>
      <c r="I189" s="74">
        <v>-0.24099999999999966</v>
      </c>
      <c r="J189" s="74">
        <v>-0.24099999999999966</v>
      </c>
      <c r="K189" s="99">
        <v>-3.2</v>
      </c>
      <c r="L189" s="99">
        <v>-1.2</v>
      </c>
      <c r="M189" s="74">
        <v>0</v>
      </c>
      <c r="N189" s="74">
        <v>-0.218</v>
      </c>
      <c r="O189" s="74">
        <v>0</v>
      </c>
      <c r="P189" s="74">
        <v>-0.77700000000000002</v>
      </c>
      <c r="Q189" s="74">
        <v>-0.8819999999999999</v>
      </c>
      <c r="R189" s="74">
        <v>-1.8240000000000003</v>
      </c>
      <c r="S189" s="74">
        <v>-1.0759999999999998</v>
      </c>
      <c r="T189" s="74">
        <v>-0.56499999999999995</v>
      </c>
      <c r="U189" s="74">
        <v>-1.3790000000000002</v>
      </c>
      <c r="V189" s="74">
        <v>-2.6119999999999992</v>
      </c>
      <c r="W189" s="74">
        <v>-2.351</v>
      </c>
      <c r="X189" s="74">
        <v>-3.8959999999999986</v>
      </c>
      <c r="Y189" s="74">
        <v>-15.579999999999998</v>
      </c>
      <c r="AA189" s="74">
        <v>-3.2000000000000006</v>
      </c>
      <c r="AB189" s="73">
        <v>-12.38</v>
      </c>
      <c r="AD189" s="74">
        <v>-1.2</v>
      </c>
      <c r="AE189" s="73">
        <v>-14.38</v>
      </c>
    </row>
    <row r="190" spans="1:33" ht="18" customHeight="1" x14ac:dyDescent="0.2">
      <c r="A190" s="48"/>
      <c r="B190" s="48"/>
      <c r="C190" s="9">
        <v>-0.69767441860465129</v>
      </c>
      <c r="D190" s="9">
        <v>-0.17507864861168099</v>
      </c>
      <c r="F190" s="108" t="s">
        <v>88</v>
      </c>
      <c r="H190" s="281">
        <v>-6.7469999999999999</v>
      </c>
      <c r="I190" s="281">
        <v>-13.279999999999998</v>
      </c>
      <c r="J190" s="281">
        <v>-13.279999999999998</v>
      </c>
      <c r="K190" s="102">
        <v>-15.178999999999998</v>
      </c>
      <c r="L190" s="102">
        <v>-21.933</v>
      </c>
      <c r="M190" s="281">
        <v>-1.04</v>
      </c>
      <c r="N190" s="281">
        <v>-1.17</v>
      </c>
      <c r="O190" s="281">
        <v>0.61799999999999988</v>
      </c>
      <c r="P190" s="281">
        <v>-1.569</v>
      </c>
      <c r="Q190" s="281">
        <v>-2.4109999999999996</v>
      </c>
      <c r="R190" s="281">
        <v>-2.8330000000000002</v>
      </c>
      <c r="S190" s="281">
        <v>-2.2279999999999998</v>
      </c>
      <c r="T190" s="281">
        <v>-1.661</v>
      </c>
      <c r="U190" s="281">
        <v>-2.1490000000000005</v>
      </c>
      <c r="V190" s="281">
        <v>-3.5209999999999995</v>
      </c>
      <c r="W190" s="281">
        <v>-3.0069999999999997</v>
      </c>
      <c r="X190" s="281">
        <v>-4.8019999999999987</v>
      </c>
      <c r="Y190" s="281">
        <v>-25.773</v>
      </c>
      <c r="AA190" s="281">
        <v>-15.178999999999997</v>
      </c>
      <c r="AB190" s="73">
        <v>-10.59</v>
      </c>
      <c r="AD190" s="281">
        <v>-21.933000000000003</v>
      </c>
      <c r="AE190" s="73">
        <v>-3.84</v>
      </c>
      <c r="AG190" s="285"/>
    </row>
    <row r="191" spans="1:33" ht="12.95" customHeight="1" x14ac:dyDescent="0.2">
      <c r="A191" s="48"/>
      <c r="B191" s="48"/>
      <c r="C191" s="9"/>
      <c r="D191" s="9"/>
      <c r="F191" s="52" t="s">
        <v>224</v>
      </c>
      <c r="H191" s="69">
        <v>3.6560069706348996E-3</v>
      </c>
      <c r="I191" s="69">
        <v>8.3436214961344762E-3</v>
      </c>
      <c r="J191" s="69">
        <v>8.3436214961344762E-3</v>
      </c>
      <c r="K191" s="122">
        <v>7.319692475506589E-3</v>
      </c>
      <c r="L191" s="122">
        <v>1.1088792750852781E-2</v>
      </c>
      <c r="M191" s="69">
        <v>2.5383870015059469E-3</v>
      </c>
      <c r="N191" s="69">
        <v>1.0933761961722488E-2</v>
      </c>
      <c r="O191" s="69">
        <v>-3.465485336174507E-3</v>
      </c>
      <c r="P191" s="69">
        <v>1.1199782999743026E-2</v>
      </c>
      <c r="Q191" s="69">
        <v>1.7334972642235207E-2</v>
      </c>
      <c r="R191" s="69">
        <v>1.9654775284796522E-2</v>
      </c>
      <c r="S191" s="69">
        <v>2.4741260604983786E-2</v>
      </c>
      <c r="T191" s="69">
        <v>1.9425991766467067E-2</v>
      </c>
      <c r="U191" s="69">
        <v>1.1080518087695416E-2</v>
      </c>
      <c r="V191" s="69">
        <v>2.1277752933924744E-2</v>
      </c>
      <c r="W191" s="69">
        <v>2.2502600483428021E-2</v>
      </c>
      <c r="X191" s="69">
        <v>3.81329013404485E-2</v>
      </c>
      <c r="Y191" s="69">
        <v>1.347329571147397E-2</v>
      </c>
      <c r="AA191" s="69">
        <v>7.3196924755065881E-3</v>
      </c>
      <c r="AB191" s="70"/>
      <c r="AD191" s="69">
        <v>1.1088792750852781E-2</v>
      </c>
      <c r="AE191" s="70"/>
    </row>
    <row r="192" spans="1:33" ht="6.95" customHeight="1" x14ac:dyDescent="0.2">
      <c r="C192" s="9"/>
      <c r="D192" s="9"/>
      <c r="F192" s="109"/>
      <c r="H192" s="29"/>
      <c r="I192" s="29"/>
      <c r="J192" s="29"/>
      <c r="K192" s="98"/>
      <c r="L192" s="98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AA192" s="29"/>
      <c r="AB192" s="33"/>
      <c r="AD192" s="29"/>
      <c r="AE192" s="33"/>
    </row>
    <row r="193" spans="1:37" s="53" customFormat="1" ht="18" customHeight="1" x14ac:dyDescent="0.2">
      <c r="A193" s="48"/>
      <c r="B193" s="48"/>
      <c r="C193" s="9">
        <v>-3.0979668552685462E-2</v>
      </c>
      <c r="D193" s="9">
        <v>3.1986008930298996E-4</v>
      </c>
      <c r="E193" s="17"/>
      <c r="F193" s="113" t="s">
        <v>276</v>
      </c>
      <c r="G193" s="17"/>
      <c r="H193" s="75">
        <v>-1408.4530000000002</v>
      </c>
      <c r="I193" s="75">
        <v>-1183.701</v>
      </c>
      <c r="J193" s="75">
        <v>-1183.701</v>
      </c>
      <c r="K193" s="121">
        <v>-1394.4629500000001</v>
      </c>
      <c r="L193" s="121">
        <v>-1438.12878</v>
      </c>
      <c r="M193" s="75">
        <v>-115.509</v>
      </c>
      <c r="N193" s="75">
        <v>-116.02799999999999</v>
      </c>
      <c r="O193" s="75">
        <v>-147.304</v>
      </c>
      <c r="P193" s="75">
        <v>-126.53000000000002</v>
      </c>
      <c r="Q193" s="75">
        <v>-114.08</v>
      </c>
      <c r="R193" s="75">
        <v>-140.953</v>
      </c>
      <c r="S193" s="75">
        <v>-100.12199999999999</v>
      </c>
      <c r="T193" s="75">
        <v>-84.16200000000002</v>
      </c>
      <c r="U193" s="75">
        <v>-121.53900000000003</v>
      </c>
      <c r="V193" s="75">
        <v>-139.57599999999999</v>
      </c>
      <c r="W193" s="75">
        <v>-114.20099999999991</v>
      </c>
      <c r="X193" s="75">
        <v>-117.65999999999997</v>
      </c>
      <c r="Y193" s="75">
        <v>-1437.6639999999998</v>
      </c>
      <c r="Z193" s="17"/>
      <c r="AA193" s="75">
        <v>-1394.4629500000001</v>
      </c>
      <c r="AB193" s="73">
        <v>-43.2</v>
      </c>
      <c r="AC193" s="17"/>
      <c r="AD193" s="75">
        <v>-1438.12878</v>
      </c>
      <c r="AE193" s="73">
        <v>0.46</v>
      </c>
    </row>
    <row r="194" spans="1:37" ht="12.95" customHeight="1" x14ac:dyDescent="0.2">
      <c r="A194" s="48"/>
      <c r="B194" s="48"/>
      <c r="C194" s="9"/>
      <c r="D194" s="9"/>
      <c r="F194" s="52" t="s">
        <v>224</v>
      </c>
      <c r="H194" s="69">
        <v>0.7632005314675615</v>
      </c>
      <c r="I194" s="69">
        <v>0.7437012882978824</v>
      </c>
      <c r="J194" s="69">
        <v>0.7437012882978824</v>
      </c>
      <c r="K194" s="122">
        <v>0.67244482261596428</v>
      </c>
      <c r="L194" s="122">
        <v>0.72708302514278733</v>
      </c>
      <c r="M194" s="69">
        <v>0.28192936938168311</v>
      </c>
      <c r="N194" s="69">
        <v>1.0842927631578947</v>
      </c>
      <c r="O194" s="69">
        <v>0.82601917792855939</v>
      </c>
      <c r="P194" s="69">
        <v>0.90319218799074918</v>
      </c>
      <c r="Q194" s="69">
        <v>0.82022964704528933</v>
      </c>
      <c r="R194" s="69">
        <v>0.97790312062051687</v>
      </c>
      <c r="S194" s="69">
        <v>1.1118242793052902</v>
      </c>
      <c r="T194" s="69">
        <v>0.98430482784431172</v>
      </c>
      <c r="U194" s="69">
        <v>0.62667058532359843</v>
      </c>
      <c r="V194" s="69">
        <v>0.84347163973458683</v>
      </c>
      <c r="W194" s="69">
        <v>0.85461239700963143</v>
      </c>
      <c r="X194" s="69">
        <v>0.93434343434343414</v>
      </c>
      <c r="Y194" s="69">
        <v>0.75156451347303421</v>
      </c>
      <c r="AA194" s="69">
        <v>0.67244482261596428</v>
      </c>
      <c r="AB194" s="70"/>
      <c r="AD194" s="69">
        <v>0.72708302514278722</v>
      </c>
      <c r="AE194" s="70"/>
    </row>
    <row r="195" spans="1:37" ht="6.95" customHeight="1" x14ac:dyDescent="0.2">
      <c r="C195" s="9"/>
      <c r="D195" s="9"/>
      <c r="F195" s="109"/>
      <c r="H195" s="29"/>
      <c r="I195" s="29"/>
      <c r="J195" s="29"/>
      <c r="K195" s="98"/>
      <c r="L195" s="98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AA195" s="29"/>
      <c r="AB195" s="33"/>
      <c r="AD195" s="29"/>
      <c r="AE195" s="33"/>
    </row>
    <row r="196" spans="1:37" ht="18" customHeight="1" x14ac:dyDescent="0.2">
      <c r="A196" s="48"/>
      <c r="B196" s="48"/>
      <c r="C196" s="9">
        <v>-0.30145851387679268</v>
      </c>
      <c r="D196" s="9">
        <v>-0.12587997474181545</v>
      </c>
      <c r="F196" s="114" t="s">
        <v>277</v>
      </c>
      <c r="H196" s="90">
        <v>426.70399999999995</v>
      </c>
      <c r="I196" s="298">
        <v>455.03</v>
      </c>
      <c r="J196" s="298">
        <v>455.03</v>
      </c>
      <c r="K196" s="127">
        <v>694.25804999999991</v>
      </c>
      <c r="L196" s="127">
        <v>554.81421999999975</v>
      </c>
      <c r="M196" s="90">
        <v>83.578000000000017</v>
      </c>
      <c r="N196" s="90">
        <v>18.449999999999989</v>
      </c>
      <c r="O196" s="90">
        <v>44.941000000000003</v>
      </c>
      <c r="P196" s="90">
        <v>33.325999999999951</v>
      </c>
      <c r="Q196" s="90">
        <v>61.744000000000014</v>
      </c>
      <c r="R196" s="90">
        <v>30.225999999999942</v>
      </c>
      <c r="S196" s="90">
        <v>-16.905000000000001</v>
      </c>
      <c r="T196" s="90">
        <v>15.769999999999968</v>
      </c>
      <c r="U196" s="90">
        <v>100.08800000000004</v>
      </c>
      <c r="V196" s="90">
        <v>48.911000000000058</v>
      </c>
      <c r="W196" s="90">
        <v>41.333999999999918</v>
      </c>
      <c r="X196" s="90">
        <v>23.507000000000033</v>
      </c>
      <c r="Y196" s="90">
        <v>484.97000000000025</v>
      </c>
      <c r="AA196" s="90">
        <v>694.25804999999991</v>
      </c>
      <c r="AB196" s="73">
        <v>-209.29</v>
      </c>
      <c r="AD196" s="90">
        <v>554.81421999999975</v>
      </c>
      <c r="AE196" s="73">
        <v>-69.84</v>
      </c>
      <c r="AG196" s="61"/>
      <c r="AK196" s="61"/>
    </row>
    <row r="197" spans="1:37" ht="12.95" customHeight="1" x14ac:dyDescent="0.2">
      <c r="A197" s="48"/>
      <c r="B197" s="48"/>
      <c r="C197" s="9"/>
      <c r="D197" s="9"/>
      <c r="F197" s="52" t="s">
        <v>224</v>
      </c>
      <c r="H197" s="69">
        <v>0.23121873401479087</v>
      </c>
      <c r="I197" s="69">
        <v>0.28588841034533669</v>
      </c>
      <c r="J197" s="69">
        <v>0.28588841034533669</v>
      </c>
      <c r="K197" s="122">
        <v>0.33478855159397042</v>
      </c>
      <c r="L197" s="122">
        <v>0.28050061098828422</v>
      </c>
      <c r="M197" s="69">
        <v>0.20399356616525391</v>
      </c>
      <c r="N197" s="69">
        <v>0.17241701555023914</v>
      </c>
      <c r="O197" s="69">
        <v>0.25201031794986822</v>
      </c>
      <c r="P197" s="69">
        <v>0.23788653170773461</v>
      </c>
      <c r="Q197" s="69">
        <v>0.44393635455087971</v>
      </c>
      <c r="R197" s="69">
        <v>0.2097018135398018</v>
      </c>
      <c r="S197" s="69">
        <v>-0.18772487007506777</v>
      </c>
      <c r="T197" s="69">
        <v>0.1844358158682631</v>
      </c>
      <c r="U197" s="69">
        <v>0.51606649342078126</v>
      </c>
      <c r="V197" s="69">
        <v>0.29557403401056365</v>
      </c>
      <c r="W197" s="69">
        <v>0.30931908492916932</v>
      </c>
      <c r="X197" s="69">
        <v>0.18667016072676476</v>
      </c>
      <c r="Y197" s="69">
        <v>0.25352672258540082</v>
      </c>
      <c r="AA197" s="69">
        <v>0.33478855159397042</v>
      </c>
      <c r="AB197" s="70"/>
      <c r="AD197" s="69">
        <v>0.28050061098828416</v>
      </c>
      <c r="AE197" s="70"/>
    </row>
    <row r="198" spans="1:37" ht="6.95" customHeight="1" x14ac:dyDescent="0.2">
      <c r="C198" s="9"/>
      <c r="D198" s="9"/>
      <c r="F198" s="109"/>
      <c r="H198" s="29"/>
      <c r="I198" s="29"/>
      <c r="J198" s="29"/>
      <c r="K198" s="98"/>
      <c r="L198" s="98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AA198" s="29"/>
      <c r="AB198" s="33"/>
      <c r="AD198" s="29"/>
      <c r="AE198" s="33"/>
    </row>
    <row r="199" spans="1:37" ht="18" hidden="1" customHeight="1" outlineLevel="1" x14ac:dyDescent="0.2">
      <c r="A199" s="43" t="s">
        <v>37</v>
      </c>
      <c r="B199" s="43" t="s">
        <v>243</v>
      </c>
      <c r="C199" s="9"/>
      <c r="D199" s="9"/>
      <c r="F199" s="64" t="s">
        <v>246</v>
      </c>
      <c r="G199" s="47"/>
      <c r="H199" s="85">
        <v>1.24</v>
      </c>
      <c r="I199" s="85">
        <v>0.89300000000000013</v>
      </c>
      <c r="J199" s="85">
        <v>0.89300000000000002</v>
      </c>
      <c r="K199" s="124">
        <v>0.8</v>
      </c>
      <c r="L199" s="124">
        <v>0.82599999999999996</v>
      </c>
      <c r="M199" s="85">
        <v>0.80400000000000005</v>
      </c>
      <c r="N199" s="85">
        <v>0.79200000000000004</v>
      </c>
      <c r="O199" s="85">
        <v>0.80400000000000027</v>
      </c>
      <c r="P199" s="85">
        <v>0.79199999999999982</v>
      </c>
      <c r="Q199" s="85">
        <v>0.80400000000000027</v>
      </c>
      <c r="R199" s="85">
        <v>0.77999999999999936</v>
      </c>
      <c r="S199" s="85">
        <v>0.73200000000000021</v>
      </c>
      <c r="T199" s="85">
        <v>0.80400000000000027</v>
      </c>
      <c r="U199" s="85">
        <v>0.29999999999999982</v>
      </c>
      <c r="V199" s="85">
        <v>0.29999999999999893</v>
      </c>
      <c r="W199" s="85">
        <v>0.30000000000000071</v>
      </c>
      <c r="X199" s="85">
        <v>0.30000000000000071</v>
      </c>
      <c r="Y199" s="85">
        <v>0.626</v>
      </c>
      <c r="Z199" s="47"/>
      <c r="AA199" s="85">
        <v>0.8</v>
      </c>
      <c r="AB199" s="86">
        <v>-0.17</v>
      </c>
      <c r="AC199" s="47"/>
      <c r="AD199" s="85">
        <v>0.82599999999999996</v>
      </c>
      <c r="AE199" s="86">
        <v>-0.2</v>
      </c>
    </row>
    <row r="200" spans="1:37" ht="18" hidden="1" customHeight="1" outlineLevel="1" x14ac:dyDescent="0.2">
      <c r="A200" s="43" t="s">
        <v>37</v>
      </c>
      <c r="B200" s="43" t="s">
        <v>244</v>
      </c>
      <c r="C200" s="9"/>
      <c r="D200" s="9"/>
      <c r="F200" s="64" t="s">
        <v>247</v>
      </c>
      <c r="G200" s="47"/>
      <c r="H200" s="85">
        <v>0</v>
      </c>
      <c r="I200" s="85">
        <v>0</v>
      </c>
      <c r="J200" s="85">
        <v>0</v>
      </c>
      <c r="K200" s="124">
        <v>0</v>
      </c>
      <c r="L200" s="124">
        <v>0</v>
      </c>
      <c r="M200" s="85">
        <v>0</v>
      </c>
      <c r="N200" s="85">
        <v>0</v>
      </c>
      <c r="O200" s="85">
        <v>0</v>
      </c>
      <c r="P200" s="85">
        <v>0</v>
      </c>
      <c r="Q200" s="85">
        <v>0</v>
      </c>
      <c r="R200" s="85">
        <v>0</v>
      </c>
      <c r="S200" s="85">
        <v>0</v>
      </c>
      <c r="T200" s="85">
        <v>0</v>
      </c>
      <c r="U200" s="85">
        <v>0</v>
      </c>
      <c r="V200" s="85">
        <v>0</v>
      </c>
      <c r="W200" s="85">
        <v>0</v>
      </c>
      <c r="X200" s="85">
        <v>0</v>
      </c>
      <c r="Y200" s="85">
        <v>0</v>
      </c>
      <c r="Z200" s="47"/>
      <c r="AA200" s="85">
        <v>0</v>
      </c>
      <c r="AB200" s="86">
        <v>0</v>
      </c>
      <c r="AC200" s="47"/>
      <c r="AD200" s="85">
        <v>0</v>
      </c>
      <c r="AE200" s="86">
        <v>0</v>
      </c>
    </row>
    <row r="201" spans="1:37" ht="18" hidden="1" customHeight="1" outlineLevel="1" x14ac:dyDescent="0.2">
      <c r="A201" s="43" t="s">
        <v>37</v>
      </c>
      <c r="B201" s="43" t="s">
        <v>245</v>
      </c>
      <c r="C201" s="9"/>
      <c r="D201" s="9"/>
      <c r="F201" s="64" t="s">
        <v>248</v>
      </c>
      <c r="G201" s="47"/>
      <c r="H201" s="85">
        <v>1.53</v>
      </c>
      <c r="I201" s="85">
        <v>2.1309999999999998</v>
      </c>
      <c r="J201" s="85">
        <v>2.1309999999999998</v>
      </c>
      <c r="K201" s="124">
        <v>2.21</v>
      </c>
      <c r="L201" s="124">
        <v>2.0960000000000001</v>
      </c>
      <c r="M201" s="85">
        <v>1.8959999999999999</v>
      </c>
      <c r="N201" s="85">
        <v>1.6319999999999997</v>
      </c>
      <c r="O201" s="85">
        <v>2.0760000000000005</v>
      </c>
      <c r="P201" s="85">
        <v>2.0520000000000005</v>
      </c>
      <c r="Q201" s="85">
        <v>2.0879999999999992</v>
      </c>
      <c r="R201" s="85">
        <v>1.9920000000000009</v>
      </c>
      <c r="S201" s="85">
        <v>1.9319999999999986</v>
      </c>
      <c r="T201" s="85">
        <v>2.0760000000000005</v>
      </c>
      <c r="U201" s="85">
        <v>1.9439999999999991</v>
      </c>
      <c r="V201" s="85">
        <v>1.9439999999999991</v>
      </c>
      <c r="W201" s="85">
        <v>2.0280000000000022</v>
      </c>
      <c r="X201" s="85">
        <v>1.7159999999999975</v>
      </c>
      <c r="Y201" s="85">
        <v>1.9479999999999997</v>
      </c>
      <c r="Z201" s="47"/>
      <c r="AA201" s="85">
        <v>2.21</v>
      </c>
      <c r="AB201" s="86">
        <v>-0.26</v>
      </c>
      <c r="AC201" s="47"/>
      <c r="AD201" s="85">
        <v>2.0960000000000001</v>
      </c>
      <c r="AE201" s="86">
        <v>-0.15</v>
      </c>
    </row>
    <row r="202" spans="1:37" ht="18" customHeight="1" collapsed="1" x14ac:dyDescent="0.2">
      <c r="A202" s="43" t="s">
        <v>37</v>
      </c>
      <c r="B202" s="43" t="s">
        <v>23</v>
      </c>
      <c r="C202" s="9"/>
      <c r="D202" s="9"/>
      <c r="F202" s="110" t="s">
        <v>250</v>
      </c>
      <c r="H202" s="87">
        <v>2.9</v>
      </c>
      <c r="I202" s="87">
        <v>3.0239999999999996</v>
      </c>
      <c r="J202" s="87">
        <v>3.024</v>
      </c>
      <c r="K202" s="125">
        <v>3.01</v>
      </c>
      <c r="L202" s="125">
        <v>2.9220000000000002</v>
      </c>
      <c r="M202" s="87">
        <v>2.7</v>
      </c>
      <c r="N202" s="87">
        <v>2.4239999999999995</v>
      </c>
      <c r="O202" s="87">
        <v>2.8800000000000017</v>
      </c>
      <c r="P202" s="87">
        <v>2.8439999999999994</v>
      </c>
      <c r="Q202" s="87">
        <v>2.8919999999999995</v>
      </c>
      <c r="R202" s="87">
        <v>2.7720000000000002</v>
      </c>
      <c r="S202" s="87">
        <v>2.6640000000000015</v>
      </c>
      <c r="T202" s="87">
        <v>2.879999999999999</v>
      </c>
      <c r="U202" s="87">
        <v>2.2439999999999962</v>
      </c>
      <c r="V202" s="87">
        <v>2.2440000000000069</v>
      </c>
      <c r="W202" s="87">
        <v>2.3279999999999959</v>
      </c>
      <c r="X202" s="87">
        <v>2.0159999999999982</v>
      </c>
      <c r="Y202" s="87">
        <v>2.5739999999999998</v>
      </c>
      <c r="AA202" s="87">
        <v>3.01</v>
      </c>
      <c r="AB202" s="86">
        <v>-0.44</v>
      </c>
      <c r="AD202" s="87">
        <v>2.9220000000000002</v>
      </c>
      <c r="AE202" s="86">
        <v>-0.35</v>
      </c>
    </row>
    <row r="203" spans="1:37" ht="18" hidden="1" customHeight="1" outlineLevel="1" collapsed="1" x14ac:dyDescent="0.2">
      <c r="A203" s="46" t="s">
        <v>212</v>
      </c>
      <c r="B203" s="46" t="s">
        <v>23</v>
      </c>
      <c r="C203" s="9"/>
      <c r="D203" s="9"/>
      <c r="F203" s="111" t="s">
        <v>213</v>
      </c>
      <c r="G203" s="47"/>
      <c r="H203" s="88">
        <v>3.2029999999999998</v>
      </c>
      <c r="I203" s="88">
        <v>3.0750000000000006</v>
      </c>
      <c r="J203" s="88">
        <v>3.0750000000000002</v>
      </c>
      <c r="K203" s="125">
        <v>3.01</v>
      </c>
      <c r="L203" s="125">
        <v>2.9220000000000002</v>
      </c>
      <c r="M203" s="88">
        <v>2.8919999999999999</v>
      </c>
      <c r="N203" s="88">
        <v>2.8679999999999999</v>
      </c>
      <c r="O203" s="88">
        <v>2.8800000000000008</v>
      </c>
      <c r="P203" s="88">
        <v>2.8559999999999981</v>
      </c>
      <c r="Q203" s="88">
        <v>2.9039999999999999</v>
      </c>
      <c r="R203" s="88">
        <v>2.892000000000003</v>
      </c>
      <c r="S203" s="88">
        <v>2.7239999999999966</v>
      </c>
      <c r="T203" s="88">
        <v>2.9039999999999999</v>
      </c>
      <c r="U203" s="88">
        <v>2.3880000000000017</v>
      </c>
      <c r="V203" s="88">
        <v>2.3160000000000025</v>
      </c>
      <c r="W203" s="88">
        <v>2.411999999999999</v>
      </c>
      <c r="X203" s="88">
        <v>2.063999999999993</v>
      </c>
      <c r="Y203" s="88">
        <v>2.6749999999999994</v>
      </c>
      <c r="Z203" s="47"/>
      <c r="AA203" s="88">
        <v>3.01</v>
      </c>
      <c r="AB203" s="89">
        <v>-0.34</v>
      </c>
      <c r="AC203" s="47"/>
      <c r="AD203" s="88">
        <v>2.9220000000000002</v>
      </c>
      <c r="AE203" s="89">
        <v>-0.25</v>
      </c>
    </row>
    <row r="204" spans="1:37" ht="18" hidden="1" customHeight="1" outlineLevel="1" collapsed="1" x14ac:dyDescent="0.2">
      <c r="A204" s="48"/>
      <c r="B204" s="48"/>
      <c r="C204" s="9"/>
      <c r="D204" s="9"/>
      <c r="F204" s="110" t="s">
        <v>251</v>
      </c>
      <c r="H204" s="87">
        <v>0.30299999999999994</v>
      </c>
      <c r="I204" s="87">
        <v>5.1000000000001044E-2</v>
      </c>
      <c r="J204" s="87">
        <v>5.1000000000000156E-2</v>
      </c>
      <c r="K204" s="125">
        <v>0</v>
      </c>
      <c r="L204" s="125">
        <v>0</v>
      </c>
      <c r="M204" s="87">
        <v>0.19199999999999973</v>
      </c>
      <c r="N204" s="87">
        <v>0.44400000000000039</v>
      </c>
      <c r="O204" s="87">
        <v>0</v>
      </c>
      <c r="P204" s="87">
        <v>1.1999999999998678E-2</v>
      </c>
      <c r="Q204" s="87">
        <v>1.2000000000000455E-2</v>
      </c>
      <c r="R204" s="87">
        <v>0.12000000000000277</v>
      </c>
      <c r="S204" s="87">
        <v>5.9999999999995168E-2</v>
      </c>
      <c r="T204" s="87">
        <v>2.4000000000000909E-2</v>
      </c>
      <c r="U204" s="87">
        <v>0.14400000000000546</v>
      </c>
      <c r="V204" s="87">
        <v>7.1999999999995623E-2</v>
      </c>
      <c r="W204" s="87">
        <v>8.4000000000003183E-2</v>
      </c>
      <c r="X204" s="87">
        <v>4.7999999999994714E-2</v>
      </c>
      <c r="Y204" s="87">
        <v>0.10099999999999953</v>
      </c>
      <c r="AA204" s="87">
        <v>0</v>
      </c>
      <c r="AB204" s="86">
        <v>0.1</v>
      </c>
      <c r="AD204" s="87">
        <v>0</v>
      </c>
      <c r="AE204" s="86">
        <v>0.1</v>
      </c>
    </row>
    <row r="205" spans="1:37" ht="12.95" hidden="1" customHeight="1" outlineLevel="1" x14ac:dyDescent="0.2">
      <c r="A205" s="48"/>
      <c r="B205" s="48"/>
      <c r="C205" s="9"/>
      <c r="D205" s="9"/>
      <c r="F205" s="52" t="s">
        <v>38</v>
      </c>
      <c r="H205" s="81">
        <v>9.4598813612238514E-2</v>
      </c>
      <c r="I205" s="81">
        <v>1.6585365853658874E-2</v>
      </c>
      <c r="J205" s="81">
        <v>1.6585365853658586E-2</v>
      </c>
      <c r="K205" s="126">
        <v>0</v>
      </c>
      <c r="L205" s="126">
        <v>0</v>
      </c>
      <c r="M205" s="81">
        <v>6.6390041493775837E-2</v>
      </c>
      <c r="N205" s="81">
        <v>0.1548117154811717</v>
      </c>
      <c r="O205" s="81">
        <v>0</v>
      </c>
      <c r="P205" s="81">
        <v>4.2016806722684477E-3</v>
      </c>
      <c r="Q205" s="81">
        <v>4.1322314049588348E-3</v>
      </c>
      <c r="R205" s="81">
        <v>4.1493775933610873E-2</v>
      </c>
      <c r="S205" s="81">
        <v>2.2026431718059927E-2</v>
      </c>
      <c r="T205" s="81">
        <v>8.2644628099176696E-3</v>
      </c>
      <c r="U205" s="81">
        <v>6.0301507537690688E-2</v>
      </c>
      <c r="V205" s="81">
        <v>3.1088082901552481E-2</v>
      </c>
      <c r="W205" s="81">
        <v>3.4825870646767502E-2</v>
      </c>
      <c r="X205" s="81">
        <v>2.3255813953485891E-2</v>
      </c>
      <c r="Y205" s="81">
        <v>3.7757009345794228E-2</v>
      </c>
      <c r="AA205" s="81">
        <v>0</v>
      </c>
      <c r="AB205" s="82"/>
      <c r="AD205" s="81">
        <v>0</v>
      </c>
      <c r="AE205" s="82"/>
    </row>
    <row r="206" spans="1:37" ht="18" customHeight="1" collapsed="1" x14ac:dyDescent="0.2">
      <c r="A206" s="43" t="s">
        <v>221</v>
      </c>
      <c r="B206" s="43" t="s">
        <v>23</v>
      </c>
      <c r="C206" s="9">
        <v>6.9005031421281976E-2</v>
      </c>
      <c r="D206" s="9">
        <v>1.2831177105640411E-2</v>
      </c>
      <c r="F206" s="119" t="s">
        <v>67</v>
      </c>
      <c r="H206" s="74">
        <v>-210.678</v>
      </c>
      <c r="I206" s="74">
        <v>-199.16300000000001</v>
      </c>
      <c r="J206" s="74">
        <v>-199.16300000000001</v>
      </c>
      <c r="K206" s="99">
        <v>-191.72515000000001</v>
      </c>
      <c r="L206" s="99">
        <v>-180.80959999999999</v>
      </c>
      <c r="M206" s="74">
        <v>-15.39</v>
      </c>
      <c r="N206" s="74">
        <v>-13.89</v>
      </c>
      <c r="O206" s="74">
        <v>-14.954000000000001</v>
      </c>
      <c r="P206" s="74">
        <v>-15.547999999999995</v>
      </c>
      <c r="Q206" s="74">
        <v>-16.01400000000001</v>
      </c>
      <c r="R206" s="74">
        <v>-17.279999999999987</v>
      </c>
      <c r="S206" s="74">
        <v>-14.074000000000012</v>
      </c>
      <c r="T206" s="74">
        <v>-14.585999999999999</v>
      </c>
      <c r="U206" s="74">
        <v>-15.207000000000008</v>
      </c>
      <c r="V206" s="74">
        <v>-13.661000000000001</v>
      </c>
      <c r="W206" s="74">
        <v>-14.186999999999983</v>
      </c>
      <c r="X206" s="74">
        <v>-13.700999999999993</v>
      </c>
      <c r="Y206" s="74">
        <v>-178.49199999999999</v>
      </c>
      <c r="AA206" s="74">
        <v>-191.72515000000001</v>
      </c>
      <c r="AB206" s="73">
        <v>13.23</v>
      </c>
      <c r="AD206" s="74">
        <v>-180.80959999999996</v>
      </c>
      <c r="AE206" s="73">
        <v>2.3199999999999998</v>
      </c>
    </row>
    <row r="207" spans="1:37" ht="18" customHeight="1" x14ac:dyDescent="0.2">
      <c r="A207" s="43" t="s">
        <v>219</v>
      </c>
      <c r="B207" s="43" t="s">
        <v>23</v>
      </c>
      <c r="C207" s="9">
        <v>-1.0048622366288493</v>
      </c>
      <c r="D207" s="9">
        <v>-1.0048622366288493</v>
      </c>
      <c r="F207" s="117" t="s">
        <v>220</v>
      </c>
      <c r="G207" s="49"/>
      <c r="H207" s="78">
        <v>-1.52</v>
      </c>
      <c r="I207" s="78">
        <v>1.9950000000000001</v>
      </c>
      <c r="J207" s="78">
        <v>1.9950000000000001</v>
      </c>
      <c r="K207" s="78">
        <v>0</v>
      </c>
      <c r="L207" s="78">
        <v>0</v>
      </c>
      <c r="M207" s="78">
        <v>-0.85399999999999998</v>
      </c>
      <c r="N207" s="78">
        <v>-0.60100000000000009</v>
      </c>
      <c r="O207" s="78">
        <v>-0.71399999999999997</v>
      </c>
      <c r="P207" s="78">
        <v>-0.75599999999999978</v>
      </c>
      <c r="Q207" s="78">
        <v>1.6009999999999998</v>
      </c>
      <c r="R207" s="78">
        <v>0.32500000000000007</v>
      </c>
      <c r="S207" s="78">
        <v>-0.6349999999999999</v>
      </c>
      <c r="T207" s="78">
        <v>3.3319999999999999</v>
      </c>
      <c r="U207" s="78">
        <v>-1.405</v>
      </c>
      <c r="V207" s="78">
        <v>0.44600000000000006</v>
      </c>
      <c r="W207" s="78">
        <v>-0.753</v>
      </c>
      <c r="X207" s="78">
        <v>-0.60299999999999998</v>
      </c>
      <c r="Y207" s="78">
        <v>-0.61699999999999999</v>
      </c>
      <c r="Z207" s="49"/>
      <c r="AA207" s="78">
        <v>0</v>
      </c>
      <c r="AB207" s="73">
        <v>-0.62</v>
      </c>
      <c r="AC207" s="49"/>
      <c r="AD207" s="78">
        <v>0</v>
      </c>
      <c r="AE207" s="73">
        <v>-0.62</v>
      </c>
    </row>
    <row r="208" spans="1:37" ht="18" customHeight="1" x14ac:dyDescent="0.2">
      <c r="A208" s="43" t="s">
        <v>35</v>
      </c>
      <c r="B208" s="43" t="s">
        <v>23</v>
      </c>
      <c r="C208" s="9">
        <v>0</v>
      </c>
      <c r="D208" s="9">
        <v>0</v>
      </c>
      <c r="F208" s="119" t="s">
        <v>58</v>
      </c>
      <c r="H208" s="74">
        <v>0</v>
      </c>
      <c r="I208" s="74">
        <v>0</v>
      </c>
      <c r="J208" s="74">
        <v>0</v>
      </c>
      <c r="K208" s="99">
        <v>0</v>
      </c>
      <c r="L208" s="99">
        <v>0</v>
      </c>
      <c r="M208" s="74">
        <v>0</v>
      </c>
      <c r="N208" s="74">
        <v>0</v>
      </c>
      <c r="O208" s="74">
        <v>0</v>
      </c>
      <c r="P208" s="74">
        <v>0</v>
      </c>
      <c r="Q208" s="74">
        <v>0</v>
      </c>
      <c r="R208" s="74">
        <v>0</v>
      </c>
      <c r="S208" s="74">
        <v>0</v>
      </c>
      <c r="T208" s="74">
        <v>0</v>
      </c>
      <c r="U208" s="74">
        <v>0</v>
      </c>
      <c r="V208" s="74">
        <v>0</v>
      </c>
      <c r="W208" s="74">
        <v>0</v>
      </c>
      <c r="X208" s="74">
        <v>0</v>
      </c>
      <c r="Y208" s="74">
        <v>0</v>
      </c>
      <c r="AA208" s="74">
        <v>0</v>
      </c>
      <c r="AB208" s="73">
        <v>0</v>
      </c>
      <c r="AD208" s="74">
        <v>0</v>
      </c>
      <c r="AE208" s="73">
        <v>0</v>
      </c>
    </row>
    <row r="209" spans="1:31" ht="18" customHeight="1" x14ac:dyDescent="0.2">
      <c r="A209" s="43" t="s">
        <v>222</v>
      </c>
      <c r="B209" s="43" t="s">
        <v>23</v>
      </c>
      <c r="C209" s="9">
        <v>0</v>
      </c>
      <c r="D209" s="9">
        <v>0</v>
      </c>
      <c r="F209" s="119" t="s">
        <v>414</v>
      </c>
      <c r="H209" s="74">
        <v>0</v>
      </c>
      <c r="I209" s="74">
        <v>0</v>
      </c>
      <c r="J209" s="74">
        <v>0</v>
      </c>
      <c r="K209" s="99">
        <v>0</v>
      </c>
      <c r="L209" s="99">
        <v>0</v>
      </c>
      <c r="M209" s="74">
        <v>0</v>
      </c>
      <c r="N209" s="74">
        <v>0</v>
      </c>
      <c r="O209" s="74">
        <v>0</v>
      </c>
      <c r="P209" s="74">
        <v>0</v>
      </c>
      <c r="Q209" s="74">
        <v>0</v>
      </c>
      <c r="R209" s="74">
        <v>0</v>
      </c>
      <c r="S209" s="74">
        <v>0</v>
      </c>
      <c r="T209" s="74">
        <v>0</v>
      </c>
      <c r="U209" s="74">
        <v>0</v>
      </c>
      <c r="V209" s="74">
        <v>0</v>
      </c>
      <c r="W209" s="74">
        <v>0</v>
      </c>
      <c r="X209" s="74">
        <v>0</v>
      </c>
      <c r="Y209" s="74">
        <v>0</v>
      </c>
      <c r="AA209" s="74">
        <v>0</v>
      </c>
      <c r="AB209" s="73">
        <v>0</v>
      </c>
      <c r="AD209" s="74">
        <v>0</v>
      </c>
      <c r="AE209" s="73">
        <v>0</v>
      </c>
    </row>
    <row r="210" spans="1:31" ht="18" customHeight="1" x14ac:dyDescent="0.2">
      <c r="A210" s="43" t="s">
        <v>597</v>
      </c>
      <c r="B210" s="43" t="s">
        <v>23</v>
      </c>
      <c r="C210" s="9">
        <v>0</v>
      </c>
      <c r="D210" s="9">
        <v>0</v>
      </c>
      <c r="F210" s="119" t="s">
        <v>598</v>
      </c>
      <c r="H210" s="74">
        <v>0</v>
      </c>
      <c r="I210" s="74">
        <v>0</v>
      </c>
      <c r="J210" s="74">
        <v>0</v>
      </c>
      <c r="K210" s="99">
        <v>0</v>
      </c>
      <c r="L210" s="99">
        <v>0</v>
      </c>
      <c r="M210" s="74">
        <v>0</v>
      </c>
      <c r="N210" s="74">
        <v>0</v>
      </c>
      <c r="O210" s="74">
        <v>0</v>
      </c>
      <c r="P210" s="74">
        <v>0</v>
      </c>
      <c r="Q210" s="74">
        <v>0</v>
      </c>
      <c r="R210" s="74">
        <v>0</v>
      </c>
      <c r="S210" s="74">
        <v>0</v>
      </c>
      <c r="T210" s="74">
        <v>0</v>
      </c>
      <c r="U210" s="74">
        <v>0</v>
      </c>
      <c r="V210" s="74">
        <v>0</v>
      </c>
      <c r="W210" s="74">
        <v>0</v>
      </c>
      <c r="X210" s="74">
        <v>0</v>
      </c>
      <c r="Y210" s="74">
        <v>0</v>
      </c>
      <c r="AA210" s="74">
        <v>0</v>
      </c>
      <c r="AB210" s="73">
        <v>0</v>
      </c>
      <c r="AD210" s="74">
        <v>0</v>
      </c>
      <c r="AE210" s="73">
        <v>0</v>
      </c>
    </row>
    <row r="211" spans="1:31" ht="18" customHeight="1" x14ac:dyDescent="0.2">
      <c r="A211" s="43" t="s">
        <v>36</v>
      </c>
      <c r="B211" s="43" t="s">
        <v>23</v>
      </c>
      <c r="C211" s="9">
        <v>-1.0049019607843137</v>
      </c>
      <c r="D211" s="9">
        <v>-1.0049019607843137</v>
      </c>
      <c r="F211" s="119" t="s">
        <v>68</v>
      </c>
      <c r="H211" s="74">
        <v>-4.1470000000000002</v>
      </c>
      <c r="I211" s="74">
        <v>-1.6220000000000001</v>
      </c>
      <c r="J211" s="74">
        <v>-1.6220000000000001</v>
      </c>
      <c r="K211" s="99">
        <v>0</v>
      </c>
      <c r="L211" s="99">
        <v>0</v>
      </c>
      <c r="M211" s="74">
        <v>-0.152</v>
      </c>
      <c r="N211" s="74">
        <v>-2.8999999999999998E-2</v>
      </c>
      <c r="O211" s="74">
        <v>9.1999999999999998E-2</v>
      </c>
      <c r="P211" s="74">
        <v>-0.37</v>
      </c>
      <c r="Q211" s="74">
        <v>-4.9000000000000044E-2</v>
      </c>
      <c r="R211" s="74">
        <v>0.10000000000000003</v>
      </c>
      <c r="S211" s="74">
        <v>0</v>
      </c>
      <c r="T211" s="74">
        <v>0.11599999999999999</v>
      </c>
      <c r="U211" s="74">
        <v>-2.9000000000000026E-2</v>
      </c>
      <c r="V211" s="74">
        <v>-2.899999999999997E-2</v>
      </c>
      <c r="W211" s="74">
        <v>-1.7000000000000015E-2</v>
      </c>
      <c r="X211" s="74">
        <v>-4.0999999999999981E-2</v>
      </c>
      <c r="Y211" s="74">
        <v>-0.40799999999999997</v>
      </c>
      <c r="AA211" s="74">
        <v>0</v>
      </c>
      <c r="AB211" s="73">
        <v>-0.41</v>
      </c>
      <c r="AD211" s="74">
        <v>0</v>
      </c>
      <c r="AE211" s="73">
        <v>-0.41</v>
      </c>
    </row>
    <row r="212" spans="1:31" ht="18" hidden="1" customHeight="1" outlineLevel="1" collapsed="1" x14ac:dyDescent="0.2">
      <c r="A212" s="48"/>
      <c r="B212" s="48"/>
      <c r="C212" s="9"/>
      <c r="D212" s="9"/>
      <c r="F212" s="110" t="s">
        <v>634</v>
      </c>
      <c r="H212" s="87">
        <v>0</v>
      </c>
      <c r="I212" s="87">
        <v>0</v>
      </c>
      <c r="J212" s="87">
        <v>0</v>
      </c>
      <c r="K212" s="125">
        <v>0</v>
      </c>
      <c r="L212" s="125">
        <v>0</v>
      </c>
      <c r="M212" s="87">
        <v>0</v>
      </c>
      <c r="N212" s="87">
        <v>0</v>
      </c>
      <c r="O212" s="87">
        <v>0</v>
      </c>
      <c r="P212" s="87">
        <v>0</v>
      </c>
      <c r="Q212" s="87">
        <v>0</v>
      </c>
      <c r="R212" s="87">
        <v>0</v>
      </c>
      <c r="S212" s="87">
        <v>0</v>
      </c>
      <c r="T212" s="87">
        <v>0</v>
      </c>
      <c r="U212" s="87">
        <v>0</v>
      </c>
      <c r="V212" s="87">
        <v>0</v>
      </c>
      <c r="W212" s="87">
        <v>0</v>
      </c>
      <c r="X212" s="87">
        <v>0</v>
      </c>
      <c r="Y212" s="87">
        <v>0</v>
      </c>
      <c r="AA212" s="87">
        <v>0</v>
      </c>
      <c r="AB212" s="86">
        <v>0</v>
      </c>
      <c r="AD212" s="87">
        <v>0</v>
      </c>
      <c r="AE212" s="86">
        <v>0</v>
      </c>
    </row>
    <row r="213" spans="1:31" ht="18" customHeight="1" collapsed="1" x14ac:dyDescent="0.2">
      <c r="A213" s="43" t="s">
        <v>21</v>
      </c>
      <c r="B213" s="43" t="s">
        <v>23</v>
      </c>
      <c r="C213" s="9">
        <v>0</v>
      </c>
      <c r="D213" s="9">
        <v>0</v>
      </c>
      <c r="F213" s="119" t="s">
        <v>69</v>
      </c>
      <c r="H213" s="74">
        <v>0</v>
      </c>
      <c r="I213" s="74">
        <v>0</v>
      </c>
      <c r="J213" s="74">
        <v>0</v>
      </c>
      <c r="K213" s="99">
        <v>0</v>
      </c>
      <c r="L213" s="99">
        <v>0</v>
      </c>
      <c r="M213" s="74">
        <v>0</v>
      </c>
      <c r="N213" s="74">
        <v>0</v>
      </c>
      <c r="O213" s="74">
        <v>0</v>
      </c>
      <c r="P213" s="74">
        <v>0</v>
      </c>
      <c r="Q213" s="74">
        <v>0</v>
      </c>
      <c r="R213" s="74">
        <v>0</v>
      </c>
      <c r="S213" s="74">
        <v>0</v>
      </c>
      <c r="T213" s="74">
        <v>0</v>
      </c>
      <c r="U213" s="74">
        <v>0</v>
      </c>
      <c r="V213" s="74">
        <v>0</v>
      </c>
      <c r="W213" s="74">
        <v>0</v>
      </c>
      <c r="X213" s="74">
        <v>0</v>
      </c>
      <c r="Y213" s="74">
        <v>0</v>
      </c>
      <c r="AA213" s="74">
        <v>0</v>
      </c>
      <c r="AB213" s="73">
        <v>0</v>
      </c>
      <c r="AD213" s="74">
        <v>0</v>
      </c>
      <c r="AE213" s="73">
        <v>0</v>
      </c>
    </row>
    <row r="214" spans="1:31" ht="18" customHeight="1" x14ac:dyDescent="0.2">
      <c r="A214" s="48"/>
      <c r="B214" s="48"/>
      <c r="C214" s="9">
        <v>6.3684915620094706E-2</v>
      </c>
      <c r="D214" s="9">
        <v>7.1345769251190223E-3</v>
      </c>
      <c r="F214" s="108" t="s">
        <v>274</v>
      </c>
      <c r="H214" s="281">
        <v>-216.345</v>
      </c>
      <c r="I214" s="281">
        <v>-198.79000000000002</v>
      </c>
      <c r="J214" s="281">
        <v>-198.79000000000002</v>
      </c>
      <c r="K214" s="102">
        <v>-191.72515000000001</v>
      </c>
      <c r="L214" s="102">
        <v>-180.80959999999999</v>
      </c>
      <c r="M214" s="281">
        <v>-16.396000000000001</v>
      </c>
      <c r="N214" s="281">
        <v>-14.520000000000001</v>
      </c>
      <c r="O214" s="281">
        <v>-15.576000000000001</v>
      </c>
      <c r="P214" s="281">
        <v>-16.673999999999996</v>
      </c>
      <c r="Q214" s="281">
        <v>-14.46200000000001</v>
      </c>
      <c r="R214" s="281">
        <v>-16.854999999999986</v>
      </c>
      <c r="S214" s="281">
        <v>-14.709000000000012</v>
      </c>
      <c r="T214" s="281">
        <v>-11.137999999999998</v>
      </c>
      <c r="U214" s="281">
        <v>-16.641000000000009</v>
      </c>
      <c r="V214" s="281">
        <v>-13.244000000000002</v>
      </c>
      <c r="W214" s="281">
        <v>-14.956999999999983</v>
      </c>
      <c r="X214" s="281">
        <v>-14.344999999999994</v>
      </c>
      <c r="Y214" s="281">
        <v>-179.51699999999997</v>
      </c>
      <c r="AA214" s="281">
        <v>-191.72515000000001</v>
      </c>
      <c r="AB214" s="73">
        <v>12.21</v>
      </c>
      <c r="AD214" s="281">
        <v>-180.80959999999996</v>
      </c>
      <c r="AE214" s="73">
        <v>1.29</v>
      </c>
    </row>
    <row r="215" spans="1:31" ht="12.95" customHeight="1" x14ac:dyDescent="0.2">
      <c r="A215" s="48"/>
      <c r="B215" s="48"/>
      <c r="C215" s="9"/>
      <c r="D215" s="9"/>
      <c r="F215" s="52" t="s">
        <v>224</v>
      </c>
      <c r="H215" s="69">
        <v>0.11723118838921111</v>
      </c>
      <c r="I215" s="69">
        <v>0.12489672569401905</v>
      </c>
      <c r="J215" s="69">
        <v>0.12489672569401905</v>
      </c>
      <c r="K215" s="122">
        <v>9.2454650360390828E-2</v>
      </c>
      <c r="L215" s="122">
        <v>9.1412947693639307E-2</v>
      </c>
      <c r="M215" s="69">
        <v>4.0018647381434139E-2</v>
      </c>
      <c r="N215" s="69">
        <v>0.13569078947368424</v>
      </c>
      <c r="O215" s="69">
        <v>8.7343688667077882E-2</v>
      </c>
      <c r="P215" s="69">
        <v>0.11902178568369355</v>
      </c>
      <c r="Q215" s="69">
        <v>0.10398107604811521</v>
      </c>
      <c r="R215" s="69">
        <v>0.11693654692031243</v>
      </c>
      <c r="S215" s="69">
        <v>0.16333895971216644</v>
      </c>
      <c r="T215" s="69">
        <v>0.13026291167664669</v>
      </c>
      <c r="U215" s="69">
        <v>8.5803118425937394E-2</v>
      </c>
      <c r="V215" s="69">
        <v>8.0034808252456513E-2</v>
      </c>
      <c r="W215" s="69">
        <v>0.11192929678438064</v>
      </c>
      <c r="X215" s="69">
        <v>0.1139143002350549</v>
      </c>
      <c r="Y215" s="69">
        <v>9.3845715525420884E-2</v>
      </c>
      <c r="AA215" s="69">
        <v>9.2454650360390828E-2</v>
      </c>
      <c r="AB215" s="70"/>
      <c r="AD215" s="69">
        <v>9.1412947693639279E-2</v>
      </c>
      <c r="AE215" s="70"/>
    </row>
    <row r="216" spans="1:31" ht="6.95" customHeight="1" x14ac:dyDescent="0.2">
      <c r="C216" s="9"/>
      <c r="D216" s="9"/>
      <c r="F216" s="109"/>
      <c r="H216" s="29"/>
      <c r="I216" s="29"/>
      <c r="J216" s="29"/>
      <c r="K216" s="98"/>
      <c r="L216" s="98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AA216" s="29"/>
      <c r="AB216" s="33"/>
      <c r="AD216" s="29"/>
      <c r="AE216" s="33"/>
    </row>
    <row r="217" spans="1:31" ht="18" customHeight="1" x14ac:dyDescent="0.2">
      <c r="A217" s="43" t="s">
        <v>71</v>
      </c>
      <c r="B217" s="43" t="s">
        <v>23</v>
      </c>
      <c r="C217" s="9"/>
      <c r="D217" s="9"/>
      <c r="F217" s="110" t="s">
        <v>227</v>
      </c>
      <c r="H217" s="87">
        <v>0.41699999999999998</v>
      </c>
      <c r="I217" s="87">
        <v>0</v>
      </c>
      <c r="J217" s="87">
        <v>0</v>
      </c>
      <c r="K217" s="125">
        <v>0</v>
      </c>
      <c r="L217" s="125">
        <v>0</v>
      </c>
      <c r="M217" s="87">
        <v>0</v>
      </c>
      <c r="N217" s="87">
        <v>0</v>
      </c>
      <c r="O217" s="87">
        <v>0</v>
      </c>
      <c r="P217" s="87">
        <v>0</v>
      </c>
      <c r="Q217" s="87">
        <v>0</v>
      </c>
      <c r="R217" s="87">
        <v>0</v>
      </c>
      <c r="S217" s="87">
        <v>0</v>
      </c>
      <c r="T217" s="87">
        <v>0</v>
      </c>
      <c r="U217" s="87">
        <v>0</v>
      </c>
      <c r="V217" s="87">
        <v>0</v>
      </c>
      <c r="W217" s="87">
        <v>0</v>
      </c>
      <c r="X217" s="87">
        <v>0</v>
      </c>
      <c r="Y217" s="87">
        <v>0</v>
      </c>
      <c r="AA217" s="87">
        <v>0</v>
      </c>
      <c r="AB217" s="86">
        <v>0</v>
      </c>
      <c r="AD217" s="87">
        <v>0</v>
      </c>
      <c r="AE217" s="86">
        <v>0</v>
      </c>
    </row>
    <row r="218" spans="1:31" ht="12.95" customHeight="1" x14ac:dyDescent="0.2">
      <c r="A218" s="48"/>
      <c r="B218" s="48"/>
      <c r="C218" s="9"/>
      <c r="D218" s="9"/>
      <c r="F218" s="52" t="s">
        <v>72</v>
      </c>
      <c r="H218" s="149">
        <v>-4148.6810551558747</v>
      </c>
      <c r="I218" s="149" t="e">
        <v>#DIV/0!</v>
      </c>
      <c r="J218" s="149" t="e">
        <v>#DIV/0!</v>
      </c>
      <c r="K218" s="150">
        <v>0</v>
      </c>
      <c r="L218" s="150">
        <v>0</v>
      </c>
      <c r="M218" s="149">
        <v>0</v>
      </c>
      <c r="N218" s="149">
        <v>0</v>
      </c>
      <c r="O218" s="149">
        <v>0</v>
      </c>
      <c r="P218" s="149">
        <v>0</v>
      </c>
      <c r="Q218" s="149">
        <v>0</v>
      </c>
      <c r="R218" s="149">
        <v>0</v>
      </c>
      <c r="S218" s="149">
        <v>0</v>
      </c>
      <c r="T218" s="149">
        <v>0</v>
      </c>
      <c r="U218" s="149">
        <v>0</v>
      </c>
      <c r="V218" s="149">
        <v>0</v>
      </c>
      <c r="W218" s="149">
        <v>0</v>
      </c>
      <c r="X218" s="149">
        <v>0</v>
      </c>
      <c r="Y218" s="149">
        <v>0</v>
      </c>
      <c r="AA218" s="149">
        <v>0</v>
      </c>
      <c r="AB218" s="151">
        <v>0</v>
      </c>
      <c r="AD218" s="149">
        <v>0</v>
      </c>
      <c r="AE218" s="151">
        <v>0</v>
      </c>
    </row>
    <row r="219" spans="1:31" ht="18" customHeight="1" x14ac:dyDescent="0.2">
      <c r="A219" s="43" t="s">
        <v>64</v>
      </c>
      <c r="B219" s="43" t="s">
        <v>23</v>
      </c>
      <c r="C219" s="9">
        <v>0</v>
      </c>
      <c r="D219" s="9">
        <v>0</v>
      </c>
      <c r="F219" s="119" t="s">
        <v>488</v>
      </c>
      <c r="H219" s="74">
        <v>-0.65700000000000003</v>
      </c>
      <c r="I219" s="74">
        <v>0</v>
      </c>
      <c r="J219" s="74">
        <v>0</v>
      </c>
      <c r="K219" s="99">
        <v>0</v>
      </c>
      <c r="L219" s="99">
        <v>0</v>
      </c>
      <c r="M219" s="74">
        <v>0</v>
      </c>
      <c r="N219" s="74">
        <v>0</v>
      </c>
      <c r="O219" s="74">
        <v>0</v>
      </c>
      <c r="P219" s="74">
        <v>0</v>
      </c>
      <c r="Q219" s="74">
        <v>0</v>
      </c>
      <c r="R219" s="74">
        <v>0</v>
      </c>
      <c r="S219" s="74">
        <v>0</v>
      </c>
      <c r="T219" s="74">
        <v>0</v>
      </c>
      <c r="U219" s="74">
        <v>0</v>
      </c>
      <c r="V219" s="74">
        <v>0</v>
      </c>
      <c r="W219" s="74">
        <v>0</v>
      </c>
      <c r="X219" s="74">
        <v>0</v>
      </c>
      <c r="Y219" s="74">
        <v>0</v>
      </c>
      <c r="AA219" s="74">
        <v>0</v>
      </c>
      <c r="AB219" s="73">
        <v>0</v>
      </c>
      <c r="AD219" s="74">
        <v>0</v>
      </c>
      <c r="AE219" s="73">
        <v>0</v>
      </c>
    </row>
    <row r="220" spans="1:31" ht="18" customHeight="1" x14ac:dyDescent="0.2">
      <c r="A220" s="43" t="s">
        <v>65</v>
      </c>
      <c r="B220" s="43" t="s">
        <v>23</v>
      </c>
      <c r="C220" s="9">
        <v>0</v>
      </c>
      <c r="D220" s="9">
        <v>0</v>
      </c>
      <c r="F220" s="119" t="s">
        <v>203</v>
      </c>
      <c r="H220" s="74">
        <v>-0.505</v>
      </c>
      <c r="I220" s="74">
        <v>0</v>
      </c>
      <c r="J220" s="74">
        <v>0</v>
      </c>
      <c r="K220" s="99">
        <v>0</v>
      </c>
      <c r="L220" s="99">
        <v>0</v>
      </c>
      <c r="M220" s="74">
        <v>0</v>
      </c>
      <c r="N220" s="74">
        <v>0</v>
      </c>
      <c r="O220" s="74">
        <v>0</v>
      </c>
      <c r="P220" s="74">
        <v>0</v>
      </c>
      <c r="Q220" s="74">
        <v>0</v>
      </c>
      <c r="R220" s="74">
        <v>0</v>
      </c>
      <c r="S220" s="74">
        <v>0</v>
      </c>
      <c r="T220" s="74">
        <v>0</v>
      </c>
      <c r="U220" s="74">
        <v>0</v>
      </c>
      <c r="V220" s="74">
        <v>0</v>
      </c>
      <c r="W220" s="74">
        <v>0</v>
      </c>
      <c r="X220" s="74">
        <v>0</v>
      </c>
      <c r="Y220" s="74">
        <v>0</v>
      </c>
      <c r="AA220" s="74">
        <v>0</v>
      </c>
      <c r="AB220" s="73">
        <v>0</v>
      </c>
      <c r="AD220" s="74">
        <v>0</v>
      </c>
      <c r="AE220" s="73">
        <v>0</v>
      </c>
    </row>
    <row r="221" spans="1:31" ht="18" hidden="1" customHeight="1" outlineLevel="1" x14ac:dyDescent="0.2">
      <c r="A221" s="43" t="s">
        <v>151</v>
      </c>
      <c r="B221" s="43" t="s">
        <v>23</v>
      </c>
      <c r="C221" s="9">
        <v>0</v>
      </c>
      <c r="D221" s="9">
        <v>0</v>
      </c>
      <c r="F221" s="51" t="s">
        <v>152</v>
      </c>
      <c r="G221" s="47"/>
      <c r="H221" s="79">
        <v>0</v>
      </c>
      <c r="I221" s="79">
        <v>0</v>
      </c>
      <c r="J221" s="79">
        <v>0</v>
      </c>
      <c r="K221" s="99">
        <v>0</v>
      </c>
      <c r="L221" s="99">
        <v>0</v>
      </c>
      <c r="M221" s="79">
        <v>0</v>
      </c>
      <c r="N221" s="79">
        <v>0</v>
      </c>
      <c r="O221" s="79">
        <v>0</v>
      </c>
      <c r="P221" s="79">
        <v>0</v>
      </c>
      <c r="Q221" s="79">
        <v>0</v>
      </c>
      <c r="R221" s="79">
        <v>0</v>
      </c>
      <c r="S221" s="79">
        <v>0</v>
      </c>
      <c r="T221" s="79">
        <v>0</v>
      </c>
      <c r="U221" s="79">
        <v>0</v>
      </c>
      <c r="V221" s="79">
        <v>0</v>
      </c>
      <c r="W221" s="79">
        <v>0</v>
      </c>
      <c r="X221" s="79">
        <v>0</v>
      </c>
      <c r="Y221" s="79">
        <v>0</v>
      </c>
      <c r="Z221" s="47"/>
      <c r="AA221" s="79">
        <v>0</v>
      </c>
      <c r="AB221" s="73">
        <v>0</v>
      </c>
      <c r="AC221" s="47"/>
      <c r="AD221" s="79">
        <v>0</v>
      </c>
      <c r="AE221" s="73">
        <v>0</v>
      </c>
    </row>
    <row r="222" spans="1:31" ht="18" hidden="1" customHeight="1" outlineLevel="1" x14ac:dyDescent="0.2">
      <c r="A222" s="43" t="s">
        <v>169</v>
      </c>
      <c r="B222" s="43" t="s">
        <v>23</v>
      </c>
      <c r="C222" s="9">
        <v>0</v>
      </c>
      <c r="D222" s="9">
        <v>0</v>
      </c>
      <c r="F222" s="51" t="s">
        <v>170</v>
      </c>
      <c r="G222" s="47"/>
      <c r="H222" s="79">
        <v>-0.23899999999999999</v>
      </c>
      <c r="I222" s="79">
        <v>0</v>
      </c>
      <c r="J222" s="79">
        <v>0</v>
      </c>
      <c r="K222" s="99">
        <v>0</v>
      </c>
      <c r="L222" s="99">
        <v>0</v>
      </c>
      <c r="M222" s="79">
        <v>0</v>
      </c>
      <c r="N222" s="79">
        <v>0</v>
      </c>
      <c r="O222" s="79">
        <v>0</v>
      </c>
      <c r="P222" s="79">
        <v>0</v>
      </c>
      <c r="Q222" s="79">
        <v>0</v>
      </c>
      <c r="R222" s="79">
        <v>0</v>
      </c>
      <c r="S222" s="79">
        <v>0</v>
      </c>
      <c r="T222" s="79">
        <v>0</v>
      </c>
      <c r="U222" s="79">
        <v>0</v>
      </c>
      <c r="V222" s="79">
        <v>0</v>
      </c>
      <c r="W222" s="79">
        <v>0</v>
      </c>
      <c r="X222" s="79">
        <v>0</v>
      </c>
      <c r="Y222" s="79">
        <v>0</v>
      </c>
      <c r="Z222" s="47"/>
      <c r="AA222" s="79">
        <v>0</v>
      </c>
      <c r="AB222" s="73">
        <v>0</v>
      </c>
      <c r="AC222" s="47"/>
      <c r="AD222" s="79">
        <v>0</v>
      </c>
      <c r="AE222" s="73">
        <v>0</v>
      </c>
    </row>
    <row r="223" spans="1:31" ht="18" hidden="1" customHeight="1" outlineLevel="1" x14ac:dyDescent="0.2">
      <c r="A223" s="43" t="s">
        <v>171</v>
      </c>
      <c r="B223" s="43" t="s">
        <v>23</v>
      </c>
      <c r="C223" s="9">
        <v>0</v>
      </c>
      <c r="D223" s="9">
        <v>0</v>
      </c>
      <c r="F223" s="51" t="s">
        <v>172</v>
      </c>
      <c r="G223" s="47"/>
      <c r="H223" s="79">
        <v>0</v>
      </c>
      <c r="I223" s="79">
        <v>0</v>
      </c>
      <c r="J223" s="79">
        <v>0</v>
      </c>
      <c r="K223" s="99">
        <v>0</v>
      </c>
      <c r="L223" s="99">
        <v>0</v>
      </c>
      <c r="M223" s="79">
        <v>0</v>
      </c>
      <c r="N223" s="79">
        <v>0</v>
      </c>
      <c r="O223" s="79">
        <v>0</v>
      </c>
      <c r="P223" s="79">
        <v>0</v>
      </c>
      <c r="Q223" s="79">
        <v>0</v>
      </c>
      <c r="R223" s="79">
        <v>0</v>
      </c>
      <c r="S223" s="79">
        <v>0</v>
      </c>
      <c r="T223" s="79">
        <v>0</v>
      </c>
      <c r="U223" s="79">
        <v>0</v>
      </c>
      <c r="V223" s="79">
        <v>0</v>
      </c>
      <c r="W223" s="79">
        <v>0</v>
      </c>
      <c r="X223" s="79">
        <v>0</v>
      </c>
      <c r="Y223" s="79">
        <v>0</v>
      </c>
      <c r="Z223" s="47"/>
      <c r="AA223" s="79">
        <v>0</v>
      </c>
      <c r="AB223" s="73">
        <v>0</v>
      </c>
      <c r="AC223" s="47"/>
      <c r="AD223" s="79">
        <v>0</v>
      </c>
      <c r="AE223" s="73">
        <v>0</v>
      </c>
    </row>
    <row r="224" spans="1:31" ht="18" customHeight="1" collapsed="1" x14ac:dyDescent="0.2">
      <c r="A224" s="48"/>
      <c r="B224" s="48"/>
      <c r="C224" s="9">
        <v>0</v>
      </c>
      <c r="D224" s="9">
        <v>0</v>
      </c>
      <c r="F224" s="119" t="s">
        <v>152</v>
      </c>
      <c r="H224" s="74">
        <v>-0.23899999999999999</v>
      </c>
      <c r="I224" s="74">
        <v>0</v>
      </c>
      <c r="J224" s="74">
        <v>0</v>
      </c>
      <c r="K224" s="99">
        <v>0</v>
      </c>
      <c r="L224" s="99">
        <v>0</v>
      </c>
      <c r="M224" s="74">
        <v>0</v>
      </c>
      <c r="N224" s="74">
        <v>0</v>
      </c>
      <c r="O224" s="74">
        <v>0</v>
      </c>
      <c r="P224" s="74">
        <v>0</v>
      </c>
      <c r="Q224" s="74">
        <v>0</v>
      </c>
      <c r="R224" s="74">
        <v>0</v>
      </c>
      <c r="S224" s="74">
        <v>0</v>
      </c>
      <c r="T224" s="74">
        <v>0</v>
      </c>
      <c r="U224" s="74">
        <v>0</v>
      </c>
      <c r="V224" s="74">
        <v>0</v>
      </c>
      <c r="W224" s="74">
        <v>0</v>
      </c>
      <c r="X224" s="74">
        <v>0</v>
      </c>
      <c r="Y224" s="74">
        <v>0</v>
      </c>
      <c r="AA224" s="74">
        <v>0</v>
      </c>
      <c r="AB224" s="73">
        <v>0</v>
      </c>
      <c r="AD224" s="74">
        <v>0</v>
      </c>
      <c r="AE224" s="73">
        <v>0</v>
      </c>
    </row>
    <row r="225" spans="1:31" ht="18" customHeight="1" collapsed="1" x14ac:dyDescent="0.2">
      <c r="A225" s="43" t="s">
        <v>147</v>
      </c>
      <c r="B225" s="43" t="s">
        <v>23</v>
      </c>
      <c r="C225" s="9">
        <v>0</v>
      </c>
      <c r="D225" s="9">
        <v>0</v>
      </c>
      <c r="F225" s="119" t="s">
        <v>148</v>
      </c>
      <c r="H225" s="74">
        <v>0</v>
      </c>
      <c r="I225" s="74">
        <v>0</v>
      </c>
      <c r="J225" s="74">
        <v>0</v>
      </c>
      <c r="K225" s="99">
        <v>0</v>
      </c>
      <c r="L225" s="99">
        <v>0</v>
      </c>
      <c r="M225" s="74">
        <v>0</v>
      </c>
      <c r="N225" s="74">
        <v>0</v>
      </c>
      <c r="O225" s="74">
        <v>0</v>
      </c>
      <c r="P225" s="74">
        <v>0</v>
      </c>
      <c r="Q225" s="74">
        <v>0</v>
      </c>
      <c r="R225" s="74">
        <v>0</v>
      </c>
      <c r="S225" s="74">
        <v>0</v>
      </c>
      <c r="T225" s="74">
        <v>0</v>
      </c>
      <c r="U225" s="74">
        <v>0</v>
      </c>
      <c r="V225" s="74">
        <v>0</v>
      </c>
      <c r="W225" s="74">
        <v>0</v>
      </c>
      <c r="X225" s="74">
        <v>0</v>
      </c>
      <c r="Y225" s="74">
        <v>0</v>
      </c>
      <c r="AA225" s="74">
        <v>0</v>
      </c>
      <c r="AB225" s="73">
        <v>0</v>
      </c>
      <c r="AD225" s="74">
        <v>0</v>
      </c>
      <c r="AE225" s="73">
        <v>0</v>
      </c>
    </row>
    <row r="226" spans="1:31" ht="18" hidden="1" customHeight="1" outlineLevel="1" x14ac:dyDescent="0.2">
      <c r="A226" s="43" t="s">
        <v>155</v>
      </c>
      <c r="B226" s="43" t="s">
        <v>23</v>
      </c>
      <c r="C226" s="9">
        <v>0</v>
      </c>
      <c r="D226" s="9">
        <v>0</v>
      </c>
      <c r="F226" s="51" t="s">
        <v>156</v>
      </c>
      <c r="G226" s="47"/>
      <c r="H226" s="79">
        <v>0</v>
      </c>
      <c r="I226" s="79">
        <v>0</v>
      </c>
      <c r="J226" s="79">
        <v>0</v>
      </c>
      <c r="K226" s="99">
        <v>0</v>
      </c>
      <c r="L226" s="99">
        <v>0</v>
      </c>
      <c r="M226" s="79">
        <v>0</v>
      </c>
      <c r="N226" s="79">
        <v>0</v>
      </c>
      <c r="O226" s="79">
        <v>0</v>
      </c>
      <c r="P226" s="79">
        <v>0</v>
      </c>
      <c r="Q226" s="79">
        <v>0</v>
      </c>
      <c r="R226" s="79">
        <v>0</v>
      </c>
      <c r="S226" s="79">
        <v>0</v>
      </c>
      <c r="T226" s="79">
        <v>0</v>
      </c>
      <c r="U226" s="79">
        <v>0</v>
      </c>
      <c r="V226" s="79">
        <v>0</v>
      </c>
      <c r="W226" s="79">
        <v>0</v>
      </c>
      <c r="X226" s="79">
        <v>0</v>
      </c>
      <c r="Y226" s="79">
        <v>0</v>
      </c>
      <c r="Z226" s="47"/>
      <c r="AA226" s="79">
        <v>0</v>
      </c>
      <c r="AB226" s="73">
        <v>0</v>
      </c>
      <c r="AC226" s="47"/>
      <c r="AD226" s="79">
        <v>0</v>
      </c>
      <c r="AE226" s="73">
        <v>0</v>
      </c>
    </row>
    <row r="227" spans="1:31" ht="18" hidden="1" customHeight="1" outlineLevel="1" x14ac:dyDescent="0.2">
      <c r="A227" s="43" t="s">
        <v>157</v>
      </c>
      <c r="B227" s="43" t="s">
        <v>23</v>
      </c>
      <c r="C227" s="9">
        <v>0</v>
      </c>
      <c r="D227" s="9">
        <v>0</v>
      </c>
      <c r="F227" s="51" t="s">
        <v>158</v>
      </c>
      <c r="G227" s="47"/>
      <c r="H227" s="79">
        <v>0</v>
      </c>
      <c r="I227" s="79">
        <v>0</v>
      </c>
      <c r="J227" s="79">
        <v>0</v>
      </c>
      <c r="K227" s="99">
        <v>0</v>
      </c>
      <c r="L227" s="99">
        <v>0</v>
      </c>
      <c r="M227" s="79">
        <v>0</v>
      </c>
      <c r="N227" s="79">
        <v>0</v>
      </c>
      <c r="O227" s="79">
        <v>0</v>
      </c>
      <c r="P227" s="79">
        <v>0</v>
      </c>
      <c r="Q227" s="79">
        <v>0</v>
      </c>
      <c r="R227" s="79">
        <v>0</v>
      </c>
      <c r="S227" s="79">
        <v>0</v>
      </c>
      <c r="T227" s="79">
        <v>0</v>
      </c>
      <c r="U227" s="79">
        <v>0</v>
      </c>
      <c r="V227" s="79">
        <v>0</v>
      </c>
      <c r="W227" s="79">
        <v>0</v>
      </c>
      <c r="X227" s="79">
        <v>0</v>
      </c>
      <c r="Y227" s="79">
        <v>0</v>
      </c>
      <c r="Z227" s="47"/>
      <c r="AA227" s="79">
        <v>0</v>
      </c>
      <c r="AB227" s="73">
        <v>0</v>
      </c>
      <c r="AC227" s="47"/>
      <c r="AD227" s="79">
        <v>0</v>
      </c>
      <c r="AE227" s="73">
        <v>0</v>
      </c>
    </row>
    <row r="228" spans="1:31" ht="18" hidden="1" customHeight="1" outlineLevel="1" x14ac:dyDescent="0.2">
      <c r="A228" s="43" t="s">
        <v>161</v>
      </c>
      <c r="B228" s="43" t="s">
        <v>23</v>
      </c>
      <c r="C228" s="9">
        <v>0</v>
      </c>
      <c r="D228" s="9">
        <v>0</v>
      </c>
      <c r="F228" s="51" t="s">
        <v>162</v>
      </c>
      <c r="G228" s="47"/>
      <c r="H228" s="79">
        <v>0</v>
      </c>
      <c r="I228" s="79">
        <v>0</v>
      </c>
      <c r="J228" s="79">
        <v>0</v>
      </c>
      <c r="K228" s="99">
        <v>0</v>
      </c>
      <c r="L228" s="99">
        <v>0</v>
      </c>
      <c r="M228" s="79">
        <v>0</v>
      </c>
      <c r="N228" s="79">
        <v>0</v>
      </c>
      <c r="O228" s="79">
        <v>0</v>
      </c>
      <c r="P228" s="79">
        <v>0</v>
      </c>
      <c r="Q228" s="79">
        <v>0</v>
      </c>
      <c r="R228" s="79">
        <v>0</v>
      </c>
      <c r="S228" s="79">
        <v>0</v>
      </c>
      <c r="T228" s="79">
        <v>0</v>
      </c>
      <c r="U228" s="79">
        <v>0</v>
      </c>
      <c r="V228" s="79">
        <v>0</v>
      </c>
      <c r="W228" s="79">
        <v>0</v>
      </c>
      <c r="X228" s="79">
        <v>0</v>
      </c>
      <c r="Y228" s="79">
        <v>0</v>
      </c>
      <c r="Z228" s="47"/>
      <c r="AA228" s="79">
        <v>0</v>
      </c>
      <c r="AB228" s="73">
        <v>0</v>
      </c>
      <c r="AC228" s="47"/>
      <c r="AD228" s="79">
        <v>0</v>
      </c>
      <c r="AE228" s="73">
        <v>0</v>
      </c>
    </row>
    <row r="229" spans="1:31" ht="18" customHeight="1" collapsed="1" x14ac:dyDescent="0.2">
      <c r="A229" s="48"/>
      <c r="B229" s="48"/>
      <c r="C229" s="9">
        <v>0</v>
      </c>
      <c r="D229" s="9">
        <v>0</v>
      </c>
      <c r="F229" s="119" t="s">
        <v>413</v>
      </c>
      <c r="H229" s="74">
        <v>0</v>
      </c>
      <c r="I229" s="74">
        <v>0</v>
      </c>
      <c r="J229" s="74">
        <v>0</v>
      </c>
      <c r="K229" s="99">
        <v>0</v>
      </c>
      <c r="L229" s="99">
        <v>0</v>
      </c>
      <c r="M229" s="74">
        <v>0</v>
      </c>
      <c r="N229" s="74">
        <v>0</v>
      </c>
      <c r="O229" s="74">
        <v>0</v>
      </c>
      <c r="P229" s="74">
        <v>0</v>
      </c>
      <c r="Q229" s="74">
        <v>0</v>
      </c>
      <c r="R229" s="74">
        <v>0</v>
      </c>
      <c r="S229" s="74">
        <v>0</v>
      </c>
      <c r="T229" s="74">
        <v>0</v>
      </c>
      <c r="U229" s="74">
        <v>0</v>
      </c>
      <c r="V229" s="74">
        <v>0</v>
      </c>
      <c r="W229" s="74">
        <v>0</v>
      </c>
      <c r="X229" s="74">
        <v>0</v>
      </c>
      <c r="Y229" s="74">
        <v>0</v>
      </c>
      <c r="AA229" s="74">
        <v>0</v>
      </c>
      <c r="AB229" s="73">
        <v>0</v>
      </c>
      <c r="AD229" s="74">
        <v>0</v>
      </c>
      <c r="AE229" s="73">
        <v>0</v>
      </c>
    </row>
    <row r="230" spans="1:31" ht="18" customHeight="1" x14ac:dyDescent="0.2">
      <c r="A230" s="43" t="s">
        <v>521</v>
      </c>
      <c r="B230" s="43" t="s">
        <v>23</v>
      </c>
      <c r="C230" s="9"/>
      <c r="D230" s="9"/>
      <c r="F230" s="119" t="s">
        <v>522</v>
      </c>
      <c r="H230" s="74">
        <v>-0.03</v>
      </c>
      <c r="I230" s="74">
        <v>-3.0000000000000001E-3</v>
      </c>
      <c r="J230" s="74">
        <v>-3.0000000000000001E-3</v>
      </c>
      <c r="K230" s="99">
        <v>0</v>
      </c>
      <c r="L230" s="99">
        <v>0</v>
      </c>
      <c r="M230" s="74">
        <v>0</v>
      </c>
      <c r="N230" s="74">
        <v>0</v>
      </c>
      <c r="O230" s="74">
        <v>0</v>
      </c>
      <c r="P230" s="74">
        <v>0</v>
      </c>
      <c r="Q230" s="74">
        <v>0</v>
      </c>
      <c r="R230" s="74">
        <v>0</v>
      </c>
      <c r="S230" s="74">
        <v>0</v>
      </c>
      <c r="T230" s="74">
        <v>0</v>
      </c>
      <c r="U230" s="74">
        <v>0</v>
      </c>
      <c r="V230" s="74">
        <v>0</v>
      </c>
      <c r="W230" s="74">
        <v>0</v>
      </c>
      <c r="X230" s="74">
        <v>0</v>
      </c>
      <c r="Y230" s="74">
        <v>0</v>
      </c>
      <c r="AA230" s="74">
        <v>0</v>
      </c>
      <c r="AB230" s="73">
        <v>0</v>
      </c>
      <c r="AD230" s="74">
        <v>0</v>
      </c>
      <c r="AE230" s="73">
        <v>0</v>
      </c>
    </row>
    <row r="231" spans="1:31" ht="18" hidden="1" customHeight="1" outlineLevel="1" x14ac:dyDescent="0.2">
      <c r="A231" s="43" t="s">
        <v>149</v>
      </c>
      <c r="B231" s="43" t="s">
        <v>23</v>
      </c>
      <c r="C231" s="9">
        <v>0</v>
      </c>
      <c r="D231" s="9">
        <v>0</v>
      </c>
      <c r="F231" s="51" t="s">
        <v>150</v>
      </c>
      <c r="G231" s="47"/>
      <c r="H231" s="79">
        <v>0</v>
      </c>
      <c r="I231" s="79">
        <v>0</v>
      </c>
      <c r="J231" s="79">
        <v>0</v>
      </c>
      <c r="K231" s="99">
        <v>0</v>
      </c>
      <c r="L231" s="99">
        <v>0</v>
      </c>
      <c r="M231" s="79">
        <v>0</v>
      </c>
      <c r="N231" s="79">
        <v>0</v>
      </c>
      <c r="O231" s="79">
        <v>0</v>
      </c>
      <c r="P231" s="79">
        <v>0</v>
      </c>
      <c r="Q231" s="79">
        <v>0</v>
      </c>
      <c r="R231" s="79">
        <v>0</v>
      </c>
      <c r="S231" s="79">
        <v>0</v>
      </c>
      <c r="T231" s="79">
        <v>0</v>
      </c>
      <c r="U231" s="79">
        <v>0</v>
      </c>
      <c r="V231" s="79">
        <v>0</v>
      </c>
      <c r="W231" s="79">
        <v>0</v>
      </c>
      <c r="X231" s="79">
        <v>0</v>
      </c>
      <c r="Y231" s="79">
        <v>0</v>
      </c>
      <c r="Z231" s="47"/>
      <c r="AA231" s="79">
        <v>0</v>
      </c>
      <c r="AB231" s="73">
        <v>0</v>
      </c>
      <c r="AC231" s="47"/>
      <c r="AD231" s="79">
        <v>0</v>
      </c>
      <c r="AE231" s="73">
        <v>0</v>
      </c>
    </row>
    <row r="232" spans="1:31" ht="18" hidden="1" customHeight="1" outlineLevel="1" x14ac:dyDescent="0.2">
      <c r="A232" s="43" t="s">
        <v>159</v>
      </c>
      <c r="B232" s="43" t="s">
        <v>23</v>
      </c>
      <c r="C232" s="9">
        <v>0</v>
      </c>
      <c r="D232" s="9">
        <v>0</v>
      </c>
      <c r="F232" s="51" t="s">
        <v>160</v>
      </c>
      <c r="G232" s="47"/>
      <c r="H232" s="79">
        <v>-0.29899999999999999</v>
      </c>
      <c r="I232" s="79">
        <v>0</v>
      </c>
      <c r="J232" s="79">
        <v>0</v>
      </c>
      <c r="K232" s="99">
        <v>0</v>
      </c>
      <c r="L232" s="99">
        <v>0</v>
      </c>
      <c r="M232" s="79">
        <v>0</v>
      </c>
      <c r="N232" s="79">
        <v>0</v>
      </c>
      <c r="O232" s="79">
        <v>0</v>
      </c>
      <c r="P232" s="79">
        <v>0</v>
      </c>
      <c r="Q232" s="79">
        <v>0</v>
      </c>
      <c r="R232" s="79">
        <v>0</v>
      </c>
      <c r="S232" s="79">
        <v>0</v>
      </c>
      <c r="T232" s="79">
        <v>0</v>
      </c>
      <c r="U232" s="79">
        <v>0</v>
      </c>
      <c r="V232" s="79">
        <v>0</v>
      </c>
      <c r="W232" s="79">
        <v>0</v>
      </c>
      <c r="X232" s="79">
        <v>0</v>
      </c>
      <c r="Y232" s="79">
        <v>0</v>
      </c>
      <c r="Z232" s="47"/>
      <c r="AA232" s="79">
        <v>0</v>
      </c>
      <c r="AB232" s="73">
        <v>0</v>
      </c>
      <c r="AC232" s="47"/>
      <c r="AD232" s="79">
        <v>0</v>
      </c>
      <c r="AE232" s="73">
        <v>0</v>
      </c>
    </row>
    <row r="233" spans="1:31" ht="18" hidden="1" customHeight="1" outlineLevel="1" x14ac:dyDescent="0.2">
      <c r="A233" s="43" t="s">
        <v>153</v>
      </c>
      <c r="B233" s="43" t="s">
        <v>23</v>
      </c>
      <c r="C233" s="9">
        <v>0</v>
      </c>
      <c r="D233" s="9">
        <v>0</v>
      </c>
      <c r="F233" s="51" t="s">
        <v>154</v>
      </c>
      <c r="G233" s="47"/>
      <c r="H233" s="79">
        <v>0</v>
      </c>
      <c r="I233" s="79">
        <v>0</v>
      </c>
      <c r="J233" s="79">
        <v>0</v>
      </c>
      <c r="K233" s="99">
        <v>0</v>
      </c>
      <c r="L233" s="99">
        <v>0</v>
      </c>
      <c r="M233" s="79">
        <v>0</v>
      </c>
      <c r="N233" s="79">
        <v>0</v>
      </c>
      <c r="O233" s="79">
        <v>0</v>
      </c>
      <c r="P233" s="79">
        <v>0</v>
      </c>
      <c r="Q233" s="79">
        <v>0</v>
      </c>
      <c r="R233" s="79">
        <v>0</v>
      </c>
      <c r="S233" s="79">
        <v>0</v>
      </c>
      <c r="T233" s="79">
        <v>0</v>
      </c>
      <c r="U233" s="79">
        <v>0</v>
      </c>
      <c r="V233" s="79">
        <v>0</v>
      </c>
      <c r="W233" s="79">
        <v>0</v>
      </c>
      <c r="X233" s="79">
        <v>0</v>
      </c>
      <c r="Y233" s="79">
        <v>0</v>
      </c>
      <c r="Z233" s="47"/>
      <c r="AA233" s="79">
        <v>0</v>
      </c>
      <c r="AB233" s="73">
        <v>0</v>
      </c>
      <c r="AC233" s="47"/>
      <c r="AD233" s="79">
        <v>0</v>
      </c>
      <c r="AE233" s="73">
        <v>0</v>
      </c>
    </row>
    <row r="234" spans="1:31" ht="18" hidden="1" customHeight="1" outlineLevel="1" x14ac:dyDescent="0.2">
      <c r="A234" s="43" t="s">
        <v>268</v>
      </c>
      <c r="B234" s="43" t="s">
        <v>23</v>
      </c>
      <c r="C234" s="9">
        <v>0</v>
      </c>
      <c r="D234" s="9">
        <v>0</v>
      </c>
      <c r="F234" s="51" t="s">
        <v>270</v>
      </c>
      <c r="G234" s="47"/>
      <c r="H234" s="79">
        <v>0</v>
      </c>
      <c r="I234" s="79">
        <v>0</v>
      </c>
      <c r="J234" s="79">
        <v>0</v>
      </c>
      <c r="K234" s="99">
        <v>0</v>
      </c>
      <c r="L234" s="99">
        <v>0</v>
      </c>
      <c r="M234" s="79">
        <v>0</v>
      </c>
      <c r="N234" s="79">
        <v>0</v>
      </c>
      <c r="O234" s="79">
        <v>0</v>
      </c>
      <c r="P234" s="79">
        <v>0</v>
      </c>
      <c r="Q234" s="79">
        <v>0</v>
      </c>
      <c r="R234" s="79">
        <v>0</v>
      </c>
      <c r="S234" s="79">
        <v>0</v>
      </c>
      <c r="T234" s="79">
        <v>0</v>
      </c>
      <c r="U234" s="79">
        <v>0</v>
      </c>
      <c r="V234" s="79">
        <v>0</v>
      </c>
      <c r="W234" s="79">
        <v>0</v>
      </c>
      <c r="X234" s="79">
        <v>0</v>
      </c>
      <c r="Y234" s="79">
        <v>0</v>
      </c>
      <c r="Z234" s="47"/>
      <c r="AA234" s="79">
        <v>0</v>
      </c>
      <c r="AB234" s="73">
        <v>0</v>
      </c>
      <c r="AC234" s="47"/>
      <c r="AD234" s="79">
        <v>0</v>
      </c>
      <c r="AE234" s="73">
        <v>0</v>
      </c>
    </row>
    <row r="235" spans="1:31" ht="18" hidden="1" customHeight="1" outlineLevel="1" x14ac:dyDescent="0.2">
      <c r="A235" s="43" t="s">
        <v>269</v>
      </c>
      <c r="B235" s="43" t="s">
        <v>23</v>
      </c>
      <c r="C235" s="9">
        <v>0</v>
      </c>
      <c r="D235" s="9">
        <v>0</v>
      </c>
      <c r="F235" s="51" t="s">
        <v>271</v>
      </c>
      <c r="G235" s="47"/>
      <c r="H235" s="79">
        <v>0</v>
      </c>
      <c r="I235" s="79">
        <v>0</v>
      </c>
      <c r="J235" s="79">
        <v>0</v>
      </c>
      <c r="K235" s="99">
        <v>0</v>
      </c>
      <c r="L235" s="99">
        <v>0</v>
      </c>
      <c r="M235" s="79">
        <v>0</v>
      </c>
      <c r="N235" s="79">
        <v>0</v>
      </c>
      <c r="O235" s="79">
        <v>0</v>
      </c>
      <c r="P235" s="79">
        <v>0</v>
      </c>
      <c r="Q235" s="79">
        <v>0</v>
      </c>
      <c r="R235" s="79">
        <v>0</v>
      </c>
      <c r="S235" s="79">
        <v>0</v>
      </c>
      <c r="T235" s="79">
        <v>0</v>
      </c>
      <c r="U235" s="79">
        <v>0</v>
      </c>
      <c r="V235" s="79">
        <v>0</v>
      </c>
      <c r="W235" s="79">
        <v>0</v>
      </c>
      <c r="X235" s="79">
        <v>0</v>
      </c>
      <c r="Y235" s="79">
        <v>0</v>
      </c>
      <c r="Z235" s="47"/>
      <c r="AA235" s="79">
        <v>0</v>
      </c>
      <c r="AB235" s="73">
        <v>0</v>
      </c>
      <c r="AC235" s="47"/>
      <c r="AD235" s="79">
        <v>0</v>
      </c>
      <c r="AE235" s="73">
        <v>0</v>
      </c>
    </row>
    <row r="236" spans="1:31" ht="18" hidden="1" customHeight="1" outlineLevel="1" x14ac:dyDescent="0.2">
      <c r="A236" s="43" t="s">
        <v>163</v>
      </c>
      <c r="B236" s="43" t="s">
        <v>23</v>
      </c>
      <c r="C236" s="9">
        <v>0</v>
      </c>
      <c r="D236" s="9">
        <v>0</v>
      </c>
      <c r="F236" s="51" t="s">
        <v>164</v>
      </c>
      <c r="G236" s="47"/>
      <c r="H236" s="79">
        <v>0</v>
      </c>
      <c r="I236" s="79">
        <v>0</v>
      </c>
      <c r="J236" s="79">
        <v>0</v>
      </c>
      <c r="K236" s="99">
        <v>0</v>
      </c>
      <c r="L236" s="99">
        <v>0</v>
      </c>
      <c r="M236" s="79">
        <v>0</v>
      </c>
      <c r="N236" s="79">
        <v>0</v>
      </c>
      <c r="O236" s="79">
        <v>0</v>
      </c>
      <c r="P236" s="79">
        <v>0</v>
      </c>
      <c r="Q236" s="79">
        <v>0</v>
      </c>
      <c r="R236" s="79">
        <v>0</v>
      </c>
      <c r="S236" s="79">
        <v>0</v>
      </c>
      <c r="T236" s="79">
        <v>0</v>
      </c>
      <c r="U236" s="79">
        <v>0</v>
      </c>
      <c r="V236" s="79">
        <v>0</v>
      </c>
      <c r="W236" s="79">
        <v>0</v>
      </c>
      <c r="X236" s="79">
        <v>0</v>
      </c>
      <c r="Y236" s="79">
        <v>0</v>
      </c>
      <c r="Z236" s="47"/>
      <c r="AA236" s="79">
        <v>0</v>
      </c>
      <c r="AB236" s="73">
        <v>0</v>
      </c>
      <c r="AC236" s="47"/>
      <c r="AD236" s="79">
        <v>0</v>
      </c>
      <c r="AE236" s="73">
        <v>0</v>
      </c>
    </row>
    <row r="237" spans="1:31" ht="18" hidden="1" customHeight="1" outlineLevel="1" x14ac:dyDescent="0.2">
      <c r="A237" s="43" t="s">
        <v>165</v>
      </c>
      <c r="B237" s="43" t="s">
        <v>23</v>
      </c>
      <c r="C237" s="9">
        <v>0</v>
      </c>
      <c r="D237" s="9">
        <v>0</v>
      </c>
      <c r="F237" s="51" t="s">
        <v>166</v>
      </c>
      <c r="G237" s="47"/>
      <c r="H237" s="79">
        <v>0</v>
      </c>
      <c r="I237" s="79">
        <v>0</v>
      </c>
      <c r="J237" s="79">
        <v>0</v>
      </c>
      <c r="K237" s="99">
        <v>0</v>
      </c>
      <c r="L237" s="99">
        <v>0</v>
      </c>
      <c r="M237" s="79">
        <v>0</v>
      </c>
      <c r="N237" s="79">
        <v>0</v>
      </c>
      <c r="O237" s="79">
        <v>0</v>
      </c>
      <c r="P237" s="79">
        <v>0</v>
      </c>
      <c r="Q237" s="79">
        <v>0</v>
      </c>
      <c r="R237" s="79">
        <v>0</v>
      </c>
      <c r="S237" s="79">
        <v>0</v>
      </c>
      <c r="T237" s="79">
        <v>0</v>
      </c>
      <c r="U237" s="79">
        <v>0</v>
      </c>
      <c r="V237" s="79">
        <v>0</v>
      </c>
      <c r="W237" s="79">
        <v>0</v>
      </c>
      <c r="X237" s="79">
        <v>0</v>
      </c>
      <c r="Y237" s="79">
        <v>0</v>
      </c>
      <c r="Z237" s="47"/>
      <c r="AA237" s="79">
        <v>0</v>
      </c>
      <c r="AB237" s="73">
        <v>0</v>
      </c>
      <c r="AC237" s="47"/>
      <c r="AD237" s="79">
        <v>0</v>
      </c>
      <c r="AE237" s="73">
        <v>0</v>
      </c>
    </row>
    <row r="238" spans="1:31" ht="18" hidden="1" customHeight="1" outlineLevel="1" x14ac:dyDescent="0.2">
      <c r="A238" s="43" t="s">
        <v>167</v>
      </c>
      <c r="B238" s="43" t="s">
        <v>23</v>
      </c>
      <c r="C238" s="9">
        <v>0</v>
      </c>
      <c r="D238" s="9">
        <v>0</v>
      </c>
      <c r="F238" s="51" t="s">
        <v>168</v>
      </c>
      <c r="G238" s="47"/>
      <c r="H238" s="79">
        <v>0</v>
      </c>
      <c r="I238" s="79">
        <v>0</v>
      </c>
      <c r="J238" s="79">
        <v>0</v>
      </c>
      <c r="K238" s="99">
        <v>0</v>
      </c>
      <c r="L238" s="99">
        <v>0</v>
      </c>
      <c r="M238" s="79">
        <v>0</v>
      </c>
      <c r="N238" s="79">
        <v>0</v>
      </c>
      <c r="O238" s="79">
        <v>0</v>
      </c>
      <c r="P238" s="79">
        <v>0</v>
      </c>
      <c r="Q238" s="79">
        <v>0</v>
      </c>
      <c r="R238" s="79">
        <v>0</v>
      </c>
      <c r="S238" s="79">
        <v>0</v>
      </c>
      <c r="T238" s="79">
        <v>0</v>
      </c>
      <c r="U238" s="79">
        <v>0</v>
      </c>
      <c r="V238" s="79">
        <v>0</v>
      </c>
      <c r="W238" s="79">
        <v>0</v>
      </c>
      <c r="X238" s="79">
        <v>0</v>
      </c>
      <c r="Y238" s="79">
        <v>0</v>
      </c>
      <c r="Z238" s="47"/>
      <c r="AA238" s="79">
        <v>0</v>
      </c>
      <c r="AB238" s="73">
        <v>0</v>
      </c>
      <c r="AC238" s="47"/>
      <c r="AD238" s="79">
        <v>0</v>
      </c>
      <c r="AE238" s="73">
        <v>0</v>
      </c>
    </row>
    <row r="239" spans="1:31" ht="18" customHeight="1" collapsed="1" x14ac:dyDescent="0.2">
      <c r="A239" s="48"/>
      <c r="B239" s="48"/>
      <c r="C239" s="9">
        <v>0</v>
      </c>
      <c r="D239" s="9">
        <v>0</v>
      </c>
      <c r="F239" s="119" t="s">
        <v>190</v>
      </c>
      <c r="H239" s="74">
        <v>-0.29899999999999999</v>
      </c>
      <c r="I239" s="74">
        <v>0</v>
      </c>
      <c r="J239" s="74">
        <v>0</v>
      </c>
      <c r="K239" s="99">
        <v>0</v>
      </c>
      <c r="L239" s="99">
        <v>0</v>
      </c>
      <c r="M239" s="74">
        <v>0</v>
      </c>
      <c r="N239" s="74">
        <v>0</v>
      </c>
      <c r="O239" s="74">
        <v>0</v>
      </c>
      <c r="P239" s="74">
        <v>0</v>
      </c>
      <c r="Q239" s="74">
        <v>0</v>
      </c>
      <c r="R239" s="74">
        <v>0</v>
      </c>
      <c r="S239" s="74">
        <v>0</v>
      </c>
      <c r="T239" s="74">
        <v>0</v>
      </c>
      <c r="U239" s="74">
        <v>0</v>
      </c>
      <c r="V239" s="74">
        <v>0</v>
      </c>
      <c r="W239" s="74">
        <v>0</v>
      </c>
      <c r="X239" s="74">
        <v>0</v>
      </c>
      <c r="Y239" s="74">
        <v>0</v>
      </c>
      <c r="AA239" s="74">
        <v>0</v>
      </c>
      <c r="AB239" s="73">
        <v>0</v>
      </c>
      <c r="AD239" s="74">
        <v>0</v>
      </c>
      <c r="AE239" s="73">
        <v>0</v>
      </c>
    </row>
    <row r="240" spans="1:31" ht="18" customHeight="1" x14ac:dyDescent="0.2">
      <c r="A240" s="48"/>
      <c r="B240" s="48"/>
      <c r="C240" s="9">
        <v>0</v>
      </c>
      <c r="D240" s="9">
        <v>0</v>
      </c>
      <c r="F240" s="108" t="s">
        <v>66</v>
      </c>
      <c r="H240" s="281">
        <v>-1.7299999999999998</v>
      </c>
      <c r="I240" s="281">
        <v>-3.0000000000000001E-3</v>
      </c>
      <c r="J240" s="281">
        <v>-3.0000000000000001E-3</v>
      </c>
      <c r="K240" s="102">
        <v>0</v>
      </c>
      <c r="L240" s="102">
        <v>0</v>
      </c>
      <c r="M240" s="281">
        <v>0</v>
      </c>
      <c r="N240" s="281">
        <v>0</v>
      </c>
      <c r="O240" s="281">
        <v>0</v>
      </c>
      <c r="P240" s="281">
        <v>0</v>
      </c>
      <c r="Q240" s="281">
        <v>0</v>
      </c>
      <c r="R240" s="281">
        <v>0</v>
      </c>
      <c r="S240" s="281">
        <v>0</v>
      </c>
      <c r="T240" s="281">
        <v>0</v>
      </c>
      <c r="U240" s="281">
        <v>0</v>
      </c>
      <c r="V240" s="281">
        <v>0</v>
      </c>
      <c r="W240" s="281">
        <v>0</v>
      </c>
      <c r="X240" s="281">
        <v>0</v>
      </c>
      <c r="Y240" s="281">
        <v>0</v>
      </c>
      <c r="AA240" s="281">
        <v>0</v>
      </c>
      <c r="AB240" s="73">
        <v>0</v>
      </c>
      <c r="AD240" s="281">
        <v>0</v>
      </c>
      <c r="AE240" s="73">
        <v>0</v>
      </c>
    </row>
    <row r="241" spans="1:31" ht="12.95" customHeight="1" x14ac:dyDescent="0.2">
      <c r="A241" s="48"/>
      <c r="B241" s="48"/>
      <c r="C241" s="9"/>
      <c r="D241" s="9"/>
      <c r="F241" s="52" t="s">
        <v>224</v>
      </c>
      <c r="H241" s="69">
        <v>9.3743768477817931E-4</v>
      </c>
      <c r="I241" s="69">
        <v>1.884854253644837E-6</v>
      </c>
      <c r="J241" s="69">
        <v>1.884854253644837E-6</v>
      </c>
      <c r="K241" s="122">
        <v>0</v>
      </c>
      <c r="L241" s="122">
        <v>0</v>
      </c>
      <c r="M241" s="69">
        <v>0</v>
      </c>
      <c r="N241" s="69">
        <v>0</v>
      </c>
      <c r="O241" s="69">
        <v>0</v>
      </c>
      <c r="P241" s="69">
        <v>0</v>
      </c>
      <c r="Q241" s="69">
        <v>0</v>
      </c>
      <c r="R241" s="69">
        <v>0</v>
      </c>
      <c r="S241" s="69">
        <v>0</v>
      </c>
      <c r="T241" s="69">
        <v>0</v>
      </c>
      <c r="U241" s="69">
        <v>0</v>
      </c>
      <c r="V241" s="69">
        <v>0</v>
      </c>
      <c r="W241" s="69">
        <v>0</v>
      </c>
      <c r="X241" s="69">
        <v>0</v>
      </c>
      <c r="Y241" s="69">
        <v>0</v>
      </c>
      <c r="AA241" s="69">
        <v>0</v>
      </c>
      <c r="AB241" s="70"/>
      <c r="AD241" s="69">
        <v>0</v>
      </c>
      <c r="AE241" s="70"/>
    </row>
    <row r="242" spans="1:31" ht="6.95" customHeight="1" x14ac:dyDescent="0.2">
      <c r="C242" s="9"/>
      <c r="D242" s="9"/>
      <c r="F242" s="109"/>
      <c r="H242" s="29"/>
      <c r="I242" s="29"/>
      <c r="J242" s="29"/>
      <c r="K242" s="98"/>
      <c r="L242" s="98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AA242" s="29"/>
      <c r="AB242" s="33"/>
      <c r="AD242" s="29"/>
      <c r="AE242" s="33"/>
    </row>
    <row r="243" spans="1:31" ht="18" hidden="1" customHeight="1" outlineLevel="1" collapsed="1" x14ac:dyDescent="0.2">
      <c r="A243" s="48"/>
      <c r="B243" s="48"/>
      <c r="C243" s="9"/>
      <c r="D243" s="9"/>
      <c r="F243" s="110" t="s">
        <v>249</v>
      </c>
      <c r="H243" s="87">
        <v>1.056</v>
      </c>
      <c r="I243" s="87">
        <v>0.68837142857142852</v>
      </c>
      <c r="J243" s="87">
        <v>0.68837142857142852</v>
      </c>
      <c r="K243" s="125">
        <v>0.8</v>
      </c>
      <c r="L243" s="125">
        <v>0.51428571428571423</v>
      </c>
      <c r="M243" s="87">
        <v>0.68845714285714288</v>
      </c>
      <c r="N243" s="87">
        <v>4.8685714285714256E-2</v>
      </c>
      <c r="O243" s="87">
        <v>0.88285714285714278</v>
      </c>
      <c r="P243" s="87">
        <v>0.63737142857142848</v>
      </c>
      <c r="Q243" s="87">
        <v>-3.2914285714285438E-2</v>
      </c>
      <c r="R243" s="87">
        <v>-5.1771428571428808E-2</v>
      </c>
      <c r="S243" s="87">
        <v>0.14125714285714283</v>
      </c>
      <c r="T243" s="87">
        <v>0.53897142857142866</v>
      </c>
      <c r="U243" s="87">
        <v>0.16491428571428568</v>
      </c>
      <c r="V243" s="87">
        <v>0.7954285714285716</v>
      </c>
      <c r="W243" s="87">
        <v>0.91817142857142886</v>
      </c>
      <c r="X243" s="87">
        <v>0.54102857142857119</v>
      </c>
      <c r="Y243" s="87">
        <v>0.43937142857142858</v>
      </c>
      <c r="AA243" s="87">
        <v>0.8</v>
      </c>
      <c r="AB243" s="86">
        <v>-0.36</v>
      </c>
      <c r="AD243" s="87">
        <v>0.51428571428571423</v>
      </c>
      <c r="AE243" s="86">
        <v>-7.0000000000000007E-2</v>
      </c>
    </row>
    <row r="244" spans="1:31" ht="18" hidden="1" customHeight="1" outlineLevel="1" x14ac:dyDescent="0.2">
      <c r="A244" s="43" t="s">
        <v>80</v>
      </c>
      <c r="B244" s="43" t="s">
        <v>23</v>
      </c>
      <c r="C244" s="9">
        <v>0.45071428571428568</v>
      </c>
      <c r="D244" s="9">
        <v>0.14555555555555555</v>
      </c>
      <c r="F244" s="119" t="s">
        <v>84</v>
      </c>
      <c r="H244" s="74">
        <v>-36.96</v>
      </c>
      <c r="I244" s="74">
        <v>-24.093</v>
      </c>
      <c r="J244" s="74">
        <v>-24.093</v>
      </c>
      <c r="K244" s="99">
        <v>-28</v>
      </c>
      <c r="L244" s="99">
        <v>-18</v>
      </c>
      <c r="M244" s="74">
        <v>-2.008</v>
      </c>
      <c r="N244" s="74">
        <v>-0.1419999999999999</v>
      </c>
      <c r="O244" s="74">
        <v>-2.5749999999999997</v>
      </c>
      <c r="P244" s="74">
        <v>-1.859</v>
      </c>
      <c r="Q244" s="74">
        <v>9.5999999999999197E-2</v>
      </c>
      <c r="R244" s="74">
        <v>0.15100000000000069</v>
      </c>
      <c r="S244" s="74">
        <v>-0.41199999999999992</v>
      </c>
      <c r="T244" s="74">
        <v>-1.5720000000000001</v>
      </c>
      <c r="U244" s="74">
        <v>-0.48099999999999987</v>
      </c>
      <c r="V244" s="74">
        <v>-2.3200000000000003</v>
      </c>
      <c r="W244" s="74">
        <v>-2.6780000000000008</v>
      </c>
      <c r="X244" s="74">
        <v>-1.5779999999999994</v>
      </c>
      <c r="Y244" s="74">
        <v>-15.378</v>
      </c>
      <c r="AA244" s="74">
        <v>-28</v>
      </c>
      <c r="AB244" s="73">
        <v>12.62</v>
      </c>
      <c r="AD244" s="74">
        <v>-18</v>
      </c>
      <c r="AE244" s="73">
        <v>2.62</v>
      </c>
    </row>
    <row r="245" spans="1:31" ht="18" hidden="1" customHeight="1" outlineLevel="1" x14ac:dyDescent="0.2">
      <c r="A245" s="43" t="s">
        <v>81</v>
      </c>
      <c r="B245" s="43" t="s">
        <v>23</v>
      </c>
      <c r="C245" s="9">
        <v>-1.0144927536231885</v>
      </c>
      <c r="D245" s="9">
        <v>-1.0144927536231885</v>
      </c>
      <c r="F245" s="119" t="s">
        <v>85</v>
      </c>
      <c r="H245" s="74">
        <v>-0.22600000000000001</v>
      </c>
      <c r="I245" s="74">
        <v>-0.107</v>
      </c>
      <c r="J245" s="74">
        <v>-0.107</v>
      </c>
      <c r="K245" s="99">
        <v>0</v>
      </c>
      <c r="L245" s="99">
        <v>0</v>
      </c>
      <c r="M245" s="74">
        <v>0</v>
      </c>
      <c r="N245" s="74">
        <v>-0.16</v>
      </c>
      <c r="O245" s="74">
        <v>0</v>
      </c>
      <c r="P245" s="74">
        <v>0</v>
      </c>
      <c r="Q245" s="74">
        <v>0</v>
      </c>
      <c r="R245" s="74">
        <v>-0.18499999999999997</v>
      </c>
      <c r="S245" s="74">
        <v>0</v>
      </c>
      <c r="T245" s="74">
        <v>0</v>
      </c>
      <c r="U245" s="74">
        <v>0</v>
      </c>
      <c r="V245" s="74">
        <v>0</v>
      </c>
      <c r="W245" s="74">
        <v>0</v>
      </c>
      <c r="X245" s="74">
        <v>0</v>
      </c>
      <c r="Y245" s="74">
        <v>-0.34499999999999997</v>
      </c>
      <c r="AA245" s="74">
        <v>0</v>
      </c>
      <c r="AB245" s="73">
        <v>-0.35</v>
      </c>
      <c r="AD245" s="74">
        <v>0</v>
      </c>
      <c r="AE245" s="73">
        <v>-0.35</v>
      </c>
    </row>
    <row r="246" spans="1:31" ht="18" hidden="1" customHeight="1" outlineLevel="1" x14ac:dyDescent="0.2">
      <c r="A246" s="43" t="s">
        <v>82</v>
      </c>
      <c r="B246" s="43" t="s">
        <v>23</v>
      </c>
      <c r="C246" s="9">
        <v>0</v>
      </c>
      <c r="D246" s="9">
        <v>0</v>
      </c>
      <c r="F246" s="119" t="s">
        <v>86</v>
      </c>
      <c r="H246" s="74">
        <v>0</v>
      </c>
      <c r="I246" s="74">
        <v>0</v>
      </c>
      <c r="J246" s="74">
        <v>0</v>
      </c>
      <c r="K246" s="99">
        <v>0</v>
      </c>
      <c r="L246" s="99">
        <v>0</v>
      </c>
      <c r="M246" s="74">
        <v>0</v>
      </c>
      <c r="N246" s="74">
        <v>0</v>
      </c>
      <c r="O246" s="74">
        <v>0</v>
      </c>
      <c r="P246" s="74">
        <v>0</v>
      </c>
      <c r="Q246" s="74">
        <v>0</v>
      </c>
      <c r="R246" s="74">
        <v>0</v>
      </c>
      <c r="S246" s="74">
        <v>0</v>
      </c>
      <c r="T246" s="74">
        <v>0</v>
      </c>
      <c r="U246" s="74">
        <v>0</v>
      </c>
      <c r="V246" s="74">
        <v>0</v>
      </c>
      <c r="W246" s="74">
        <v>0</v>
      </c>
      <c r="X246" s="74">
        <v>0</v>
      </c>
      <c r="Y246" s="74">
        <v>0</v>
      </c>
      <c r="AA246" s="74">
        <v>0</v>
      </c>
      <c r="AB246" s="73">
        <v>0</v>
      </c>
      <c r="AD246" s="74">
        <v>0</v>
      </c>
      <c r="AE246" s="73">
        <v>0</v>
      </c>
    </row>
    <row r="247" spans="1:31" ht="18" hidden="1" customHeight="1" outlineLevel="1" x14ac:dyDescent="0.2">
      <c r="A247" s="43" t="s">
        <v>141</v>
      </c>
      <c r="B247" s="43" t="s">
        <v>23</v>
      </c>
      <c r="C247" s="9">
        <v>0</v>
      </c>
      <c r="D247" s="9">
        <v>0</v>
      </c>
      <c r="F247" s="119" t="s">
        <v>142</v>
      </c>
      <c r="H247" s="74">
        <v>0</v>
      </c>
      <c r="I247" s="74">
        <v>0</v>
      </c>
      <c r="J247" s="74">
        <v>0</v>
      </c>
      <c r="K247" s="99">
        <v>0</v>
      </c>
      <c r="L247" s="99">
        <v>0</v>
      </c>
      <c r="M247" s="74">
        <v>0</v>
      </c>
      <c r="N247" s="74">
        <v>0</v>
      </c>
      <c r="O247" s="74">
        <v>0</v>
      </c>
      <c r="P247" s="74">
        <v>0</v>
      </c>
      <c r="Q247" s="74">
        <v>0</v>
      </c>
      <c r="R247" s="74">
        <v>0</v>
      </c>
      <c r="S247" s="74">
        <v>0</v>
      </c>
      <c r="T247" s="74">
        <v>0</v>
      </c>
      <c r="U247" s="74">
        <v>0</v>
      </c>
      <c r="V247" s="74">
        <v>0</v>
      </c>
      <c r="W247" s="74">
        <v>0</v>
      </c>
      <c r="X247" s="74">
        <v>0</v>
      </c>
      <c r="Y247" s="74">
        <v>0</v>
      </c>
      <c r="AA247" s="74">
        <v>0</v>
      </c>
      <c r="AB247" s="73">
        <v>0</v>
      </c>
      <c r="AD247" s="74">
        <v>0</v>
      </c>
      <c r="AE247" s="73">
        <v>0</v>
      </c>
    </row>
    <row r="248" spans="1:31" ht="18" hidden="1" customHeight="1" outlineLevel="1" x14ac:dyDescent="0.2">
      <c r="A248" s="43" t="s">
        <v>124</v>
      </c>
      <c r="B248" s="43" t="s">
        <v>23</v>
      </c>
      <c r="C248" s="9">
        <v>0</v>
      </c>
      <c r="D248" s="9">
        <v>0</v>
      </c>
      <c r="F248" s="119" t="s">
        <v>143</v>
      </c>
      <c r="H248" s="74">
        <v>0</v>
      </c>
      <c r="I248" s="74">
        <v>0</v>
      </c>
      <c r="J248" s="74">
        <v>0</v>
      </c>
      <c r="K248" s="99">
        <v>0</v>
      </c>
      <c r="L248" s="99">
        <v>0</v>
      </c>
      <c r="M248" s="74">
        <v>0</v>
      </c>
      <c r="N248" s="74">
        <v>0</v>
      </c>
      <c r="O248" s="74">
        <v>0</v>
      </c>
      <c r="P248" s="74">
        <v>0</v>
      </c>
      <c r="Q248" s="74">
        <v>0</v>
      </c>
      <c r="R248" s="74">
        <v>0</v>
      </c>
      <c r="S248" s="74">
        <v>0</v>
      </c>
      <c r="T248" s="74">
        <v>0</v>
      </c>
      <c r="U248" s="74">
        <v>0</v>
      </c>
      <c r="V248" s="74">
        <v>0</v>
      </c>
      <c r="W248" s="74">
        <v>0</v>
      </c>
      <c r="X248" s="74">
        <v>0</v>
      </c>
      <c r="Y248" s="74">
        <v>0</v>
      </c>
      <c r="AA248" s="74">
        <v>0</v>
      </c>
      <c r="AB248" s="73">
        <v>0</v>
      </c>
      <c r="AD248" s="74">
        <v>0</v>
      </c>
      <c r="AE248" s="73">
        <v>0</v>
      </c>
    </row>
    <row r="249" spans="1:31" ht="18" hidden="1" customHeight="1" outlineLevel="1" x14ac:dyDescent="0.2">
      <c r="A249" s="43" t="s">
        <v>125</v>
      </c>
      <c r="B249" s="43" t="s">
        <v>23</v>
      </c>
      <c r="C249" s="9">
        <v>0</v>
      </c>
      <c r="D249" s="9">
        <v>0</v>
      </c>
      <c r="F249" s="119" t="s">
        <v>144</v>
      </c>
      <c r="H249" s="74">
        <v>0</v>
      </c>
      <c r="I249" s="74">
        <v>0</v>
      </c>
      <c r="J249" s="74">
        <v>0</v>
      </c>
      <c r="K249" s="99">
        <v>0</v>
      </c>
      <c r="L249" s="99">
        <v>0</v>
      </c>
      <c r="M249" s="74">
        <v>0</v>
      </c>
      <c r="N249" s="74">
        <v>0</v>
      </c>
      <c r="O249" s="74">
        <v>0</v>
      </c>
      <c r="P249" s="74">
        <v>0</v>
      </c>
      <c r="Q249" s="74">
        <v>0</v>
      </c>
      <c r="R249" s="74">
        <v>0</v>
      </c>
      <c r="S249" s="74">
        <v>0</v>
      </c>
      <c r="T249" s="74">
        <v>0</v>
      </c>
      <c r="U249" s="74">
        <v>0</v>
      </c>
      <c r="V249" s="74">
        <v>0</v>
      </c>
      <c r="W249" s="74">
        <v>0</v>
      </c>
      <c r="X249" s="74">
        <v>0</v>
      </c>
      <c r="Y249" s="74">
        <v>0</v>
      </c>
      <c r="AA249" s="74">
        <v>0</v>
      </c>
      <c r="AB249" s="73">
        <v>0</v>
      </c>
      <c r="AD249" s="74">
        <v>0</v>
      </c>
      <c r="AE249" s="73">
        <v>0</v>
      </c>
    </row>
    <row r="250" spans="1:31" ht="18" hidden="1" customHeight="1" outlineLevel="1" x14ac:dyDescent="0.2">
      <c r="A250" s="43" t="s">
        <v>205</v>
      </c>
      <c r="B250" s="43" t="s">
        <v>23</v>
      </c>
      <c r="C250" s="9">
        <v>-1.0013568521031206</v>
      </c>
      <c r="D250" s="9">
        <v>-1.0013568521031206</v>
      </c>
      <c r="F250" s="117" t="s">
        <v>140</v>
      </c>
      <c r="G250" s="49"/>
      <c r="H250" s="78">
        <v>0</v>
      </c>
      <c r="I250" s="78">
        <v>0</v>
      </c>
      <c r="J250" s="78">
        <v>0</v>
      </c>
      <c r="K250" s="103">
        <v>0</v>
      </c>
      <c r="L250" s="103">
        <v>0</v>
      </c>
      <c r="M250" s="78">
        <v>0</v>
      </c>
      <c r="N250" s="78">
        <v>0</v>
      </c>
      <c r="O250" s="78">
        <v>0</v>
      </c>
      <c r="P250" s="78">
        <v>0</v>
      </c>
      <c r="Q250" s="78">
        <v>0</v>
      </c>
      <c r="R250" s="78">
        <v>0</v>
      </c>
      <c r="S250" s="78">
        <v>0</v>
      </c>
      <c r="T250" s="78">
        <v>0</v>
      </c>
      <c r="U250" s="78">
        <v>-3.6850000000000001</v>
      </c>
      <c r="V250" s="78">
        <v>0</v>
      </c>
      <c r="W250" s="78">
        <v>0</v>
      </c>
      <c r="X250" s="78">
        <v>0</v>
      </c>
      <c r="Y250" s="78">
        <v>-3.6850000000000001</v>
      </c>
      <c r="Z250" s="49"/>
      <c r="AA250" s="78">
        <v>0</v>
      </c>
      <c r="AB250" s="73">
        <v>-3.69</v>
      </c>
      <c r="AC250" s="49"/>
      <c r="AD250" s="78">
        <v>0</v>
      </c>
      <c r="AE250" s="73">
        <v>-3.69</v>
      </c>
    </row>
    <row r="251" spans="1:31" ht="18" hidden="1" customHeight="1" outlineLevel="1" x14ac:dyDescent="0.2">
      <c r="A251" s="43" t="s">
        <v>83</v>
      </c>
      <c r="B251" s="43" t="s">
        <v>23</v>
      </c>
      <c r="C251" s="9">
        <v>0</v>
      </c>
      <c r="D251" s="9">
        <v>0</v>
      </c>
      <c r="F251" s="119" t="s">
        <v>87</v>
      </c>
      <c r="H251" s="74">
        <v>-1.032</v>
      </c>
      <c r="I251" s="74">
        <v>0</v>
      </c>
      <c r="J251" s="74">
        <v>0</v>
      </c>
      <c r="K251" s="99">
        <v>0</v>
      </c>
      <c r="L251" s="99">
        <v>0</v>
      </c>
      <c r="M251" s="74">
        <v>0</v>
      </c>
      <c r="N251" s="74">
        <v>0</v>
      </c>
      <c r="O251" s="74">
        <v>0</v>
      </c>
      <c r="P251" s="74">
        <v>0</v>
      </c>
      <c r="Q251" s="74">
        <v>0</v>
      </c>
      <c r="R251" s="74">
        <v>0</v>
      </c>
      <c r="S251" s="74">
        <v>0</v>
      </c>
      <c r="T251" s="74">
        <v>0</v>
      </c>
      <c r="U251" s="74">
        <v>0</v>
      </c>
      <c r="V251" s="74">
        <v>0</v>
      </c>
      <c r="W251" s="74">
        <v>0</v>
      </c>
      <c r="X251" s="74">
        <v>0</v>
      </c>
      <c r="Y251" s="74">
        <v>0</v>
      </c>
      <c r="AA251" s="74">
        <v>0</v>
      </c>
      <c r="AB251" s="73">
        <v>0</v>
      </c>
      <c r="AD251" s="74">
        <v>0</v>
      </c>
      <c r="AE251" s="73">
        <v>0</v>
      </c>
    </row>
    <row r="252" spans="1:31" ht="18" hidden="1" customHeight="1" outlineLevel="1" x14ac:dyDescent="0.2">
      <c r="A252" s="43" t="s">
        <v>145</v>
      </c>
      <c r="B252" s="43" t="s">
        <v>23</v>
      </c>
      <c r="C252" s="9">
        <v>0</v>
      </c>
      <c r="D252" s="9">
        <v>0</v>
      </c>
      <c r="F252" s="119" t="s">
        <v>146</v>
      </c>
      <c r="H252" s="74">
        <v>0</v>
      </c>
      <c r="I252" s="74">
        <v>0</v>
      </c>
      <c r="J252" s="74">
        <v>0</v>
      </c>
      <c r="K252" s="99">
        <v>0</v>
      </c>
      <c r="L252" s="99">
        <v>0</v>
      </c>
      <c r="M252" s="74">
        <v>0</v>
      </c>
      <c r="N252" s="74">
        <v>0</v>
      </c>
      <c r="O252" s="74">
        <v>0</v>
      </c>
      <c r="P252" s="74">
        <v>0</v>
      </c>
      <c r="Q252" s="74">
        <v>0</v>
      </c>
      <c r="R252" s="74">
        <v>0</v>
      </c>
      <c r="S252" s="74">
        <v>0</v>
      </c>
      <c r="T252" s="74">
        <v>0</v>
      </c>
      <c r="U252" s="74">
        <v>0</v>
      </c>
      <c r="V252" s="74">
        <v>0</v>
      </c>
      <c r="W252" s="74">
        <v>0</v>
      </c>
      <c r="X252" s="74">
        <v>0</v>
      </c>
      <c r="Y252" s="74">
        <v>0</v>
      </c>
      <c r="AA252" s="74">
        <v>0</v>
      </c>
      <c r="AB252" s="73">
        <v>0</v>
      </c>
      <c r="AD252" s="74">
        <v>0</v>
      </c>
      <c r="AE252" s="73">
        <v>0</v>
      </c>
    </row>
    <row r="253" spans="1:31" ht="18" customHeight="1" collapsed="1" x14ac:dyDescent="0.2">
      <c r="A253" s="48"/>
      <c r="B253" s="48"/>
      <c r="C253" s="9">
        <v>0.30678571428571427</v>
      </c>
      <c r="D253" s="9">
        <v>-7.8333333333333324E-2</v>
      </c>
      <c r="F253" s="108" t="s">
        <v>275</v>
      </c>
      <c r="H253" s="281">
        <v>-38.218000000000004</v>
      </c>
      <c r="I253" s="281">
        <v>-24.2</v>
      </c>
      <c r="J253" s="281">
        <v>-24.2</v>
      </c>
      <c r="K253" s="102">
        <v>-28</v>
      </c>
      <c r="L253" s="102">
        <v>-18</v>
      </c>
      <c r="M253" s="281">
        <v>-2.008</v>
      </c>
      <c r="N253" s="281">
        <v>-0.30199999999999994</v>
      </c>
      <c r="O253" s="281">
        <v>-2.5749999999999997</v>
      </c>
      <c r="P253" s="281">
        <v>-1.859</v>
      </c>
      <c r="Q253" s="281">
        <v>9.5999999999999197E-2</v>
      </c>
      <c r="R253" s="281">
        <v>-3.3999999999999281E-2</v>
      </c>
      <c r="S253" s="281">
        <v>-0.41199999999999992</v>
      </c>
      <c r="T253" s="281">
        <v>-1.5720000000000001</v>
      </c>
      <c r="U253" s="281">
        <v>-4.1660000000000004</v>
      </c>
      <c r="V253" s="281">
        <v>-2.3200000000000003</v>
      </c>
      <c r="W253" s="281">
        <v>-2.6780000000000008</v>
      </c>
      <c r="X253" s="281">
        <v>-1.5779999999999994</v>
      </c>
      <c r="Y253" s="281">
        <v>-19.408000000000001</v>
      </c>
      <c r="AA253" s="281">
        <v>-28</v>
      </c>
      <c r="AB253" s="73">
        <v>8.59</v>
      </c>
      <c r="AD253" s="281">
        <v>-18</v>
      </c>
      <c r="AE253" s="73">
        <v>-1.41</v>
      </c>
    </row>
    <row r="254" spans="1:31" ht="12.95" customHeight="1" x14ac:dyDescent="0.2">
      <c r="A254" s="48"/>
      <c r="B254" s="48"/>
      <c r="C254" s="9"/>
      <c r="D254" s="9"/>
      <c r="F254" s="52" t="s">
        <v>224</v>
      </c>
      <c r="H254" s="69">
        <v>2.0709244761186397E-2</v>
      </c>
      <c r="I254" s="69">
        <v>1.5204490979401684E-2</v>
      </c>
      <c r="J254" s="69">
        <v>1.5204490979401684E-2</v>
      </c>
      <c r="K254" s="122">
        <v>1.3502298525211443E-2</v>
      </c>
      <c r="L254" s="122">
        <v>9.1003633572858279E-3</v>
      </c>
      <c r="M254" s="69">
        <v>4.9010395182922514E-3</v>
      </c>
      <c r="N254" s="69">
        <v>2.8222188995215306E-3</v>
      </c>
      <c r="O254" s="69">
        <v>1.4439522234060448E-2</v>
      </c>
      <c r="P254" s="69">
        <v>1.3269851240613313E-2</v>
      </c>
      <c r="Q254" s="69">
        <v>-6.9023532710682956E-4</v>
      </c>
      <c r="R254" s="69">
        <v>2.3588505460044745E-4</v>
      </c>
      <c r="S254" s="69">
        <v>4.5751343668102868E-3</v>
      </c>
      <c r="T254" s="69">
        <v>1.8385104790419163E-2</v>
      </c>
      <c r="U254" s="69">
        <v>2.1480427339850672E-2</v>
      </c>
      <c r="V254" s="69">
        <v>1.4019990572764958E-2</v>
      </c>
      <c r="W254" s="69">
        <v>2.0040560058071255E-2</v>
      </c>
      <c r="X254" s="69">
        <v>1.2530970078139886E-2</v>
      </c>
      <c r="Y254" s="69">
        <v>1.0145878367605122E-2</v>
      </c>
      <c r="AA254" s="69">
        <v>1.3502298525211443E-2</v>
      </c>
      <c r="AB254" s="70"/>
      <c r="AD254" s="69">
        <v>9.1003633572858261E-3</v>
      </c>
      <c r="AE254" s="70"/>
    </row>
    <row r="255" spans="1:31" ht="6.95" customHeight="1" x14ac:dyDescent="0.2">
      <c r="C255" s="9"/>
      <c r="D255" s="9"/>
      <c r="F255" s="109"/>
      <c r="H255" s="66"/>
      <c r="I255" s="66"/>
      <c r="J255" s="66"/>
      <c r="K255" s="128"/>
      <c r="L255" s="128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AA255" s="66"/>
      <c r="AD255" s="66"/>
    </row>
    <row r="256" spans="1:31" ht="18" customHeight="1" x14ac:dyDescent="0.2">
      <c r="A256" s="43" t="s">
        <v>74</v>
      </c>
      <c r="B256" s="43" t="s">
        <v>23</v>
      </c>
      <c r="C256" s="9">
        <v>-2.3920000000000003</v>
      </c>
      <c r="D256" s="9">
        <v>-0.13066666666666665</v>
      </c>
      <c r="F256" s="119" t="s">
        <v>73</v>
      </c>
      <c r="H256" s="74">
        <v>-4.5810000000000004</v>
      </c>
      <c r="I256" s="74">
        <v>-5.5259999999999998</v>
      </c>
      <c r="J256" s="74">
        <v>-5.5259999999999998</v>
      </c>
      <c r="K256" s="99">
        <v>-2.5</v>
      </c>
      <c r="L256" s="99">
        <v>-7.5</v>
      </c>
      <c r="M256" s="74">
        <v>-0.86099999999999999</v>
      </c>
      <c r="N256" s="74">
        <v>-1</v>
      </c>
      <c r="O256" s="74">
        <v>-2.1610000000000005</v>
      </c>
      <c r="P256" s="74">
        <v>-2.101</v>
      </c>
      <c r="Q256" s="74">
        <v>-7.7999999999999403E-2</v>
      </c>
      <c r="R256" s="74">
        <v>-0.83100000000000041</v>
      </c>
      <c r="S256" s="74">
        <v>-8.0000000000000071E-2</v>
      </c>
      <c r="T256" s="74">
        <v>-0.16800000000000015</v>
      </c>
      <c r="U256" s="74">
        <v>-0.17600000000000016</v>
      </c>
      <c r="V256" s="74">
        <v>-0.20099999999999962</v>
      </c>
      <c r="W256" s="74">
        <v>-0.31400000000000006</v>
      </c>
      <c r="X256" s="74">
        <v>-0.50900000000000034</v>
      </c>
      <c r="Y256" s="74">
        <v>-8.48</v>
      </c>
      <c r="AA256" s="74">
        <v>-2.5</v>
      </c>
      <c r="AB256" s="73">
        <v>-5.98</v>
      </c>
      <c r="AD256" s="74">
        <v>-7.5</v>
      </c>
      <c r="AE256" s="73">
        <v>-0.98</v>
      </c>
    </row>
    <row r="257" spans="1:31" ht="18" customHeight="1" x14ac:dyDescent="0.2">
      <c r="A257" s="43" t="s">
        <v>130</v>
      </c>
      <c r="B257" s="43" t="s">
        <v>23</v>
      </c>
      <c r="C257" s="9">
        <v>-0.99762470308788609</v>
      </c>
      <c r="D257" s="9">
        <v>0.82000000000000006</v>
      </c>
      <c r="F257" s="119" t="s">
        <v>191</v>
      </c>
      <c r="H257" s="74">
        <v>-0.25</v>
      </c>
      <c r="I257" s="74">
        <v>-0.88</v>
      </c>
      <c r="J257" s="74">
        <v>-0.88</v>
      </c>
      <c r="K257" s="99">
        <v>0</v>
      </c>
      <c r="L257" s="99">
        <v>-7</v>
      </c>
      <c r="M257" s="74">
        <v>0</v>
      </c>
      <c r="N257" s="74">
        <v>-0.105</v>
      </c>
      <c r="O257" s="74">
        <v>0</v>
      </c>
      <c r="P257" s="74">
        <v>0</v>
      </c>
      <c r="Q257" s="74">
        <v>0</v>
      </c>
      <c r="R257" s="74">
        <v>-0.54700000000000004</v>
      </c>
      <c r="S257" s="74">
        <v>0</v>
      </c>
      <c r="T257" s="74">
        <v>0</v>
      </c>
      <c r="U257" s="74">
        <v>0</v>
      </c>
      <c r="V257" s="74">
        <v>0</v>
      </c>
      <c r="W257" s="74">
        <v>-0.61099999999999988</v>
      </c>
      <c r="X257" s="74">
        <v>0</v>
      </c>
      <c r="Y257" s="74">
        <v>-1.2629999999999999</v>
      </c>
      <c r="AA257" s="74">
        <v>0</v>
      </c>
      <c r="AB257" s="73">
        <v>-1.26</v>
      </c>
      <c r="AD257" s="74">
        <v>-7</v>
      </c>
      <c r="AE257" s="73">
        <v>5.74</v>
      </c>
    </row>
    <row r="258" spans="1:31" ht="18" customHeight="1" x14ac:dyDescent="0.2">
      <c r="A258" s="43" t="s">
        <v>79</v>
      </c>
      <c r="B258" s="43" t="s">
        <v>23</v>
      </c>
      <c r="C258" s="9">
        <v>0.35499999999999998</v>
      </c>
      <c r="D258" s="9">
        <v>0.29636363636363633</v>
      </c>
      <c r="F258" s="119" t="s">
        <v>78</v>
      </c>
      <c r="H258" s="74">
        <v>-2.992</v>
      </c>
      <c r="I258" s="74">
        <v>-5.4210000000000003</v>
      </c>
      <c r="J258" s="74">
        <v>-5.4210000000000003</v>
      </c>
      <c r="K258" s="99">
        <v>-6</v>
      </c>
      <c r="L258" s="99">
        <v>-5.5</v>
      </c>
      <c r="M258" s="74">
        <v>-0.40400000000000003</v>
      </c>
      <c r="N258" s="74">
        <v>0.33600000000000002</v>
      </c>
      <c r="O258" s="74">
        <v>-0.5069999999999999</v>
      </c>
      <c r="P258" s="74">
        <v>-0.39400000000000002</v>
      </c>
      <c r="Q258" s="74">
        <v>-0.35799999999999998</v>
      </c>
      <c r="R258" s="74">
        <v>-0.34299999999999997</v>
      </c>
      <c r="S258" s="74">
        <v>-0.24700000000000011</v>
      </c>
      <c r="T258" s="74">
        <v>-0.37899999999999978</v>
      </c>
      <c r="U258" s="74">
        <v>-0.37800000000000011</v>
      </c>
      <c r="V258" s="74">
        <v>-0.39400000000000013</v>
      </c>
      <c r="W258" s="74">
        <v>-0.39800000000000013</v>
      </c>
      <c r="X258" s="74">
        <v>-0.40300000000000002</v>
      </c>
      <c r="Y258" s="74">
        <v>-3.8690000000000002</v>
      </c>
      <c r="AA258" s="74">
        <v>-6</v>
      </c>
      <c r="AB258" s="73">
        <v>2.13</v>
      </c>
      <c r="AD258" s="74">
        <v>-5.5</v>
      </c>
      <c r="AE258" s="73">
        <v>1.63</v>
      </c>
    </row>
    <row r="259" spans="1:31" ht="18" customHeight="1" x14ac:dyDescent="0.2">
      <c r="A259" s="43" t="s">
        <v>76</v>
      </c>
      <c r="B259" s="43" t="s">
        <v>23</v>
      </c>
      <c r="C259" s="9">
        <v>0.61428571428571421</v>
      </c>
      <c r="D259" s="9">
        <v>0.45999999999999996</v>
      </c>
      <c r="F259" s="119" t="s">
        <v>77</v>
      </c>
      <c r="H259" s="74">
        <v>-1.665</v>
      </c>
      <c r="I259" s="74">
        <v>-5.5650000000000004</v>
      </c>
      <c r="J259" s="74">
        <v>-5.5650000000000004</v>
      </c>
      <c r="K259" s="99">
        <v>-7</v>
      </c>
      <c r="L259" s="99">
        <v>-5</v>
      </c>
      <c r="M259" s="74">
        <v>-0.184</v>
      </c>
      <c r="N259" s="74">
        <v>-0.13500000000000001</v>
      </c>
      <c r="O259" s="74">
        <v>-0.20500000000000002</v>
      </c>
      <c r="P259" s="74">
        <v>-0.47599999999999998</v>
      </c>
      <c r="Q259" s="74">
        <v>-0.2649999999999999</v>
      </c>
      <c r="R259" s="74">
        <v>0.125</v>
      </c>
      <c r="S259" s="74">
        <v>-7.0000000000000062E-2</v>
      </c>
      <c r="T259" s="74">
        <v>-0.35899999999999999</v>
      </c>
      <c r="U259" s="74">
        <v>-0.30699999999999994</v>
      </c>
      <c r="V259" s="74">
        <v>-0.21900000000000031</v>
      </c>
      <c r="W259" s="74">
        <v>2.3000000000000131E-2</v>
      </c>
      <c r="X259" s="74">
        <v>-0.625</v>
      </c>
      <c r="Y259" s="74">
        <v>-2.6970000000000001</v>
      </c>
      <c r="AA259" s="74">
        <v>-7</v>
      </c>
      <c r="AB259" s="73">
        <v>4.3</v>
      </c>
      <c r="AD259" s="74">
        <v>-5</v>
      </c>
      <c r="AE259" s="73">
        <v>2.2999999999999998</v>
      </c>
    </row>
    <row r="260" spans="1:31" ht="18" customHeight="1" x14ac:dyDescent="0.2">
      <c r="A260" s="43" t="s">
        <v>182</v>
      </c>
      <c r="B260" s="43" t="s">
        <v>23</v>
      </c>
      <c r="C260" s="9">
        <v>-0.99993558499559831</v>
      </c>
      <c r="D260" s="9">
        <v>-0.99993558499559831</v>
      </c>
      <c r="F260" s="119" t="s">
        <v>183</v>
      </c>
      <c r="H260" s="74">
        <v>0</v>
      </c>
      <c r="I260" s="74">
        <v>-30.893999999999998</v>
      </c>
      <c r="J260" s="74">
        <v>-30.893999999999998</v>
      </c>
      <c r="K260" s="99">
        <v>0</v>
      </c>
      <c r="L260" s="99">
        <v>0</v>
      </c>
      <c r="M260" s="74">
        <v>-6.1529999999999996</v>
      </c>
      <c r="N260" s="74">
        <v>-1.3380000000000001</v>
      </c>
      <c r="O260" s="74">
        <v>-2.6440000000000001</v>
      </c>
      <c r="P260" s="74">
        <v>-2.8239999999999998</v>
      </c>
      <c r="Q260" s="74">
        <v>-4.1209999999999987</v>
      </c>
      <c r="R260" s="74">
        <v>-3.4170000000000016</v>
      </c>
      <c r="S260" s="74">
        <v>-5.0399999999999991</v>
      </c>
      <c r="T260" s="74">
        <v>-4.9780000000000015</v>
      </c>
      <c r="U260" s="74">
        <v>-5.0619999999999976</v>
      </c>
      <c r="V260" s="74">
        <v>-3.6589999999999989</v>
      </c>
      <c r="W260" s="74">
        <v>-3.6370000000000005</v>
      </c>
      <c r="X260" s="74">
        <v>-3.7000000000000028</v>
      </c>
      <c r="Y260" s="74">
        <v>-46.573</v>
      </c>
      <c r="AA260" s="74">
        <v>0</v>
      </c>
      <c r="AB260" s="73">
        <v>-46.57</v>
      </c>
      <c r="AD260" s="74">
        <v>0</v>
      </c>
      <c r="AE260" s="73">
        <v>-46.57</v>
      </c>
    </row>
    <row r="261" spans="1:31" ht="18" customHeight="1" x14ac:dyDescent="0.2">
      <c r="A261" s="43" t="s">
        <v>91</v>
      </c>
      <c r="B261" s="43" t="s">
        <v>23</v>
      </c>
      <c r="C261" s="9">
        <v>-0.44750000000000001</v>
      </c>
      <c r="D261" s="9">
        <v>-0.44750000000000001</v>
      </c>
      <c r="F261" s="119" t="s">
        <v>96</v>
      </c>
      <c r="H261" s="74">
        <v>-0.33800000000000002</v>
      </c>
      <c r="I261" s="74">
        <v>-5.4889999999999999</v>
      </c>
      <c r="J261" s="74">
        <v>-5.4889999999999999</v>
      </c>
      <c r="K261" s="99">
        <v>-4</v>
      </c>
      <c r="L261" s="99">
        <v>-4</v>
      </c>
      <c r="M261" s="74">
        <v>-0.38600000000000001</v>
      </c>
      <c r="N261" s="74">
        <v>-0.40100000000000002</v>
      </c>
      <c r="O261" s="74">
        <v>-0.56999999999999995</v>
      </c>
      <c r="P261" s="74">
        <v>-0.39700000000000002</v>
      </c>
      <c r="Q261" s="74">
        <v>-0.4049999999999998</v>
      </c>
      <c r="R261" s="74">
        <v>-0.77500000000000036</v>
      </c>
      <c r="S261" s="74">
        <v>-0.3879999999999999</v>
      </c>
      <c r="T261" s="74">
        <v>-0.66500000000000004</v>
      </c>
      <c r="U261" s="74">
        <v>-0.40299999999999958</v>
      </c>
      <c r="V261" s="74">
        <v>-0.44399999999999995</v>
      </c>
      <c r="W261" s="74">
        <v>-0.46700000000000053</v>
      </c>
      <c r="X261" s="74">
        <v>-0.48399999999999999</v>
      </c>
      <c r="Y261" s="74">
        <v>-5.7850000000000001</v>
      </c>
      <c r="AA261" s="74">
        <v>-4</v>
      </c>
      <c r="AB261" s="73">
        <v>-1.79</v>
      </c>
      <c r="AD261" s="74">
        <v>-4</v>
      </c>
      <c r="AE261" s="73">
        <v>-1.79</v>
      </c>
    </row>
    <row r="262" spans="1:31" ht="18" customHeight="1" x14ac:dyDescent="0.2">
      <c r="A262" s="43" t="s">
        <v>92</v>
      </c>
      <c r="B262" s="43" t="s">
        <v>23</v>
      </c>
      <c r="C262" s="9">
        <v>0.86</v>
      </c>
      <c r="D262" s="9">
        <v>0.94000000000000006</v>
      </c>
      <c r="F262" s="119" t="s">
        <v>97</v>
      </c>
      <c r="H262" s="74">
        <v>0</v>
      </c>
      <c r="I262" s="74">
        <v>-1.998</v>
      </c>
      <c r="J262" s="74">
        <v>-1.998</v>
      </c>
      <c r="K262" s="99">
        <v>-3</v>
      </c>
      <c r="L262" s="99">
        <v>-7</v>
      </c>
      <c r="M262" s="74">
        <v>0</v>
      </c>
      <c r="N262" s="74">
        <v>0</v>
      </c>
      <c r="O262" s="74">
        <v>0</v>
      </c>
      <c r="P262" s="74">
        <v>0</v>
      </c>
      <c r="Q262" s="74">
        <v>-0.113</v>
      </c>
      <c r="R262" s="74">
        <v>0</v>
      </c>
      <c r="S262" s="74">
        <v>0</v>
      </c>
      <c r="T262" s="74">
        <v>-0.14700000000000002</v>
      </c>
      <c r="U262" s="74">
        <v>-0.16299999999999998</v>
      </c>
      <c r="V262" s="74">
        <v>0</v>
      </c>
      <c r="W262" s="74">
        <v>0</v>
      </c>
      <c r="X262" s="74">
        <v>0</v>
      </c>
      <c r="Y262" s="74">
        <v>-0.42299999999999999</v>
      </c>
      <c r="AA262" s="74">
        <v>-3</v>
      </c>
      <c r="AB262" s="73">
        <v>2.58</v>
      </c>
      <c r="AD262" s="74">
        <v>-7</v>
      </c>
      <c r="AE262" s="73">
        <v>6.58</v>
      </c>
    </row>
    <row r="263" spans="1:31" ht="18" customHeight="1" x14ac:dyDescent="0.2">
      <c r="A263" s="43" t="s">
        <v>75</v>
      </c>
      <c r="B263" s="43" t="s">
        <v>23</v>
      </c>
      <c r="C263" s="9">
        <v>-1.8480000000000001</v>
      </c>
      <c r="D263" s="9">
        <v>-0.5822222222222222</v>
      </c>
      <c r="F263" s="119" t="s">
        <v>98</v>
      </c>
      <c r="H263" s="74">
        <v>-8.4710000000000001</v>
      </c>
      <c r="I263" s="74">
        <v>-7.2290000000000001</v>
      </c>
      <c r="J263" s="74">
        <v>-7.2290000000000001</v>
      </c>
      <c r="K263" s="99">
        <v>-5</v>
      </c>
      <c r="L263" s="99">
        <v>-9</v>
      </c>
      <c r="M263" s="74">
        <v>-0.629</v>
      </c>
      <c r="N263" s="74">
        <v>-0.96500000000000008</v>
      </c>
      <c r="O263" s="74">
        <v>-2.3040000000000003</v>
      </c>
      <c r="P263" s="74">
        <v>-1.2049999999999992</v>
      </c>
      <c r="Q263" s="74">
        <v>-0.84500000000000064</v>
      </c>
      <c r="R263" s="74">
        <v>-0.81699999999999928</v>
      </c>
      <c r="S263" s="74">
        <v>-0.88200000000000056</v>
      </c>
      <c r="T263" s="74">
        <v>-0.91000000000000014</v>
      </c>
      <c r="U263" s="74">
        <v>-0.96400000000000041</v>
      </c>
      <c r="V263" s="74">
        <v>-1.0879999999999992</v>
      </c>
      <c r="W263" s="74">
        <v>-2.33</v>
      </c>
      <c r="X263" s="74">
        <v>-1.298</v>
      </c>
      <c r="Y263" s="74">
        <v>-14.237</v>
      </c>
      <c r="AA263" s="74">
        <v>-5</v>
      </c>
      <c r="AB263" s="73">
        <v>-9.24</v>
      </c>
      <c r="AD263" s="74">
        <v>-9</v>
      </c>
      <c r="AE263" s="73">
        <v>-5.24</v>
      </c>
    </row>
    <row r="264" spans="1:31" ht="18" customHeight="1" x14ac:dyDescent="0.2">
      <c r="A264" s="43" t="s">
        <v>428</v>
      </c>
      <c r="B264" s="43" t="s">
        <v>23</v>
      </c>
      <c r="C264" s="9">
        <v>0</v>
      </c>
      <c r="D264" s="9">
        <v>0</v>
      </c>
      <c r="F264" s="119" t="s">
        <v>429</v>
      </c>
      <c r="H264" s="74">
        <v>0</v>
      </c>
      <c r="I264" s="74">
        <v>0</v>
      </c>
      <c r="J264" s="74">
        <v>0</v>
      </c>
      <c r="K264" s="99">
        <v>0</v>
      </c>
      <c r="L264" s="99">
        <v>0</v>
      </c>
      <c r="M264" s="74">
        <v>0</v>
      </c>
      <c r="N264" s="74">
        <v>0</v>
      </c>
      <c r="O264" s="74">
        <v>0</v>
      </c>
      <c r="P264" s="74">
        <v>0</v>
      </c>
      <c r="Q264" s="74">
        <v>0</v>
      </c>
      <c r="R264" s="74">
        <v>0</v>
      </c>
      <c r="S264" s="74">
        <v>0</v>
      </c>
      <c r="T264" s="74">
        <v>0</v>
      </c>
      <c r="U264" s="74">
        <v>0</v>
      </c>
      <c r="V264" s="74">
        <v>0</v>
      </c>
      <c r="W264" s="74">
        <v>0</v>
      </c>
      <c r="X264" s="74">
        <v>0</v>
      </c>
      <c r="Y264" s="74">
        <v>0</v>
      </c>
      <c r="AA264" s="74">
        <v>0</v>
      </c>
      <c r="AB264" s="73">
        <v>0</v>
      </c>
      <c r="AD264" s="74">
        <v>0</v>
      </c>
      <c r="AE264" s="73">
        <v>0</v>
      </c>
    </row>
    <row r="265" spans="1:31" ht="18" customHeight="1" x14ac:dyDescent="0.2">
      <c r="A265" s="43" t="s">
        <v>198</v>
      </c>
      <c r="B265" s="43" t="s">
        <v>23</v>
      </c>
      <c r="C265" s="9">
        <v>-0.99921321793863105</v>
      </c>
      <c r="D265" s="9">
        <v>-0.99921321793863105</v>
      </c>
      <c r="F265" s="119" t="s">
        <v>199</v>
      </c>
      <c r="H265" s="74">
        <v>-2.5999999999999999E-2</v>
      </c>
      <c r="I265" s="74">
        <v>-3.2360000000000002</v>
      </c>
      <c r="J265" s="74">
        <v>-3.2360000000000002</v>
      </c>
      <c r="K265" s="99">
        <v>0</v>
      </c>
      <c r="L265" s="99">
        <v>0</v>
      </c>
      <c r="M265" s="74">
        <v>0</v>
      </c>
      <c r="N265" s="74">
        <v>0</v>
      </c>
      <c r="O265" s="74">
        <v>0</v>
      </c>
      <c r="P265" s="74">
        <v>0</v>
      </c>
      <c r="Q265" s="74">
        <v>0</v>
      </c>
      <c r="R265" s="74">
        <v>0</v>
      </c>
      <c r="S265" s="74">
        <v>0</v>
      </c>
      <c r="T265" s="74">
        <v>0</v>
      </c>
      <c r="U265" s="74">
        <v>0</v>
      </c>
      <c r="V265" s="74">
        <v>0</v>
      </c>
      <c r="W265" s="74">
        <v>-0.02</v>
      </c>
      <c r="X265" s="74">
        <v>-1.2509999999999999</v>
      </c>
      <c r="Y265" s="74">
        <v>-1.2709999999999999</v>
      </c>
      <c r="AA265" s="74">
        <v>0</v>
      </c>
      <c r="AB265" s="73">
        <v>-1.27</v>
      </c>
      <c r="AD265" s="74">
        <v>0</v>
      </c>
      <c r="AE265" s="73">
        <v>-1.27</v>
      </c>
    </row>
    <row r="266" spans="1:31" ht="18" customHeight="1" x14ac:dyDescent="0.2">
      <c r="A266" s="43" t="s">
        <v>93</v>
      </c>
      <c r="B266" s="43" t="s">
        <v>23</v>
      </c>
      <c r="C266" s="9">
        <v>-0.99678456591639875</v>
      </c>
      <c r="D266" s="9">
        <v>-1.5659340659340657</v>
      </c>
      <c r="F266" s="119" t="s">
        <v>99</v>
      </c>
      <c r="H266" s="74">
        <v>-0.433</v>
      </c>
      <c r="I266" s="74">
        <v>-0.161</v>
      </c>
      <c r="J266" s="74">
        <v>-0.161</v>
      </c>
      <c r="K266" s="99">
        <v>0</v>
      </c>
      <c r="L266" s="99">
        <v>-0.36399999999999999</v>
      </c>
      <c r="M266" s="74">
        <v>-0.03</v>
      </c>
      <c r="N266" s="74">
        <v>-0.12</v>
      </c>
      <c r="O266" s="74">
        <v>-8.3000000000000018E-2</v>
      </c>
      <c r="P266" s="74">
        <v>-7.7999999999999986E-2</v>
      </c>
      <c r="Q266" s="74">
        <v>-7.8000000000000014E-2</v>
      </c>
      <c r="R266" s="74">
        <v>-7.8000000000000014E-2</v>
      </c>
      <c r="S266" s="74">
        <v>-7.7000000000000013E-2</v>
      </c>
      <c r="T266" s="74">
        <v>-7.7999999999999958E-2</v>
      </c>
      <c r="U266" s="74">
        <v>-7.7999999999999958E-2</v>
      </c>
      <c r="V266" s="74">
        <v>-7.8000000000000069E-2</v>
      </c>
      <c r="W266" s="74">
        <v>-7.6999999999999957E-2</v>
      </c>
      <c r="X266" s="74">
        <v>-7.8000000000000069E-2</v>
      </c>
      <c r="Y266" s="74">
        <v>-0.93300000000000005</v>
      </c>
      <c r="AA266" s="74">
        <v>0</v>
      </c>
      <c r="AB266" s="73">
        <v>-0.93</v>
      </c>
      <c r="AD266" s="74">
        <v>-0.36400000000000005</v>
      </c>
      <c r="AE266" s="73">
        <v>-0.56999999999999995</v>
      </c>
    </row>
    <row r="267" spans="1:31" ht="18" hidden="1" customHeight="1" outlineLevel="1" x14ac:dyDescent="0.2">
      <c r="A267" s="43" t="s">
        <v>173</v>
      </c>
      <c r="B267" s="43" t="s">
        <v>23</v>
      </c>
      <c r="C267" s="9">
        <v>0</v>
      </c>
      <c r="D267" s="9">
        <v>0</v>
      </c>
      <c r="F267" s="51" t="s">
        <v>174</v>
      </c>
      <c r="G267" s="47"/>
      <c r="H267" s="79">
        <v>0</v>
      </c>
      <c r="I267" s="79">
        <v>0</v>
      </c>
      <c r="J267" s="79">
        <v>0</v>
      </c>
      <c r="K267" s="99">
        <v>0</v>
      </c>
      <c r="L267" s="99">
        <v>0</v>
      </c>
      <c r="M267" s="79">
        <v>0</v>
      </c>
      <c r="N267" s="79">
        <v>0</v>
      </c>
      <c r="O267" s="79">
        <v>0</v>
      </c>
      <c r="P267" s="79">
        <v>0</v>
      </c>
      <c r="Q267" s="79">
        <v>0</v>
      </c>
      <c r="R267" s="79">
        <v>0</v>
      </c>
      <c r="S267" s="79">
        <v>0</v>
      </c>
      <c r="T267" s="79">
        <v>0</v>
      </c>
      <c r="U267" s="79">
        <v>0</v>
      </c>
      <c r="V267" s="79">
        <v>0</v>
      </c>
      <c r="W267" s="79">
        <v>0</v>
      </c>
      <c r="X267" s="79">
        <v>0</v>
      </c>
      <c r="Y267" s="79">
        <v>0</v>
      </c>
      <c r="Z267" s="47"/>
      <c r="AA267" s="79">
        <v>0</v>
      </c>
      <c r="AB267" s="73">
        <v>0</v>
      </c>
      <c r="AC267" s="47"/>
      <c r="AD267" s="79">
        <v>0</v>
      </c>
      <c r="AE267" s="73">
        <v>0</v>
      </c>
    </row>
    <row r="268" spans="1:31" ht="18" hidden="1" customHeight="1" outlineLevel="1" x14ac:dyDescent="0.2">
      <c r="A268" s="43" t="s">
        <v>89</v>
      </c>
      <c r="B268" s="43" t="s">
        <v>23</v>
      </c>
      <c r="C268" s="9">
        <v>0</v>
      </c>
      <c r="D268" s="9">
        <v>0</v>
      </c>
      <c r="F268" s="51" t="s">
        <v>94</v>
      </c>
      <c r="G268" s="47"/>
      <c r="H268" s="79">
        <v>-0.159</v>
      </c>
      <c r="I268" s="79">
        <v>-0.503</v>
      </c>
      <c r="J268" s="79">
        <v>-0.503</v>
      </c>
      <c r="K268" s="99">
        <v>0</v>
      </c>
      <c r="L268" s="99">
        <v>0</v>
      </c>
      <c r="M268" s="79">
        <v>0</v>
      </c>
      <c r="N268" s="79">
        <v>0</v>
      </c>
      <c r="O268" s="79">
        <v>0</v>
      </c>
      <c r="P268" s="79">
        <v>0</v>
      </c>
      <c r="Q268" s="79">
        <v>0</v>
      </c>
      <c r="R268" s="79">
        <v>0</v>
      </c>
      <c r="S268" s="79">
        <v>0</v>
      </c>
      <c r="T268" s="79">
        <v>0</v>
      </c>
      <c r="U268" s="79">
        <v>0</v>
      </c>
      <c r="V268" s="79">
        <v>0</v>
      </c>
      <c r="W268" s="79">
        <v>0</v>
      </c>
      <c r="X268" s="79">
        <v>0</v>
      </c>
      <c r="Y268" s="79">
        <v>0</v>
      </c>
      <c r="Z268" s="47"/>
      <c r="AA268" s="79">
        <v>0</v>
      </c>
      <c r="AB268" s="73">
        <v>0</v>
      </c>
      <c r="AC268" s="47"/>
      <c r="AD268" s="79">
        <v>0</v>
      </c>
      <c r="AE268" s="73">
        <v>0</v>
      </c>
    </row>
    <row r="269" spans="1:31" ht="18" hidden="1" customHeight="1" outlineLevel="1" x14ac:dyDescent="0.2">
      <c r="A269" s="43" t="s">
        <v>175</v>
      </c>
      <c r="B269" s="43" t="s">
        <v>23</v>
      </c>
      <c r="C269" s="9">
        <v>0</v>
      </c>
      <c r="D269" s="9">
        <v>0</v>
      </c>
      <c r="F269" s="51" t="s">
        <v>176</v>
      </c>
      <c r="G269" s="47"/>
      <c r="H269" s="79">
        <v>0</v>
      </c>
      <c r="I269" s="79">
        <v>0</v>
      </c>
      <c r="J269" s="79">
        <v>0</v>
      </c>
      <c r="K269" s="99">
        <v>0</v>
      </c>
      <c r="L269" s="99">
        <v>0</v>
      </c>
      <c r="M269" s="79">
        <v>0</v>
      </c>
      <c r="N269" s="79">
        <v>0</v>
      </c>
      <c r="O269" s="79">
        <v>0</v>
      </c>
      <c r="P269" s="79">
        <v>0</v>
      </c>
      <c r="Q269" s="79">
        <v>0</v>
      </c>
      <c r="R269" s="79">
        <v>0</v>
      </c>
      <c r="S269" s="79">
        <v>0</v>
      </c>
      <c r="T269" s="79">
        <v>0</v>
      </c>
      <c r="U269" s="79">
        <v>0</v>
      </c>
      <c r="V269" s="79">
        <v>0</v>
      </c>
      <c r="W269" s="79">
        <v>0</v>
      </c>
      <c r="X269" s="79">
        <v>0</v>
      </c>
      <c r="Y269" s="79">
        <v>0</v>
      </c>
      <c r="Z269" s="47"/>
      <c r="AA269" s="79">
        <v>0</v>
      </c>
      <c r="AB269" s="73">
        <v>0</v>
      </c>
      <c r="AC269" s="47"/>
      <c r="AD269" s="79">
        <v>0</v>
      </c>
      <c r="AE269" s="73">
        <v>0</v>
      </c>
    </row>
    <row r="270" spans="1:31" ht="18" hidden="1" customHeight="1" outlineLevel="1" x14ac:dyDescent="0.2">
      <c r="A270" s="43" t="s">
        <v>192</v>
      </c>
      <c r="B270" s="43" t="s">
        <v>23</v>
      </c>
      <c r="C270" s="9">
        <v>0</v>
      </c>
      <c r="D270" s="9">
        <v>0</v>
      </c>
      <c r="F270" s="51" t="s">
        <v>193</v>
      </c>
      <c r="G270" s="47"/>
      <c r="H270" s="79">
        <v>0</v>
      </c>
      <c r="I270" s="79">
        <v>0</v>
      </c>
      <c r="J270" s="79">
        <v>0</v>
      </c>
      <c r="K270" s="99">
        <v>0</v>
      </c>
      <c r="L270" s="99">
        <v>0</v>
      </c>
      <c r="M270" s="79">
        <v>0</v>
      </c>
      <c r="N270" s="79">
        <v>0</v>
      </c>
      <c r="O270" s="79">
        <v>0</v>
      </c>
      <c r="P270" s="79">
        <v>0</v>
      </c>
      <c r="Q270" s="79">
        <v>0</v>
      </c>
      <c r="R270" s="79">
        <v>0</v>
      </c>
      <c r="S270" s="79">
        <v>0</v>
      </c>
      <c r="T270" s="79">
        <v>0</v>
      </c>
      <c r="U270" s="79">
        <v>0</v>
      </c>
      <c r="V270" s="79">
        <v>0</v>
      </c>
      <c r="W270" s="79">
        <v>0</v>
      </c>
      <c r="X270" s="79">
        <v>0</v>
      </c>
      <c r="Y270" s="79">
        <v>0</v>
      </c>
      <c r="Z270" s="47"/>
      <c r="AA270" s="79">
        <v>0</v>
      </c>
      <c r="AB270" s="73">
        <v>0</v>
      </c>
      <c r="AC270" s="47"/>
      <c r="AD270" s="79">
        <v>0</v>
      </c>
      <c r="AE270" s="73">
        <v>0</v>
      </c>
    </row>
    <row r="271" spans="1:31" ht="18" hidden="1" customHeight="1" outlineLevel="1" x14ac:dyDescent="0.2">
      <c r="A271" s="43" t="s">
        <v>131</v>
      </c>
      <c r="B271" s="43" t="s">
        <v>23</v>
      </c>
      <c r="C271" s="9">
        <v>0</v>
      </c>
      <c r="D271" s="9">
        <v>0</v>
      </c>
      <c r="F271" s="51" t="s">
        <v>177</v>
      </c>
      <c r="G271" s="47"/>
      <c r="H271" s="79">
        <v>0</v>
      </c>
      <c r="I271" s="79">
        <v>-4.13</v>
      </c>
      <c r="J271" s="79">
        <v>-4.13</v>
      </c>
      <c r="K271" s="99">
        <v>0</v>
      </c>
      <c r="L271" s="99">
        <v>0</v>
      </c>
      <c r="M271" s="79">
        <v>0</v>
      </c>
      <c r="N271" s="79">
        <v>0</v>
      </c>
      <c r="O271" s="79">
        <v>0</v>
      </c>
      <c r="P271" s="79">
        <v>0</v>
      </c>
      <c r="Q271" s="79">
        <v>0</v>
      </c>
      <c r="R271" s="79">
        <v>0</v>
      </c>
      <c r="S271" s="79">
        <v>0</v>
      </c>
      <c r="T271" s="79">
        <v>0</v>
      </c>
      <c r="U271" s="79">
        <v>0</v>
      </c>
      <c r="V271" s="79">
        <v>0</v>
      </c>
      <c r="W271" s="79">
        <v>0</v>
      </c>
      <c r="X271" s="79">
        <v>0</v>
      </c>
      <c r="Y271" s="79">
        <v>0</v>
      </c>
      <c r="Z271" s="47"/>
      <c r="AA271" s="79">
        <v>0</v>
      </c>
      <c r="AB271" s="73">
        <v>0</v>
      </c>
      <c r="AC271" s="47"/>
      <c r="AD271" s="79">
        <v>0</v>
      </c>
      <c r="AE271" s="73">
        <v>0</v>
      </c>
    </row>
    <row r="272" spans="1:31" ht="18" hidden="1" customHeight="1" outlineLevel="1" x14ac:dyDescent="0.2">
      <c r="A272" s="43" t="s">
        <v>178</v>
      </c>
      <c r="B272" s="43" t="s">
        <v>23</v>
      </c>
      <c r="C272" s="9">
        <v>-1.0077519379844961</v>
      </c>
      <c r="D272" s="9">
        <v>-1.0077519379844961</v>
      </c>
      <c r="F272" s="51" t="s">
        <v>179</v>
      </c>
      <c r="G272" s="47"/>
      <c r="H272" s="79">
        <v>-0.627</v>
      </c>
      <c r="I272" s="79">
        <v>-0.67200000000000004</v>
      </c>
      <c r="J272" s="79">
        <v>-0.67200000000000004</v>
      </c>
      <c r="K272" s="99">
        <v>0</v>
      </c>
      <c r="L272" s="99">
        <v>0</v>
      </c>
      <c r="M272" s="79">
        <v>-8.5000000000000006E-2</v>
      </c>
      <c r="N272" s="79">
        <v>-1.999999999999999E-2</v>
      </c>
      <c r="O272" s="79">
        <v>-5.2000000000000005E-2</v>
      </c>
      <c r="P272" s="79">
        <v>-5.1999999999999991E-2</v>
      </c>
      <c r="Q272" s="79">
        <v>-5.2000000000000018E-2</v>
      </c>
      <c r="R272" s="79">
        <v>0.26100000000000001</v>
      </c>
      <c r="S272" s="79">
        <v>-0.36599999999999999</v>
      </c>
      <c r="T272" s="79">
        <v>-5.1999999999999991E-2</v>
      </c>
      <c r="U272" s="79">
        <v>-5.1999999999999991E-2</v>
      </c>
      <c r="V272" s="79">
        <v>-5.3000000000000047E-2</v>
      </c>
      <c r="W272" s="79">
        <v>0.47100000000000003</v>
      </c>
      <c r="X272" s="79">
        <v>-0.59299999999999997</v>
      </c>
      <c r="Y272" s="79">
        <v>-0.64500000000000002</v>
      </c>
      <c r="Z272" s="47"/>
      <c r="AA272" s="79">
        <v>0</v>
      </c>
      <c r="AB272" s="73">
        <v>-0.65</v>
      </c>
      <c r="AC272" s="47"/>
      <c r="AD272" s="79">
        <v>0</v>
      </c>
      <c r="AE272" s="73">
        <v>-0.65</v>
      </c>
    </row>
    <row r="273" spans="1:31" ht="18" hidden="1" customHeight="1" outlineLevel="1" x14ac:dyDescent="0.2">
      <c r="A273" s="43" t="s">
        <v>180</v>
      </c>
      <c r="B273" s="43" t="s">
        <v>23</v>
      </c>
      <c r="C273" s="9">
        <v>0</v>
      </c>
      <c r="D273" s="9">
        <v>0</v>
      </c>
      <c r="F273" s="51" t="s">
        <v>181</v>
      </c>
      <c r="G273" s="47"/>
      <c r="H273" s="79">
        <v>0</v>
      </c>
      <c r="I273" s="79">
        <v>0</v>
      </c>
      <c r="J273" s="79">
        <v>0</v>
      </c>
      <c r="K273" s="99">
        <v>0</v>
      </c>
      <c r="L273" s="99">
        <v>0</v>
      </c>
      <c r="M273" s="79">
        <v>0</v>
      </c>
      <c r="N273" s="79">
        <v>0</v>
      </c>
      <c r="O273" s="79">
        <v>0</v>
      </c>
      <c r="P273" s="79">
        <v>0</v>
      </c>
      <c r="Q273" s="79">
        <v>0</v>
      </c>
      <c r="R273" s="79">
        <v>0</v>
      </c>
      <c r="S273" s="79">
        <v>0</v>
      </c>
      <c r="T273" s="79">
        <v>0</v>
      </c>
      <c r="U273" s="79">
        <v>0</v>
      </c>
      <c r="V273" s="79">
        <v>0</v>
      </c>
      <c r="W273" s="79">
        <v>0</v>
      </c>
      <c r="X273" s="79">
        <v>0</v>
      </c>
      <c r="Y273" s="79">
        <v>0</v>
      </c>
      <c r="Z273" s="47"/>
      <c r="AA273" s="79">
        <v>0</v>
      </c>
      <c r="AB273" s="73">
        <v>0</v>
      </c>
      <c r="AC273" s="47"/>
      <c r="AD273" s="79">
        <v>0</v>
      </c>
      <c r="AE273" s="73">
        <v>0</v>
      </c>
    </row>
    <row r="274" spans="1:31" ht="18" hidden="1" customHeight="1" outlineLevel="1" x14ac:dyDescent="0.2">
      <c r="A274" s="43" t="s">
        <v>90</v>
      </c>
      <c r="B274" s="43" t="s">
        <v>23</v>
      </c>
      <c r="C274" s="9">
        <v>0</v>
      </c>
      <c r="D274" s="9">
        <v>0</v>
      </c>
      <c r="F274" s="51" t="s">
        <v>188</v>
      </c>
      <c r="G274" s="47"/>
      <c r="H274" s="79">
        <v>-5.2999999999999999E-2</v>
      </c>
      <c r="I274" s="79">
        <v>0</v>
      </c>
      <c r="J274" s="79">
        <v>0</v>
      </c>
      <c r="K274" s="99">
        <v>0</v>
      </c>
      <c r="L274" s="99">
        <v>0</v>
      </c>
      <c r="M274" s="79">
        <v>0</v>
      </c>
      <c r="N274" s="79">
        <v>0</v>
      </c>
      <c r="O274" s="79">
        <v>0</v>
      </c>
      <c r="P274" s="79">
        <v>0</v>
      </c>
      <c r="Q274" s="79">
        <v>0</v>
      </c>
      <c r="R274" s="79">
        <v>0</v>
      </c>
      <c r="S274" s="79">
        <v>0</v>
      </c>
      <c r="T274" s="79">
        <v>0</v>
      </c>
      <c r="U274" s="79">
        <v>0</v>
      </c>
      <c r="V274" s="79">
        <v>0</v>
      </c>
      <c r="W274" s="79">
        <v>0</v>
      </c>
      <c r="X274" s="79">
        <v>0</v>
      </c>
      <c r="Y274" s="79">
        <v>0</v>
      </c>
      <c r="Z274" s="47"/>
      <c r="AA274" s="79">
        <v>0</v>
      </c>
      <c r="AB274" s="73">
        <v>0</v>
      </c>
      <c r="AC274" s="47"/>
      <c r="AD274" s="79">
        <v>0</v>
      </c>
      <c r="AE274" s="73">
        <v>0</v>
      </c>
    </row>
    <row r="275" spans="1:31" ht="18" hidden="1" customHeight="1" outlineLevel="1" x14ac:dyDescent="0.2">
      <c r="A275" s="43" t="s">
        <v>194</v>
      </c>
      <c r="B275" s="43" t="s">
        <v>23</v>
      </c>
      <c r="C275" s="9">
        <v>0</v>
      </c>
      <c r="D275" s="9">
        <v>0</v>
      </c>
      <c r="F275" s="51" t="s">
        <v>195</v>
      </c>
      <c r="G275" s="47"/>
      <c r="H275" s="79">
        <v>0</v>
      </c>
      <c r="I275" s="79">
        <v>0</v>
      </c>
      <c r="J275" s="79">
        <v>0</v>
      </c>
      <c r="K275" s="99">
        <v>0</v>
      </c>
      <c r="L275" s="99">
        <v>0</v>
      </c>
      <c r="M275" s="79">
        <v>0</v>
      </c>
      <c r="N275" s="79">
        <v>0</v>
      </c>
      <c r="O275" s="79">
        <v>0</v>
      </c>
      <c r="P275" s="79">
        <v>0</v>
      </c>
      <c r="Q275" s="79">
        <v>0</v>
      </c>
      <c r="R275" s="79">
        <v>0</v>
      </c>
      <c r="S275" s="79">
        <v>0</v>
      </c>
      <c r="T275" s="79">
        <v>0</v>
      </c>
      <c r="U275" s="79">
        <v>0</v>
      </c>
      <c r="V275" s="79">
        <v>0</v>
      </c>
      <c r="W275" s="79">
        <v>0</v>
      </c>
      <c r="X275" s="79">
        <v>0</v>
      </c>
      <c r="Y275" s="79">
        <v>0</v>
      </c>
      <c r="Z275" s="47"/>
      <c r="AA275" s="79">
        <v>0</v>
      </c>
      <c r="AB275" s="73">
        <v>0</v>
      </c>
      <c r="AC275" s="47"/>
      <c r="AD275" s="79">
        <v>0</v>
      </c>
      <c r="AE275" s="73">
        <v>0</v>
      </c>
    </row>
    <row r="276" spans="1:31" ht="18" hidden="1" customHeight="1" outlineLevel="1" x14ac:dyDescent="0.2">
      <c r="A276" s="43" t="s">
        <v>128</v>
      </c>
      <c r="B276" s="43" t="s">
        <v>23</v>
      </c>
      <c r="C276" s="9">
        <v>0</v>
      </c>
      <c r="D276" s="9">
        <v>0</v>
      </c>
      <c r="F276" s="51" t="s">
        <v>129</v>
      </c>
      <c r="G276" s="47"/>
      <c r="H276" s="79">
        <v>-0.34</v>
      </c>
      <c r="I276" s="79">
        <v>0</v>
      </c>
      <c r="J276" s="79">
        <v>0</v>
      </c>
      <c r="K276" s="99">
        <v>0</v>
      </c>
      <c r="L276" s="99">
        <v>0</v>
      </c>
      <c r="M276" s="79">
        <v>0</v>
      </c>
      <c r="N276" s="79">
        <v>0</v>
      </c>
      <c r="O276" s="79">
        <v>0</v>
      </c>
      <c r="P276" s="79">
        <v>0</v>
      </c>
      <c r="Q276" s="79">
        <v>0</v>
      </c>
      <c r="R276" s="79">
        <v>0</v>
      </c>
      <c r="S276" s="79">
        <v>0</v>
      </c>
      <c r="T276" s="79">
        <v>0</v>
      </c>
      <c r="U276" s="79">
        <v>0</v>
      </c>
      <c r="V276" s="79">
        <v>0</v>
      </c>
      <c r="W276" s="79">
        <v>0</v>
      </c>
      <c r="X276" s="79">
        <v>0</v>
      </c>
      <c r="Y276" s="79">
        <v>0</v>
      </c>
      <c r="Z276" s="47"/>
      <c r="AA276" s="79">
        <v>0</v>
      </c>
      <c r="AB276" s="73">
        <v>0</v>
      </c>
      <c r="AC276" s="47"/>
      <c r="AD276" s="79">
        <v>0</v>
      </c>
      <c r="AE276" s="73">
        <v>0</v>
      </c>
    </row>
    <row r="277" spans="1:31" ht="18" hidden="1" customHeight="1" outlineLevel="1" x14ac:dyDescent="0.2">
      <c r="A277" s="43" t="s">
        <v>260</v>
      </c>
      <c r="B277" s="43" t="s">
        <v>23</v>
      </c>
      <c r="C277" s="9">
        <v>0</v>
      </c>
      <c r="D277" s="9">
        <v>0</v>
      </c>
      <c r="F277" s="51" t="s">
        <v>261</v>
      </c>
      <c r="G277" s="47"/>
      <c r="H277" s="79">
        <v>0</v>
      </c>
      <c r="I277" s="79">
        <v>0</v>
      </c>
      <c r="J277" s="79">
        <v>0</v>
      </c>
      <c r="K277" s="99">
        <v>0</v>
      </c>
      <c r="L277" s="99">
        <v>0</v>
      </c>
      <c r="M277" s="79">
        <v>0</v>
      </c>
      <c r="N277" s="79">
        <v>0</v>
      </c>
      <c r="O277" s="79">
        <v>0</v>
      </c>
      <c r="P277" s="79">
        <v>0</v>
      </c>
      <c r="Q277" s="79">
        <v>0</v>
      </c>
      <c r="R277" s="79">
        <v>0</v>
      </c>
      <c r="S277" s="79">
        <v>0</v>
      </c>
      <c r="T277" s="79">
        <v>0</v>
      </c>
      <c r="U277" s="79">
        <v>0</v>
      </c>
      <c r="V277" s="79">
        <v>0</v>
      </c>
      <c r="W277" s="79">
        <v>0</v>
      </c>
      <c r="X277" s="79">
        <v>0</v>
      </c>
      <c r="Y277" s="79">
        <v>0</v>
      </c>
      <c r="Z277" s="47"/>
      <c r="AA277" s="79">
        <v>0</v>
      </c>
      <c r="AB277" s="73">
        <v>0</v>
      </c>
      <c r="AC277" s="47"/>
      <c r="AD277" s="79">
        <v>0</v>
      </c>
      <c r="AE277" s="73">
        <v>0</v>
      </c>
    </row>
    <row r="278" spans="1:31" ht="18" hidden="1" customHeight="1" outlineLevel="1" x14ac:dyDescent="0.2">
      <c r="A278" s="43" t="s">
        <v>262</v>
      </c>
      <c r="B278" s="43" t="s">
        <v>23</v>
      </c>
      <c r="C278" s="9">
        <v>0</v>
      </c>
      <c r="D278" s="9">
        <v>0</v>
      </c>
      <c r="F278" s="51" t="s">
        <v>263</v>
      </c>
      <c r="G278" s="47"/>
      <c r="H278" s="79">
        <v>0</v>
      </c>
      <c r="I278" s="79">
        <v>0</v>
      </c>
      <c r="J278" s="79">
        <v>0</v>
      </c>
      <c r="K278" s="99">
        <v>0</v>
      </c>
      <c r="L278" s="99">
        <v>0</v>
      </c>
      <c r="M278" s="79">
        <v>0</v>
      </c>
      <c r="N278" s="79">
        <v>0</v>
      </c>
      <c r="O278" s="79">
        <v>0</v>
      </c>
      <c r="P278" s="79">
        <v>0</v>
      </c>
      <c r="Q278" s="79">
        <v>0</v>
      </c>
      <c r="R278" s="79">
        <v>0</v>
      </c>
      <c r="S278" s="79">
        <v>0</v>
      </c>
      <c r="T278" s="79">
        <v>0</v>
      </c>
      <c r="U278" s="79">
        <v>0</v>
      </c>
      <c r="V278" s="79">
        <v>0</v>
      </c>
      <c r="W278" s="79">
        <v>0</v>
      </c>
      <c r="X278" s="79">
        <v>0</v>
      </c>
      <c r="Y278" s="79">
        <v>0</v>
      </c>
      <c r="Z278" s="47"/>
      <c r="AA278" s="79">
        <v>0</v>
      </c>
      <c r="AB278" s="73">
        <v>0</v>
      </c>
      <c r="AC278" s="47"/>
      <c r="AD278" s="79">
        <v>0</v>
      </c>
      <c r="AE278" s="73">
        <v>0</v>
      </c>
    </row>
    <row r="279" spans="1:31" ht="18" hidden="1" customHeight="1" outlineLevel="1" x14ac:dyDescent="0.2">
      <c r="A279" s="43" t="s">
        <v>196</v>
      </c>
      <c r="B279" s="43" t="s">
        <v>23</v>
      </c>
      <c r="C279" s="9">
        <v>0</v>
      </c>
      <c r="D279" s="9">
        <v>0</v>
      </c>
      <c r="F279" s="51" t="s">
        <v>197</v>
      </c>
      <c r="G279" s="47"/>
      <c r="H279" s="79">
        <v>0</v>
      </c>
      <c r="I279" s="79">
        <v>0</v>
      </c>
      <c r="J279" s="79">
        <v>0</v>
      </c>
      <c r="K279" s="99">
        <v>0</v>
      </c>
      <c r="L279" s="99">
        <v>0</v>
      </c>
      <c r="M279" s="79">
        <v>0</v>
      </c>
      <c r="N279" s="79">
        <v>0</v>
      </c>
      <c r="O279" s="79">
        <v>0</v>
      </c>
      <c r="P279" s="79">
        <v>0</v>
      </c>
      <c r="Q279" s="79">
        <v>0</v>
      </c>
      <c r="R279" s="79">
        <v>0</v>
      </c>
      <c r="S279" s="79">
        <v>0</v>
      </c>
      <c r="T279" s="79">
        <v>0</v>
      </c>
      <c r="U279" s="79">
        <v>0</v>
      </c>
      <c r="V279" s="79">
        <v>0</v>
      </c>
      <c r="W279" s="79">
        <v>0</v>
      </c>
      <c r="X279" s="79">
        <v>0</v>
      </c>
      <c r="Y279" s="79">
        <v>0</v>
      </c>
      <c r="Z279" s="47"/>
      <c r="AA279" s="79">
        <v>0</v>
      </c>
      <c r="AB279" s="73">
        <v>0</v>
      </c>
      <c r="AC279" s="47"/>
      <c r="AD279" s="79">
        <v>0</v>
      </c>
      <c r="AE279" s="73">
        <v>0</v>
      </c>
    </row>
    <row r="280" spans="1:31" ht="18" hidden="1" customHeight="1" outlineLevel="1" x14ac:dyDescent="0.2">
      <c r="A280" s="43" t="s">
        <v>201</v>
      </c>
      <c r="B280" s="43" t="s">
        <v>23</v>
      </c>
      <c r="C280" s="9">
        <v>0</v>
      </c>
      <c r="D280" s="9">
        <v>0</v>
      </c>
      <c r="F280" s="117" t="s">
        <v>184</v>
      </c>
      <c r="G280" s="49"/>
      <c r="H280" s="78">
        <v>0</v>
      </c>
      <c r="I280" s="78">
        <v>0</v>
      </c>
      <c r="J280" s="78">
        <v>0</v>
      </c>
      <c r="K280" s="103">
        <v>0</v>
      </c>
      <c r="L280" s="103">
        <v>0</v>
      </c>
      <c r="M280" s="78">
        <v>0</v>
      </c>
      <c r="N280" s="78">
        <v>0</v>
      </c>
      <c r="O280" s="78">
        <v>0</v>
      </c>
      <c r="P280" s="78">
        <v>0</v>
      </c>
      <c r="Q280" s="78">
        <v>0</v>
      </c>
      <c r="R280" s="78">
        <v>0</v>
      </c>
      <c r="S280" s="78">
        <v>0</v>
      </c>
      <c r="T280" s="78">
        <v>0</v>
      </c>
      <c r="U280" s="78">
        <v>0</v>
      </c>
      <c r="V280" s="78">
        <v>0</v>
      </c>
      <c r="W280" s="78">
        <v>0</v>
      </c>
      <c r="X280" s="78">
        <v>0</v>
      </c>
      <c r="Y280" s="78">
        <v>0</v>
      </c>
      <c r="Z280" s="49"/>
      <c r="AA280" s="78">
        <v>0</v>
      </c>
      <c r="AB280" s="73">
        <v>0</v>
      </c>
      <c r="AC280" s="49"/>
      <c r="AD280" s="78">
        <v>0</v>
      </c>
      <c r="AE280" s="73">
        <v>0</v>
      </c>
    </row>
    <row r="281" spans="1:31" ht="18" hidden="1" customHeight="1" outlineLevel="1" x14ac:dyDescent="0.2">
      <c r="A281" s="43" t="s">
        <v>200</v>
      </c>
      <c r="B281" s="43" t="s">
        <v>23</v>
      </c>
      <c r="C281" s="9">
        <v>0.99858156028368805</v>
      </c>
      <c r="D281" s="9">
        <v>0.99858156028368805</v>
      </c>
      <c r="F281" s="51" t="s">
        <v>185</v>
      </c>
      <c r="G281" s="47"/>
      <c r="H281" s="79">
        <v>-66.995999999999995</v>
      </c>
      <c r="I281" s="79">
        <v>0</v>
      </c>
      <c r="J281" s="79">
        <v>0</v>
      </c>
      <c r="K281" s="99">
        <v>-42.3</v>
      </c>
      <c r="L281" s="99">
        <v>-42.3</v>
      </c>
      <c r="M281" s="79">
        <v>0</v>
      </c>
      <c r="N281" s="79">
        <v>0</v>
      </c>
      <c r="O281" s="79">
        <v>0</v>
      </c>
      <c r="P281" s="79">
        <v>0</v>
      </c>
      <c r="Q281" s="79">
        <v>0</v>
      </c>
      <c r="R281" s="79">
        <v>-5.6000000000000001E-2</v>
      </c>
      <c r="S281" s="79">
        <v>0</v>
      </c>
      <c r="T281" s="79">
        <v>0</v>
      </c>
      <c r="U281" s="79">
        <v>0</v>
      </c>
      <c r="V281" s="79">
        <v>0</v>
      </c>
      <c r="W281" s="79">
        <v>0</v>
      </c>
      <c r="X281" s="79">
        <v>0</v>
      </c>
      <c r="Y281" s="79">
        <v>-5.6000000000000001E-2</v>
      </c>
      <c r="Z281" s="47"/>
      <c r="AA281" s="79">
        <v>-42.3</v>
      </c>
      <c r="AB281" s="73">
        <v>42.24</v>
      </c>
      <c r="AC281" s="47"/>
      <c r="AD281" s="79">
        <v>-42.3</v>
      </c>
      <c r="AE281" s="73">
        <v>42.24</v>
      </c>
    </row>
    <row r="282" spans="1:31" ht="18" hidden="1" customHeight="1" outlineLevel="1" x14ac:dyDescent="0.2">
      <c r="A282" s="43" t="s">
        <v>186</v>
      </c>
      <c r="B282" s="43" t="s">
        <v>23</v>
      </c>
      <c r="C282" s="9">
        <v>0</v>
      </c>
      <c r="D282" s="9">
        <v>0</v>
      </c>
      <c r="F282" s="51" t="s">
        <v>187</v>
      </c>
      <c r="G282" s="47"/>
      <c r="H282" s="79">
        <v>0</v>
      </c>
      <c r="I282" s="79">
        <v>16.428000000000001</v>
      </c>
      <c r="J282" s="79">
        <v>16.428000000000001</v>
      </c>
      <c r="K282" s="99">
        <v>0</v>
      </c>
      <c r="L282" s="99">
        <v>0</v>
      </c>
      <c r="M282" s="79">
        <v>0</v>
      </c>
      <c r="N282" s="79">
        <v>0</v>
      </c>
      <c r="O282" s="79">
        <v>0</v>
      </c>
      <c r="P282" s="79">
        <v>0</v>
      </c>
      <c r="Q282" s="79">
        <v>0</v>
      </c>
      <c r="R282" s="79">
        <v>0</v>
      </c>
      <c r="S282" s="79">
        <v>0</v>
      </c>
      <c r="T282" s="79">
        <v>0</v>
      </c>
      <c r="U282" s="79">
        <v>0</v>
      </c>
      <c r="V282" s="79">
        <v>0</v>
      </c>
      <c r="W282" s="79">
        <v>0</v>
      </c>
      <c r="X282" s="79">
        <v>0</v>
      </c>
      <c r="Y282" s="79">
        <v>0</v>
      </c>
      <c r="Z282" s="47"/>
      <c r="AA282" s="79">
        <v>0</v>
      </c>
      <c r="AB282" s="73">
        <v>0</v>
      </c>
      <c r="AC282" s="47"/>
      <c r="AD282" s="79">
        <v>0</v>
      </c>
      <c r="AE282" s="73">
        <v>0</v>
      </c>
    </row>
    <row r="283" spans="1:31" ht="18" hidden="1" customHeight="1" outlineLevel="1" x14ac:dyDescent="0.2">
      <c r="A283" s="43" t="s">
        <v>126</v>
      </c>
      <c r="B283" s="43" t="s">
        <v>23</v>
      </c>
      <c r="C283" s="9">
        <v>1</v>
      </c>
      <c r="D283" s="9">
        <v>1</v>
      </c>
      <c r="F283" s="51" t="s">
        <v>127</v>
      </c>
      <c r="G283" s="47"/>
      <c r="H283" s="79">
        <v>-1.363</v>
      </c>
      <c r="I283" s="79">
        <v>-1.087</v>
      </c>
      <c r="J283" s="79">
        <v>-1.087</v>
      </c>
      <c r="K283" s="99">
        <v>-2</v>
      </c>
      <c r="L283" s="99">
        <v>-2.5</v>
      </c>
      <c r="M283" s="79">
        <v>0</v>
      </c>
      <c r="N283" s="79">
        <v>0</v>
      </c>
      <c r="O283" s="79">
        <v>0</v>
      </c>
      <c r="P283" s="79">
        <v>0</v>
      </c>
      <c r="Q283" s="79">
        <v>0</v>
      </c>
      <c r="R283" s="79">
        <v>0</v>
      </c>
      <c r="S283" s="79">
        <v>0</v>
      </c>
      <c r="T283" s="79">
        <v>0</v>
      </c>
      <c r="U283" s="79">
        <v>0</v>
      </c>
      <c r="V283" s="79">
        <v>0</v>
      </c>
      <c r="W283" s="79">
        <v>0</v>
      </c>
      <c r="X283" s="79">
        <v>0</v>
      </c>
      <c r="Y283" s="79">
        <v>0</v>
      </c>
      <c r="Z283" s="47"/>
      <c r="AA283" s="79">
        <v>-2</v>
      </c>
      <c r="AB283" s="73">
        <v>2</v>
      </c>
      <c r="AC283" s="47"/>
      <c r="AD283" s="79">
        <v>-2.5</v>
      </c>
      <c r="AE283" s="73">
        <v>2.5</v>
      </c>
    </row>
    <row r="284" spans="1:31" ht="18" hidden="1" customHeight="1" outlineLevel="1" x14ac:dyDescent="0.2">
      <c r="A284" s="43" t="s">
        <v>524</v>
      </c>
      <c r="B284" s="43" t="s">
        <v>23</v>
      </c>
      <c r="C284" s="9">
        <v>-1.0344827586206897</v>
      </c>
      <c r="D284" s="9">
        <v>0</v>
      </c>
      <c r="F284" s="51" t="s">
        <v>525</v>
      </c>
      <c r="G284" s="47"/>
      <c r="H284" s="79">
        <v>0</v>
      </c>
      <c r="I284" s="79">
        <v>0</v>
      </c>
      <c r="J284" s="79">
        <v>0</v>
      </c>
      <c r="K284" s="99">
        <v>0</v>
      </c>
      <c r="L284" s="99">
        <v>0</v>
      </c>
      <c r="M284" s="79">
        <v>-0.01</v>
      </c>
      <c r="N284" s="79">
        <v>-3.7999999999999999E-2</v>
      </c>
      <c r="O284" s="79">
        <v>-3.8999999999999993E-2</v>
      </c>
      <c r="P284" s="79">
        <v>0</v>
      </c>
      <c r="Q284" s="79">
        <v>0</v>
      </c>
      <c r="R284" s="79">
        <v>0</v>
      </c>
      <c r="S284" s="79">
        <v>0</v>
      </c>
      <c r="T284" s="79">
        <v>0</v>
      </c>
      <c r="U284" s="79">
        <v>0</v>
      </c>
      <c r="V284" s="79">
        <v>0</v>
      </c>
      <c r="W284" s="79">
        <v>0</v>
      </c>
      <c r="X284" s="79">
        <v>0</v>
      </c>
      <c r="Y284" s="79">
        <v>-8.6999999999999994E-2</v>
      </c>
      <c r="Z284" s="47"/>
      <c r="AA284" s="79">
        <v>0</v>
      </c>
      <c r="AB284" s="73">
        <v>-0.09</v>
      </c>
      <c r="AC284" s="47"/>
      <c r="AD284" s="79"/>
      <c r="AE284" s="73"/>
    </row>
    <row r="285" spans="1:31" ht="18" customHeight="1" collapsed="1" x14ac:dyDescent="0.2">
      <c r="A285" s="48"/>
      <c r="B285" s="48"/>
      <c r="C285" s="9">
        <v>0.98216704288939072</v>
      </c>
      <c r="D285" s="9">
        <v>0.98236607142857157</v>
      </c>
      <c r="F285" s="119" t="s">
        <v>70</v>
      </c>
      <c r="H285" s="74">
        <v>-69.537999999999997</v>
      </c>
      <c r="I285" s="74">
        <v>10.036000000000001</v>
      </c>
      <c r="J285" s="74">
        <v>10.036000000000001</v>
      </c>
      <c r="K285" s="99">
        <v>-44.3</v>
      </c>
      <c r="L285" s="99">
        <v>-44.8</v>
      </c>
      <c r="M285" s="74">
        <v>-9.5000000000000001E-2</v>
      </c>
      <c r="N285" s="74">
        <v>-5.7999999999999989E-2</v>
      </c>
      <c r="O285" s="74">
        <v>-9.0999999999999998E-2</v>
      </c>
      <c r="P285" s="74">
        <v>-5.1999999999999991E-2</v>
      </c>
      <c r="Q285" s="74">
        <v>-5.2000000000000018E-2</v>
      </c>
      <c r="R285" s="74">
        <v>0.20500000000000002</v>
      </c>
      <c r="S285" s="74">
        <v>-0.36599999999999999</v>
      </c>
      <c r="T285" s="74">
        <v>-5.1999999999999991E-2</v>
      </c>
      <c r="U285" s="74">
        <v>-5.1999999999999991E-2</v>
      </c>
      <c r="V285" s="74">
        <v>-5.3000000000000047E-2</v>
      </c>
      <c r="W285" s="74">
        <v>0.47100000000000003</v>
      </c>
      <c r="X285" s="74">
        <v>-0.59299999999999997</v>
      </c>
      <c r="Y285" s="74">
        <v>-0.78800000000000003</v>
      </c>
      <c r="AA285" s="74">
        <v>-44.29999999999999</v>
      </c>
      <c r="AB285" s="73">
        <v>43.51</v>
      </c>
      <c r="AD285" s="74">
        <v>-44.79999999999999</v>
      </c>
      <c r="AE285" s="73">
        <v>44.01</v>
      </c>
    </row>
    <row r="286" spans="1:31" ht="18" customHeight="1" x14ac:dyDescent="0.2">
      <c r="A286" s="43" t="s">
        <v>256</v>
      </c>
      <c r="B286" s="43" t="s">
        <v>23</v>
      </c>
      <c r="C286" s="9">
        <v>-1.000047917964445</v>
      </c>
      <c r="D286" s="9">
        <v>-1.000047917964445</v>
      </c>
      <c r="F286" s="117" t="s">
        <v>257</v>
      </c>
      <c r="G286" s="49"/>
      <c r="H286" s="78">
        <v>-17.170999999999999</v>
      </c>
      <c r="I286" s="78">
        <v>-30.007999999999999</v>
      </c>
      <c r="J286" s="78">
        <v>-30.007999999999999</v>
      </c>
      <c r="K286" s="78">
        <v>0</v>
      </c>
      <c r="L286" s="78">
        <v>0</v>
      </c>
      <c r="M286" s="78">
        <v>-2.3719999999999901</v>
      </c>
      <c r="N286" s="78">
        <v>2.3859999999999895</v>
      </c>
      <c r="O286" s="78">
        <v>-0.93299999999999639</v>
      </c>
      <c r="P286" s="78">
        <v>-3.6850000000000032</v>
      </c>
      <c r="Q286" s="78">
        <v>5.84900000000001</v>
      </c>
      <c r="R286" s="78">
        <v>-10.311999999999999</v>
      </c>
      <c r="S286" s="78">
        <v>0</v>
      </c>
      <c r="T286" s="78">
        <v>-16.271000000000011</v>
      </c>
      <c r="U286" s="78">
        <v>12.394</v>
      </c>
      <c r="V286" s="78">
        <v>-10.293999999999999</v>
      </c>
      <c r="W286" s="78">
        <v>6.1720000000000006</v>
      </c>
      <c r="X286" s="78">
        <v>-3.8030000000000008</v>
      </c>
      <c r="Y286" s="78">
        <v>-20.869</v>
      </c>
      <c r="Z286" s="49"/>
      <c r="AA286" s="78">
        <v>0</v>
      </c>
      <c r="AB286" s="73">
        <v>-20.87</v>
      </c>
      <c r="AC286" s="49"/>
      <c r="AD286" s="78">
        <v>0</v>
      </c>
      <c r="AE286" s="73">
        <v>-20.87</v>
      </c>
    </row>
    <row r="287" spans="1:31" ht="18" customHeight="1" x14ac:dyDescent="0.2">
      <c r="A287" s="43" t="s">
        <v>255</v>
      </c>
      <c r="B287" s="43" t="s">
        <v>23</v>
      </c>
      <c r="C287" s="9">
        <v>0</v>
      </c>
      <c r="D287" s="9">
        <v>0</v>
      </c>
      <c r="F287" s="117" t="s">
        <v>258</v>
      </c>
      <c r="G287" s="49"/>
      <c r="H287" s="78">
        <v>0</v>
      </c>
      <c r="I287" s="78">
        <v>0</v>
      </c>
      <c r="J287" s="78">
        <v>0</v>
      </c>
      <c r="K287" s="78">
        <v>0</v>
      </c>
      <c r="L287" s="78">
        <v>0</v>
      </c>
      <c r="M287" s="78">
        <v>0</v>
      </c>
      <c r="N287" s="78">
        <v>0</v>
      </c>
      <c r="O287" s="78">
        <v>0</v>
      </c>
      <c r="P287" s="78">
        <v>0</v>
      </c>
      <c r="Q287" s="78">
        <v>0</v>
      </c>
      <c r="R287" s="78">
        <v>0</v>
      </c>
      <c r="S287" s="78">
        <v>0</v>
      </c>
      <c r="T287" s="78">
        <v>0</v>
      </c>
      <c r="U287" s="78">
        <v>0</v>
      </c>
      <c r="V287" s="78">
        <v>0</v>
      </c>
      <c r="W287" s="78">
        <v>0</v>
      </c>
      <c r="X287" s="78">
        <v>0</v>
      </c>
      <c r="Y287" s="78">
        <v>0</v>
      </c>
      <c r="Z287" s="49"/>
      <c r="AA287" s="78">
        <v>0</v>
      </c>
      <c r="AB287" s="73">
        <v>0</v>
      </c>
      <c r="AC287" s="49"/>
      <c r="AD287" s="78">
        <v>0</v>
      </c>
      <c r="AE287" s="73">
        <v>0</v>
      </c>
    </row>
    <row r="288" spans="1:31" ht="18" customHeight="1" x14ac:dyDescent="0.2">
      <c r="A288" s="48"/>
      <c r="B288" s="48"/>
      <c r="C288" s="9">
        <v>-0.49289693593314765</v>
      </c>
      <c r="D288" s="9">
        <v>-0.18876713544208334</v>
      </c>
      <c r="F288" s="108" t="s">
        <v>88</v>
      </c>
      <c r="H288" s="281">
        <v>-105.46499999999999</v>
      </c>
      <c r="I288" s="281">
        <v>-86.370999999999995</v>
      </c>
      <c r="J288" s="281">
        <v>-86.370999999999995</v>
      </c>
      <c r="K288" s="102">
        <v>-71.8</v>
      </c>
      <c r="L288" s="102">
        <v>-90.163999999999987</v>
      </c>
      <c r="M288" s="281">
        <v>-11.113999999999988</v>
      </c>
      <c r="N288" s="281">
        <v>-1.4000000000000103</v>
      </c>
      <c r="O288" s="281">
        <v>-9.4979999999999976</v>
      </c>
      <c r="P288" s="281">
        <v>-11.212000000000003</v>
      </c>
      <c r="Q288" s="281">
        <v>-0.46599999999998998</v>
      </c>
      <c r="R288" s="281">
        <v>-16.790000000000003</v>
      </c>
      <c r="S288" s="281">
        <v>-7.1499999999999995</v>
      </c>
      <c r="T288" s="281">
        <v>-24.007000000000012</v>
      </c>
      <c r="U288" s="281">
        <v>4.8110000000000017</v>
      </c>
      <c r="V288" s="281">
        <v>-16.429999999999996</v>
      </c>
      <c r="W288" s="281">
        <v>-1.1879999999999997</v>
      </c>
      <c r="X288" s="281">
        <v>-12.744000000000003</v>
      </c>
      <c r="Y288" s="281">
        <v>-107.188</v>
      </c>
      <c r="AA288" s="281">
        <v>-71.8</v>
      </c>
      <c r="AB288" s="73">
        <v>-35.39</v>
      </c>
      <c r="AD288" s="281">
        <v>-90.163999999999987</v>
      </c>
      <c r="AE288" s="73">
        <v>-17.02</v>
      </c>
    </row>
    <row r="289" spans="1:33" ht="12.95" customHeight="1" x14ac:dyDescent="0.2">
      <c r="A289" s="48"/>
      <c r="B289" s="48"/>
      <c r="C289" s="9"/>
      <c r="D289" s="9"/>
      <c r="F289" s="52" t="s">
        <v>224</v>
      </c>
      <c r="H289" s="69">
        <v>5.7148477124352996E-2</v>
      </c>
      <c r="I289" s="69">
        <v>5.426558224718607E-2</v>
      </c>
      <c r="J289" s="69">
        <v>5.426558224718607E-2</v>
      </c>
      <c r="K289" s="122">
        <v>3.4623751218220769E-2</v>
      </c>
      <c r="L289" s="122">
        <v>4.5584731208128851E-2</v>
      </c>
      <c r="M289" s="69">
        <v>2.712657032186256E-2</v>
      </c>
      <c r="N289" s="69">
        <v>1.3083133971291964E-2</v>
      </c>
      <c r="O289" s="69">
        <v>5.3260808613245093E-2</v>
      </c>
      <c r="P289" s="69">
        <v>8.0033121091853954E-2</v>
      </c>
      <c r="Q289" s="69">
        <v>3.350517316997691E-3</v>
      </c>
      <c r="R289" s="69">
        <v>0.11648559019828227</v>
      </c>
      <c r="S289" s="69">
        <v>7.9398569715275619E-2</v>
      </c>
      <c r="T289" s="69">
        <v>0.28077049026946127</v>
      </c>
      <c r="U289" s="69">
        <v>-2.4806129604421894E-2</v>
      </c>
      <c r="V289" s="69">
        <v>9.928812289246905E-2</v>
      </c>
      <c r="W289" s="69">
        <v>8.8902857912578938E-3</v>
      </c>
      <c r="X289" s="69">
        <v>0.10120068610634651</v>
      </c>
      <c r="Y289" s="69">
        <v>5.6034439945736703E-2</v>
      </c>
      <c r="AA289" s="69">
        <v>3.4623751218220769E-2</v>
      </c>
      <c r="AB289" s="70"/>
      <c r="AD289" s="69">
        <v>4.5584731208128844E-2</v>
      </c>
      <c r="AE289" s="70"/>
    </row>
    <row r="290" spans="1:33" ht="6.95" customHeight="1" x14ac:dyDescent="0.2">
      <c r="C290" s="9"/>
      <c r="D290" s="9"/>
      <c r="F290" s="109"/>
      <c r="H290" s="29"/>
      <c r="I290" s="29"/>
      <c r="J290" s="29"/>
      <c r="K290" s="98"/>
      <c r="L290" s="98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AA290" s="29"/>
      <c r="AB290" s="33"/>
      <c r="AD290" s="29"/>
      <c r="AE290" s="33"/>
    </row>
    <row r="291" spans="1:33" ht="18" customHeight="1" x14ac:dyDescent="0.2">
      <c r="A291" s="43" t="s">
        <v>20</v>
      </c>
      <c r="B291" s="43" t="s">
        <v>26</v>
      </c>
      <c r="C291" s="9">
        <v>-0.99337748344370858</v>
      </c>
      <c r="D291" s="9">
        <v>-0.99337748344370858</v>
      </c>
      <c r="F291" s="117" t="s">
        <v>254</v>
      </c>
      <c r="G291" s="49"/>
      <c r="H291" s="78">
        <v>-0.125</v>
      </c>
      <c r="I291" s="78">
        <v>37.137</v>
      </c>
      <c r="J291" s="78">
        <v>37.137</v>
      </c>
      <c r="K291" s="78">
        <v>0</v>
      </c>
      <c r="L291" s="78">
        <v>0</v>
      </c>
      <c r="M291" s="78">
        <v>0</v>
      </c>
      <c r="N291" s="78">
        <v>0</v>
      </c>
      <c r="O291" s="78">
        <v>0</v>
      </c>
      <c r="P291" s="78">
        <v>0</v>
      </c>
      <c r="Q291" s="78">
        <v>-3.3000000000000002E-2</v>
      </c>
      <c r="R291" s="78">
        <v>0</v>
      </c>
      <c r="S291" s="78">
        <v>0</v>
      </c>
      <c r="T291" s="78">
        <v>-0.08</v>
      </c>
      <c r="U291" s="78">
        <v>-1.2999999999999998E-2</v>
      </c>
      <c r="V291" s="78">
        <v>0</v>
      </c>
      <c r="W291" s="78">
        <v>-2.4999999999999994E-2</v>
      </c>
      <c r="X291" s="78">
        <v>0</v>
      </c>
      <c r="Y291" s="78">
        <v>-0.151</v>
      </c>
      <c r="Z291" s="49"/>
      <c r="AA291" s="78">
        <v>0</v>
      </c>
      <c r="AB291" s="73">
        <v>-0.15</v>
      </c>
      <c r="AC291" s="49"/>
      <c r="AD291" s="78">
        <v>0</v>
      </c>
      <c r="AE291" s="73">
        <v>-0.15</v>
      </c>
    </row>
    <row r="292" spans="1:33" ht="12.95" customHeight="1" x14ac:dyDescent="0.2">
      <c r="A292" s="48"/>
      <c r="B292" s="48"/>
      <c r="C292" s="9"/>
      <c r="D292" s="9"/>
      <c r="F292" s="52" t="s">
        <v>224</v>
      </c>
      <c r="H292" s="69">
        <v>6.7733936761429152E-5</v>
      </c>
      <c r="I292" s="69">
        <v>-2.3332610805869437E-2</v>
      </c>
      <c r="J292" s="69">
        <v>-2.3332610805869437E-2</v>
      </c>
      <c r="K292" s="122">
        <v>0</v>
      </c>
      <c r="L292" s="122">
        <v>0</v>
      </c>
      <c r="M292" s="69">
        <v>0</v>
      </c>
      <c r="N292" s="69">
        <v>0</v>
      </c>
      <c r="O292" s="69">
        <v>0</v>
      </c>
      <c r="P292" s="69">
        <v>0</v>
      </c>
      <c r="Q292" s="69">
        <v>2.3726839369297466E-4</v>
      </c>
      <c r="R292" s="69">
        <v>0</v>
      </c>
      <c r="S292" s="69">
        <v>0</v>
      </c>
      <c r="T292" s="69">
        <v>9.3562874251497017E-4</v>
      </c>
      <c r="U292" s="69">
        <v>6.7029658045621382E-5</v>
      </c>
      <c r="V292" s="69">
        <v>0</v>
      </c>
      <c r="W292" s="69">
        <v>1.8708513870492201E-4</v>
      </c>
      <c r="X292" s="69">
        <v>0</v>
      </c>
      <c r="Y292" s="69">
        <v>7.89379448427645E-5</v>
      </c>
      <c r="AA292" s="69">
        <v>0</v>
      </c>
      <c r="AB292" s="70"/>
      <c r="AD292" s="69">
        <v>0</v>
      </c>
      <c r="AE292" s="70"/>
    </row>
    <row r="293" spans="1:33" ht="6.95" customHeight="1" x14ac:dyDescent="0.2">
      <c r="C293" s="9"/>
      <c r="D293" s="9"/>
      <c r="F293" s="109"/>
      <c r="H293" s="29"/>
      <c r="I293" s="29"/>
      <c r="J293" s="29"/>
      <c r="K293" s="98"/>
      <c r="L293" s="98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AA293" s="29"/>
      <c r="AB293" s="33"/>
      <c r="AD293" s="29"/>
      <c r="AE293" s="33"/>
    </row>
    <row r="294" spans="1:33" s="53" customFormat="1" ht="18" customHeight="1" x14ac:dyDescent="0.2">
      <c r="A294" s="48"/>
      <c r="B294" s="48"/>
      <c r="C294" s="9">
        <v>-5.0561675382038221E-2</v>
      </c>
      <c r="D294" s="9">
        <v>-5.9832455283112367E-2</v>
      </c>
      <c r="E294" s="17"/>
      <c r="F294" s="113" t="s">
        <v>278</v>
      </c>
      <c r="G294" s="17"/>
      <c r="H294" s="75">
        <v>-361.88299999999998</v>
      </c>
      <c r="I294" s="75">
        <v>-272.22699999999998</v>
      </c>
      <c r="J294" s="75">
        <v>-272.22699999999998</v>
      </c>
      <c r="K294" s="121">
        <v>-291.52515</v>
      </c>
      <c r="L294" s="121">
        <v>-288.97359999999998</v>
      </c>
      <c r="M294" s="75">
        <v>-29.517999999999986</v>
      </c>
      <c r="N294" s="75">
        <v>-16.222000000000012</v>
      </c>
      <c r="O294" s="75">
        <v>-27.648999999999997</v>
      </c>
      <c r="P294" s="75">
        <v>-29.744999999999997</v>
      </c>
      <c r="Q294" s="75">
        <v>-14.865</v>
      </c>
      <c r="R294" s="75">
        <v>-33.678999999999988</v>
      </c>
      <c r="S294" s="75">
        <v>-22.271000000000011</v>
      </c>
      <c r="T294" s="75">
        <v>-36.797000000000011</v>
      </c>
      <c r="U294" s="75">
        <v>-16.009000000000007</v>
      </c>
      <c r="V294" s="75">
        <v>-31.994</v>
      </c>
      <c r="W294" s="75">
        <v>-18.847999999999981</v>
      </c>
      <c r="X294" s="75">
        <v>-28.666999999999994</v>
      </c>
      <c r="Y294" s="75">
        <v>-306.26399999999995</v>
      </c>
      <c r="Z294" s="17"/>
      <c r="AA294" s="75">
        <v>-291.52515</v>
      </c>
      <c r="AB294" s="73">
        <v>-14.74</v>
      </c>
      <c r="AC294" s="17"/>
      <c r="AD294" s="75">
        <v>-288.97359999999998</v>
      </c>
      <c r="AE294" s="73">
        <v>-17.29</v>
      </c>
      <c r="AG294" s="54"/>
    </row>
    <row r="295" spans="1:33" ht="12.95" customHeight="1" x14ac:dyDescent="0.2">
      <c r="A295" s="48"/>
      <c r="B295" s="48"/>
      <c r="C295" s="9"/>
      <c r="D295" s="9"/>
      <c r="F295" s="52" t="s">
        <v>224</v>
      </c>
      <c r="H295" s="69">
        <v>0.1960940818962901</v>
      </c>
      <c r="I295" s="69">
        <v>0.17103607296899098</v>
      </c>
      <c r="J295" s="69">
        <v>0.17103607296899098</v>
      </c>
      <c r="K295" s="122">
        <v>0.14058070010382304</v>
      </c>
      <c r="L295" s="122">
        <v>0.14609804225905398</v>
      </c>
      <c r="M295" s="69">
        <v>7.2046257221588944E-2</v>
      </c>
      <c r="N295" s="69">
        <v>0.15159614234449773</v>
      </c>
      <c r="O295" s="69">
        <v>0.15504401951438343</v>
      </c>
      <c r="P295" s="69">
        <v>0.21232475801616083</v>
      </c>
      <c r="Q295" s="69">
        <v>0.10687862643169904</v>
      </c>
      <c r="R295" s="69">
        <v>0.23365802217319512</v>
      </c>
      <c r="S295" s="69">
        <v>0.24731266379425235</v>
      </c>
      <c r="T295" s="69">
        <v>0.43035413547904211</v>
      </c>
      <c r="U295" s="69">
        <v>8.2544445819411796E-2</v>
      </c>
      <c r="V295" s="69">
        <v>0.19334292171769052</v>
      </c>
      <c r="W295" s="69">
        <v>0.14104722777241469</v>
      </c>
      <c r="X295" s="69">
        <v>0.22764595641954127</v>
      </c>
      <c r="Y295" s="69">
        <v>0.16010497178360544</v>
      </c>
      <c r="AA295" s="69">
        <v>0.14058070010382304</v>
      </c>
      <c r="AB295" s="70"/>
      <c r="AD295" s="69">
        <v>0.14609804225905396</v>
      </c>
      <c r="AE295" s="70"/>
    </row>
    <row r="296" spans="1:33" ht="6.95" customHeight="1" x14ac:dyDescent="0.2">
      <c r="C296" s="9"/>
      <c r="D296" s="9"/>
      <c r="F296" s="109"/>
      <c r="H296" s="29"/>
      <c r="I296" s="29"/>
      <c r="J296" s="29"/>
      <c r="K296" s="98"/>
      <c r="L296" s="98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AA296" s="29"/>
      <c r="AB296" s="33"/>
      <c r="AD296" s="29"/>
      <c r="AE296" s="33"/>
    </row>
    <row r="297" spans="1:33" s="53" customFormat="1" ht="18" customHeight="1" x14ac:dyDescent="0.2">
      <c r="A297" s="48"/>
      <c r="B297" s="48"/>
      <c r="C297" s="9">
        <v>-0.55627439426975067</v>
      </c>
      <c r="D297" s="9">
        <v>-0.32775277156666305</v>
      </c>
      <c r="E297" s="17"/>
      <c r="F297" s="114" t="s">
        <v>24</v>
      </c>
      <c r="G297" s="17"/>
      <c r="H297" s="90">
        <v>64.82099999999997</v>
      </c>
      <c r="I297" s="90">
        <v>182.803</v>
      </c>
      <c r="J297" s="90">
        <v>182.803</v>
      </c>
      <c r="K297" s="127">
        <v>402.73289999999992</v>
      </c>
      <c r="L297" s="127">
        <v>265.84061999999977</v>
      </c>
      <c r="M297" s="90">
        <v>54.060000000000031</v>
      </c>
      <c r="N297" s="90">
        <v>2.2279999999999767</v>
      </c>
      <c r="O297" s="90">
        <v>17.292000000000005</v>
      </c>
      <c r="P297" s="90">
        <v>3.5809999999999533</v>
      </c>
      <c r="Q297" s="90">
        <v>46.879000000000012</v>
      </c>
      <c r="R297" s="90">
        <v>-3.4530000000000456</v>
      </c>
      <c r="S297" s="90">
        <v>-39.176000000000016</v>
      </c>
      <c r="T297" s="90">
        <v>-21.027000000000044</v>
      </c>
      <c r="U297" s="90">
        <v>84.079000000000036</v>
      </c>
      <c r="V297" s="90">
        <v>16.917000000000058</v>
      </c>
      <c r="W297" s="90">
        <v>22.485999999999937</v>
      </c>
      <c r="X297" s="90">
        <v>-5.1599999999999611</v>
      </c>
      <c r="Y297" s="90">
        <v>178.7060000000003</v>
      </c>
      <c r="Z297" s="17"/>
      <c r="AA297" s="90">
        <v>402.73289999999992</v>
      </c>
      <c r="AB297" s="73">
        <v>-224.03</v>
      </c>
      <c r="AC297" s="17"/>
      <c r="AD297" s="90">
        <v>265.84061999999977</v>
      </c>
      <c r="AE297" s="73">
        <v>-87.13</v>
      </c>
    </row>
    <row r="298" spans="1:33" ht="12.95" customHeight="1" x14ac:dyDescent="0.2">
      <c r="A298" s="48"/>
      <c r="B298" s="48"/>
      <c r="C298" s="9"/>
      <c r="D298" s="9"/>
      <c r="F298" s="52" t="s">
        <v>224</v>
      </c>
      <c r="H298" s="69">
        <v>3.5124652118500771E-2</v>
      </c>
      <c r="I298" s="69">
        <v>0.1148523373763457</v>
      </c>
      <c r="J298" s="69">
        <v>0.1148523373763457</v>
      </c>
      <c r="K298" s="122">
        <v>0.19420785149014738</v>
      </c>
      <c r="L298" s="122">
        <v>0.13440256872923023</v>
      </c>
      <c r="M298" s="69">
        <v>0.13194730894366496</v>
      </c>
      <c r="N298" s="69">
        <v>2.082087320574141E-2</v>
      </c>
      <c r="O298" s="69">
        <v>9.6966298435484793E-2</v>
      </c>
      <c r="P298" s="69">
        <v>2.5561773691573777E-2</v>
      </c>
      <c r="Q298" s="69">
        <v>0.33705772811918067</v>
      </c>
      <c r="R298" s="69">
        <v>-2.3956208633393324E-2</v>
      </c>
      <c r="S298" s="69">
        <v>-0.43503753386932015</v>
      </c>
      <c r="T298" s="69">
        <v>-0.24591831961077898</v>
      </c>
      <c r="U298" s="69">
        <v>0.43352204760136948</v>
      </c>
      <c r="V298" s="69">
        <v>0.1022311122928731</v>
      </c>
      <c r="W298" s="69">
        <v>0.16827185715675461</v>
      </c>
      <c r="X298" s="69">
        <v>-4.0975795692776519E-2</v>
      </c>
      <c r="Y298" s="69">
        <v>9.342175080179535E-2</v>
      </c>
      <c r="AA298" s="69">
        <v>0.19420785149014738</v>
      </c>
      <c r="AB298" s="70"/>
      <c r="AD298" s="69">
        <v>0.1344025687292302</v>
      </c>
      <c r="AE298" s="70"/>
      <c r="AG298" s="280"/>
    </row>
    <row r="299" spans="1:33" ht="6.95" customHeight="1" x14ac:dyDescent="0.2">
      <c r="C299" s="9"/>
      <c r="D299" s="9"/>
      <c r="F299" s="109"/>
      <c r="H299" s="29"/>
      <c r="I299" s="29"/>
      <c r="J299" s="29"/>
      <c r="K299" s="98"/>
      <c r="L299" s="98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0"/>
      <c r="AA299" s="29"/>
      <c r="AB299" s="33"/>
      <c r="AC299" s="20"/>
      <c r="AD299" s="29"/>
      <c r="AE299" s="33"/>
    </row>
    <row r="300" spans="1:33" ht="18" customHeight="1" x14ac:dyDescent="0.2">
      <c r="A300" s="43" t="s">
        <v>327</v>
      </c>
      <c r="B300" s="43" t="s">
        <v>328</v>
      </c>
      <c r="C300" s="9">
        <v>0</v>
      </c>
      <c r="D300" s="9">
        <v>0</v>
      </c>
      <c r="F300" s="119" t="s">
        <v>329</v>
      </c>
      <c r="H300" s="74">
        <v>0</v>
      </c>
      <c r="I300" s="74">
        <v>0</v>
      </c>
      <c r="J300" s="74">
        <v>0</v>
      </c>
      <c r="K300" s="99">
        <v>0</v>
      </c>
      <c r="L300" s="99">
        <v>0</v>
      </c>
      <c r="M300" s="74">
        <v>0</v>
      </c>
      <c r="N300" s="74">
        <v>0</v>
      </c>
      <c r="O300" s="74">
        <v>0</v>
      </c>
      <c r="P300" s="74">
        <v>0</v>
      </c>
      <c r="Q300" s="74">
        <v>0</v>
      </c>
      <c r="R300" s="74">
        <v>0</v>
      </c>
      <c r="S300" s="74">
        <v>0</v>
      </c>
      <c r="T300" s="74">
        <v>0</v>
      </c>
      <c r="U300" s="74">
        <v>0</v>
      </c>
      <c r="V300" s="74">
        <v>0</v>
      </c>
      <c r="W300" s="74">
        <v>0</v>
      </c>
      <c r="X300" s="74">
        <v>0</v>
      </c>
      <c r="Y300" s="74">
        <v>0</v>
      </c>
      <c r="Z300" s="20"/>
      <c r="AA300" s="74">
        <v>0</v>
      </c>
      <c r="AB300" s="73">
        <v>0</v>
      </c>
      <c r="AC300" s="20"/>
      <c r="AD300" s="74">
        <v>0</v>
      </c>
      <c r="AE300" s="73">
        <v>0</v>
      </c>
    </row>
    <row r="301" spans="1:33" ht="18" customHeight="1" x14ac:dyDescent="0.2">
      <c r="A301" s="43" t="s">
        <v>327</v>
      </c>
      <c r="B301" s="43" t="s">
        <v>330</v>
      </c>
      <c r="C301" s="9">
        <v>0</v>
      </c>
      <c r="D301" s="9">
        <v>0</v>
      </c>
      <c r="F301" s="119" t="s">
        <v>331</v>
      </c>
      <c r="H301" s="74">
        <v>0</v>
      </c>
      <c r="I301" s="74">
        <v>0</v>
      </c>
      <c r="J301" s="74">
        <v>0</v>
      </c>
      <c r="K301" s="99">
        <v>0</v>
      </c>
      <c r="L301" s="99">
        <v>0</v>
      </c>
      <c r="M301" s="74">
        <v>0</v>
      </c>
      <c r="N301" s="74">
        <v>0</v>
      </c>
      <c r="O301" s="74">
        <v>0</v>
      </c>
      <c r="P301" s="74">
        <v>0</v>
      </c>
      <c r="Q301" s="74">
        <v>0</v>
      </c>
      <c r="R301" s="74">
        <v>0</v>
      </c>
      <c r="S301" s="74">
        <v>0</v>
      </c>
      <c r="T301" s="74">
        <v>0</v>
      </c>
      <c r="U301" s="74">
        <v>0</v>
      </c>
      <c r="V301" s="74">
        <v>0</v>
      </c>
      <c r="W301" s="74">
        <v>0</v>
      </c>
      <c r="X301" s="74">
        <v>0</v>
      </c>
      <c r="Y301" s="74">
        <v>0</v>
      </c>
      <c r="Z301" s="20"/>
      <c r="AA301" s="74">
        <v>0</v>
      </c>
      <c r="AB301" s="73">
        <v>0</v>
      </c>
      <c r="AC301" s="20"/>
      <c r="AD301" s="74">
        <v>0</v>
      </c>
      <c r="AE301" s="73">
        <v>0</v>
      </c>
    </row>
    <row r="302" spans="1:33" s="53" customFormat="1" ht="18" customHeight="1" x14ac:dyDescent="0.2">
      <c r="A302" s="48"/>
      <c r="B302" s="48"/>
      <c r="C302" s="9">
        <v>0</v>
      </c>
      <c r="D302" s="9">
        <v>0</v>
      </c>
      <c r="E302" s="17"/>
      <c r="F302" s="113" t="s">
        <v>332</v>
      </c>
      <c r="G302" s="17"/>
      <c r="H302" s="75">
        <v>0</v>
      </c>
      <c r="I302" s="75">
        <v>0</v>
      </c>
      <c r="J302" s="75">
        <v>0</v>
      </c>
      <c r="K302" s="121">
        <v>0</v>
      </c>
      <c r="L302" s="121">
        <v>0</v>
      </c>
      <c r="M302" s="75">
        <v>0</v>
      </c>
      <c r="N302" s="75">
        <v>0</v>
      </c>
      <c r="O302" s="75">
        <v>0</v>
      </c>
      <c r="P302" s="75">
        <v>0</v>
      </c>
      <c r="Q302" s="75">
        <v>0</v>
      </c>
      <c r="R302" s="75">
        <v>0</v>
      </c>
      <c r="S302" s="75">
        <v>0</v>
      </c>
      <c r="T302" s="75">
        <v>0</v>
      </c>
      <c r="U302" s="75">
        <v>0</v>
      </c>
      <c r="V302" s="75">
        <v>0</v>
      </c>
      <c r="W302" s="75">
        <v>0</v>
      </c>
      <c r="X302" s="75">
        <v>0</v>
      </c>
      <c r="Y302" s="75">
        <v>0</v>
      </c>
      <c r="Z302" s="20"/>
      <c r="AA302" s="75">
        <v>0</v>
      </c>
      <c r="AB302" s="73">
        <v>0</v>
      </c>
      <c r="AC302" s="20"/>
      <c r="AD302" s="75">
        <v>0</v>
      </c>
      <c r="AE302" s="73">
        <v>0</v>
      </c>
      <c r="AG302" s="54"/>
    </row>
    <row r="303" spans="1:33" ht="12.95" customHeight="1" x14ac:dyDescent="0.2">
      <c r="A303" s="48"/>
      <c r="B303" s="48"/>
      <c r="C303" s="9"/>
      <c r="D303" s="9"/>
      <c r="F303" s="52" t="s">
        <v>224</v>
      </c>
      <c r="H303" s="69">
        <v>0</v>
      </c>
      <c r="I303" s="69">
        <v>0</v>
      </c>
      <c r="J303" s="69">
        <v>0</v>
      </c>
      <c r="K303" s="122">
        <v>0</v>
      </c>
      <c r="L303" s="122">
        <v>0</v>
      </c>
      <c r="M303" s="69">
        <v>0</v>
      </c>
      <c r="N303" s="69">
        <v>0</v>
      </c>
      <c r="O303" s="69">
        <v>0</v>
      </c>
      <c r="P303" s="69">
        <v>0</v>
      </c>
      <c r="Q303" s="69">
        <v>0</v>
      </c>
      <c r="R303" s="69">
        <v>0</v>
      </c>
      <c r="S303" s="69">
        <v>0</v>
      </c>
      <c r="T303" s="69">
        <v>0</v>
      </c>
      <c r="U303" s="69">
        <v>0</v>
      </c>
      <c r="V303" s="69">
        <v>0</v>
      </c>
      <c r="W303" s="69">
        <v>0</v>
      </c>
      <c r="X303" s="69">
        <v>0</v>
      </c>
      <c r="Y303" s="69">
        <v>0</v>
      </c>
      <c r="Z303" s="20"/>
      <c r="AA303" s="69">
        <v>0</v>
      </c>
      <c r="AB303" s="70"/>
      <c r="AC303" s="20"/>
      <c r="AD303" s="69">
        <v>0</v>
      </c>
      <c r="AE303" s="70"/>
    </row>
    <row r="304" spans="1:33" ht="6.95" customHeight="1" x14ac:dyDescent="0.2">
      <c r="C304" s="9"/>
      <c r="D304" s="9"/>
      <c r="F304" s="109"/>
      <c r="H304" s="29"/>
      <c r="I304" s="29"/>
      <c r="J304" s="29"/>
      <c r="K304" s="98"/>
      <c r="L304" s="98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0"/>
      <c r="AA304" s="29"/>
      <c r="AB304" s="33"/>
      <c r="AC304" s="20"/>
      <c r="AD304" s="29"/>
      <c r="AE304" s="33"/>
    </row>
    <row r="305" spans="1:33" s="53" customFormat="1" ht="18" customHeight="1" x14ac:dyDescent="0.2">
      <c r="A305" s="48"/>
      <c r="B305" s="48"/>
      <c r="C305" s="9">
        <v>-0.55627439426975067</v>
      </c>
      <c r="D305" s="9">
        <v>-0.32775277156666305</v>
      </c>
      <c r="E305" s="17"/>
      <c r="F305" s="114" t="s">
        <v>333</v>
      </c>
      <c r="G305" s="17"/>
      <c r="H305" s="90">
        <v>64.82099999999997</v>
      </c>
      <c r="I305" s="90">
        <v>182.803</v>
      </c>
      <c r="J305" s="90">
        <v>182.803</v>
      </c>
      <c r="K305" s="127">
        <v>402.73289999999992</v>
      </c>
      <c r="L305" s="127">
        <v>265.84061999999977</v>
      </c>
      <c r="M305" s="90">
        <v>54.060000000000031</v>
      </c>
      <c r="N305" s="90">
        <v>2.2279999999999767</v>
      </c>
      <c r="O305" s="90">
        <v>17.292000000000005</v>
      </c>
      <c r="P305" s="90">
        <v>3.5809999999999533</v>
      </c>
      <c r="Q305" s="90">
        <v>46.879000000000012</v>
      </c>
      <c r="R305" s="90">
        <v>-3.4530000000000456</v>
      </c>
      <c r="S305" s="90">
        <v>-39.176000000000016</v>
      </c>
      <c r="T305" s="90">
        <v>-21.027000000000044</v>
      </c>
      <c r="U305" s="90">
        <v>84.079000000000036</v>
      </c>
      <c r="V305" s="90">
        <v>16.917000000000058</v>
      </c>
      <c r="W305" s="90">
        <v>22.485999999999937</v>
      </c>
      <c r="X305" s="90">
        <v>-5.1599999999999611</v>
      </c>
      <c r="Y305" s="90">
        <v>178.7060000000003</v>
      </c>
      <c r="Z305" s="20"/>
      <c r="AA305" s="90">
        <v>402.73289999999992</v>
      </c>
      <c r="AB305" s="73">
        <v>-224.03</v>
      </c>
      <c r="AC305" s="20"/>
      <c r="AD305" s="90">
        <v>265.84061999999977</v>
      </c>
      <c r="AE305" s="73">
        <v>-87.13</v>
      </c>
      <c r="AG305" s="54"/>
    </row>
    <row r="306" spans="1:33" ht="12.95" customHeight="1" x14ac:dyDescent="0.2">
      <c r="A306" s="48"/>
      <c r="B306" s="48"/>
      <c r="C306" s="9"/>
      <c r="D306" s="9"/>
      <c r="F306" s="52" t="s">
        <v>224</v>
      </c>
      <c r="H306" s="69">
        <v>3.5124652118500771E-2</v>
      </c>
      <c r="I306" s="69">
        <v>0.1148523373763457</v>
      </c>
      <c r="J306" s="69">
        <v>0.1148523373763457</v>
      </c>
      <c r="K306" s="122">
        <v>0.19420785149014738</v>
      </c>
      <c r="L306" s="122">
        <v>0.13440256872923023</v>
      </c>
      <c r="M306" s="69">
        <v>0.13194730894366496</v>
      </c>
      <c r="N306" s="69">
        <v>2.082087320574141E-2</v>
      </c>
      <c r="O306" s="69">
        <v>9.6966298435484793E-2</v>
      </c>
      <c r="P306" s="69">
        <v>2.5561773691573777E-2</v>
      </c>
      <c r="Q306" s="69">
        <v>0.33705772811918067</v>
      </c>
      <c r="R306" s="69">
        <v>-2.3956208633393324E-2</v>
      </c>
      <c r="S306" s="69">
        <v>-0.43503753386932015</v>
      </c>
      <c r="T306" s="69">
        <v>-0.24591831961077898</v>
      </c>
      <c r="U306" s="69">
        <v>0.43352204760136948</v>
      </c>
      <c r="V306" s="69">
        <v>0.1022311122928731</v>
      </c>
      <c r="W306" s="69">
        <v>0.16827185715675461</v>
      </c>
      <c r="X306" s="69">
        <v>-4.0975795692776519E-2</v>
      </c>
      <c r="Y306" s="69">
        <v>9.342175080179535E-2</v>
      </c>
      <c r="Z306" s="20"/>
      <c r="AA306" s="69">
        <v>0.19420785149014738</v>
      </c>
      <c r="AB306" s="70"/>
      <c r="AC306" s="20"/>
      <c r="AD306" s="69">
        <v>0.1344025687292302</v>
      </c>
      <c r="AE306" s="70"/>
    </row>
    <row r="307" spans="1:33" s="20" customFormat="1" ht="6" customHeight="1" x14ac:dyDescent="0.2">
      <c r="A307" s="17"/>
      <c r="B307" s="17"/>
      <c r="C307" s="17"/>
      <c r="D307" s="17"/>
      <c r="AF307" s="17"/>
      <c r="AG307" s="17"/>
    </row>
    <row r="308" spans="1:33" s="20" customFormat="1" ht="15" hidden="1" outlineLevel="1" x14ac:dyDescent="0.2">
      <c r="A308" s="43" t="s">
        <v>93</v>
      </c>
      <c r="B308" s="43" t="s">
        <v>19</v>
      </c>
      <c r="C308" s="17"/>
      <c r="D308" s="17"/>
      <c r="F308" s="119" t="s">
        <v>639</v>
      </c>
      <c r="G308" s="17"/>
      <c r="H308" s="74">
        <v>-1.6220000000000001</v>
      </c>
      <c r="I308" s="74">
        <v>-1.306</v>
      </c>
      <c r="J308" s="74">
        <v>-1.306</v>
      </c>
      <c r="K308" s="99">
        <v>-2.4790000000000001</v>
      </c>
      <c r="L308" s="99">
        <v>-2.7330000000000001</v>
      </c>
      <c r="M308" s="74">
        <v>-7.3999999999999996E-2</v>
      </c>
      <c r="N308" s="74">
        <v>-0.13300000000000001</v>
      </c>
      <c r="O308" s="74">
        <v>-0.11499999999999999</v>
      </c>
      <c r="P308" s="74">
        <v>-0.10799999999999998</v>
      </c>
      <c r="Q308" s="74">
        <v>-0.10800000000000004</v>
      </c>
      <c r="R308" s="74">
        <v>-0.17899999999999994</v>
      </c>
      <c r="S308" s="74">
        <v>-0.126</v>
      </c>
      <c r="T308" s="74">
        <v>-0.128</v>
      </c>
      <c r="U308" s="74">
        <v>-0.12700000000000011</v>
      </c>
      <c r="V308" s="74">
        <v>-0.12799999999999989</v>
      </c>
      <c r="W308" s="74">
        <v>-0.12600000000000011</v>
      </c>
      <c r="X308" s="74">
        <v>-0.12799999999999989</v>
      </c>
      <c r="Y308" s="74">
        <v>-1.48</v>
      </c>
      <c r="AA308" s="74">
        <v>-2.4790000000000001</v>
      </c>
      <c r="AB308" s="73">
        <v>1</v>
      </c>
      <c r="AF308" s="17"/>
      <c r="AG308" s="17"/>
    </row>
    <row r="309" spans="1:33" s="20" customFormat="1" ht="15" hidden="1" outlineLevel="1" x14ac:dyDescent="0.2">
      <c r="A309" s="43" t="s">
        <v>93</v>
      </c>
      <c r="B309" s="43" t="s">
        <v>23</v>
      </c>
      <c r="C309" s="17"/>
      <c r="D309" s="17"/>
      <c r="F309" s="119" t="s">
        <v>638</v>
      </c>
      <c r="G309" s="17"/>
      <c r="H309" s="74">
        <v>-0.433</v>
      </c>
      <c r="I309" s="74">
        <v>-0.161</v>
      </c>
      <c r="J309" s="74">
        <v>-0.161</v>
      </c>
      <c r="K309" s="99">
        <v>0</v>
      </c>
      <c r="L309" s="99">
        <v>-0.36399999999999999</v>
      </c>
      <c r="M309" s="74">
        <v>-0.03</v>
      </c>
      <c r="N309" s="74">
        <v>-0.12</v>
      </c>
      <c r="O309" s="74">
        <v>-8.3000000000000018E-2</v>
      </c>
      <c r="P309" s="74">
        <v>-7.7999999999999986E-2</v>
      </c>
      <c r="Q309" s="74">
        <v>-7.8000000000000014E-2</v>
      </c>
      <c r="R309" s="74">
        <v>-7.8000000000000014E-2</v>
      </c>
      <c r="S309" s="74">
        <v>-7.7000000000000013E-2</v>
      </c>
      <c r="T309" s="74">
        <v>-7.7999999999999958E-2</v>
      </c>
      <c r="U309" s="74">
        <v>-7.7999999999999958E-2</v>
      </c>
      <c r="V309" s="74">
        <v>-7.8000000000000069E-2</v>
      </c>
      <c r="W309" s="74">
        <v>-7.6999999999999957E-2</v>
      </c>
      <c r="X309" s="74">
        <v>-7.8000000000000069E-2</v>
      </c>
      <c r="Y309" s="74">
        <v>-0.93300000000000005</v>
      </c>
      <c r="AA309" s="74">
        <v>0</v>
      </c>
      <c r="AB309" s="73">
        <v>-0.93</v>
      </c>
      <c r="AF309" s="17"/>
      <c r="AG309" s="17"/>
    </row>
    <row r="310" spans="1:33" s="20" customFormat="1" ht="15" hidden="1" outlineLevel="1" x14ac:dyDescent="0.2">
      <c r="A310" s="43" t="s">
        <v>93</v>
      </c>
      <c r="B310" s="43" t="s">
        <v>328</v>
      </c>
      <c r="C310" s="17"/>
      <c r="D310" s="17"/>
      <c r="F310" s="119" t="s">
        <v>637</v>
      </c>
      <c r="G310" s="17"/>
      <c r="H310" s="74">
        <v>0</v>
      </c>
      <c r="I310" s="74">
        <v>0</v>
      </c>
      <c r="J310" s="74">
        <v>0</v>
      </c>
      <c r="K310" s="99">
        <v>0</v>
      </c>
      <c r="L310" s="99">
        <v>0</v>
      </c>
      <c r="M310" s="74">
        <v>0</v>
      </c>
      <c r="N310" s="74">
        <v>0</v>
      </c>
      <c r="O310" s="74">
        <v>0</v>
      </c>
      <c r="P310" s="74">
        <v>0</v>
      </c>
      <c r="Q310" s="74">
        <v>0</v>
      </c>
      <c r="R310" s="74">
        <v>0</v>
      </c>
      <c r="S310" s="74">
        <v>0</v>
      </c>
      <c r="T310" s="74">
        <v>0</v>
      </c>
      <c r="U310" s="74">
        <v>0</v>
      </c>
      <c r="V310" s="74">
        <v>0</v>
      </c>
      <c r="W310" s="74">
        <v>0</v>
      </c>
      <c r="X310" s="74">
        <v>0</v>
      </c>
      <c r="Y310" s="74">
        <v>0</v>
      </c>
      <c r="AA310" s="74">
        <v>0</v>
      </c>
      <c r="AB310" s="73">
        <v>0</v>
      </c>
      <c r="AF310" s="17"/>
      <c r="AG310" s="17"/>
    </row>
    <row r="311" spans="1:33" s="20" customFormat="1" ht="15" hidden="1" outlineLevel="1" x14ac:dyDescent="0.2">
      <c r="A311" s="43" t="s">
        <v>93</v>
      </c>
      <c r="B311" s="43" t="s">
        <v>330</v>
      </c>
      <c r="C311" s="17"/>
      <c r="D311" s="17"/>
      <c r="F311" s="119" t="s">
        <v>636</v>
      </c>
      <c r="G311" s="17"/>
      <c r="H311" s="74">
        <v>0</v>
      </c>
      <c r="I311" s="74">
        <v>0</v>
      </c>
      <c r="J311" s="74">
        <v>0</v>
      </c>
      <c r="K311" s="99">
        <v>0</v>
      </c>
      <c r="L311" s="99">
        <v>0</v>
      </c>
      <c r="M311" s="74">
        <v>0</v>
      </c>
      <c r="N311" s="74">
        <v>0</v>
      </c>
      <c r="O311" s="74">
        <v>0</v>
      </c>
      <c r="P311" s="74">
        <v>0</v>
      </c>
      <c r="Q311" s="74">
        <v>0</v>
      </c>
      <c r="R311" s="74">
        <v>0</v>
      </c>
      <c r="S311" s="74">
        <v>0</v>
      </c>
      <c r="T311" s="74">
        <v>0</v>
      </c>
      <c r="U311" s="74">
        <v>0</v>
      </c>
      <c r="V311" s="74">
        <v>0</v>
      </c>
      <c r="W311" s="74">
        <v>0</v>
      </c>
      <c r="X311" s="74">
        <v>0</v>
      </c>
      <c r="Y311" s="74">
        <v>0</v>
      </c>
      <c r="AA311" s="74">
        <v>0</v>
      </c>
      <c r="AB311" s="73">
        <v>0</v>
      </c>
      <c r="AF311" s="17"/>
      <c r="AG311" s="17"/>
    </row>
    <row r="312" spans="1:33" s="20" customFormat="1" ht="15" collapsed="1" x14ac:dyDescent="0.2">
      <c r="A312" s="48"/>
      <c r="B312" s="48"/>
      <c r="C312" s="17"/>
      <c r="D312" s="17"/>
      <c r="F312" s="114" t="s">
        <v>640</v>
      </c>
      <c r="G312" s="17"/>
      <c r="H312" s="298">
        <v>-2.0550000000000002</v>
      </c>
      <c r="I312" s="298">
        <v>-1.4670000000000001</v>
      </c>
      <c r="J312" s="298">
        <v>-1.4670000000000001</v>
      </c>
      <c r="K312" s="127">
        <v>-2.4790000000000001</v>
      </c>
      <c r="L312" s="127">
        <v>-3.097</v>
      </c>
      <c r="M312" s="298">
        <v>-0.104</v>
      </c>
      <c r="N312" s="298">
        <v>-0.253</v>
      </c>
      <c r="O312" s="298">
        <v>-0.19800000000000001</v>
      </c>
      <c r="P312" s="298">
        <v>-0.18599999999999997</v>
      </c>
      <c r="Q312" s="298">
        <v>-0.18600000000000005</v>
      </c>
      <c r="R312" s="298">
        <v>-0.25699999999999995</v>
      </c>
      <c r="S312" s="298">
        <v>-0.20300000000000001</v>
      </c>
      <c r="T312" s="298">
        <v>-0.20599999999999996</v>
      </c>
      <c r="U312" s="298">
        <v>-0.20500000000000007</v>
      </c>
      <c r="V312" s="298">
        <v>-0.20599999999999996</v>
      </c>
      <c r="W312" s="298">
        <v>-0.20300000000000007</v>
      </c>
      <c r="X312" s="298">
        <v>-0.20599999999999996</v>
      </c>
      <c r="Y312" s="298">
        <v>-2.4130000000000003</v>
      </c>
      <c r="AA312" s="298">
        <v>-2.4790000000000001</v>
      </c>
      <c r="AB312" s="73">
        <v>7.0000000000000007E-2</v>
      </c>
      <c r="AD312" s="298">
        <v>-3.097</v>
      </c>
      <c r="AE312" s="73">
        <v>0.68</v>
      </c>
      <c r="AF312" s="17"/>
      <c r="AG312" s="17"/>
    </row>
    <row r="313" spans="1:33" s="20" customFormat="1" ht="6" customHeight="1" x14ac:dyDescent="0.2">
      <c r="A313" s="17"/>
      <c r="B313" s="17"/>
      <c r="C313" s="17"/>
      <c r="D313" s="17"/>
      <c r="AF313" s="17"/>
      <c r="AG313" s="17"/>
    </row>
    <row r="314" spans="1:33" s="20" customFormat="1" ht="15" x14ac:dyDescent="0.2">
      <c r="A314" s="48"/>
      <c r="B314" s="48"/>
      <c r="C314" s="17"/>
      <c r="D314" s="17"/>
      <c r="F314" s="114" t="s">
        <v>635</v>
      </c>
      <c r="G314" s="17"/>
      <c r="H314" s="298">
        <v>66.875999999999976</v>
      </c>
      <c r="I314" s="298">
        <v>184.27</v>
      </c>
      <c r="J314" s="298">
        <v>184.27</v>
      </c>
      <c r="K314" s="127">
        <v>405.2118999999999</v>
      </c>
      <c r="L314" s="127">
        <v>268.93761999999975</v>
      </c>
      <c r="M314" s="298">
        <v>54.16400000000003</v>
      </c>
      <c r="N314" s="298">
        <v>2.4809999999999768</v>
      </c>
      <c r="O314" s="298">
        <v>17.490000000000006</v>
      </c>
      <c r="P314" s="298">
        <v>3.7669999999999533</v>
      </c>
      <c r="Q314" s="298">
        <v>47.065000000000012</v>
      </c>
      <c r="R314" s="298">
        <v>-3.1960000000000455</v>
      </c>
      <c r="S314" s="298">
        <v>-38.973000000000013</v>
      </c>
      <c r="T314" s="298">
        <v>-20.821000000000044</v>
      </c>
      <c r="U314" s="298">
        <v>84.284000000000034</v>
      </c>
      <c r="V314" s="298">
        <v>17.123000000000058</v>
      </c>
      <c r="W314" s="298">
        <v>22.688999999999936</v>
      </c>
      <c r="X314" s="298">
        <v>-4.9539999999999615</v>
      </c>
      <c r="Y314" s="298">
        <v>181.11900000000031</v>
      </c>
      <c r="AA314" s="298">
        <v>405.21189999999996</v>
      </c>
      <c r="AB314" s="73">
        <v>-224.09</v>
      </c>
      <c r="AD314" s="298">
        <v>268.93761999999975</v>
      </c>
      <c r="AE314" s="73">
        <v>-87.82</v>
      </c>
      <c r="AF314" s="17"/>
      <c r="AG314" s="17"/>
    </row>
    <row r="315" spans="1:33" s="20" customFormat="1" x14ac:dyDescent="0.2">
      <c r="A315" s="17"/>
      <c r="B315" s="17"/>
      <c r="C315" s="17"/>
      <c r="D315" s="17"/>
      <c r="AF315" s="17"/>
      <c r="AG315" s="17"/>
    </row>
    <row r="316" spans="1:33" s="20" customFormat="1" x14ac:dyDescent="0.2">
      <c r="A316" s="17"/>
      <c r="B316" s="17"/>
      <c r="C316" s="17"/>
      <c r="D316" s="17"/>
      <c r="AF316" s="17"/>
      <c r="AG316" s="17"/>
    </row>
    <row r="317" spans="1:33" s="20" customFormat="1" x14ac:dyDescent="0.2">
      <c r="A317" s="17"/>
      <c r="B317" s="17"/>
      <c r="C317" s="17"/>
      <c r="D317" s="17"/>
      <c r="AF317" s="17"/>
      <c r="AG317" s="17"/>
    </row>
    <row r="318" spans="1:33" s="20" customFormat="1" x14ac:dyDescent="0.2">
      <c r="A318" s="17"/>
      <c r="B318" s="17"/>
      <c r="C318" s="17"/>
      <c r="D318" s="17"/>
      <c r="AF318" s="17"/>
      <c r="AG318" s="17"/>
    </row>
    <row r="319" spans="1:33" s="20" customFormat="1" x14ac:dyDescent="0.2">
      <c r="A319" s="17"/>
      <c r="B319" s="17"/>
      <c r="C319" s="17"/>
      <c r="D319" s="17"/>
      <c r="AF319" s="17"/>
      <c r="AG319" s="17"/>
    </row>
    <row r="320" spans="1:33" s="20" customFormat="1" x14ac:dyDescent="0.2">
      <c r="A320" s="17"/>
      <c r="B320" s="17"/>
      <c r="C320" s="17"/>
      <c r="D320" s="17"/>
      <c r="AF320" s="17"/>
      <c r="AG320" s="17"/>
    </row>
    <row r="321" spans="1:33" s="20" customFormat="1" x14ac:dyDescent="0.2">
      <c r="A321" s="17"/>
      <c r="B321" s="17"/>
      <c r="C321" s="17"/>
      <c r="D321" s="17"/>
      <c r="AF321" s="17"/>
      <c r="AG321" s="17"/>
    </row>
    <row r="322" spans="1:33" s="20" customFormat="1" x14ac:dyDescent="0.2">
      <c r="A322" s="17"/>
      <c r="B322" s="17"/>
      <c r="C322" s="17"/>
      <c r="D322" s="17"/>
      <c r="AF322" s="17"/>
      <c r="AG322" s="17"/>
    </row>
    <row r="323" spans="1:33" s="20" customFormat="1" x14ac:dyDescent="0.2">
      <c r="A323" s="17"/>
      <c r="B323" s="17"/>
      <c r="C323" s="17"/>
      <c r="D323" s="17"/>
      <c r="AF323" s="17"/>
      <c r="AG323" s="17"/>
    </row>
    <row r="324" spans="1:33" s="20" customFormat="1" x14ac:dyDescent="0.2">
      <c r="A324" s="17"/>
      <c r="B324" s="17"/>
      <c r="C324" s="17"/>
      <c r="D324" s="17"/>
      <c r="AF324" s="17"/>
      <c r="AG324" s="17"/>
    </row>
    <row r="325" spans="1:33" s="20" customFormat="1" x14ac:dyDescent="0.2">
      <c r="A325" s="17"/>
      <c r="B325" s="17"/>
      <c r="C325" s="17"/>
      <c r="D325" s="17"/>
      <c r="AF325" s="17"/>
      <c r="AG325" s="17"/>
    </row>
    <row r="326" spans="1:33" s="20" customFormat="1" x14ac:dyDescent="0.2">
      <c r="A326" s="17"/>
      <c r="B326" s="17"/>
      <c r="C326" s="17"/>
      <c r="D326" s="17"/>
      <c r="AF326" s="17"/>
      <c r="AG326" s="17"/>
    </row>
    <row r="327" spans="1:33" s="20" customFormat="1" x14ac:dyDescent="0.2">
      <c r="A327" s="17"/>
      <c r="B327" s="17"/>
      <c r="C327" s="17"/>
      <c r="D327" s="17"/>
      <c r="AF327" s="17"/>
      <c r="AG327" s="17"/>
    </row>
    <row r="328" spans="1:33" s="20" customFormat="1" x14ac:dyDescent="0.2">
      <c r="A328" s="17"/>
      <c r="B328" s="17"/>
      <c r="C328" s="17"/>
      <c r="D328" s="17"/>
      <c r="AF328" s="17"/>
      <c r="AG328" s="17"/>
    </row>
    <row r="329" spans="1:33" s="20" customFormat="1" x14ac:dyDescent="0.2">
      <c r="A329" s="17"/>
      <c r="B329" s="17"/>
      <c r="C329" s="17"/>
      <c r="D329" s="17"/>
      <c r="AF329" s="17"/>
      <c r="AG329" s="17"/>
    </row>
    <row r="330" spans="1:33" s="20" customFormat="1" x14ac:dyDescent="0.2">
      <c r="A330" s="17"/>
      <c r="B330" s="17"/>
      <c r="C330" s="17"/>
      <c r="D330" s="17"/>
      <c r="AF330" s="17"/>
      <c r="AG330" s="17"/>
    </row>
    <row r="331" spans="1:33" s="20" customFormat="1" x14ac:dyDescent="0.2">
      <c r="A331" s="17"/>
      <c r="B331" s="17"/>
      <c r="C331" s="17"/>
      <c r="D331" s="17"/>
      <c r="AF331" s="17"/>
      <c r="AG331" s="17"/>
    </row>
    <row r="332" spans="1:33" s="20" customFormat="1" x14ac:dyDescent="0.2">
      <c r="A332" s="17"/>
      <c r="B332" s="17"/>
      <c r="C332" s="17"/>
      <c r="D332" s="17"/>
      <c r="AF332" s="17"/>
      <c r="AG332" s="17"/>
    </row>
    <row r="333" spans="1:33" s="20" customFormat="1" x14ac:dyDescent="0.2">
      <c r="A333" s="17"/>
      <c r="B333" s="17"/>
      <c r="C333" s="17"/>
      <c r="D333" s="17"/>
      <c r="AF333" s="17"/>
      <c r="AG333" s="17"/>
    </row>
    <row r="334" spans="1:33" s="20" customFormat="1" x14ac:dyDescent="0.2">
      <c r="A334" s="17"/>
      <c r="B334" s="17"/>
      <c r="C334" s="17"/>
      <c r="D334" s="17"/>
      <c r="AF334" s="17"/>
      <c r="AG334" s="17"/>
    </row>
    <row r="335" spans="1:33" s="20" customFormat="1" x14ac:dyDescent="0.2">
      <c r="A335" s="17"/>
      <c r="B335" s="17"/>
      <c r="C335" s="17"/>
      <c r="D335" s="17"/>
      <c r="AF335" s="17"/>
      <c r="AG335" s="17"/>
    </row>
    <row r="336" spans="1:33" s="20" customFormat="1" x14ac:dyDescent="0.2">
      <c r="A336" s="17"/>
      <c r="B336" s="17"/>
      <c r="C336" s="17"/>
      <c r="D336" s="17"/>
      <c r="AF336" s="17"/>
      <c r="AG336" s="17"/>
    </row>
    <row r="337" spans="1:33" s="20" customFormat="1" x14ac:dyDescent="0.2">
      <c r="A337" s="17"/>
      <c r="B337" s="17"/>
      <c r="C337" s="17"/>
      <c r="D337" s="17"/>
      <c r="AF337" s="17"/>
      <c r="AG337" s="17"/>
    </row>
    <row r="338" spans="1:33" s="20" customFormat="1" x14ac:dyDescent="0.2">
      <c r="A338" s="17"/>
      <c r="B338" s="17"/>
      <c r="C338" s="17"/>
      <c r="D338" s="17"/>
      <c r="AF338" s="17"/>
      <c r="AG338" s="17"/>
    </row>
    <row r="339" spans="1:33" s="20" customFormat="1" x14ac:dyDescent="0.2">
      <c r="A339" s="17"/>
      <c r="B339" s="17"/>
      <c r="C339" s="17"/>
      <c r="D339" s="17"/>
      <c r="AF339" s="17"/>
      <c r="AG339" s="17"/>
    </row>
    <row r="340" spans="1:33" s="20" customFormat="1" x14ac:dyDescent="0.2">
      <c r="A340" s="17"/>
      <c r="B340" s="17"/>
      <c r="C340" s="17"/>
      <c r="D340" s="17"/>
      <c r="AF340" s="17"/>
      <c r="AG340" s="17"/>
    </row>
    <row r="341" spans="1:33" s="20" customFormat="1" x14ac:dyDescent="0.2">
      <c r="A341" s="17"/>
      <c r="B341" s="17"/>
      <c r="C341" s="17"/>
      <c r="D341" s="17"/>
      <c r="AF341" s="17"/>
      <c r="AG341" s="17"/>
    </row>
    <row r="342" spans="1:33" s="20" customFormat="1" x14ac:dyDescent="0.2">
      <c r="A342" s="17"/>
      <c r="B342" s="17"/>
      <c r="C342" s="17"/>
      <c r="D342" s="17"/>
      <c r="AF342" s="17"/>
      <c r="AG342" s="17"/>
    </row>
    <row r="343" spans="1:33" s="20" customFormat="1" x14ac:dyDescent="0.2">
      <c r="A343" s="17"/>
      <c r="B343" s="17"/>
      <c r="C343" s="17"/>
      <c r="D343" s="17"/>
      <c r="AF343" s="17"/>
      <c r="AG343" s="17"/>
    </row>
    <row r="344" spans="1:33" s="20" customFormat="1" x14ac:dyDescent="0.2">
      <c r="A344" s="17"/>
      <c r="B344" s="17"/>
      <c r="C344" s="17"/>
      <c r="D344" s="17"/>
      <c r="AF344" s="17"/>
      <c r="AG344" s="17"/>
    </row>
    <row r="345" spans="1:33" s="20" customFormat="1" x14ac:dyDescent="0.2">
      <c r="A345" s="17"/>
      <c r="B345" s="17"/>
      <c r="C345" s="17"/>
      <c r="D345" s="17"/>
      <c r="AF345" s="17"/>
      <c r="AG345" s="17"/>
    </row>
    <row r="346" spans="1:33" s="20" customFormat="1" x14ac:dyDescent="0.2">
      <c r="A346" s="17"/>
      <c r="B346" s="17"/>
      <c r="C346" s="17"/>
      <c r="D346" s="17"/>
      <c r="AF346" s="17"/>
      <c r="AG346" s="17"/>
    </row>
    <row r="347" spans="1:33" s="20" customFormat="1" x14ac:dyDescent="0.2">
      <c r="A347" s="17"/>
      <c r="B347" s="17"/>
      <c r="C347" s="17"/>
      <c r="D347" s="17"/>
      <c r="AF347" s="17"/>
      <c r="AG347" s="17"/>
    </row>
    <row r="348" spans="1:33" s="20" customFormat="1" x14ac:dyDescent="0.2">
      <c r="A348" s="17"/>
      <c r="B348" s="17"/>
      <c r="C348" s="17"/>
      <c r="D348" s="17"/>
      <c r="AF348" s="17"/>
      <c r="AG348" s="17"/>
    </row>
    <row r="349" spans="1:33" s="20" customFormat="1" x14ac:dyDescent="0.2">
      <c r="A349" s="17"/>
      <c r="B349" s="17"/>
      <c r="C349" s="17"/>
      <c r="D349" s="17"/>
      <c r="AF349" s="17"/>
      <c r="AG349" s="17"/>
    </row>
    <row r="350" spans="1:33" s="20" customFormat="1" x14ac:dyDescent="0.2">
      <c r="A350" s="17"/>
      <c r="B350" s="17"/>
      <c r="C350" s="17"/>
      <c r="D350" s="17"/>
      <c r="Z350" s="17"/>
      <c r="AC350" s="17"/>
      <c r="AF350" s="17"/>
      <c r="AG350" s="17"/>
    </row>
    <row r="351" spans="1:33" s="20" customFormat="1" x14ac:dyDescent="0.2">
      <c r="A351" s="17"/>
      <c r="B351" s="17"/>
      <c r="C351" s="17"/>
      <c r="D351" s="17"/>
      <c r="Z351" s="17"/>
      <c r="AC351" s="17"/>
      <c r="AF351" s="17"/>
      <c r="AG351" s="17"/>
    </row>
    <row r="352" spans="1:33" s="20" customFormat="1" x14ac:dyDescent="0.2">
      <c r="A352" s="17"/>
      <c r="B352" s="17"/>
      <c r="C352" s="17"/>
      <c r="D352" s="17"/>
      <c r="Z352" s="17"/>
      <c r="AC352" s="17"/>
      <c r="AF352" s="17"/>
      <c r="AG352" s="17"/>
    </row>
    <row r="354" spans="1:31" ht="18" customHeight="1" x14ac:dyDescent="0.2">
      <c r="A354" s="43" t="s">
        <v>286</v>
      </c>
      <c r="B354" s="43" t="s">
        <v>18</v>
      </c>
      <c r="C354" s="9">
        <v>0</v>
      </c>
      <c r="D354" s="9">
        <v>0</v>
      </c>
      <c r="F354" s="119" t="s">
        <v>287</v>
      </c>
      <c r="H354" s="74">
        <v>0</v>
      </c>
      <c r="I354" s="74">
        <v>0</v>
      </c>
      <c r="J354" s="74">
        <v>0</v>
      </c>
      <c r="K354" s="99">
        <v>0</v>
      </c>
      <c r="L354" s="99">
        <v>0</v>
      </c>
      <c r="M354" s="74">
        <v>0</v>
      </c>
      <c r="N354" s="74">
        <v>0</v>
      </c>
      <c r="O354" s="74">
        <v>0</v>
      </c>
      <c r="P354" s="74">
        <v>0</v>
      </c>
      <c r="Q354" s="74">
        <v>0</v>
      </c>
      <c r="R354" s="74">
        <v>0</v>
      </c>
      <c r="S354" s="74">
        <v>0</v>
      </c>
      <c r="T354" s="74">
        <v>0</v>
      </c>
      <c r="U354" s="74">
        <v>0</v>
      </c>
      <c r="V354" s="74">
        <v>0</v>
      </c>
      <c r="W354" s="74">
        <v>0</v>
      </c>
      <c r="X354" s="74">
        <v>0</v>
      </c>
      <c r="Y354" s="74">
        <v>0</v>
      </c>
      <c r="AA354" s="74">
        <v>0</v>
      </c>
      <c r="AB354" s="33"/>
      <c r="AD354" s="74">
        <v>0</v>
      </c>
      <c r="AE354" s="33"/>
    </row>
    <row r="355" spans="1:31" ht="18" hidden="1" customHeight="1" outlineLevel="1" x14ac:dyDescent="0.2">
      <c r="A355" s="43" t="s">
        <v>290</v>
      </c>
      <c r="B355" s="43" t="s">
        <v>18</v>
      </c>
      <c r="C355" s="9">
        <v>0</v>
      </c>
      <c r="D355" s="9">
        <v>0</v>
      </c>
      <c r="F355" s="119" t="s">
        <v>289</v>
      </c>
      <c r="H355" s="74">
        <v>689.49300000000005</v>
      </c>
      <c r="I355" s="74">
        <v>544.553</v>
      </c>
      <c r="J355" s="74">
        <v>544.553</v>
      </c>
      <c r="K355" s="99">
        <v>685.78800000000001</v>
      </c>
      <c r="L355" s="99">
        <v>761.38300000000004</v>
      </c>
      <c r="M355" s="74">
        <v>53.738</v>
      </c>
      <c r="N355" s="74">
        <v>106.352</v>
      </c>
      <c r="O355" s="74">
        <v>194.65899999999999</v>
      </c>
      <c r="P355" s="74">
        <v>258.55099999999999</v>
      </c>
      <c r="Q355" s="74">
        <v>323.67099999999999</v>
      </c>
      <c r="R355" s="74">
        <v>399.00599999999997</v>
      </c>
      <c r="S355" s="74">
        <v>439.13499999999999</v>
      </c>
      <c r="T355" s="74">
        <v>492.66</v>
      </c>
      <c r="U355" s="74">
        <v>568.83699999999999</v>
      </c>
      <c r="V355" s="74">
        <v>644.601</v>
      </c>
      <c r="W355" s="74">
        <v>697.25699999999995</v>
      </c>
      <c r="X355" s="74">
        <v>748.19799999999998</v>
      </c>
      <c r="Y355" s="74">
        <v>748.19799999999998</v>
      </c>
      <c r="AA355" s="74">
        <v>685.78800000000001</v>
      </c>
      <c r="AB355" s="33"/>
      <c r="AD355" s="74">
        <v>761.38300000000015</v>
      </c>
      <c r="AE355" s="33"/>
    </row>
    <row r="356" spans="1:31" ht="18" customHeight="1" collapsed="1" x14ac:dyDescent="0.2">
      <c r="A356" s="43" t="s">
        <v>286</v>
      </c>
      <c r="B356" s="43" t="s">
        <v>18</v>
      </c>
      <c r="C356" s="9">
        <v>0</v>
      </c>
      <c r="D356" s="9">
        <v>0</v>
      </c>
      <c r="F356" s="120" t="s">
        <v>288</v>
      </c>
      <c r="H356" s="91">
        <v>0</v>
      </c>
      <c r="I356" s="91">
        <v>0</v>
      </c>
      <c r="J356" s="91">
        <v>0</v>
      </c>
      <c r="K356" s="100">
        <v>0</v>
      </c>
      <c r="L356" s="100">
        <v>0</v>
      </c>
      <c r="M356" s="91">
        <v>0</v>
      </c>
      <c r="N356" s="91">
        <v>0</v>
      </c>
      <c r="O356" s="91">
        <v>0</v>
      </c>
      <c r="P356" s="91">
        <v>0</v>
      </c>
      <c r="Q356" s="91">
        <v>0</v>
      </c>
      <c r="R356" s="91">
        <v>0</v>
      </c>
      <c r="S356" s="91">
        <v>0</v>
      </c>
      <c r="T356" s="91">
        <v>0</v>
      </c>
      <c r="U356" s="91">
        <v>0</v>
      </c>
      <c r="V356" s="91">
        <v>0</v>
      </c>
      <c r="W356" s="91">
        <v>0</v>
      </c>
      <c r="X356" s="91">
        <v>0</v>
      </c>
      <c r="Y356" s="91">
        <v>0</v>
      </c>
      <c r="AA356" s="91">
        <v>0</v>
      </c>
      <c r="AB356" s="33"/>
      <c r="AD356" s="91">
        <v>0</v>
      </c>
      <c r="AE356" s="33"/>
    </row>
    <row r="357" spans="1:31" ht="15" x14ac:dyDescent="0.2">
      <c r="A357" s="9"/>
      <c r="B357" s="9"/>
      <c r="C357" s="9"/>
      <c r="D357" s="9"/>
      <c r="F357" s="109"/>
      <c r="H357" s="29"/>
      <c r="I357" s="29"/>
      <c r="J357" s="29"/>
      <c r="K357" s="98"/>
      <c r="L357" s="98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AA357" s="29"/>
      <c r="AB357" s="33"/>
      <c r="AD357" s="29"/>
      <c r="AE357" s="33"/>
    </row>
    <row r="358" spans="1:31" ht="18" customHeight="1" x14ac:dyDescent="0.2">
      <c r="A358" s="43" t="s">
        <v>292</v>
      </c>
      <c r="B358" s="43" t="s">
        <v>18</v>
      </c>
      <c r="C358" s="9">
        <v>0</v>
      </c>
      <c r="D358" s="9">
        <v>0</v>
      </c>
      <c r="F358" s="119" t="s">
        <v>392</v>
      </c>
      <c r="H358" s="74">
        <v>213</v>
      </c>
      <c r="I358" s="74">
        <v>120</v>
      </c>
      <c r="J358" s="74">
        <v>120</v>
      </c>
      <c r="K358" s="101"/>
      <c r="L358" s="101"/>
      <c r="M358" s="74">
        <v>7</v>
      </c>
      <c r="N358" s="74">
        <v>9</v>
      </c>
      <c r="O358" s="74">
        <v>14</v>
      </c>
      <c r="P358" s="74">
        <v>11</v>
      </c>
      <c r="Q358" s="74">
        <v>11</v>
      </c>
      <c r="R358" s="74">
        <v>8</v>
      </c>
      <c r="S358" s="74">
        <v>7</v>
      </c>
      <c r="T358" s="74">
        <v>4</v>
      </c>
      <c r="U358" s="74">
        <v>14</v>
      </c>
      <c r="V358" s="74">
        <v>7</v>
      </c>
      <c r="W358" s="74">
        <v>18</v>
      </c>
      <c r="X358" s="74">
        <v>4</v>
      </c>
      <c r="Y358" s="74">
        <v>114</v>
      </c>
      <c r="AA358" s="29"/>
      <c r="AB358" s="33"/>
      <c r="AD358" s="29"/>
      <c r="AE358" s="33"/>
    </row>
    <row r="359" spans="1:31" ht="18" customHeight="1" x14ac:dyDescent="0.2">
      <c r="A359" s="43" t="s">
        <v>293</v>
      </c>
      <c r="B359" s="43" t="s">
        <v>18</v>
      </c>
      <c r="C359" s="9">
        <v>0</v>
      </c>
      <c r="D359" s="9">
        <v>0</v>
      </c>
      <c r="F359" s="119" t="s">
        <v>393</v>
      </c>
      <c r="H359" s="74">
        <v>22</v>
      </c>
      <c r="I359" s="74">
        <v>27</v>
      </c>
      <c r="J359" s="74">
        <v>27</v>
      </c>
      <c r="K359" s="101"/>
      <c r="L359" s="101"/>
      <c r="M359" s="74">
        <v>2</v>
      </c>
      <c r="N359" s="74">
        <v>2</v>
      </c>
      <c r="O359" s="74">
        <v>2</v>
      </c>
      <c r="P359" s="74">
        <v>4</v>
      </c>
      <c r="Q359" s="74">
        <v>0</v>
      </c>
      <c r="R359" s="74">
        <v>2</v>
      </c>
      <c r="S359" s="74">
        <v>2</v>
      </c>
      <c r="T359" s="74">
        <v>1</v>
      </c>
      <c r="U359" s="74">
        <v>2</v>
      </c>
      <c r="V359" s="74">
        <v>0</v>
      </c>
      <c r="W359" s="74">
        <v>1</v>
      </c>
      <c r="X359" s="74">
        <v>2</v>
      </c>
      <c r="Y359" s="74">
        <v>20</v>
      </c>
      <c r="AA359" s="29"/>
      <c r="AB359" s="33"/>
      <c r="AD359" s="29"/>
      <c r="AE359" s="33"/>
    </row>
    <row r="360" spans="1:31" ht="18" customHeight="1" x14ac:dyDescent="0.2">
      <c r="A360" s="43" t="s">
        <v>294</v>
      </c>
      <c r="B360" s="43" t="s">
        <v>18</v>
      </c>
      <c r="C360" s="9">
        <v>0</v>
      </c>
      <c r="D360" s="9">
        <v>0</v>
      </c>
      <c r="F360" s="119" t="s">
        <v>394</v>
      </c>
      <c r="H360" s="74">
        <v>4</v>
      </c>
      <c r="I360" s="74">
        <v>7</v>
      </c>
      <c r="J360" s="74">
        <v>7</v>
      </c>
      <c r="K360" s="101"/>
      <c r="L360" s="101"/>
      <c r="M360" s="74">
        <v>0</v>
      </c>
      <c r="N360" s="74">
        <v>0</v>
      </c>
      <c r="O360" s="74">
        <v>0</v>
      </c>
      <c r="P360" s="74">
        <v>0</v>
      </c>
      <c r="Q360" s="74">
        <v>0</v>
      </c>
      <c r="R360" s="74">
        <v>0</v>
      </c>
      <c r="S360" s="74">
        <v>1</v>
      </c>
      <c r="T360" s="74">
        <v>0</v>
      </c>
      <c r="U360" s="74">
        <v>1</v>
      </c>
      <c r="V360" s="74">
        <v>0</v>
      </c>
      <c r="W360" s="74">
        <v>1</v>
      </c>
      <c r="X360" s="74">
        <v>0</v>
      </c>
      <c r="Y360" s="74">
        <v>3</v>
      </c>
      <c r="AA360" s="29"/>
      <c r="AB360" s="33"/>
      <c r="AD360" s="29"/>
      <c r="AE360" s="33"/>
    </row>
    <row r="361" spans="1:31" ht="18" customHeight="1" x14ac:dyDescent="0.2">
      <c r="A361" s="43" t="s">
        <v>295</v>
      </c>
      <c r="B361" s="43" t="s">
        <v>18</v>
      </c>
      <c r="C361" s="9">
        <v>0</v>
      </c>
      <c r="D361" s="9">
        <v>0</v>
      </c>
      <c r="F361" s="119" t="s">
        <v>395</v>
      </c>
      <c r="H361" s="74">
        <v>0</v>
      </c>
      <c r="I361" s="74">
        <v>0</v>
      </c>
      <c r="J361" s="74">
        <v>0</v>
      </c>
      <c r="K361" s="101"/>
      <c r="L361" s="101"/>
      <c r="M361" s="74">
        <v>0</v>
      </c>
      <c r="N361" s="74">
        <v>0</v>
      </c>
      <c r="O361" s="74">
        <v>0</v>
      </c>
      <c r="P361" s="74">
        <v>0</v>
      </c>
      <c r="Q361" s="74">
        <v>0</v>
      </c>
      <c r="R361" s="74">
        <v>0</v>
      </c>
      <c r="S361" s="74">
        <v>0</v>
      </c>
      <c r="T361" s="74">
        <v>0</v>
      </c>
      <c r="U361" s="74">
        <v>0</v>
      </c>
      <c r="V361" s="74">
        <v>0</v>
      </c>
      <c r="W361" s="74">
        <v>0</v>
      </c>
      <c r="X361" s="74">
        <v>0</v>
      </c>
      <c r="Y361" s="74">
        <v>0</v>
      </c>
      <c r="AA361" s="29"/>
      <c r="AB361" s="33"/>
      <c r="AD361" s="29"/>
      <c r="AE361" s="33"/>
    </row>
    <row r="362" spans="1:31" ht="18" customHeight="1" x14ac:dyDescent="0.2">
      <c r="A362" s="43" t="s">
        <v>296</v>
      </c>
      <c r="B362" s="43" t="s">
        <v>18</v>
      </c>
      <c r="C362" s="9">
        <v>0</v>
      </c>
      <c r="D362" s="9">
        <v>0</v>
      </c>
      <c r="F362" s="119" t="s">
        <v>396</v>
      </c>
      <c r="H362" s="74">
        <v>0</v>
      </c>
      <c r="I362" s="74">
        <v>0</v>
      </c>
      <c r="J362" s="74">
        <v>0</v>
      </c>
      <c r="K362" s="101"/>
      <c r="L362" s="101"/>
      <c r="M362" s="74">
        <v>0</v>
      </c>
      <c r="N362" s="74">
        <v>0</v>
      </c>
      <c r="O362" s="74">
        <v>0</v>
      </c>
      <c r="P362" s="74">
        <v>1</v>
      </c>
      <c r="Q362" s="74">
        <v>0</v>
      </c>
      <c r="R362" s="74">
        <v>0</v>
      </c>
      <c r="S362" s="74">
        <v>0</v>
      </c>
      <c r="T362" s="74">
        <v>0</v>
      </c>
      <c r="U362" s="74">
        <v>0</v>
      </c>
      <c r="V362" s="74">
        <v>0</v>
      </c>
      <c r="W362" s="74">
        <v>0</v>
      </c>
      <c r="X362" s="74">
        <v>0</v>
      </c>
      <c r="Y362" s="74">
        <v>1</v>
      </c>
      <c r="AA362" s="29"/>
      <c r="AB362" s="33"/>
      <c r="AD362" s="29"/>
      <c r="AE362" s="33"/>
    </row>
    <row r="363" spans="1:31" ht="18" customHeight="1" collapsed="1" x14ac:dyDescent="0.2">
      <c r="A363" s="43" t="s">
        <v>291</v>
      </c>
      <c r="B363" s="43" t="s">
        <v>18</v>
      </c>
      <c r="C363" s="9">
        <v>0</v>
      </c>
      <c r="D363" s="9">
        <v>0</v>
      </c>
      <c r="F363" s="120" t="s">
        <v>397</v>
      </c>
      <c r="H363" s="92">
        <v>239</v>
      </c>
      <c r="I363" s="92">
        <v>154</v>
      </c>
      <c r="J363" s="92">
        <v>154</v>
      </c>
      <c r="K363" s="102"/>
      <c r="L363" s="102"/>
      <c r="M363" s="92">
        <v>9</v>
      </c>
      <c r="N363" s="92">
        <v>11</v>
      </c>
      <c r="O363" s="92">
        <v>16</v>
      </c>
      <c r="P363" s="92">
        <v>16</v>
      </c>
      <c r="Q363" s="92">
        <v>11</v>
      </c>
      <c r="R363" s="92">
        <v>10</v>
      </c>
      <c r="S363" s="92">
        <v>10</v>
      </c>
      <c r="T363" s="92">
        <v>5</v>
      </c>
      <c r="U363" s="92">
        <v>17</v>
      </c>
      <c r="V363" s="92">
        <v>7</v>
      </c>
      <c r="W363" s="92">
        <v>20</v>
      </c>
      <c r="X363" s="92">
        <v>6</v>
      </c>
      <c r="Y363" s="92">
        <v>138</v>
      </c>
      <c r="AA363" s="29"/>
      <c r="AB363" s="33"/>
      <c r="AD363" s="29"/>
      <c r="AE363" s="33"/>
    </row>
    <row r="364" spans="1:31" ht="15" x14ac:dyDescent="0.2">
      <c r="A364" s="9"/>
      <c r="B364" s="9"/>
      <c r="C364" s="9"/>
      <c r="D364" s="9"/>
      <c r="F364" s="109"/>
      <c r="H364" s="29"/>
      <c r="I364" s="29"/>
      <c r="J364" s="29"/>
      <c r="K364" s="98"/>
      <c r="L364" s="98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AA364" s="29"/>
      <c r="AB364" s="33"/>
      <c r="AD364" s="29"/>
      <c r="AE364" s="33"/>
    </row>
    <row r="365" spans="1:31" ht="18" hidden="1" customHeight="1" outlineLevel="1" x14ac:dyDescent="0.2">
      <c r="A365" s="43" t="s">
        <v>113</v>
      </c>
      <c r="B365" s="43" t="s">
        <v>18</v>
      </c>
      <c r="C365" s="9">
        <v>-2.4218750000000001E-2</v>
      </c>
      <c r="D365" s="9">
        <v>0</v>
      </c>
      <c r="F365" s="63" t="s">
        <v>114</v>
      </c>
      <c r="H365" s="73">
        <v>3689</v>
      </c>
      <c r="I365" s="73">
        <v>3732</v>
      </c>
      <c r="J365" s="73">
        <v>3732</v>
      </c>
      <c r="K365" s="103">
        <v>3840</v>
      </c>
      <c r="L365" s="103">
        <v>3747</v>
      </c>
      <c r="M365" s="73">
        <v>404</v>
      </c>
      <c r="N365" s="73">
        <v>337</v>
      </c>
      <c r="O365" s="73">
        <v>296</v>
      </c>
      <c r="P365" s="73">
        <v>243</v>
      </c>
      <c r="Q365" s="73">
        <v>212</v>
      </c>
      <c r="R365" s="73">
        <v>249</v>
      </c>
      <c r="S365" s="73">
        <v>0</v>
      </c>
      <c r="T365" s="73">
        <v>426</v>
      </c>
      <c r="U365" s="73">
        <v>397</v>
      </c>
      <c r="V365" s="73">
        <v>464</v>
      </c>
      <c r="W365" s="73">
        <v>420</v>
      </c>
      <c r="X365" s="73">
        <v>299</v>
      </c>
      <c r="Y365" s="73">
        <v>3747</v>
      </c>
      <c r="AA365" s="73">
        <v>3840</v>
      </c>
      <c r="AB365" s="73">
        <v>-93</v>
      </c>
      <c r="AD365" s="73">
        <v>3747</v>
      </c>
      <c r="AE365" s="73">
        <v>0</v>
      </c>
    </row>
    <row r="366" spans="1:31" ht="12.95" hidden="1" customHeight="1" outlineLevel="1" x14ac:dyDescent="0.2">
      <c r="A366" s="48"/>
      <c r="B366" s="48"/>
      <c r="C366" s="9"/>
      <c r="D366" s="9"/>
      <c r="F366" s="64" t="s">
        <v>115</v>
      </c>
      <c r="H366" s="93">
        <v>1</v>
      </c>
      <c r="I366" s="93">
        <v>1</v>
      </c>
      <c r="J366" s="93">
        <v>1</v>
      </c>
      <c r="K366" s="104">
        <v>1</v>
      </c>
      <c r="L366" s="104">
        <v>1</v>
      </c>
      <c r="M366" s="93">
        <v>0.10799251537022186</v>
      </c>
      <c r="N366" s="93">
        <v>8.9627659574468083E-2</v>
      </c>
      <c r="O366" s="93">
        <v>7.8431372549019607E-2</v>
      </c>
      <c r="P366" s="93">
        <v>6.4524694636218793E-2</v>
      </c>
      <c r="Q366" s="93">
        <v>5.6248341735208277E-2</v>
      </c>
      <c r="R366" s="93">
        <v>6.6382298053852304E-2</v>
      </c>
      <c r="S366" s="93">
        <v>0</v>
      </c>
      <c r="T366" s="93">
        <v>0.11366061899679829</v>
      </c>
      <c r="U366" s="93">
        <v>0.10583844308184484</v>
      </c>
      <c r="V366" s="93">
        <v>0.12324037184594953</v>
      </c>
      <c r="W366" s="93">
        <v>0.11114051336332363</v>
      </c>
      <c r="X366" s="93">
        <v>7.9797171070189479E-2</v>
      </c>
      <c r="Y366" s="93">
        <v>1</v>
      </c>
      <c r="AA366" s="93">
        <v>1</v>
      </c>
      <c r="AB366" s="82"/>
      <c r="AD366" s="93">
        <v>1</v>
      </c>
      <c r="AE366" s="82"/>
    </row>
    <row r="367" spans="1:31" ht="18" hidden="1" customHeight="1" outlineLevel="1" x14ac:dyDescent="0.2">
      <c r="A367" s="46" t="s">
        <v>101</v>
      </c>
      <c r="B367" s="46" t="s">
        <v>18</v>
      </c>
      <c r="C367" s="9"/>
      <c r="D367" s="9"/>
      <c r="F367" s="51" t="s">
        <v>104</v>
      </c>
      <c r="H367" s="79">
        <v>3689</v>
      </c>
      <c r="I367" s="79">
        <v>3732</v>
      </c>
      <c r="J367" s="79">
        <v>3732</v>
      </c>
      <c r="K367" s="99">
        <v>0</v>
      </c>
      <c r="L367" s="99">
        <v>0</v>
      </c>
      <c r="M367" s="79">
        <v>3741</v>
      </c>
      <c r="N367" s="79">
        <v>3760</v>
      </c>
      <c r="O367" s="79">
        <v>3774</v>
      </c>
      <c r="P367" s="79">
        <v>3766</v>
      </c>
      <c r="Q367" s="79">
        <v>3769</v>
      </c>
      <c r="R367" s="79">
        <v>3751</v>
      </c>
      <c r="S367" s="79">
        <v>3751</v>
      </c>
      <c r="T367" s="79">
        <v>3748</v>
      </c>
      <c r="U367" s="79">
        <v>3751</v>
      </c>
      <c r="V367" s="79">
        <v>3765</v>
      </c>
      <c r="W367" s="79">
        <v>3779</v>
      </c>
      <c r="X367" s="79">
        <v>3747</v>
      </c>
      <c r="Y367" s="79">
        <v>3747</v>
      </c>
      <c r="AA367" s="79">
        <v>0</v>
      </c>
      <c r="AB367" s="73">
        <v>3747</v>
      </c>
      <c r="AD367" s="79">
        <v>0</v>
      </c>
      <c r="AE367" s="73">
        <v>3747</v>
      </c>
    </row>
    <row r="368" spans="1:31" ht="18" hidden="1" customHeight="1" outlineLevel="1" x14ac:dyDescent="0.2">
      <c r="A368" s="46" t="s">
        <v>102</v>
      </c>
      <c r="B368" s="46" t="s">
        <v>103</v>
      </c>
      <c r="C368" s="9"/>
      <c r="D368" s="9"/>
      <c r="F368" s="51" t="s">
        <v>105</v>
      </c>
      <c r="H368" s="79">
        <v>0</v>
      </c>
      <c r="I368" s="79">
        <v>0</v>
      </c>
      <c r="J368" s="79">
        <v>0</v>
      </c>
      <c r="K368" s="99">
        <v>3840</v>
      </c>
      <c r="L368" s="99">
        <v>3747</v>
      </c>
      <c r="M368" s="79">
        <v>0</v>
      </c>
      <c r="N368" s="79">
        <v>0</v>
      </c>
      <c r="O368" s="79">
        <v>0</v>
      </c>
      <c r="P368" s="79">
        <v>0</v>
      </c>
      <c r="Q368" s="79">
        <v>0</v>
      </c>
      <c r="R368" s="79">
        <v>0</v>
      </c>
      <c r="S368" s="79">
        <v>0</v>
      </c>
      <c r="T368" s="79">
        <v>0</v>
      </c>
      <c r="U368" s="79">
        <v>0</v>
      </c>
      <c r="V368" s="79">
        <v>0</v>
      </c>
      <c r="W368" s="79">
        <v>0</v>
      </c>
      <c r="X368" s="79">
        <v>0</v>
      </c>
      <c r="Y368" s="79">
        <v>0</v>
      </c>
      <c r="AA368" s="79">
        <v>3840</v>
      </c>
      <c r="AB368" s="73">
        <v>-3840</v>
      </c>
      <c r="AD368" s="79">
        <v>3747</v>
      </c>
      <c r="AE368" s="73">
        <v>-3747</v>
      </c>
    </row>
    <row r="369" spans="1:33" ht="18" customHeight="1" collapsed="1" x14ac:dyDescent="0.2">
      <c r="A369" s="45"/>
      <c r="B369" s="45"/>
      <c r="C369" s="9">
        <v>-2.4218750000000001E-2</v>
      </c>
      <c r="D369" s="9">
        <v>0</v>
      </c>
      <c r="F369" s="120" t="s">
        <v>106</v>
      </c>
      <c r="H369" s="71">
        <v>3689</v>
      </c>
      <c r="I369" s="71">
        <v>3732</v>
      </c>
      <c r="J369" s="71">
        <v>3732</v>
      </c>
      <c r="K369" s="105">
        <v>3840</v>
      </c>
      <c r="L369" s="105">
        <v>3747</v>
      </c>
      <c r="M369" s="71">
        <v>3741</v>
      </c>
      <c r="N369" s="71">
        <v>3760</v>
      </c>
      <c r="O369" s="71">
        <v>3774</v>
      </c>
      <c r="P369" s="71">
        <v>3766</v>
      </c>
      <c r="Q369" s="71">
        <v>3769</v>
      </c>
      <c r="R369" s="71">
        <v>3751</v>
      </c>
      <c r="S369" s="71">
        <v>3751</v>
      </c>
      <c r="T369" s="71">
        <v>3748</v>
      </c>
      <c r="U369" s="71">
        <v>3751</v>
      </c>
      <c r="V369" s="71">
        <v>3765</v>
      </c>
      <c r="W369" s="71">
        <v>3779</v>
      </c>
      <c r="X369" s="71">
        <v>3747</v>
      </c>
      <c r="Y369" s="71">
        <v>3747</v>
      </c>
      <c r="AA369" s="71">
        <v>3840</v>
      </c>
      <c r="AB369" s="73">
        <v>-93</v>
      </c>
      <c r="AD369" s="71">
        <v>3747</v>
      </c>
      <c r="AE369" s="73">
        <v>0</v>
      </c>
    </row>
    <row r="370" spans="1:33" ht="18" customHeight="1" x14ac:dyDescent="0.2">
      <c r="A370" s="45"/>
      <c r="B370" s="45"/>
      <c r="C370" s="9"/>
      <c r="D370" s="9"/>
      <c r="F370" s="267" t="s">
        <v>508</v>
      </c>
      <c r="G370" s="16"/>
      <c r="H370" s="270">
        <v>3429</v>
      </c>
      <c r="I370" s="270">
        <v>3492</v>
      </c>
      <c r="J370" s="270">
        <v>3492</v>
      </c>
      <c r="K370" s="270">
        <v>3840</v>
      </c>
      <c r="L370" s="270">
        <v>3747</v>
      </c>
      <c r="M370" s="270">
        <v>3501</v>
      </c>
      <c r="N370" s="270">
        <v>3519</v>
      </c>
      <c r="O370" s="270">
        <v>3536</v>
      </c>
      <c r="P370" s="270">
        <v>3534</v>
      </c>
      <c r="Q370" s="270">
        <v>3538</v>
      </c>
      <c r="R370" s="270">
        <v>3524</v>
      </c>
      <c r="S370" s="270">
        <v>3524</v>
      </c>
      <c r="T370" s="270">
        <v>3523</v>
      </c>
      <c r="U370" s="270">
        <v>3527</v>
      </c>
      <c r="V370" s="270">
        <v>3545</v>
      </c>
      <c r="W370" s="270">
        <v>3561</v>
      </c>
      <c r="X370" s="270">
        <v>3532</v>
      </c>
      <c r="Y370" s="270">
        <v>3532</v>
      </c>
      <c r="Z370" s="29"/>
      <c r="AA370" s="266"/>
      <c r="AB370" s="266"/>
      <c r="AC370" s="266"/>
      <c r="AD370" s="266"/>
      <c r="AE370" s="266"/>
    </row>
    <row r="371" spans="1:33" ht="18" hidden="1" customHeight="1" outlineLevel="1" x14ac:dyDescent="0.2">
      <c r="A371" s="268" t="s">
        <v>102</v>
      </c>
      <c r="B371" s="268" t="s">
        <v>509</v>
      </c>
      <c r="C371" s="9"/>
      <c r="D371" s="9"/>
      <c r="F371" s="269" t="s">
        <v>510</v>
      </c>
      <c r="G371" s="16"/>
      <c r="H371" s="79">
        <v>0</v>
      </c>
      <c r="I371" s="79">
        <v>0</v>
      </c>
      <c r="J371" s="79">
        <v>0</v>
      </c>
      <c r="K371" s="99">
        <v>0</v>
      </c>
      <c r="L371" s="99">
        <v>0</v>
      </c>
      <c r="M371" s="79">
        <v>0</v>
      </c>
      <c r="N371" s="79">
        <v>0</v>
      </c>
      <c r="O371" s="79">
        <v>0</v>
      </c>
      <c r="P371" s="79">
        <v>0</v>
      </c>
      <c r="Q371" s="79">
        <v>0</v>
      </c>
      <c r="R371" s="79">
        <v>0</v>
      </c>
      <c r="S371" s="79">
        <v>0</v>
      </c>
      <c r="T371" s="79">
        <v>0</v>
      </c>
      <c r="U371" s="79">
        <v>0</v>
      </c>
      <c r="V371" s="79">
        <v>0</v>
      </c>
      <c r="W371" s="79">
        <v>0</v>
      </c>
      <c r="X371" s="79">
        <v>0</v>
      </c>
      <c r="Y371" s="79">
        <v>0</v>
      </c>
      <c r="Z371" s="29"/>
      <c r="AA371" s="266"/>
      <c r="AB371" s="266"/>
      <c r="AD371" s="265"/>
      <c r="AE371" s="266"/>
    </row>
    <row r="372" spans="1:33" ht="18" hidden="1" customHeight="1" outlineLevel="1" x14ac:dyDescent="0.2">
      <c r="A372" s="268" t="s">
        <v>511</v>
      </c>
      <c r="B372" s="268" t="s">
        <v>18</v>
      </c>
      <c r="C372" s="9"/>
      <c r="D372" s="9"/>
      <c r="F372" s="269" t="s">
        <v>512</v>
      </c>
      <c r="G372" s="16"/>
      <c r="H372" s="79">
        <v>260</v>
      </c>
      <c r="I372" s="79">
        <v>240</v>
      </c>
      <c r="J372" s="79">
        <v>240</v>
      </c>
      <c r="K372" s="99">
        <v>0</v>
      </c>
      <c r="L372" s="99">
        <v>0</v>
      </c>
      <c r="M372" s="79">
        <v>240</v>
      </c>
      <c r="N372" s="79">
        <v>241</v>
      </c>
      <c r="O372" s="79">
        <v>238</v>
      </c>
      <c r="P372" s="79">
        <v>232</v>
      </c>
      <c r="Q372" s="79">
        <v>231</v>
      </c>
      <c r="R372" s="79">
        <v>227</v>
      </c>
      <c r="S372" s="79">
        <v>227</v>
      </c>
      <c r="T372" s="79">
        <v>225</v>
      </c>
      <c r="U372" s="79">
        <v>224</v>
      </c>
      <c r="V372" s="79">
        <v>220</v>
      </c>
      <c r="W372" s="79">
        <v>218</v>
      </c>
      <c r="X372" s="79">
        <v>215</v>
      </c>
      <c r="Y372" s="79">
        <v>215</v>
      </c>
      <c r="Z372" s="29"/>
      <c r="AA372" s="266"/>
      <c r="AB372" s="266"/>
      <c r="AD372" s="265"/>
      <c r="AE372" s="266"/>
    </row>
    <row r="373" spans="1:33" ht="18" customHeight="1" collapsed="1" x14ac:dyDescent="0.2">
      <c r="A373" s="45"/>
      <c r="B373" s="45"/>
      <c r="C373" s="9"/>
      <c r="D373" s="9"/>
      <c r="F373" s="267" t="s">
        <v>513</v>
      </c>
      <c r="G373" s="16"/>
      <c r="H373" s="270">
        <v>260</v>
      </c>
      <c r="I373" s="270">
        <v>240</v>
      </c>
      <c r="J373" s="270">
        <v>240</v>
      </c>
      <c r="K373" s="270">
        <v>0</v>
      </c>
      <c r="L373" s="270">
        <v>0</v>
      </c>
      <c r="M373" s="270">
        <v>240</v>
      </c>
      <c r="N373" s="270">
        <v>241</v>
      </c>
      <c r="O373" s="270">
        <v>238</v>
      </c>
      <c r="P373" s="270">
        <v>232</v>
      </c>
      <c r="Q373" s="270">
        <v>231</v>
      </c>
      <c r="R373" s="270">
        <v>227</v>
      </c>
      <c r="S373" s="270">
        <v>227</v>
      </c>
      <c r="T373" s="270">
        <v>225</v>
      </c>
      <c r="U373" s="270">
        <v>224</v>
      </c>
      <c r="V373" s="270">
        <v>220</v>
      </c>
      <c r="W373" s="270">
        <v>218</v>
      </c>
      <c r="X373" s="270">
        <v>215</v>
      </c>
      <c r="Y373" s="270">
        <v>215</v>
      </c>
      <c r="Z373" s="29"/>
      <c r="AA373" s="266"/>
      <c r="AB373" s="266"/>
      <c r="AC373" s="266"/>
      <c r="AD373" s="266"/>
      <c r="AE373" s="266"/>
    </row>
    <row r="374" spans="1:33" ht="18" customHeight="1" x14ac:dyDescent="0.2">
      <c r="A374" s="43" t="s">
        <v>107</v>
      </c>
      <c r="B374" s="43" t="s">
        <v>18</v>
      </c>
      <c r="C374" s="9"/>
      <c r="D374" s="9"/>
      <c r="F374" s="119" t="s">
        <v>109</v>
      </c>
      <c r="H374" s="74">
        <v>377</v>
      </c>
      <c r="I374" s="74">
        <v>347</v>
      </c>
      <c r="J374" s="74">
        <v>347</v>
      </c>
      <c r="K374" s="99"/>
      <c r="L374" s="99"/>
      <c r="M374" s="74">
        <v>8</v>
      </c>
      <c r="N374" s="74">
        <v>42</v>
      </c>
      <c r="O374" s="74">
        <v>35</v>
      </c>
      <c r="P374" s="74">
        <v>29</v>
      </c>
      <c r="Q374" s="74">
        <v>20</v>
      </c>
      <c r="R374" s="74">
        <v>24</v>
      </c>
      <c r="S374" s="74">
        <v>0</v>
      </c>
      <c r="T374" s="74">
        <v>29</v>
      </c>
      <c r="U374" s="74">
        <v>27</v>
      </c>
      <c r="V374" s="74">
        <v>35</v>
      </c>
      <c r="W374" s="74">
        <v>35</v>
      </c>
      <c r="X374" s="74">
        <v>38</v>
      </c>
      <c r="Y374" s="74">
        <v>322</v>
      </c>
      <c r="AA374" s="33"/>
      <c r="AB374" s="29"/>
      <c r="AD374" s="33"/>
      <c r="AE374" s="29"/>
    </row>
    <row r="375" spans="1:33" ht="18" customHeight="1" x14ac:dyDescent="0.2">
      <c r="A375" s="43" t="s">
        <v>108</v>
      </c>
      <c r="B375" s="43" t="s">
        <v>18</v>
      </c>
      <c r="C375" s="9"/>
      <c r="D375" s="9"/>
      <c r="F375" s="119" t="s">
        <v>110</v>
      </c>
      <c r="H375" s="74">
        <v>-238</v>
      </c>
      <c r="I375" s="74">
        <v>-175</v>
      </c>
      <c r="J375" s="74">
        <v>-175</v>
      </c>
      <c r="K375" s="99"/>
      <c r="L375" s="99"/>
      <c r="M375" s="74">
        <v>0</v>
      </c>
      <c r="N375" s="74">
        <v>-9</v>
      </c>
      <c r="O375" s="74">
        <v>-7</v>
      </c>
      <c r="P375" s="74">
        <v>-16</v>
      </c>
      <c r="Q375" s="74">
        <v>-13</v>
      </c>
      <c r="R375" s="74">
        <v>-32</v>
      </c>
      <c r="S375" s="74">
        <v>0</v>
      </c>
      <c r="T375" s="74">
        <v>-27</v>
      </c>
      <c r="U375" s="74">
        <v>-16</v>
      </c>
      <c r="V375" s="74">
        <v>-18</v>
      </c>
      <c r="W375" s="74">
        <v>-12</v>
      </c>
      <c r="X375" s="74">
        <v>-71</v>
      </c>
      <c r="Y375" s="74">
        <v>-221</v>
      </c>
      <c r="AA375" s="33"/>
      <c r="AB375" s="29"/>
      <c r="AD375" s="33"/>
      <c r="AE375" s="29"/>
    </row>
    <row r="376" spans="1:33" ht="18" customHeight="1" x14ac:dyDescent="0.2">
      <c r="A376" s="43"/>
      <c r="B376" s="43"/>
      <c r="C376" s="9"/>
      <c r="D376" s="9"/>
      <c r="F376" s="119" t="s">
        <v>111</v>
      </c>
      <c r="H376" s="74">
        <v>-156</v>
      </c>
      <c r="I376" s="74">
        <v>-129</v>
      </c>
      <c r="J376" s="74">
        <v>-129</v>
      </c>
      <c r="K376" s="99"/>
      <c r="L376" s="99"/>
      <c r="M376" s="74">
        <v>1</v>
      </c>
      <c r="N376" s="74">
        <v>-14</v>
      </c>
      <c r="O376" s="74">
        <v>-14</v>
      </c>
      <c r="P376" s="74">
        <v>-21</v>
      </c>
      <c r="Q376" s="74">
        <v>-4</v>
      </c>
      <c r="R376" s="74">
        <v>-10</v>
      </c>
      <c r="S376" s="74">
        <v>0</v>
      </c>
      <c r="T376" s="74">
        <v>-5</v>
      </c>
      <c r="U376" s="74">
        <v>-8</v>
      </c>
      <c r="V376" s="74">
        <v>-3</v>
      </c>
      <c r="W376" s="74">
        <v>-9</v>
      </c>
      <c r="X376" s="74">
        <v>1</v>
      </c>
      <c r="Y376" s="74">
        <v>-86</v>
      </c>
      <c r="AA376" s="33"/>
      <c r="AB376" s="29"/>
      <c r="AD376" s="33"/>
      <c r="AE376" s="29"/>
    </row>
    <row r="377" spans="1:33" ht="18" customHeight="1" collapsed="1" x14ac:dyDescent="0.2">
      <c r="A377" s="45"/>
      <c r="B377" s="45"/>
      <c r="C377" s="9">
        <v>-0.86111111111111116</v>
      </c>
      <c r="D377" s="9">
        <v>0</v>
      </c>
      <c r="F377" s="120" t="s">
        <v>112</v>
      </c>
      <c r="H377" s="71">
        <v>-17</v>
      </c>
      <c r="I377" s="71">
        <v>43</v>
      </c>
      <c r="J377" s="71">
        <v>43</v>
      </c>
      <c r="K377" s="105">
        <v>108</v>
      </c>
      <c r="L377" s="105">
        <v>15</v>
      </c>
      <c r="M377" s="71">
        <v>9</v>
      </c>
      <c r="N377" s="71">
        <v>19</v>
      </c>
      <c r="O377" s="71">
        <v>14</v>
      </c>
      <c r="P377" s="71">
        <v>-8</v>
      </c>
      <c r="Q377" s="71">
        <v>3</v>
      </c>
      <c r="R377" s="71">
        <v>-18</v>
      </c>
      <c r="S377" s="71">
        <v>0</v>
      </c>
      <c r="T377" s="71">
        <v>-3</v>
      </c>
      <c r="U377" s="71">
        <v>3</v>
      </c>
      <c r="V377" s="71">
        <v>14</v>
      </c>
      <c r="W377" s="71">
        <v>14</v>
      </c>
      <c r="X377" s="71">
        <v>-32</v>
      </c>
      <c r="Y377" s="71">
        <v>15</v>
      </c>
      <c r="AA377" s="71">
        <v>108</v>
      </c>
      <c r="AB377" s="73">
        <v>-93</v>
      </c>
      <c r="AD377" s="71">
        <v>15</v>
      </c>
      <c r="AE377" s="73">
        <v>0</v>
      </c>
    </row>
    <row r="378" spans="1:33" ht="15" x14ac:dyDescent="0.2">
      <c r="A378" s="9"/>
      <c r="B378" s="9"/>
      <c r="C378" s="9"/>
      <c r="D378" s="9"/>
      <c r="F378" s="109"/>
      <c r="H378" s="29"/>
      <c r="I378" s="29"/>
      <c r="J378" s="29"/>
      <c r="K378" s="98"/>
      <c r="L378" s="98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AA378" s="29"/>
      <c r="AB378" s="33"/>
      <c r="AD378" s="29"/>
      <c r="AE378" s="33"/>
    </row>
    <row r="379" spans="1:33" ht="15" x14ac:dyDescent="0.2">
      <c r="F379" s="115" t="s">
        <v>405</v>
      </c>
      <c r="H379" s="94">
        <v>20.406512195121952</v>
      </c>
      <c r="I379" s="94">
        <v>18.524173055859801</v>
      </c>
      <c r="J379" s="94">
        <v>18.524173055859801</v>
      </c>
      <c r="K379" s="96">
        <v>8.84</v>
      </c>
      <c r="L379" s="96">
        <v>7.4347417840375591</v>
      </c>
      <c r="M379" s="94">
        <v>8.1808108108108115</v>
      </c>
      <c r="N379" s="94">
        <v>7.926506024096386</v>
      </c>
      <c r="O379" s="94">
        <v>8.2466666666666661</v>
      </c>
      <c r="P379" s="94">
        <v>7.5863858093126346</v>
      </c>
      <c r="Q379" s="94">
        <v>7.1587445887445904</v>
      </c>
      <c r="R379" s="94">
        <v>7.6974683544303781</v>
      </c>
      <c r="S379" s="94">
        <v>8.0424096385542203</v>
      </c>
      <c r="T379" s="94">
        <v>7.2255421686747017</v>
      </c>
      <c r="U379" s="94">
        <v>14.533658536585385</v>
      </c>
      <c r="V379" s="94">
        <v>13.969047619047616</v>
      </c>
      <c r="W379" s="94">
        <v>14.432682926829248</v>
      </c>
      <c r="X379" s="94">
        <v>13.777142857142868</v>
      </c>
      <c r="Y379" s="94">
        <v>9.0618696820420972</v>
      </c>
      <c r="AA379" s="94">
        <v>8.84</v>
      </c>
      <c r="AB379" s="33"/>
      <c r="AD379" s="94">
        <v>7.4347417840375591</v>
      </c>
      <c r="AE379" s="33"/>
    </row>
    <row r="380" spans="1:33" ht="15" x14ac:dyDescent="0.2">
      <c r="F380" s="115" t="s">
        <v>406</v>
      </c>
      <c r="H380" s="94">
        <v>11.952385714285715</v>
      </c>
      <c r="I380" s="94">
        <v>13.666723232323228</v>
      </c>
      <c r="J380" s="94">
        <v>13.66672323232323</v>
      </c>
      <c r="K380" s="96">
        <v>12.62857142857143</v>
      </c>
      <c r="L380" s="96">
        <v>12.87479674796748</v>
      </c>
      <c r="M380" s="94">
        <v>11.00690909090909</v>
      </c>
      <c r="N380" s="94">
        <v>11.343103448275862</v>
      </c>
      <c r="O380" s="94">
        <v>10.902372881355932</v>
      </c>
      <c r="P380" s="94">
        <v>10.543790446841291</v>
      </c>
      <c r="Q380" s="94">
        <v>10.367836990595617</v>
      </c>
      <c r="R380" s="94">
        <v>10.30677966101694</v>
      </c>
      <c r="S380" s="94">
        <v>11.508965517241384</v>
      </c>
      <c r="T380" s="94">
        <v>10.164745762711879</v>
      </c>
      <c r="U380" s="94">
        <v>10.099661016949144</v>
      </c>
      <c r="V380" s="94">
        <v>10.115517241379305</v>
      </c>
      <c r="W380" s="94">
        <v>10.02949152542373</v>
      </c>
      <c r="X380" s="94">
        <v>9.9765517241379342</v>
      </c>
      <c r="Y380" s="94">
        <v>10.526807127064638</v>
      </c>
      <c r="AA380" s="94">
        <v>12.62857142857143</v>
      </c>
      <c r="AB380" s="33"/>
      <c r="AD380" s="94">
        <v>12.87479674796748</v>
      </c>
      <c r="AE380" s="33"/>
    </row>
    <row r="381" spans="1:33" s="20" customFormat="1" ht="15" x14ac:dyDescent="0.2">
      <c r="A381" s="17"/>
      <c r="B381" s="17"/>
      <c r="C381" s="17"/>
      <c r="D381" s="17"/>
      <c r="E381" s="17"/>
      <c r="F381" s="116"/>
      <c r="G381" s="17"/>
      <c r="H381" s="95"/>
      <c r="I381" s="29"/>
      <c r="J381" s="29"/>
      <c r="K381" s="97"/>
      <c r="L381" s="97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17"/>
      <c r="AA381" s="29"/>
      <c r="AB381" s="33"/>
      <c r="AC381" s="17"/>
      <c r="AD381" s="29"/>
      <c r="AE381" s="33"/>
      <c r="AF381" s="17"/>
      <c r="AG381" s="17"/>
    </row>
    <row r="382" spans="1:33" s="20" customFormat="1" ht="15" x14ac:dyDescent="0.2">
      <c r="A382" s="17"/>
      <c r="B382" s="17"/>
      <c r="C382" s="17"/>
      <c r="D382" s="17"/>
      <c r="E382" s="17"/>
      <c r="F382" s="115" t="s">
        <v>391</v>
      </c>
      <c r="G382" s="17"/>
      <c r="H382" s="94">
        <v>219.34138671657902</v>
      </c>
      <c r="I382" s="94">
        <v>175.9181878724917</v>
      </c>
      <c r="J382" s="94">
        <v>175.9181878724917</v>
      </c>
      <c r="K382" s="96">
        <v>236.2806561085973</v>
      </c>
      <c r="L382" s="96">
        <v>251.06630462237936</v>
      </c>
      <c r="M382" s="94">
        <v>27.405238582928632</v>
      </c>
      <c r="N382" s="94">
        <v>16.944697775751123</v>
      </c>
      <c r="O382" s="94">
        <v>24.79893456045437</v>
      </c>
      <c r="P382" s="94">
        <v>21.381637273756425</v>
      </c>
      <c r="Q382" s="94">
        <v>24.317855638267204</v>
      </c>
      <c r="R382" s="94">
        <v>23.447075590637514</v>
      </c>
      <c r="S382" s="94">
        <v>10.388827301054649</v>
      </c>
      <c r="T382" s="94">
        <v>13.858272749505298</v>
      </c>
      <c r="U382" s="94">
        <v>30.984566243762753</v>
      </c>
      <c r="V382" s="94">
        <v>26.66709277881942</v>
      </c>
      <c r="W382" s="94">
        <v>21.846869683757475</v>
      </c>
      <c r="X382" s="94">
        <v>20.199375547260246</v>
      </c>
      <c r="Y382" s="94">
        <v>260.67598691485188</v>
      </c>
      <c r="Z382" s="17"/>
      <c r="AA382" s="94">
        <v>236.2806561085973</v>
      </c>
      <c r="AB382" s="33"/>
      <c r="AC382" s="17"/>
      <c r="AD382" s="94">
        <v>251.06630462237939</v>
      </c>
      <c r="AE382" s="33"/>
      <c r="AF382" s="17"/>
      <c r="AG382" s="17"/>
    </row>
    <row r="383" spans="1:33" ht="15" x14ac:dyDescent="0.2">
      <c r="F383" s="109"/>
      <c r="H383" s="29"/>
      <c r="I383" s="29"/>
      <c r="J383" s="29"/>
      <c r="K383" s="98"/>
      <c r="L383" s="98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33"/>
      <c r="AA383" s="29"/>
      <c r="AB383" s="33"/>
      <c r="AC383" s="33"/>
      <c r="AD383" s="29"/>
      <c r="AE383" s="33"/>
    </row>
    <row r="384" spans="1:33" s="20" customFormat="1" ht="15" x14ac:dyDescent="0.2">
      <c r="A384" s="17"/>
      <c r="B384" s="17"/>
      <c r="C384" s="17"/>
      <c r="D384" s="17"/>
      <c r="E384" s="17"/>
      <c r="F384" s="115" t="s">
        <v>253</v>
      </c>
      <c r="G384" s="17"/>
      <c r="H384" s="94">
        <v>3.2353712296983752</v>
      </c>
      <c r="I384" s="94">
        <v>3.2720194609095885</v>
      </c>
      <c r="J384" s="94">
        <v>3.2720194609095885</v>
      </c>
      <c r="K384" s="96">
        <v>2.9368770764119603</v>
      </c>
      <c r="L384" s="96">
        <v>3.0333844133099825</v>
      </c>
      <c r="M384" s="94">
        <v>2.8108649509153625</v>
      </c>
      <c r="N384" s="94">
        <v>4.6973684210526327</v>
      </c>
      <c r="O384" s="94">
        <v>2.6087369640787945</v>
      </c>
      <c r="P384" s="94">
        <v>2.7757428955542158</v>
      </c>
      <c r="Q384" s="94">
        <v>3.5112961446294797</v>
      </c>
      <c r="R384" s="94">
        <v>3.7610001767096621</v>
      </c>
      <c r="S384" s="94">
        <v>3.8636017860095939</v>
      </c>
      <c r="T384" s="94">
        <v>2.7520912547528558</v>
      </c>
      <c r="U384" s="94">
        <v>3.3906356689969108</v>
      </c>
      <c r="V384" s="94">
        <v>2.5700250312891098</v>
      </c>
      <c r="W384" s="94">
        <v>2.4102059816129393</v>
      </c>
      <c r="X384" s="94">
        <v>3.0764696946680883</v>
      </c>
      <c r="Y384" s="94">
        <v>3.0821505584580335</v>
      </c>
      <c r="Z384" s="17"/>
      <c r="AA384" s="94">
        <v>2.9368770764119603</v>
      </c>
      <c r="AB384" s="33"/>
      <c r="AC384" s="17"/>
      <c r="AD384" s="94">
        <v>3.0333844133099825</v>
      </c>
      <c r="AE384" s="33"/>
      <c r="AF384" s="17"/>
      <c r="AG384" s="17"/>
    </row>
    <row r="385" spans="1:33" s="20" customFormat="1" ht="15" x14ac:dyDescent="0.2">
      <c r="A385" s="17"/>
      <c r="B385" s="17"/>
      <c r="C385" s="17"/>
      <c r="D385" s="17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2"/>
      <c r="AA385" s="33"/>
      <c r="AB385" s="33"/>
      <c r="AC385" s="2"/>
      <c r="AD385" s="33"/>
      <c r="AE385" s="33"/>
      <c r="AF385" s="17"/>
      <c r="AG385" s="17"/>
    </row>
    <row r="386" spans="1:33" s="20" customFormat="1" x14ac:dyDescent="0.2">
      <c r="A386" s="55" t="s">
        <v>31</v>
      </c>
      <c r="B386" s="55" t="s">
        <v>18</v>
      </c>
      <c r="C386" s="17"/>
      <c r="D386" s="17"/>
      <c r="E386" s="17"/>
      <c r="F386" s="56" t="s">
        <v>252</v>
      </c>
      <c r="G386" s="17"/>
      <c r="H386" s="57">
        <v>5.2580162446247414E-13</v>
      </c>
      <c r="I386" s="57">
        <v>0</v>
      </c>
      <c r="J386" s="57">
        <v>0</v>
      </c>
      <c r="K386" s="57">
        <v>0</v>
      </c>
      <c r="L386" s="57">
        <v>0</v>
      </c>
      <c r="M386" s="57">
        <v>-1.2789769243681803E-13</v>
      </c>
      <c r="N386" s="57">
        <v>-1.1368683772161603E-13</v>
      </c>
      <c r="O386" s="57">
        <v>8.5265128291212022E-14</v>
      </c>
      <c r="P386" s="57">
        <v>2.8421709430404007E-14</v>
      </c>
      <c r="Q386" s="57">
        <v>1.4210854715202004E-14</v>
      </c>
      <c r="R386" s="57">
        <v>5.6843418860808015E-14</v>
      </c>
      <c r="S386" s="57">
        <v>-2.8421709430404007E-14</v>
      </c>
      <c r="T386" s="57">
        <v>1.1368683772161603E-13</v>
      </c>
      <c r="U386" s="57">
        <v>8.5265128291212022E-14</v>
      </c>
      <c r="V386" s="57">
        <v>2.8421709430404007E-14</v>
      </c>
      <c r="W386" s="57">
        <v>1.1368683772161603E-13</v>
      </c>
      <c r="X386" s="57">
        <v>5.6843418860808015E-14</v>
      </c>
      <c r="Y386" s="57">
        <v>-3.1263880373444408E-13</v>
      </c>
      <c r="AA386" s="17"/>
      <c r="AD386" s="17"/>
      <c r="AF386" s="17"/>
      <c r="AG386" s="17"/>
    </row>
    <row r="387" spans="1:33" s="2" customFormat="1" x14ac:dyDescent="0.2">
      <c r="F387" s="1"/>
      <c r="K387" s="62"/>
      <c r="L387" s="62"/>
      <c r="Z387" s="20"/>
      <c r="AB387" s="8"/>
      <c r="AC387" s="20"/>
      <c r="AE387" s="8"/>
    </row>
    <row r="388" spans="1:33" s="20" customFormat="1" x14ac:dyDescent="0.2">
      <c r="A388" s="17"/>
      <c r="B388" s="17"/>
      <c r="C388" s="17"/>
      <c r="D388" s="17"/>
      <c r="F388" s="20" t="s">
        <v>314</v>
      </c>
      <c r="M388" s="143" t="s">
        <v>421</v>
      </c>
      <c r="N388" s="143" t="s">
        <v>399</v>
      </c>
      <c r="O388" s="143" t="s">
        <v>315</v>
      </c>
      <c r="P388" s="143" t="s">
        <v>316</v>
      </c>
      <c r="Q388" s="143" t="s">
        <v>317</v>
      </c>
      <c r="R388" s="143" t="s">
        <v>318</v>
      </c>
      <c r="S388" s="143" t="s">
        <v>400</v>
      </c>
      <c r="T388" s="143" t="s">
        <v>319</v>
      </c>
      <c r="U388" s="143" t="s">
        <v>401</v>
      </c>
      <c r="V388" s="143" t="s">
        <v>402</v>
      </c>
      <c r="W388" s="143" t="s">
        <v>403</v>
      </c>
      <c r="X388" s="143" t="s">
        <v>404</v>
      </c>
      <c r="AF388" s="17"/>
      <c r="AG388" s="17"/>
    </row>
    <row r="389" spans="1:33" s="20" customFormat="1" x14ac:dyDescent="0.2">
      <c r="A389" s="17"/>
      <c r="B389" s="17"/>
      <c r="C389" s="17"/>
      <c r="D389" s="17"/>
      <c r="M389" s="144" t="s">
        <v>6</v>
      </c>
      <c r="N389" s="144" t="s">
        <v>7</v>
      </c>
      <c r="O389" s="144" t="s">
        <v>8</v>
      </c>
      <c r="P389" s="144" t="s">
        <v>9</v>
      </c>
      <c r="Q389" s="144" t="s">
        <v>10</v>
      </c>
      <c r="R389" s="144" t="s">
        <v>11</v>
      </c>
      <c r="S389" s="144" t="s">
        <v>320</v>
      </c>
      <c r="T389" s="144" t="s">
        <v>12</v>
      </c>
      <c r="U389" s="144" t="s">
        <v>13</v>
      </c>
      <c r="V389" s="144" t="s">
        <v>14</v>
      </c>
      <c r="W389" s="144" t="s">
        <v>15</v>
      </c>
      <c r="X389" s="144" t="s">
        <v>16</v>
      </c>
      <c r="AF389" s="17"/>
      <c r="AG389" s="17"/>
    </row>
    <row r="390" spans="1:33" s="20" customFormat="1" x14ac:dyDescent="0.2">
      <c r="A390" s="17"/>
      <c r="B390" s="17"/>
      <c r="C390" s="17"/>
      <c r="D390" s="17"/>
      <c r="N390" s="66"/>
      <c r="O390" s="66"/>
      <c r="P390" s="66"/>
      <c r="Q390" s="66"/>
      <c r="R390" s="66"/>
      <c r="S390" s="66"/>
      <c r="T390" s="66"/>
      <c r="U390" s="66"/>
      <c r="V390" s="66"/>
      <c r="W390" s="66"/>
      <c r="X390" s="66"/>
      <c r="AF390" s="17"/>
      <c r="AG390" s="17"/>
    </row>
    <row r="391" spans="1:33" s="20" customFormat="1" x14ac:dyDescent="0.2">
      <c r="A391" s="55" t="s">
        <v>31</v>
      </c>
      <c r="B391" s="55" t="s">
        <v>18</v>
      </c>
      <c r="C391" s="17"/>
      <c r="D391" s="17"/>
      <c r="F391" s="65">
        <v>2021</v>
      </c>
      <c r="M391" s="68">
        <v>39.749000000000002</v>
      </c>
      <c r="N391" s="68">
        <v>3.2950899999999002</v>
      </c>
      <c r="O391" s="68">
        <v>9.3006499999999992</v>
      </c>
      <c r="P391" s="68">
        <v>42.404559999999897</v>
      </c>
      <c r="Q391" s="68">
        <v>38.350720000000102</v>
      </c>
      <c r="R391" s="68">
        <v>47.111320000000099</v>
      </c>
      <c r="S391" s="68">
        <v>-11.2877399999999</v>
      </c>
      <c r="T391" s="68">
        <v>-44.345630000000099</v>
      </c>
      <c r="U391" s="68">
        <v>37.489730000000101</v>
      </c>
      <c r="V391" s="68">
        <v>56.434999999999903</v>
      </c>
      <c r="W391" s="68">
        <v>38.731000000000101</v>
      </c>
      <c r="X391" s="68">
        <v>64.821000000000495</v>
      </c>
      <c r="AF391" s="17"/>
      <c r="AG391" s="17"/>
    </row>
    <row r="392" spans="1:33" s="20" customFormat="1" x14ac:dyDescent="0.2">
      <c r="A392" s="55" t="s">
        <v>31</v>
      </c>
      <c r="B392" s="55" t="s">
        <v>18</v>
      </c>
      <c r="C392" s="17"/>
      <c r="D392" s="17"/>
      <c r="F392" s="65">
        <v>2022</v>
      </c>
      <c r="M392" s="68">
        <v>74.823999999999899</v>
      </c>
      <c r="N392" s="68">
        <v>69.352000000000004</v>
      </c>
      <c r="O392" s="68">
        <v>102.494</v>
      </c>
      <c r="P392" s="68">
        <v>142.898</v>
      </c>
      <c r="Q392" s="68">
        <v>122.876</v>
      </c>
      <c r="R392" s="68">
        <v>144.50800000000001</v>
      </c>
      <c r="S392" s="68">
        <v>113.65900000000001</v>
      </c>
      <c r="T392" s="68">
        <v>112.443</v>
      </c>
      <c r="U392" s="68">
        <v>105.27342</v>
      </c>
      <c r="V392" s="68">
        <v>141.596</v>
      </c>
      <c r="W392" s="68">
        <v>178.501</v>
      </c>
      <c r="X392" s="68">
        <v>182.803</v>
      </c>
      <c r="AF392" s="17"/>
      <c r="AG392" s="17"/>
    </row>
    <row r="393" spans="1:33" s="20" customFormat="1" x14ac:dyDescent="0.2">
      <c r="A393" s="55" t="s">
        <v>31</v>
      </c>
      <c r="B393" s="55" t="s">
        <v>18</v>
      </c>
      <c r="C393" s="17"/>
      <c r="D393" s="17"/>
      <c r="F393" s="142" t="s">
        <v>672</v>
      </c>
      <c r="L393" s="67">
        <v>402.73289999999992</v>
      </c>
      <c r="M393" s="68">
        <v>33.561074999999995</v>
      </c>
      <c r="N393" s="68">
        <v>67.122149999999991</v>
      </c>
      <c r="O393" s="68">
        <v>100.68322499999998</v>
      </c>
      <c r="P393" s="68">
        <v>134.24429999999998</v>
      </c>
      <c r="Q393" s="68">
        <v>167.80537499999997</v>
      </c>
      <c r="R393" s="68">
        <v>201.36644999999996</v>
      </c>
      <c r="S393" s="68">
        <v>234.92752499999995</v>
      </c>
      <c r="T393" s="68">
        <v>268.48859999999996</v>
      </c>
      <c r="U393" s="68">
        <v>302.04967499999992</v>
      </c>
      <c r="V393" s="68">
        <v>335.61074999999994</v>
      </c>
      <c r="W393" s="68">
        <v>369.1718249999999</v>
      </c>
      <c r="X393" s="68">
        <v>402.73289999999992</v>
      </c>
      <c r="AF393" s="17"/>
      <c r="AG393" s="17"/>
    </row>
    <row r="394" spans="1:33" s="20" customFormat="1" x14ac:dyDescent="0.2">
      <c r="A394" s="55" t="s">
        <v>31</v>
      </c>
      <c r="B394" s="55" t="s">
        <v>18</v>
      </c>
      <c r="C394" s="17"/>
      <c r="D394" s="17"/>
      <c r="F394" s="65" t="s">
        <v>629</v>
      </c>
      <c r="M394" s="68">
        <v>54.059999999999903</v>
      </c>
      <c r="N394" s="68">
        <v>56.287999999999897</v>
      </c>
      <c r="O394" s="68">
        <v>73.580000000000098</v>
      </c>
      <c r="P394" s="68">
        <v>77.161000000000001</v>
      </c>
      <c r="Q394" s="68">
        <v>124.04</v>
      </c>
      <c r="R394" s="68">
        <v>120.587</v>
      </c>
      <c r="S394" s="68">
        <v>81.410999999999902</v>
      </c>
      <c r="T394" s="68">
        <v>60.384</v>
      </c>
      <c r="U394" s="68">
        <v>144.46299999999999</v>
      </c>
      <c r="V394" s="68">
        <v>161.38</v>
      </c>
      <c r="W394" s="68">
        <v>183.86600000000001</v>
      </c>
      <c r="X394" s="68">
        <v>178.70599999999999</v>
      </c>
      <c r="Z394" s="2"/>
      <c r="AC394" s="2"/>
      <c r="AF394" s="17"/>
      <c r="AG394" s="17"/>
    </row>
    <row r="395" spans="1:33" s="20" customFormat="1" x14ac:dyDescent="0.2">
      <c r="A395" s="17"/>
      <c r="B395" s="17"/>
      <c r="C395" s="17"/>
      <c r="D395" s="17"/>
      <c r="F395" s="20" t="s">
        <v>673</v>
      </c>
      <c r="L395" s="67">
        <v>265.84061999999977</v>
      </c>
      <c r="M395" s="68" t="s">
        <v>664</v>
      </c>
      <c r="N395" s="68" t="s">
        <v>664</v>
      </c>
      <c r="O395" s="68" t="s">
        <v>664</v>
      </c>
      <c r="P395" s="68" t="s">
        <v>664</v>
      </c>
      <c r="Q395" s="68" t="s">
        <v>664</v>
      </c>
      <c r="R395" s="68" t="s">
        <v>664</v>
      </c>
      <c r="S395" s="68" t="s">
        <v>664</v>
      </c>
      <c r="T395" s="68" t="s">
        <v>664</v>
      </c>
      <c r="U395" s="68" t="s">
        <v>664</v>
      </c>
      <c r="V395" s="68" t="s">
        <v>664</v>
      </c>
      <c r="W395" s="68" t="s">
        <v>664</v>
      </c>
      <c r="X395" s="68">
        <v>178.70599999999999</v>
      </c>
      <c r="Z395" s="2"/>
      <c r="AC395" s="2"/>
      <c r="AF395" s="17"/>
      <c r="AG395" s="17"/>
    </row>
    <row r="396" spans="1:33" s="2" customFormat="1" x14ac:dyDescent="0.2">
      <c r="F396" s="1"/>
      <c r="K396" s="62"/>
      <c r="L396" s="62"/>
      <c r="AB396" s="8"/>
      <c r="AE396" s="8"/>
    </row>
    <row r="397" spans="1:33" s="2" customFormat="1" x14ac:dyDescent="0.2">
      <c r="F397" s="1"/>
      <c r="K397" s="62"/>
      <c r="L397" s="62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AB397" s="8"/>
      <c r="AE397" s="8"/>
    </row>
    <row r="398" spans="1:33" s="2" customFormat="1" x14ac:dyDescent="0.2">
      <c r="F398" s="1"/>
      <c r="K398" s="62"/>
      <c r="L398" s="62"/>
      <c r="AB398" s="8"/>
      <c r="AE398" s="8"/>
    </row>
    <row r="399" spans="1:33" s="2" customFormat="1" x14ac:dyDescent="0.2">
      <c r="F399" s="1"/>
      <c r="K399" s="62"/>
      <c r="L399" s="62"/>
      <c r="AB399" s="8"/>
      <c r="AE399" s="8"/>
    </row>
    <row r="400" spans="1:33" s="2" customFormat="1" x14ac:dyDescent="0.2">
      <c r="F400" s="1"/>
      <c r="K400" s="62"/>
      <c r="L400" s="62"/>
      <c r="R400" s="106"/>
      <c r="S400" s="106"/>
      <c r="T400" s="106"/>
      <c r="U400" s="106"/>
      <c r="AB400" s="8"/>
      <c r="AE400" s="8"/>
    </row>
    <row r="401" spans="6:31" s="2" customFormat="1" x14ac:dyDescent="0.2">
      <c r="F401" s="1"/>
      <c r="K401" s="62"/>
      <c r="L401" s="62"/>
      <c r="AB401" s="8"/>
      <c r="AE401" s="8"/>
    </row>
    <row r="402" spans="6:31" s="2" customFormat="1" x14ac:dyDescent="0.2">
      <c r="F402" s="1"/>
      <c r="K402" s="62"/>
      <c r="L402" s="62"/>
      <c r="AB402" s="8"/>
      <c r="AE402" s="8"/>
    </row>
    <row r="403" spans="6:31" s="2" customFormat="1" x14ac:dyDescent="0.2">
      <c r="F403" s="1"/>
      <c r="K403" s="62"/>
      <c r="L403" s="62"/>
      <c r="AB403" s="8"/>
      <c r="AE403" s="8"/>
    </row>
    <row r="404" spans="6:31" s="2" customFormat="1" x14ac:dyDescent="0.2">
      <c r="F404" s="1"/>
      <c r="K404" s="62"/>
      <c r="L404" s="62"/>
      <c r="AB404" s="8"/>
      <c r="AE404" s="8"/>
    </row>
    <row r="405" spans="6:31" s="2" customFormat="1" x14ac:dyDescent="0.2">
      <c r="F405" s="1"/>
      <c r="K405" s="62"/>
      <c r="L405" s="62"/>
      <c r="AB405" s="8"/>
      <c r="AE405" s="8"/>
    </row>
    <row r="406" spans="6:31" s="2" customFormat="1" x14ac:dyDescent="0.2">
      <c r="F406" s="1"/>
      <c r="K406" s="62"/>
      <c r="L406" s="62"/>
      <c r="AB406" s="8"/>
      <c r="AE406" s="8"/>
    </row>
    <row r="407" spans="6:31" s="2" customFormat="1" x14ac:dyDescent="0.2">
      <c r="F407" s="1"/>
      <c r="K407" s="62"/>
      <c r="L407" s="62"/>
      <c r="AB407" s="8"/>
      <c r="AE407" s="8"/>
    </row>
    <row r="408" spans="6:31" s="2" customFormat="1" x14ac:dyDescent="0.2">
      <c r="F408" s="1"/>
      <c r="K408" s="62"/>
      <c r="L408" s="62"/>
      <c r="AB408" s="8"/>
      <c r="AE408" s="8"/>
    </row>
    <row r="409" spans="6:31" s="2" customFormat="1" x14ac:dyDescent="0.2">
      <c r="F409" s="1"/>
      <c r="K409" s="62"/>
      <c r="L409" s="62"/>
      <c r="AB409" s="8"/>
      <c r="AE409" s="8"/>
    </row>
    <row r="410" spans="6:31" s="2" customFormat="1" x14ac:dyDescent="0.2">
      <c r="F410" s="1"/>
      <c r="K410" s="62"/>
      <c r="L410" s="62"/>
      <c r="AB410" s="8"/>
      <c r="AE410" s="8"/>
    </row>
    <row r="411" spans="6:31" s="2" customFormat="1" x14ac:dyDescent="0.2">
      <c r="F411" s="1"/>
      <c r="K411" s="62"/>
      <c r="L411" s="62"/>
      <c r="AB411" s="8"/>
      <c r="AE411" s="8"/>
    </row>
    <row r="412" spans="6:31" s="2" customFormat="1" x14ac:dyDescent="0.2">
      <c r="F412" s="1"/>
      <c r="K412" s="62"/>
      <c r="L412" s="62"/>
      <c r="AB412" s="8"/>
      <c r="AE412" s="8"/>
    </row>
    <row r="413" spans="6:31" s="2" customFormat="1" x14ac:dyDescent="0.2">
      <c r="F413" s="1"/>
      <c r="K413" s="62"/>
      <c r="L413" s="62"/>
      <c r="AB413" s="8"/>
      <c r="AE413" s="8"/>
    </row>
    <row r="414" spans="6:31" s="2" customFormat="1" x14ac:dyDescent="0.2">
      <c r="F414" s="1"/>
      <c r="K414" s="62"/>
      <c r="L414" s="62"/>
      <c r="AB414" s="8"/>
      <c r="AE414" s="8"/>
    </row>
    <row r="415" spans="6:31" s="2" customFormat="1" x14ac:dyDescent="0.2">
      <c r="F415" s="1"/>
      <c r="K415" s="62"/>
      <c r="L415" s="62"/>
      <c r="AB415" s="8"/>
      <c r="AE415" s="8"/>
    </row>
    <row r="416" spans="6:31" s="2" customFormat="1" x14ac:dyDescent="0.2">
      <c r="F416" s="1"/>
      <c r="K416" s="62"/>
      <c r="L416" s="62"/>
      <c r="AB416" s="8"/>
      <c r="AE416" s="8"/>
    </row>
    <row r="417" spans="6:31" s="2" customFormat="1" x14ac:dyDescent="0.2">
      <c r="F417" s="1"/>
      <c r="K417" s="62"/>
      <c r="L417" s="62"/>
      <c r="AB417" s="8"/>
      <c r="AE417" s="8"/>
    </row>
    <row r="418" spans="6:31" s="2" customFormat="1" x14ac:dyDescent="0.2">
      <c r="F418" s="1"/>
      <c r="K418" s="62"/>
      <c r="L418" s="62"/>
      <c r="AB418" s="8"/>
      <c r="AE418" s="8"/>
    </row>
    <row r="419" spans="6:31" s="2" customFormat="1" x14ac:dyDescent="0.2">
      <c r="F419" s="1"/>
      <c r="K419" s="62"/>
      <c r="L419" s="62"/>
      <c r="AB419" s="8"/>
      <c r="AE419" s="8"/>
    </row>
    <row r="420" spans="6:31" s="2" customFormat="1" x14ac:dyDescent="0.2">
      <c r="F420" s="1"/>
      <c r="K420" s="62"/>
      <c r="L420" s="62"/>
      <c r="AB420" s="8"/>
      <c r="AE420" s="8"/>
    </row>
    <row r="421" spans="6:31" s="2" customFormat="1" x14ac:dyDescent="0.2">
      <c r="F421" s="1"/>
      <c r="K421" s="62"/>
      <c r="L421" s="62"/>
      <c r="AB421" s="8"/>
      <c r="AE421" s="8"/>
    </row>
    <row r="422" spans="6:31" s="2" customFormat="1" x14ac:dyDescent="0.2">
      <c r="F422" s="1"/>
      <c r="K422" s="62"/>
      <c r="L422" s="62"/>
      <c r="AB422" s="8"/>
      <c r="AE422" s="8"/>
    </row>
    <row r="423" spans="6:31" s="2" customFormat="1" x14ac:dyDescent="0.2">
      <c r="F423" s="1"/>
      <c r="K423" s="62"/>
      <c r="L423" s="62"/>
      <c r="AB423" s="8"/>
      <c r="AE423" s="8"/>
    </row>
    <row r="424" spans="6:31" s="2" customFormat="1" x14ac:dyDescent="0.2">
      <c r="F424" s="1"/>
      <c r="K424" s="62"/>
      <c r="L424" s="62"/>
      <c r="AB424" s="8"/>
      <c r="AE424" s="8"/>
    </row>
    <row r="425" spans="6:31" s="2" customFormat="1" x14ac:dyDescent="0.2">
      <c r="F425" s="1"/>
      <c r="K425" s="62"/>
      <c r="L425" s="62"/>
      <c r="AB425" s="8"/>
      <c r="AE425" s="8"/>
    </row>
    <row r="426" spans="6:31" s="2" customFormat="1" x14ac:dyDescent="0.2">
      <c r="F426" s="1"/>
      <c r="K426" s="62"/>
      <c r="L426" s="62"/>
      <c r="AB426" s="8"/>
      <c r="AE426" s="8"/>
    </row>
    <row r="427" spans="6:31" s="2" customFormat="1" x14ac:dyDescent="0.2">
      <c r="F427" s="1"/>
      <c r="K427" s="62"/>
      <c r="L427" s="62"/>
      <c r="AB427" s="8"/>
      <c r="AE427" s="8"/>
    </row>
    <row r="428" spans="6:31" s="2" customFormat="1" x14ac:dyDescent="0.2">
      <c r="F428" s="1"/>
      <c r="K428" s="62"/>
      <c r="L428" s="62"/>
      <c r="AB428" s="8"/>
      <c r="AE428" s="8"/>
    </row>
    <row r="429" spans="6:31" s="2" customFormat="1" x14ac:dyDescent="0.2">
      <c r="F429" s="1"/>
      <c r="K429" s="62"/>
      <c r="L429" s="62"/>
      <c r="AB429" s="8"/>
      <c r="AE429" s="8"/>
    </row>
    <row r="430" spans="6:31" s="2" customFormat="1" x14ac:dyDescent="0.2">
      <c r="F430" s="1"/>
      <c r="K430" s="62"/>
      <c r="L430" s="62"/>
      <c r="AB430" s="8"/>
      <c r="AE430" s="8"/>
    </row>
    <row r="431" spans="6:31" s="2" customFormat="1" x14ac:dyDescent="0.2">
      <c r="F431" s="1"/>
      <c r="K431" s="62"/>
      <c r="L431" s="62"/>
      <c r="AB431" s="8"/>
      <c r="AE431" s="8"/>
    </row>
    <row r="432" spans="6:31" s="2" customFormat="1" x14ac:dyDescent="0.2">
      <c r="F432" s="1"/>
      <c r="K432" s="62"/>
      <c r="L432" s="62"/>
      <c r="AB432" s="8"/>
      <c r="AE432" s="8"/>
    </row>
    <row r="433" spans="6:31" s="2" customFormat="1" x14ac:dyDescent="0.2">
      <c r="F433" s="1"/>
      <c r="K433" s="62"/>
      <c r="L433" s="62"/>
      <c r="AB433" s="8"/>
      <c r="AE433" s="8"/>
    </row>
    <row r="434" spans="6:31" s="2" customFormat="1" x14ac:dyDescent="0.2">
      <c r="F434" s="1"/>
      <c r="K434" s="62"/>
      <c r="L434" s="62"/>
      <c r="AB434" s="8"/>
      <c r="AE434" s="8"/>
    </row>
    <row r="435" spans="6:31" s="2" customFormat="1" x14ac:dyDescent="0.2">
      <c r="F435" s="1"/>
      <c r="K435" s="62"/>
      <c r="L435" s="62"/>
      <c r="AB435" s="8"/>
      <c r="AE435" s="8"/>
    </row>
    <row r="436" spans="6:31" s="2" customFormat="1" x14ac:dyDescent="0.2">
      <c r="F436" s="1"/>
      <c r="K436" s="62"/>
      <c r="L436" s="62"/>
      <c r="AB436" s="8"/>
      <c r="AE436" s="8"/>
    </row>
    <row r="437" spans="6:31" s="2" customFormat="1" x14ac:dyDescent="0.2">
      <c r="F437" s="1"/>
      <c r="K437" s="62"/>
      <c r="L437" s="62"/>
      <c r="AB437" s="8"/>
      <c r="AE437" s="8"/>
    </row>
    <row r="438" spans="6:31" s="2" customFormat="1" x14ac:dyDescent="0.2">
      <c r="F438" s="1"/>
      <c r="K438" s="62"/>
      <c r="L438" s="62"/>
      <c r="Z438" s="17"/>
      <c r="AB438" s="8"/>
      <c r="AC438" s="17"/>
      <c r="AE438" s="8"/>
    </row>
    <row r="439" spans="6:31" s="2" customFormat="1" x14ac:dyDescent="0.2">
      <c r="F439" s="1"/>
      <c r="K439" s="62"/>
      <c r="L439" s="62"/>
      <c r="Z439" s="17"/>
      <c r="AB439" s="8"/>
      <c r="AC439" s="17"/>
      <c r="AE439" s="8"/>
    </row>
  </sheetData>
  <mergeCells count="5">
    <mergeCell ref="F9:F10"/>
    <mergeCell ref="AA9:AA10"/>
    <mergeCell ref="AB9:AB10"/>
    <mergeCell ref="AD9:AD10"/>
    <mergeCell ref="AE9:AE10"/>
  </mergeCells>
  <conditionalFormatting sqref="AA370:AA373 AB1:AB1048576">
    <cfRule type="expression" dxfId="131" priority="16" stopIfTrue="1">
      <formula>($C1&gt;0)</formula>
    </cfRule>
    <cfRule type="expression" dxfId="130" priority="17" stopIfTrue="1">
      <formula>AND($C1&lt;0,$C1&gt;=$AB$2)</formula>
    </cfRule>
    <cfRule type="expression" dxfId="129" priority="18" stopIfTrue="1">
      <formula>($C1&lt;$AB$2)</formula>
    </cfRule>
  </conditionalFormatting>
  <conditionalFormatting sqref="AA370:AD370 AA373:AD373 AE1:AE311 AE313 AE315:AE1048576">
    <cfRule type="expression" dxfId="128" priority="13" stopIfTrue="1">
      <formula>($D1&gt;0)</formula>
    </cfRule>
    <cfRule type="expression" dxfId="127" priority="14" stopIfTrue="1">
      <formula>AND($D1&lt;0,$D1&gt;=$AE$2)</formula>
    </cfRule>
    <cfRule type="expression" dxfId="126" priority="15" stopIfTrue="1">
      <formula>($D1&lt;$AE$2)</formula>
    </cfRule>
  </conditionalFormatting>
  <conditionalFormatting sqref="AE312">
    <cfRule type="expression" dxfId="125" priority="4" stopIfTrue="1">
      <formula>($D312&gt;0)</formula>
    </cfRule>
    <cfRule type="expression" dxfId="124" priority="5" stopIfTrue="1">
      <formula>AND($D312&lt;0,$D312&gt;=$AE$2)</formula>
    </cfRule>
    <cfRule type="expression" dxfId="123" priority="6" stopIfTrue="1">
      <formula>($D312&lt;$AE$2)</formula>
    </cfRule>
  </conditionalFormatting>
  <conditionalFormatting sqref="AE314">
    <cfRule type="expression" dxfId="122" priority="1" stopIfTrue="1">
      <formula>($D314&gt;0)</formula>
    </cfRule>
    <cfRule type="expression" dxfId="121" priority="2" stopIfTrue="1">
      <formula>AND($D314&lt;0,$D314&gt;=$AE$2)</formula>
    </cfRule>
    <cfRule type="expression" dxfId="120" priority="3" stopIfTrue="1">
      <formula>($D314&lt;$AE$2)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AI418"/>
  <sheetViews>
    <sheetView showGridLines="0" zoomScale="70" zoomScaleNormal="70" zoomScaleSheetLayoutView="75" workbookViewId="0">
      <pane xSplit="7" ySplit="10" topLeftCell="H11" activePane="bottomRight" state="frozen"/>
      <selection activeCell="AA18" sqref="AA18"/>
      <selection pane="topRight" activeCell="AA18" sqref="AA18"/>
      <selection pane="bottomLeft" activeCell="AA18" sqref="AA18"/>
      <selection pane="bottomRight" activeCell="AF36" sqref="AF36"/>
    </sheetView>
  </sheetViews>
  <sheetFormatPr baseColWidth="10" defaultRowHeight="14.25" outlineLevelRow="1" outlineLevelCol="1" x14ac:dyDescent="0.2"/>
  <cols>
    <col min="1" max="1" width="25.7109375" style="17" hidden="1" customWidth="1" outlineLevel="1"/>
    <col min="2" max="2" width="28.28515625" style="17" hidden="1" customWidth="1" outlineLevel="1"/>
    <col min="3" max="3" width="26.85546875" style="17" hidden="1" customWidth="1" outlineLevel="1"/>
    <col min="4" max="5" width="12.5703125" style="17" hidden="1" customWidth="1" outlineLevel="1"/>
    <col min="6" max="6" width="2.7109375" style="17" customWidth="1" collapsed="1"/>
    <col min="7" max="7" width="57.140625" style="16" customWidth="1"/>
    <col min="8" max="8" width="1.140625" style="17" customWidth="1"/>
    <col min="9" max="12" width="10.140625" style="17" customWidth="1"/>
    <col min="13" max="13" width="10.140625" style="17" customWidth="1" outlineLevel="1"/>
    <col min="14" max="15" width="8.7109375" style="17" customWidth="1"/>
    <col min="16" max="16" width="10.28515625" style="17" bestFit="1" customWidth="1"/>
    <col min="17" max="25" width="8.7109375" style="17" customWidth="1"/>
    <col min="26" max="26" width="10.140625" style="17" customWidth="1"/>
    <col min="27" max="27" width="1.140625" style="17" customWidth="1"/>
    <col min="28" max="28" width="10.140625" style="17" customWidth="1"/>
    <col min="29" max="29" width="10" style="20" customWidth="1"/>
    <col min="30" max="30" width="3.85546875" style="17" customWidth="1"/>
    <col min="31" max="31" width="10.140625" style="17" customWidth="1" outlineLevel="1"/>
    <col min="32" max="32" width="10" style="20" customWidth="1" outlineLevel="1"/>
    <col min="33" max="16384" width="11.42578125" style="17"/>
  </cols>
  <sheetData>
    <row r="1" spans="1:35" hidden="1" outlineLevel="1" x14ac:dyDescent="0.2">
      <c r="B1" s="16" t="s">
        <v>4</v>
      </c>
      <c r="C1" s="16"/>
      <c r="N1" s="19" t="s">
        <v>6</v>
      </c>
      <c r="O1" s="19" t="s">
        <v>7</v>
      </c>
      <c r="P1" s="19" t="s">
        <v>8</v>
      </c>
      <c r="Q1" s="19" t="s">
        <v>9</v>
      </c>
      <c r="R1" s="19" t="s">
        <v>10</v>
      </c>
      <c r="S1" s="19" t="s">
        <v>11</v>
      </c>
      <c r="T1" s="19" t="s">
        <v>320</v>
      </c>
      <c r="U1" s="19" t="s">
        <v>12</v>
      </c>
      <c r="V1" s="19" t="s">
        <v>13</v>
      </c>
      <c r="W1" s="19" t="s">
        <v>14</v>
      </c>
      <c r="X1" s="19" t="s">
        <v>15</v>
      </c>
      <c r="Y1" s="19" t="s">
        <v>16</v>
      </c>
    </row>
    <row r="2" spans="1:35" ht="12.75" hidden="1" outlineLevel="1" x14ac:dyDescent="0.2">
      <c r="B2" s="16" t="s">
        <v>5</v>
      </c>
      <c r="C2" s="16"/>
      <c r="I2" s="21" t="s">
        <v>28</v>
      </c>
      <c r="J2" s="21" t="s">
        <v>29</v>
      </c>
      <c r="K2" s="21" t="s">
        <v>30</v>
      </c>
      <c r="L2" s="21" t="s">
        <v>33</v>
      </c>
      <c r="M2" s="21" t="s">
        <v>34</v>
      </c>
      <c r="N2" s="23" t="b">
        <v>1</v>
      </c>
      <c r="O2" s="23" t="b">
        <v>1</v>
      </c>
      <c r="P2" s="23" t="b">
        <v>1</v>
      </c>
      <c r="Q2" s="23" t="b">
        <v>1</v>
      </c>
      <c r="R2" s="23" t="b">
        <v>1</v>
      </c>
      <c r="S2" s="23" t="b">
        <v>1</v>
      </c>
      <c r="T2" s="23" t="b">
        <v>1</v>
      </c>
      <c r="U2" s="23" t="b">
        <v>1</v>
      </c>
      <c r="V2" s="23" t="b">
        <v>1</v>
      </c>
      <c r="W2" s="23" t="b">
        <v>1</v>
      </c>
      <c r="X2" s="23" t="b">
        <v>1</v>
      </c>
      <c r="Y2" s="23" t="b">
        <v>1</v>
      </c>
      <c r="Z2" s="21" t="s">
        <v>34</v>
      </c>
      <c r="AB2" s="24"/>
      <c r="AC2" s="13">
        <v>-0.15</v>
      </c>
      <c r="AE2" s="24"/>
      <c r="AF2" s="13">
        <v>-0.15</v>
      </c>
    </row>
    <row r="3" spans="1:35" hidden="1" outlineLevel="1" x14ac:dyDescent="0.15">
      <c r="B3" s="16" t="s">
        <v>676</v>
      </c>
      <c r="C3" s="16"/>
      <c r="I3" s="25" t="s">
        <v>643</v>
      </c>
      <c r="J3" s="25" t="s">
        <v>643</v>
      </c>
      <c r="K3" s="25" t="s">
        <v>643</v>
      </c>
      <c r="L3" s="25" t="s">
        <v>644</v>
      </c>
      <c r="M3" s="25" t="s">
        <v>645</v>
      </c>
      <c r="N3" s="25" t="s">
        <v>643</v>
      </c>
      <c r="O3" s="25" t="s">
        <v>643</v>
      </c>
      <c r="P3" s="25" t="s">
        <v>643</v>
      </c>
      <c r="Q3" s="25" t="s">
        <v>643</v>
      </c>
      <c r="R3" s="25" t="s">
        <v>643</v>
      </c>
      <c r="S3" s="25" t="s">
        <v>643</v>
      </c>
      <c r="T3" s="25" t="s">
        <v>643</v>
      </c>
      <c r="U3" s="25" t="s">
        <v>643</v>
      </c>
      <c r="V3" s="25" t="s">
        <v>643</v>
      </c>
      <c r="W3" s="25" t="s">
        <v>643</v>
      </c>
      <c r="X3" s="25" t="s">
        <v>643</v>
      </c>
      <c r="Y3" s="25" t="s">
        <v>643</v>
      </c>
      <c r="Z3" s="25" t="s">
        <v>643</v>
      </c>
    </row>
    <row r="4" spans="1:35" hidden="1" outlineLevel="1" x14ac:dyDescent="0.15">
      <c r="B4" s="26" t="s">
        <v>646</v>
      </c>
      <c r="C4" s="16"/>
      <c r="I4" s="25" t="s">
        <v>647</v>
      </c>
      <c r="J4" s="25" t="s">
        <v>647</v>
      </c>
      <c r="K4" s="25" t="s">
        <v>647</v>
      </c>
      <c r="L4" s="25" t="s">
        <v>648</v>
      </c>
      <c r="M4" s="25" t="s">
        <v>649</v>
      </c>
      <c r="N4" s="25" t="s">
        <v>647</v>
      </c>
      <c r="O4" s="25" t="s">
        <v>647</v>
      </c>
      <c r="P4" s="25" t="s">
        <v>647</v>
      </c>
      <c r="Q4" s="25" t="s">
        <v>647</v>
      </c>
      <c r="R4" s="25" t="s">
        <v>647</v>
      </c>
      <c r="S4" s="25" t="s">
        <v>647</v>
      </c>
      <c r="T4" s="25" t="s">
        <v>647</v>
      </c>
      <c r="U4" s="25" t="s">
        <v>647</v>
      </c>
      <c r="V4" s="25" t="s">
        <v>647</v>
      </c>
      <c r="W4" s="25" t="s">
        <v>647</v>
      </c>
      <c r="X4" s="25" t="s">
        <v>647</v>
      </c>
      <c r="Y4" s="25" t="s">
        <v>647</v>
      </c>
      <c r="Z4" s="25" t="s">
        <v>647</v>
      </c>
      <c r="AB4" s="24"/>
      <c r="AC4" s="27"/>
      <c r="AE4" s="24"/>
      <c r="AF4" s="27"/>
    </row>
    <row r="5" spans="1:35" hidden="1" outlineLevel="1" x14ac:dyDescent="0.15">
      <c r="C5" s="16"/>
      <c r="I5" s="25" t="s">
        <v>650</v>
      </c>
      <c r="J5" s="25" t="s">
        <v>651</v>
      </c>
      <c r="K5" s="25" t="s">
        <v>651</v>
      </c>
      <c r="L5" s="25" t="s">
        <v>652</v>
      </c>
      <c r="M5" s="25" t="s">
        <v>653</v>
      </c>
      <c r="N5" s="25" t="s">
        <v>652</v>
      </c>
      <c r="O5" s="25" t="s">
        <v>654</v>
      </c>
      <c r="P5" s="25" t="s">
        <v>653</v>
      </c>
      <c r="Q5" s="25" t="s">
        <v>655</v>
      </c>
      <c r="R5" s="25" t="s">
        <v>656</v>
      </c>
      <c r="S5" s="25" t="s">
        <v>657</v>
      </c>
      <c r="T5" s="25" t="s">
        <v>658</v>
      </c>
      <c r="U5" s="25" t="s">
        <v>659</v>
      </c>
      <c r="V5" s="25" t="s">
        <v>660</v>
      </c>
      <c r="W5" s="25" t="s">
        <v>661</v>
      </c>
      <c r="X5" s="25" t="s">
        <v>662</v>
      </c>
      <c r="Y5" s="25" t="s">
        <v>663</v>
      </c>
      <c r="Z5" s="25" t="s">
        <v>663</v>
      </c>
      <c r="AB5" s="24"/>
      <c r="AC5" s="27"/>
      <c r="AE5" s="24"/>
      <c r="AF5" s="27"/>
    </row>
    <row r="6" spans="1:35" hidden="1" outlineLevel="1" x14ac:dyDescent="0.2">
      <c r="H6" s="16"/>
      <c r="I6" s="16"/>
      <c r="J6" s="17" t="e">
        <v>#REF!</v>
      </c>
      <c r="K6" s="17" t="e">
        <v>#REF!</v>
      </c>
      <c r="L6" s="17" t="e">
        <v>#REF!</v>
      </c>
      <c r="M6" s="17" t="e">
        <v>#REF!</v>
      </c>
    </row>
    <row r="7" spans="1:35" s="29" customFormat="1" ht="15.75" collapsed="1" x14ac:dyDescent="0.2">
      <c r="G7" s="30"/>
      <c r="N7" s="32"/>
      <c r="AC7" s="33"/>
      <c r="AF7" s="33"/>
    </row>
    <row r="8" spans="1:35" s="34" customFormat="1" ht="7.5" customHeight="1" x14ac:dyDescent="0.2">
      <c r="G8" s="35"/>
      <c r="K8" s="37"/>
      <c r="L8" s="37"/>
      <c r="M8" s="37"/>
      <c r="AA8" s="29"/>
      <c r="AB8" s="37"/>
      <c r="AC8" s="35"/>
      <c r="AE8" s="37"/>
      <c r="AF8" s="35"/>
    </row>
    <row r="9" spans="1:35" ht="12.75" customHeight="1" x14ac:dyDescent="0.2">
      <c r="G9" s="315" t="s">
        <v>557</v>
      </c>
      <c r="H9" s="38"/>
      <c r="I9" s="39" t="s">
        <v>2</v>
      </c>
      <c r="J9" s="39" t="s">
        <v>2</v>
      </c>
      <c r="K9" s="39" t="s">
        <v>2</v>
      </c>
      <c r="L9" s="156" t="s">
        <v>415</v>
      </c>
      <c r="M9" s="156" t="s">
        <v>642</v>
      </c>
      <c r="N9" s="40" t="s">
        <v>2</v>
      </c>
      <c r="O9" s="40" t="s">
        <v>2</v>
      </c>
      <c r="P9" s="40" t="s">
        <v>2</v>
      </c>
      <c r="Q9" s="40" t="s">
        <v>2</v>
      </c>
      <c r="R9" s="40" t="s">
        <v>2</v>
      </c>
      <c r="S9" s="40" t="s">
        <v>2</v>
      </c>
      <c r="T9" s="40" t="s">
        <v>2</v>
      </c>
      <c r="U9" s="40" t="s">
        <v>2</v>
      </c>
      <c r="V9" s="40" t="s">
        <v>2</v>
      </c>
      <c r="W9" s="40" t="s">
        <v>2</v>
      </c>
      <c r="X9" s="40" t="s">
        <v>2</v>
      </c>
      <c r="Y9" s="40" t="s">
        <v>2</v>
      </c>
      <c r="Z9" s="159" t="s">
        <v>2</v>
      </c>
      <c r="AA9" s="29"/>
      <c r="AB9" s="311" t="s">
        <v>665</v>
      </c>
      <c r="AC9" s="316" t="s">
        <v>666</v>
      </c>
      <c r="AD9" s="38"/>
      <c r="AE9" s="311" t="s">
        <v>667</v>
      </c>
      <c r="AF9" s="316" t="s">
        <v>668</v>
      </c>
    </row>
    <row r="10" spans="1:35" ht="12.75" customHeight="1" x14ac:dyDescent="0.2">
      <c r="G10" s="315"/>
      <c r="H10" s="38"/>
      <c r="I10" s="41" t="s">
        <v>669</v>
      </c>
      <c r="J10" s="41" t="s">
        <v>670</v>
      </c>
      <c r="K10" s="41" t="s">
        <v>670</v>
      </c>
      <c r="L10" s="155" t="s">
        <v>629</v>
      </c>
      <c r="M10" s="155" t="s">
        <v>629</v>
      </c>
      <c r="N10" s="42" t="s">
        <v>6</v>
      </c>
      <c r="O10" s="42" t="s">
        <v>7</v>
      </c>
      <c r="P10" s="42" t="s">
        <v>8</v>
      </c>
      <c r="Q10" s="42" t="s">
        <v>9</v>
      </c>
      <c r="R10" s="42" t="s">
        <v>10</v>
      </c>
      <c r="S10" s="42" t="s">
        <v>11</v>
      </c>
      <c r="T10" s="42" t="s">
        <v>320</v>
      </c>
      <c r="U10" s="42" t="s">
        <v>12</v>
      </c>
      <c r="V10" s="42" t="s">
        <v>13</v>
      </c>
      <c r="W10" s="42" t="s">
        <v>14</v>
      </c>
      <c r="X10" s="42" t="s">
        <v>15</v>
      </c>
      <c r="Y10" s="42" t="s">
        <v>16</v>
      </c>
      <c r="Z10" s="160" t="s">
        <v>671</v>
      </c>
      <c r="AA10" s="29"/>
      <c r="AB10" s="312"/>
      <c r="AC10" s="317"/>
      <c r="AD10" s="38"/>
      <c r="AE10" s="312"/>
      <c r="AF10" s="317"/>
    </row>
    <row r="11" spans="1:35" ht="18" customHeight="1" x14ac:dyDescent="0.2">
      <c r="A11" s="129" t="s">
        <v>334</v>
      </c>
      <c r="B11" s="43" t="s">
        <v>31</v>
      </c>
      <c r="C11" s="43" t="s">
        <v>18</v>
      </c>
      <c r="D11" s="9">
        <v>2.1045057116511039</v>
      </c>
      <c r="E11" s="9">
        <v>-0.31037757454853304</v>
      </c>
      <c r="G11" s="119" t="s">
        <v>335</v>
      </c>
      <c r="I11" s="130">
        <v>167.69499999999999</v>
      </c>
      <c r="J11" s="130">
        <v>-81.025000000000006</v>
      </c>
      <c r="K11" s="130">
        <v>-81.025000000000006</v>
      </c>
      <c r="L11" s="131">
        <v>-340.67381999999998</v>
      </c>
      <c r="M11" s="131">
        <v>545.62576000000001</v>
      </c>
      <c r="N11" s="130">
        <v>-143.82499999999999</v>
      </c>
      <c r="O11" s="130">
        <v>-71.181000000000012</v>
      </c>
      <c r="P11" s="130">
        <v>-92.10499999999999</v>
      </c>
      <c r="Q11" s="130">
        <v>-62.482000000000028</v>
      </c>
      <c r="R11" s="130">
        <v>-83.231999999999971</v>
      </c>
      <c r="S11" s="130">
        <v>-60.67900000000003</v>
      </c>
      <c r="T11" s="130">
        <v>-23.399000000000001</v>
      </c>
      <c r="U11" s="130">
        <v>198.52800000000002</v>
      </c>
      <c r="V11" s="130">
        <v>8.7880000000000109</v>
      </c>
      <c r="W11" s="130">
        <v>229.17699999999999</v>
      </c>
      <c r="X11" s="130">
        <v>224.65899999999999</v>
      </c>
      <c r="Y11" s="130">
        <v>252.02700000000002</v>
      </c>
      <c r="Z11" s="130">
        <v>376.27600000000001</v>
      </c>
      <c r="AA11" s="29"/>
      <c r="AB11" s="130">
        <v>-340.67381999999998</v>
      </c>
      <c r="AC11" s="132">
        <v>716.95</v>
      </c>
      <c r="AD11" s="44"/>
      <c r="AE11" s="130">
        <v>545.62576000000001</v>
      </c>
      <c r="AF11" s="132">
        <v>-169.35</v>
      </c>
      <c r="AI11" s="136">
        <v>-0.22999999999998977</v>
      </c>
    </row>
    <row r="12" spans="1:35" ht="18" customHeight="1" x14ac:dyDescent="0.2">
      <c r="A12" s="129" t="s">
        <v>336</v>
      </c>
      <c r="B12" s="43" t="s">
        <v>31</v>
      </c>
      <c r="C12" s="43" t="s">
        <v>18</v>
      </c>
      <c r="D12" s="9">
        <v>8.9993145046301501E-2</v>
      </c>
      <c r="E12" s="9">
        <v>5.6726130553272107E-3</v>
      </c>
      <c r="G12" s="119" t="s">
        <v>337</v>
      </c>
      <c r="I12" s="130">
        <v>-1031.0840000000001</v>
      </c>
      <c r="J12" s="130">
        <v>-946.62900000000002</v>
      </c>
      <c r="K12" s="130">
        <v>-946.62900000000002</v>
      </c>
      <c r="L12" s="131">
        <v>-1099.8615500000001</v>
      </c>
      <c r="M12" s="131">
        <v>-1006.59078</v>
      </c>
      <c r="N12" s="130">
        <v>-79.876000000000005</v>
      </c>
      <c r="O12" s="130">
        <v>-74.900000000000006</v>
      </c>
      <c r="P12" s="130">
        <v>-96.830999999999989</v>
      </c>
      <c r="Q12" s="130">
        <v>-73.166000000000025</v>
      </c>
      <c r="R12" s="130">
        <v>-72.899999999999977</v>
      </c>
      <c r="S12" s="130">
        <v>-92.726999999999975</v>
      </c>
      <c r="T12" s="130">
        <v>-77.090000000000032</v>
      </c>
      <c r="U12" s="130">
        <v>-68.237999999999943</v>
      </c>
      <c r="V12" s="130">
        <v>-87.045000000000073</v>
      </c>
      <c r="W12" s="130">
        <v>-91.240999999999985</v>
      </c>
      <c r="X12" s="130">
        <v>-97.078999999999951</v>
      </c>
      <c r="Y12" s="130">
        <v>-89.783999999999992</v>
      </c>
      <c r="Z12" s="130">
        <v>-1000.877</v>
      </c>
      <c r="AA12" s="29"/>
      <c r="AB12" s="130">
        <v>-1099.8615500000001</v>
      </c>
      <c r="AC12" s="132">
        <v>98.98</v>
      </c>
      <c r="AD12" s="44"/>
      <c r="AE12" s="130">
        <v>-1006.59078</v>
      </c>
      <c r="AF12" s="132">
        <v>5.71</v>
      </c>
      <c r="AI12" s="136">
        <v>0</v>
      </c>
    </row>
    <row r="13" spans="1:35" ht="18" customHeight="1" x14ac:dyDescent="0.2">
      <c r="A13" s="129" t="s">
        <v>338</v>
      </c>
      <c r="B13" s="43" t="s">
        <v>31</v>
      </c>
      <c r="C13" s="43" t="s">
        <v>18</v>
      </c>
      <c r="D13" s="9">
        <v>0.19383455820506776</v>
      </c>
      <c r="E13" s="9">
        <v>-3.254685000046828E-2</v>
      </c>
      <c r="G13" s="119" t="s">
        <v>339</v>
      </c>
      <c r="I13" s="130">
        <v>-150.61199999999999</v>
      </c>
      <c r="J13" s="130">
        <v>-213.09299999999999</v>
      </c>
      <c r="K13" s="130">
        <v>-213.09299999999999</v>
      </c>
      <c r="L13" s="131">
        <v>-247.53067999999999</v>
      </c>
      <c r="M13" s="131">
        <v>-193.25987000000001</v>
      </c>
      <c r="N13" s="130">
        <v>-8.7910000000000004</v>
      </c>
      <c r="O13" s="130">
        <v>-17.858999999999998</v>
      </c>
      <c r="P13" s="130">
        <v>-20.524000000000001</v>
      </c>
      <c r="Q13" s="130">
        <v>-12.671999999999997</v>
      </c>
      <c r="R13" s="130">
        <v>-6.9160000000000039</v>
      </c>
      <c r="S13" s="130">
        <v>-24.344999999999999</v>
      </c>
      <c r="T13" s="130">
        <v>-66.390999999999991</v>
      </c>
      <c r="U13" s="130">
        <v>-23.634000000000015</v>
      </c>
      <c r="V13" s="130">
        <v>80.331000000000003</v>
      </c>
      <c r="W13" s="130">
        <v>-30.095999999999989</v>
      </c>
      <c r="X13" s="130">
        <v>-30.679000000000002</v>
      </c>
      <c r="Y13" s="130">
        <v>-37.97</v>
      </c>
      <c r="Z13" s="130">
        <v>-199.54599999999999</v>
      </c>
      <c r="AA13" s="29"/>
      <c r="AB13" s="130">
        <v>-247.53067999999999</v>
      </c>
      <c r="AC13" s="132">
        <v>47.98</v>
      </c>
      <c r="AD13" s="44"/>
      <c r="AE13" s="130">
        <v>-193.25987000000001</v>
      </c>
      <c r="AF13" s="132">
        <v>-6.29</v>
      </c>
      <c r="AI13" s="136">
        <v>-9.9999999999999645E-2</v>
      </c>
    </row>
    <row r="14" spans="1:35" ht="18" customHeight="1" x14ac:dyDescent="0.2">
      <c r="A14" s="129" t="s">
        <v>340</v>
      </c>
      <c r="B14" s="43" t="s">
        <v>31</v>
      </c>
      <c r="C14" s="43" t="s">
        <v>18</v>
      </c>
      <c r="D14" s="9">
        <v>2.2321401600870573E-2</v>
      </c>
      <c r="E14" s="9">
        <v>-1.1722082704112556E-3</v>
      </c>
      <c r="G14" s="119" t="s">
        <v>341</v>
      </c>
      <c r="I14" s="130">
        <v>-139.02099999999999</v>
      </c>
      <c r="J14" s="130">
        <v>-169.95</v>
      </c>
      <c r="K14" s="130">
        <v>-169.95</v>
      </c>
      <c r="L14" s="131">
        <v>-157.24818999999999</v>
      </c>
      <c r="M14" s="131">
        <v>-153.55633</v>
      </c>
      <c r="N14" s="130">
        <v>-13.231</v>
      </c>
      <c r="O14" s="130">
        <v>-13.229999999999999</v>
      </c>
      <c r="P14" s="130">
        <v>-13.241</v>
      </c>
      <c r="Q14" s="130">
        <v>-13.231999999999999</v>
      </c>
      <c r="R14" s="130">
        <v>-13.278000000000006</v>
      </c>
      <c r="S14" s="130">
        <v>-13.911000000000001</v>
      </c>
      <c r="T14" s="130">
        <v>-13.292999999999992</v>
      </c>
      <c r="U14" s="130">
        <v>-13.195999999999998</v>
      </c>
      <c r="V14" s="130">
        <v>-12.057000000000002</v>
      </c>
      <c r="W14" s="130">
        <v>-12.155999999999992</v>
      </c>
      <c r="X14" s="130">
        <v>-11.422000000000025</v>
      </c>
      <c r="Y14" s="130">
        <v>-11.494</v>
      </c>
      <c r="Z14" s="130">
        <v>-153.74100000000001</v>
      </c>
      <c r="AA14" s="29"/>
      <c r="AB14" s="130">
        <v>-157.24818999999999</v>
      </c>
      <c r="AC14" s="132">
        <v>3.51</v>
      </c>
      <c r="AD14" s="44"/>
      <c r="AE14" s="130">
        <v>-153.55633</v>
      </c>
      <c r="AF14" s="132">
        <v>-0.18</v>
      </c>
      <c r="AI14" s="136">
        <v>0</v>
      </c>
    </row>
    <row r="15" spans="1:35" ht="18" customHeight="1" x14ac:dyDescent="0.2">
      <c r="A15" s="129" t="s">
        <v>342</v>
      </c>
      <c r="B15" s="43" t="s">
        <v>31</v>
      </c>
      <c r="C15" s="43" t="s">
        <v>18</v>
      </c>
      <c r="D15" s="9">
        <v>5.1153846153846154E-2</v>
      </c>
      <c r="E15" s="9">
        <v>0.12784186399257347</v>
      </c>
      <c r="G15" s="119" t="s">
        <v>343</v>
      </c>
      <c r="I15" s="130">
        <v>-247.40299999999999</v>
      </c>
      <c r="J15" s="130">
        <v>-345.08800000000002</v>
      </c>
      <c r="K15" s="130">
        <v>-345.08800000000002</v>
      </c>
      <c r="L15" s="131">
        <v>-338</v>
      </c>
      <c r="M15" s="131">
        <v>-367.71992</v>
      </c>
      <c r="N15" s="130">
        <v>-11.704000000000001</v>
      </c>
      <c r="O15" s="130">
        <v>-16.521000000000001</v>
      </c>
      <c r="P15" s="130">
        <v>-16.440999999999995</v>
      </c>
      <c r="Q15" s="130">
        <v>-15.548000000000002</v>
      </c>
      <c r="R15" s="130">
        <v>-115.72999999999999</v>
      </c>
      <c r="S15" s="130">
        <v>-15.717000000000013</v>
      </c>
      <c r="T15" s="130">
        <v>-4.2800000000000011</v>
      </c>
      <c r="U15" s="130">
        <v>-78.508999999999986</v>
      </c>
      <c r="V15" s="130">
        <v>-18.826000000000022</v>
      </c>
      <c r="W15" s="130">
        <v>-45.98399999999998</v>
      </c>
      <c r="X15" s="130">
        <v>-42.92900000000003</v>
      </c>
      <c r="Y15" s="130">
        <v>61.475999999999999</v>
      </c>
      <c r="Z15" s="130">
        <v>-320.71300000000002</v>
      </c>
      <c r="AA15" s="29"/>
      <c r="AB15" s="130">
        <v>-338</v>
      </c>
      <c r="AC15" s="132">
        <v>17.29</v>
      </c>
      <c r="AD15" s="44"/>
      <c r="AE15" s="130">
        <v>-367.71992</v>
      </c>
      <c r="AF15" s="132">
        <v>47.01</v>
      </c>
      <c r="AI15" s="136">
        <v>0</v>
      </c>
    </row>
    <row r="16" spans="1:35" ht="18" customHeight="1" x14ac:dyDescent="0.2">
      <c r="A16" s="129" t="s">
        <v>344</v>
      </c>
      <c r="B16" s="43" t="s">
        <v>31</v>
      </c>
      <c r="C16" s="43" t="s">
        <v>18</v>
      </c>
      <c r="D16" s="9">
        <v>2.6999843608784106E-2</v>
      </c>
      <c r="E16" s="9">
        <v>1.1910378865429717E-3</v>
      </c>
      <c r="G16" s="119" t="s">
        <v>345</v>
      </c>
      <c r="I16" s="130">
        <v>-355.57100000000003</v>
      </c>
      <c r="J16" s="130">
        <v>-317.86500000000001</v>
      </c>
      <c r="K16" s="130">
        <v>-317.86500000000001</v>
      </c>
      <c r="L16" s="131">
        <v>-413.70609999999999</v>
      </c>
      <c r="M16" s="131">
        <v>-403.00984999999997</v>
      </c>
      <c r="N16" s="130">
        <v>-28.585999999999999</v>
      </c>
      <c r="O16" s="130">
        <v>-20.326000000000001</v>
      </c>
      <c r="P16" s="130">
        <v>-44.062000000000005</v>
      </c>
      <c r="Q16" s="130">
        <v>-39.623000000000005</v>
      </c>
      <c r="R16" s="130">
        <v>-37.808999999999997</v>
      </c>
      <c r="S16" s="130">
        <v>-49.980999999999995</v>
      </c>
      <c r="T16" s="130">
        <v>-18.627999999999986</v>
      </c>
      <c r="U16" s="130">
        <v>-22.424000000000035</v>
      </c>
      <c r="V16" s="130">
        <v>-27.123999999999967</v>
      </c>
      <c r="W16" s="130">
        <v>-30.843000000000018</v>
      </c>
      <c r="X16" s="130">
        <v>-48.512999999999977</v>
      </c>
      <c r="Y16" s="130">
        <v>-34.615000000000009</v>
      </c>
      <c r="Z16" s="130">
        <v>-402.53399999999999</v>
      </c>
      <c r="AA16" s="29"/>
      <c r="AB16" s="130">
        <v>-413.70610000000005</v>
      </c>
      <c r="AC16" s="132">
        <v>11.17</v>
      </c>
      <c r="AE16" s="130">
        <v>-403.00984999999997</v>
      </c>
      <c r="AF16" s="132">
        <v>0.48</v>
      </c>
      <c r="AI16" s="136">
        <v>-0.12</v>
      </c>
    </row>
    <row r="17" spans="1:35" ht="18" customHeight="1" x14ac:dyDescent="0.2">
      <c r="A17" s="129" t="s">
        <v>346</v>
      </c>
      <c r="B17" s="43" t="s">
        <v>31</v>
      </c>
      <c r="C17" s="43" t="s">
        <v>18</v>
      </c>
      <c r="D17" s="9">
        <v>-0.11773760144139946</v>
      </c>
      <c r="E17" s="9">
        <v>-1.1177680139072459E-2</v>
      </c>
      <c r="G17" s="119" t="s">
        <v>347</v>
      </c>
      <c r="I17" s="130">
        <v>-303.517</v>
      </c>
      <c r="J17" s="130">
        <v>-357.69</v>
      </c>
      <c r="K17" s="130">
        <v>-357.69</v>
      </c>
      <c r="L17" s="131">
        <v>-376.34536000000003</v>
      </c>
      <c r="M17" s="131">
        <v>-416.00761</v>
      </c>
      <c r="N17" s="130">
        <v>-27.326000000000001</v>
      </c>
      <c r="O17" s="130">
        <v>-34.012</v>
      </c>
      <c r="P17" s="130">
        <v>-38.770999999999994</v>
      </c>
      <c r="Q17" s="130">
        <v>-34.417999999999992</v>
      </c>
      <c r="R17" s="130">
        <v>-29.50200000000001</v>
      </c>
      <c r="S17" s="130">
        <v>-40.504999999999995</v>
      </c>
      <c r="T17" s="130">
        <v>-30.619</v>
      </c>
      <c r="U17" s="130">
        <v>-29.183000000000021</v>
      </c>
      <c r="V17" s="130">
        <v>-33.819999999999993</v>
      </c>
      <c r="W17" s="130">
        <v>-42.843000000000018</v>
      </c>
      <c r="X17" s="130">
        <v>-39.026999999999987</v>
      </c>
      <c r="Y17" s="130">
        <v>-40.627999999999986</v>
      </c>
      <c r="Z17" s="130">
        <v>-420.654</v>
      </c>
      <c r="AA17" s="29"/>
      <c r="AB17" s="130">
        <v>-376.34536000000003</v>
      </c>
      <c r="AC17" s="132">
        <v>-44.31</v>
      </c>
      <c r="AE17" s="130">
        <v>-416.00760999999994</v>
      </c>
      <c r="AF17" s="132">
        <v>-4.6500000000000004</v>
      </c>
      <c r="AI17" s="136">
        <v>-0.16999999999999993</v>
      </c>
    </row>
    <row r="18" spans="1:35" ht="18" customHeight="1" x14ac:dyDescent="0.2">
      <c r="A18" s="129" t="s">
        <v>348</v>
      </c>
      <c r="B18" s="43" t="s">
        <v>31</v>
      </c>
      <c r="C18" s="43" t="s">
        <v>18</v>
      </c>
      <c r="D18" s="9">
        <v>-0.98039215686274506</v>
      </c>
      <c r="E18" s="9">
        <v>-0.98039215686274506</v>
      </c>
      <c r="G18" s="119" t="s">
        <v>416</v>
      </c>
      <c r="I18" s="130">
        <v>-0.44</v>
      </c>
      <c r="J18" s="130">
        <v>0</v>
      </c>
      <c r="K18" s="130">
        <v>0</v>
      </c>
      <c r="L18" s="131">
        <v>0</v>
      </c>
      <c r="M18" s="131">
        <v>0</v>
      </c>
      <c r="N18" s="130">
        <v>0</v>
      </c>
      <c r="O18" s="130">
        <v>0</v>
      </c>
      <c r="P18" s="130">
        <v>0</v>
      </c>
      <c r="Q18" s="130">
        <v>0</v>
      </c>
      <c r="R18" s="130">
        <v>0</v>
      </c>
      <c r="S18" s="130">
        <v>0</v>
      </c>
      <c r="T18" s="130">
        <v>0</v>
      </c>
      <c r="U18" s="130">
        <v>0</v>
      </c>
      <c r="V18" s="130">
        <v>0</v>
      </c>
      <c r="W18" s="130">
        <v>-0.11</v>
      </c>
      <c r="X18" s="130">
        <v>-3.3999999999999989E-2</v>
      </c>
      <c r="Y18" s="130">
        <v>-9.000000000000008E-3</v>
      </c>
      <c r="Z18" s="130">
        <v>-0.153</v>
      </c>
      <c r="AA18" s="29"/>
      <c r="AB18" s="130">
        <v>0</v>
      </c>
      <c r="AC18" s="132">
        <v>-0.15</v>
      </c>
      <c r="AD18" s="16"/>
      <c r="AE18" s="130">
        <v>0</v>
      </c>
      <c r="AF18" s="132">
        <v>-0.15</v>
      </c>
      <c r="AI18" s="136">
        <v>0</v>
      </c>
    </row>
    <row r="19" spans="1:35" ht="18" customHeight="1" x14ac:dyDescent="0.2">
      <c r="A19" s="129" t="s">
        <v>547</v>
      </c>
      <c r="B19" s="43" t="s">
        <v>31</v>
      </c>
      <c r="C19" s="43" t="s">
        <v>18</v>
      </c>
      <c r="D19" s="9">
        <v>5.3405604101897118E-2</v>
      </c>
      <c r="E19" s="9">
        <v>4.3967926370454484E-2</v>
      </c>
      <c r="G19" s="119" t="s">
        <v>549</v>
      </c>
      <c r="I19" s="130">
        <v>-175.73</v>
      </c>
      <c r="J19" s="130">
        <v>-186.732</v>
      </c>
      <c r="K19" s="130">
        <v>-186.732</v>
      </c>
      <c r="L19" s="131">
        <v>-207.65611000000001</v>
      </c>
      <c r="M19" s="131">
        <v>-205.60442</v>
      </c>
      <c r="N19" s="130">
        <v>-15.512</v>
      </c>
      <c r="O19" s="130">
        <v>-17.028999999999996</v>
      </c>
      <c r="P19" s="130">
        <v>-17.299000000000007</v>
      </c>
      <c r="Q19" s="130">
        <v>-16.066000000000003</v>
      </c>
      <c r="R19" s="130">
        <v>-15.147999999999996</v>
      </c>
      <c r="S19" s="130">
        <v>-17.094999999999999</v>
      </c>
      <c r="T19" s="130">
        <v>-15.878</v>
      </c>
      <c r="U19" s="130">
        <v>-17.530999999999992</v>
      </c>
      <c r="V19" s="130">
        <v>-16.397999999999996</v>
      </c>
      <c r="W19" s="130">
        <v>-17.554000000000002</v>
      </c>
      <c r="X19" s="130">
        <v>-16.051000000000016</v>
      </c>
      <c r="Y19" s="130">
        <v>-15.002999999999986</v>
      </c>
      <c r="Z19" s="130">
        <v>-196.56399999999999</v>
      </c>
      <c r="AA19" s="29"/>
      <c r="AB19" s="130">
        <v>-207.65611000000001</v>
      </c>
      <c r="AC19" s="132">
        <v>11.09</v>
      </c>
      <c r="AD19" s="16"/>
      <c r="AE19" s="130">
        <v>-205.60442</v>
      </c>
      <c r="AF19" s="132">
        <v>9.0399999999999991</v>
      </c>
      <c r="AI19" s="136">
        <v>-6.0000000000000497E-2</v>
      </c>
    </row>
    <row r="20" spans="1:35" ht="18" customHeight="1" x14ac:dyDescent="0.2">
      <c r="A20" s="129" t="s">
        <v>349</v>
      </c>
      <c r="B20" s="43" t="s">
        <v>31</v>
      </c>
      <c r="C20" s="43" t="s">
        <v>18</v>
      </c>
      <c r="D20" s="9">
        <v>-0.22269781945448905</v>
      </c>
      <c r="E20" s="9">
        <v>-5.1277700547473541E-2</v>
      </c>
      <c r="G20" s="119" t="s">
        <v>417</v>
      </c>
      <c r="I20" s="130">
        <v>-450.45100000000002</v>
      </c>
      <c r="J20" s="130">
        <v>-537.74599999999998</v>
      </c>
      <c r="K20" s="130">
        <v>-537.74599999999998</v>
      </c>
      <c r="L20" s="131">
        <v>-478.04689000000002</v>
      </c>
      <c r="M20" s="131">
        <v>-555.99216999999999</v>
      </c>
      <c r="N20" s="130">
        <v>-74.936000000000007</v>
      </c>
      <c r="O20" s="130">
        <v>-42.622</v>
      </c>
      <c r="P20" s="130">
        <v>-9.3259999999999934</v>
      </c>
      <c r="Q20" s="130">
        <v>-69.641000000000005</v>
      </c>
      <c r="R20" s="130">
        <v>-35.960000000000008</v>
      </c>
      <c r="S20" s="130">
        <v>-51.951999999999998</v>
      </c>
      <c r="T20" s="130">
        <v>-48.774000000000001</v>
      </c>
      <c r="U20" s="130">
        <v>-33.415999999999997</v>
      </c>
      <c r="V20" s="130">
        <v>-44.223000000000013</v>
      </c>
      <c r="W20" s="130">
        <v>-47.649999999999977</v>
      </c>
      <c r="X20" s="130">
        <v>-72.133000000000038</v>
      </c>
      <c r="Y20" s="130">
        <v>-53.87399999999991</v>
      </c>
      <c r="Z20" s="130">
        <v>-584.50699999999995</v>
      </c>
      <c r="AA20" s="29"/>
      <c r="AB20" s="130">
        <v>-478.04689000000002</v>
      </c>
      <c r="AC20" s="132">
        <v>-106.46</v>
      </c>
      <c r="AE20" s="130">
        <v>-555.99216999999999</v>
      </c>
      <c r="AF20" s="132">
        <v>-28.51</v>
      </c>
      <c r="AI20" s="136">
        <v>-0.43000000000000327</v>
      </c>
    </row>
    <row r="21" spans="1:35" ht="18" customHeight="1" x14ac:dyDescent="0.2">
      <c r="A21" s="129" t="s">
        <v>350</v>
      </c>
      <c r="B21" s="43" t="s">
        <v>31</v>
      </c>
      <c r="C21" s="43" t="s">
        <v>18</v>
      </c>
      <c r="D21" s="9">
        <v>0</v>
      </c>
      <c r="E21" s="9">
        <v>0</v>
      </c>
      <c r="G21" s="119" t="s">
        <v>418</v>
      </c>
      <c r="I21" s="130">
        <v>0</v>
      </c>
      <c r="J21" s="130">
        <v>0</v>
      </c>
      <c r="K21" s="130">
        <v>0</v>
      </c>
      <c r="L21" s="131">
        <v>0</v>
      </c>
      <c r="M21" s="131">
        <v>0</v>
      </c>
      <c r="N21" s="130">
        <v>0</v>
      </c>
      <c r="O21" s="130">
        <v>0</v>
      </c>
      <c r="P21" s="130">
        <v>0</v>
      </c>
      <c r="Q21" s="130">
        <v>0</v>
      </c>
      <c r="R21" s="130">
        <v>0</v>
      </c>
      <c r="S21" s="130">
        <v>0</v>
      </c>
      <c r="T21" s="130">
        <v>0</v>
      </c>
      <c r="U21" s="130">
        <v>0</v>
      </c>
      <c r="V21" s="130">
        <v>0</v>
      </c>
      <c r="W21" s="130">
        <v>0</v>
      </c>
      <c r="X21" s="130">
        <v>0</v>
      </c>
      <c r="Y21" s="130">
        <v>0</v>
      </c>
      <c r="Z21" s="130">
        <v>0</v>
      </c>
      <c r="AA21" s="29"/>
      <c r="AB21" s="130">
        <v>0</v>
      </c>
      <c r="AC21" s="132">
        <v>0</v>
      </c>
      <c r="AE21" s="130">
        <v>0</v>
      </c>
      <c r="AF21" s="132">
        <v>0</v>
      </c>
      <c r="AI21" s="136">
        <v>0</v>
      </c>
    </row>
    <row r="22" spans="1:35" ht="18" customHeight="1" x14ac:dyDescent="0.2">
      <c r="A22" s="129" t="s">
        <v>351</v>
      </c>
      <c r="B22" s="43" t="s">
        <v>31</v>
      </c>
      <c r="C22" s="43" t="s">
        <v>18</v>
      </c>
      <c r="D22" s="9">
        <v>0</v>
      </c>
      <c r="E22" s="9">
        <v>0</v>
      </c>
      <c r="G22" s="119" t="s">
        <v>419</v>
      </c>
      <c r="I22" s="130">
        <v>0</v>
      </c>
      <c r="J22" s="130">
        <v>-0.182</v>
      </c>
      <c r="K22" s="130">
        <v>-0.182</v>
      </c>
      <c r="L22" s="131">
        <v>0</v>
      </c>
      <c r="M22" s="131">
        <v>0</v>
      </c>
      <c r="N22" s="130">
        <v>0</v>
      </c>
      <c r="O22" s="130">
        <v>0</v>
      </c>
      <c r="P22" s="130">
        <v>0</v>
      </c>
      <c r="Q22" s="130">
        <v>0</v>
      </c>
      <c r="R22" s="130">
        <v>0</v>
      </c>
      <c r="S22" s="130">
        <v>-0.30599999999999999</v>
      </c>
      <c r="T22" s="130">
        <v>0.30599999999999999</v>
      </c>
      <c r="U22" s="130">
        <v>0</v>
      </c>
      <c r="V22" s="130">
        <v>0</v>
      </c>
      <c r="W22" s="130">
        <v>0</v>
      </c>
      <c r="X22" s="130">
        <v>0</v>
      </c>
      <c r="Y22" s="130">
        <v>0</v>
      </c>
      <c r="Z22" s="130">
        <v>0</v>
      </c>
      <c r="AA22" s="29"/>
      <c r="AB22" s="130">
        <v>0</v>
      </c>
      <c r="AC22" s="132">
        <v>0</v>
      </c>
      <c r="AE22" s="130">
        <v>0</v>
      </c>
      <c r="AF22" s="132">
        <v>0</v>
      </c>
      <c r="AI22" s="136">
        <v>0</v>
      </c>
    </row>
    <row r="23" spans="1:35" ht="18" customHeight="1" x14ac:dyDescent="0.2">
      <c r="A23" s="129" t="s">
        <v>352</v>
      </c>
      <c r="B23" s="43" t="s">
        <v>31</v>
      </c>
      <c r="C23" s="43" t="s">
        <v>18</v>
      </c>
      <c r="D23" s="9">
        <v>0</v>
      </c>
      <c r="E23" s="9">
        <v>0</v>
      </c>
      <c r="G23" s="119" t="s">
        <v>353</v>
      </c>
      <c r="I23" s="130">
        <v>0</v>
      </c>
      <c r="J23" s="130">
        <v>0.60599999999999998</v>
      </c>
      <c r="K23" s="130">
        <v>0.60599999999999998</v>
      </c>
      <c r="L23" s="131">
        <v>0</v>
      </c>
      <c r="M23" s="131">
        <v>0</v>
      </c>
      <c r="N23" s="130">
        <v>0</v>
      </c>
      <c r="O23" s="130">
        <v>0.23799999999999999</v>
      </c>
      <c r="P23" s="130">
        <v>0</v>
      </c>
      <c r="Q23" s="130">
        <v>-0.23799999999999999</v>
      </c>
      <c r="R23" s="130">
        <v>0</v>
      </c>
      <c r="S23" s="130">
        <v>0</v>
      </c>
      <c r="T23" s="130">
        <v>0</v>
      </c>
      <c r="U23" s="130">
        <v>0</v>
      </c>
      <c r="V23" s="130">
        <v>0</v>
      </c>
      <c r="W23" s="130">
        <v>-0.14099999999999999</v>
      </c>
      <c r="X23" s="130">
        <v>0</v>
      </c>
      <c r="Y23" s="130">
        <v>0.14099999999999999</v>
      </c>
      <c r="Z23" s="130">
        <v>0</v>
      </c>
      <c r="AA23" s="29"/>
      <c r="AB23" s="130">
        <v>0</v>
      </c>
      <c r="AC23" s="132">
        <v>0</v>
      </c>
      <c r="AD23" s="47"/>
      <c r="AE23" s="130">
        <v>0</v>
      </c>
      <c r="AF23" s="132">
        <v>0</v>
      </c>
      <c r="AI23" s="136">
        <v>0</v>
      </c>
    </row>
    <row r="24" spans="1:35" ht="18" customHeight="1" x14ac:dyDescent="0.2">
      <c r="A24" s="129" t="s">
        <v>354</v>
      </c>
      <c r="B24" s="43" t="s">
        <v>31</v>
      </c>
      <c r="C24" s="43" t="s">
        <v>18</v>
      </c>
      <c r="D24" s="9">
        <v>0</v>
      </c>
      <c r="E24" s="9">
        <v>0</v>
      </c>
      <c r="G24" s="119" t="s">
        <v>355</v>
      </c>
      <c r="I24" s="130">
        <v>-8.6999999999999994E-2</v>
      </c>
      <c r="J24" s="130">
        <v>-0.17399999999999999</v>
      </c>
      <c r="K24" s="130">
        <v>-0.17399999999999999</v>
      </c>
      <c r="L24" s="131">
        <v>0</v>
      </c>
      <c r="M24" s="131">
        <v>0</v>
      </c>
      <c r="N24" s="130">
        <v>0.14499999999999999</v>
      </c>
      <c r="O24" s="130">
        <v>-4.9999999999999767E-3</v>
      </c>
      <c r="P24" s="130">
        <v>0</v>
      </c>
      <c r="Q24" s="130">
        <v>-5.0000000000000044E-3</v>
      </c>
      <c r="R24" s="130">
        <v>-4.0000000000000036E-3</v>
      </c>
      <c r="S24" s="130">
        <v>-5.0000000000000044E-3</v>
      </c>
      <c r="T24" s="130">
        <v>-6.0000000000000053E-3</v>
      </c>
      <c r="U24" s="130">
        <v>-3.9999999999999897E-3</v>
      </c>
      <c r="V24" s="130">
        <v>-3.0000000000000027E-3</v>
      </c>
      <c r="W24" s="130">
        <v>-3.0000000000000027E-3</v>
      </c>
      <c r="X24" s="130">
        <v>-0.36699999999999999</v>
      </c>
      <c r="Y24" s="130">
        <v>0.25700000000000001</v>
      </c>
      <c r="Z24" s="130">
        <v>0</v>
      </c>
      <c r="AA24" s="29"/>
      <c r="AB24" s="130">
        <v>0</v>
      </c>
      <c r="AC24" s="132">
        <v>0</v>
      </c>
      <c r="AD24" s="47"/>
      <c r="AE24" s="130">
        <v>0</v>
      </c>
      <c r="AF24" s="132">
        <v>0</v>
      </c>
      <c r="AI24" s="136">
        <v>0</v>
      </c>
    </row>
    <row r="25" spans="1:35" ht="18" customHeight="1" x14ac:dyDescent="0.2">
      <c r="A25" s="129" t="s">
        <v>356</v>
      </c>
      <c r="B25" s="43" t="s">
        <v>31</v>
      </c>
      <c r="C25" s="43" t="s">
        <v>18</v>
      </c>
      <c r="D25" s="9">
        <v>0</v>
      </c>
      <c r="E25" s="9">
        <v>0</v>
      </c>
      <c r="G25" s="119" t="s">
        <v>357</v>
      </c>
      <c r="I25" s="130">
        <v>0</v>
      </c>
      <c r="J25" s="130">
        <v>0</v>
      </c>
      <c r="K25" s="130">
        <v>0</v>
      </c>
      <c r="L25" s="131">
        <v>0</v>
      </c>
      <c r="M25" s="131">
        <v>0</v>
      </c>
      <c r="N25" s="130">
        <v>0</v>
      </c>
      <c r="O25" s="130">
        <v>0</v>
      </c>
      <c r="P25" s="130">
        <v>0</v>
      </c>
      <c r="Q25" s="130">
        <v>0</v>
      </c>
      <c r="R25" s="130">
        <v>0</v>
      </c>
      <c r="S25" s="130">
        <v>0</v>
      </c>
      <c r="T25" s="130">
        <v>0</v>
      </c>
      <c r="U25" s="130">
        <v>0</v>
      </c>
      <c r="V25" s="130">
        <v>0</v>
      </c>
      <c r="W25" s="130">
        <v>0</v>
      </c>
      <c r="X25" s="130">
        <v>0</v>
      </c>
      <c r="Y25" s="130">
        <v>0</v>
      </c>
      <c r="Z25" s="130">
        <v>0</v>
      </c>
      <c r="AA25" s="29"/>
      <c r="AB25" s="130">
        <v>0</v>
      </c>
      <c r="AC25" s="132">
        <v>0</v>
      </c>
      <c r="AD25" s="44"/>
      <c r="AE25" s="130">
        <v>0</v>
      </c>
      <c r="AF25" s="132">
        <v>0</v>
      </c>
      <c r="AI25" s="136">
        <v>0</v>
      </c>
    </row>
    <row r="26" spans="1:35" ht="18" customHeight="1" x14ac:dyDescent="0.2">
      <c r="A26" s="129" t="s">
        <v>518</v>
      </c>
      <c r="B26" s="43" t="s">
        <v>31</v>
      </c>
      <c r="C26" s="43" t="s">
        <v>18</v>
      </c>
      <c r="D26" s="9">
        <v>0.29026120813716533</v>
      </c>
      <c r="E26" s="9">
        <v>-2.3353007055532067E-2</v>
      </c>
      <c r="G26" s="119" t="s">
        <v>519</v>
      </c>
      <c r="I26" s="130">
        <v>-465.02199999999999</v>
      </c>
      <c r="J26" s="130">
        <v>-473.197</v>
      </c>
      <c r="K26" s="130">
        <v>-473.197</v>
      </c>
      <c r="L26" s="131">
        <v>-374.76589000000001</v>
      </c>
      <c r="M26" s="131">
        <v>-259.9237</v>
      </c>
      <c r="N26" s="130">
        <v>0.79200000000000204</v>
      </c>
      <c r="O26" s="130">
        <v>0</v>
      </c>
      <c r="P26" s="130">
        <v>0</v>
      </c>
      <c r="Q26" s="130">
        <v>0</v>
      </c>
      <c r="R26" s="130">
        <v>0</v>
      </c>
      <c r="S26" s="130">
        <v>0</v>
      </c>
      <c r="T26" s="130">
        <v>0</v>
      </c>
      <c r="U26" s="130">
        <v>-191.26400000000001</v>
      </c>
      <c r="V26" s="130">
        <v>0</v>
      </c>
      <c r="W26" s="130">
        <v>0</v>
      </c>
      <c r="X26" s="130">
        <v>0</v>
      </c>
      <c r="Y26" s="130">
        <v>-75.518000000000001</v>
      </c>
      <c r="Z26" s="130">
        <v>-265.99</v>
      </c>
      <c r="AA26" s="29"/>
      <c r="AB26" s="130">
        <v>-374.76588999999996</v>
      </c>
      <c r="AC26" s="132">
        <v>108.78</v>
      </c>
      <c r="AD26" s="44"/>
      <c r="AE26" s="130">
        <v>-259.9237</v>
      </c>
      <c r="AF26" s="132">
        <v>-6.07</v>
      </c>
      <c r="AI26" s="136">
        <v>0</v>
      </c>
    </row>
    <row r="27" spans="1:35" ht="18" customHeight="1" x14ac:dyDescent="0.2">
      <c r="A27" s="129" t="s">
        <v>532</v>
      </c>
      <c r="B27" s="43" t="s">
        <v>31</v>
      </c>
      <c r="C27" s="43" t="s">
        <v>18</v>
      </c>
      <c r="D27" s="9">
        <v>0</v>
      </c>
      <c r="E27" s="9">
        <v>0</v>
      </c>
      <c r="G27" s="119" t="s">
        <v>548</v>
      </c>
      <c r="I27" s="130">
        <v>0</v>
      </c>
      <c r="J27" s="130">
        <v>0</v>
      </c>
      <c r="K27" s="130">
        <v>0</v>
      </c>
      <c r="L27" s="131">
        <v>0</v>
      </c>
      <c r="M27" s="131">
        <v>0</v>
      </c>
      <c r="N27" s="130">
        <v>0</v>
      </c>
      <c r="O27" s="130">
        <v>0</v>
      </c>
      <c r="P27" s="130">
        <v>0</v>
      </c>
      <c r="Q27" s="130">
        <v>0</v>
      </c>
      <c r="R27" s="130">
        <v>0</v>
      </c>
      <c r="S27" s="130">
        <v>0</v>
      </c>
      <c r="T27" s="130">
        <v>0</v>
      </c>
      <c r="U27" s="130">
        <v>0</v>
      </c>
      <c r="V27" s="130">
        <v>0</v>
      </c>
      <c r="W27" s="130">
        <v>0</v>
      </c>
      <c r="X27" s="130">
        <v>0</v>
      </c>
      <c r="Y27" s="130">
        <v>0</v>
      </c>
      <c r="Z27" s="130">
        <v>0</v>
      </c>
      <c r="AA27" s="29"/>
      <c r="AB27" s="130">
        <v>0</v>
      </c>
      <c r="AC27" s="132">
        <v>0</v>
      </c>
      <c r="AD27" s="16"/>
      <c r="AE27" s="130">
        <v>0</v>
      </c>
      <c r="AF27" s="132">
        <v>0</v>
      </c>
      <c r="AI27" s="136">
        <v>0</v>
      </c>
    </row>
    <row r="28" spans="1:35" ht="18" customHeight="1" x14ac:dyDescent="0.2">
      <c r="A28" s="129" t="s">
        <v>550</v>
      </c>
      <c r="B28" s="43" t="s">
        <v>31</v>
      </c>
      <c r="C28" s="43" t="s">
        <v>18</v>
      </c>
      <c r="D28" s="9">
        <v>0.21439401658757656</v>
      </c>
      <c r="E28" s="9">
        <v>-5.0394984613172197E-2</v>
      </c>
      <c r="G28" s="158" t="s">
        <v>420</v>
      </c>
      <c r="H28" s="1"/>
      <c r="I28" s="133">
        <v>-3151.2429999999999</v>
      </c>
      <c r="J28" s="133">
        <v>-3628.7649999999999</v>
      </c>
      <c r="K28" s="133">
        <v>-3628.7649999999999</v>
      </c>
      <c r="L28" s="134">
        <v>-4033.8345899999999</v>
      </c>
      <c r="M28" s="134">
        <v>-3016.9668900000001</v>
      </c>
      <c r="N28" s="133">
        <v>-402.85</v>
      </c>
      <c r="O28" s="133">
        <v>-307.447</v>
      </c>
      <c r="P28" s="133">
        <v>-348.59999999999991</v>
      </c>
      <c r="Q28" s="133">
        <v>-337.09100000000012</v>
      </c>
      <c r="R28" s="133">
        <v>-410.47900000000004</v>
      </c>
      <c r="S28" s="133">
        <v>-367.22299999999996</v>
      </c>
      <c r="T28" s="133">
        <v>-298.05200000000013</v>
      </c>
      <c r="U28" s="133">
        <v>-278.87099999999964</v>
      </c>
      <c r="V28" s="133">
        <v>-150.37699999999995</v>
      </c>
      <c r="W28" s="133">
        <v>-89.444000000000415</v>
      </c>
      <c r="X28" s="133">
        <v>-133.57499999999982</v>
      </c>
      <c r="Y28" s="133">
        <v>-44.994000000000142</v>
      </c>
      <c r="Z28" s="133">
        <v>-3169.0030000000002</v>
      </c>
      <c r="AA28" s="29"/>
      <c r="AB28" s="133">
        <v>-4033.8345899999999</v>
      </c>
      <c r="AC28" s="3">
        <v>864.83</v>
      </c>
      <c r="AD28" s="47"/>
      <c r="AE28" s="133">
        <v>-3016.9668900000001</v>
      </c>
      <c r="AF28" s="3">
        <v>-152.04</v>
      </c>
    </row>
    <row r="29" spans="1:35" s="2" customFormat="1" ht="6.95" customHeight="1" x14ac:dyDescent="0.2">
      <c r="C29" s="9"/>
      <c r="F29" s="1"/>
      <c r="G29" s="157"/>
      <c r="P29" s="106"/>
      <c r="AA29" s="29"/>
      <c r="AB29" s="1"/>
      <c r="AD29" s="47"/>
      <c r="AE29" s="1"/>
    </row>
    <row r="30" spans="1:35" ht="18" customHeight="1" x14ac:dyDescent="0.2">
      <c r="A30" s="129" t="s">
        <v>358</v>
      </c>
      <c r="B30" s="43" t="s">
        <v>31</v>
      </c>
      <c r="C30" s="43" t="s">
        <v>18</v>
      </c>
      <c r="D30" s="9">
        <v>0.22514773163660376</v>
      </c>
      <c r="E30" s="9">
        <v>-5.8415119910014751E-3</v>
      </c>
      <c r="G30" s="119" t="s">
        <v>359</v>
      </c>
      <c r="I30" s="130">
        <v>-432.22</v>
      </c>
      <c r="J30" s="130">
        <v>-383.28300000000002</v>
      </c>
      <c r="K30" s="130">
        <v>-383.28300000000002</v>
      </c>
      <c r="L30" s="131">
        <v>-400.00403</v>
      </c>
      <c r="M30" s="131">
        <v>-308.13940000000002</v>
      </c>
      <c r="N30" s="130">
        <v>-23.672999999999998</v>
      </c>
      <c r="O30" s="130">
        <v>-24.009000000000004</v>
      </c>
      <c r="P30" s="130">
        <v>-47.099000000000004</v>
      </c>
      <c r="Q30" s="130">
        <v>-24.458999999999989</v>
      </c>
      <c r="R30" s="130">
        <v>-22.845000000000013</v>
      </c>
      <c r="S30" s="130">
        <v>-26.730999999999995</v>
      </c>
      <c r="T30" s="130">
        <v>-16.615999999999985</v>
      </c>
      <c r="U30" s="130">
        <v>-21.053000000000026</v>
      </c>
      <c r="V30" s="130">
        <v>-22.825999999999993</v>
      </c>
      <c r="W30" s="130">
        <v>-20.733000000000004</v>
      </c>
      <c r="X30" s="130">
        <v>-33.158999999999963</v>
      </c>
      <c r="Y30" s="130">
        <v>-26.741000000000042</v>
      </c>
      <c r="Z30" s="130">
        <v>-309.94400000000002</v>
      </c>
      <c r="AA30" s="29"/>
      <c r="AB30" s="130">
        <v>-400.00403</v>
      </c>
      <c r="AC30" s="132">
        <v>90.06</v>
      </c>
      <c r="AD30" s="47"/>
      <c r="AE30" s="130">
        <v>-308.13940000000002</v>
      </c>
      <c r="AF30" s="132">
        <v>-1.8</v>
      </c>
      <c r="AI30" s="136">
        <v>-0.12000000000000011</v>
      </c>
    </row>
    <row r="31" spans="1:35" ht="18" customHeight="1" x14ac:dyDescent="0.2">
      <c r="A31" s="129" t="s">
        <v>533</v>
      </c>
      <c r="B31" s="43" t="s">
        <v>31</v>
      </c>
      <c r="C31" s="43" t="s">
        <v>18</v>
      </c>
      <c r="D31" s="9">
        <v>-0.13026070899340778</v>
      </c>
      <c r="E31" s="9">
        <v>4.2459935894677333E-3</v>
      </c>
      <c r="G31" s="119" t="s">
        <v>534</v>
      </c>
      <c r="I31" s="130">
        <v>-135.642</v>
      </c>
      <c r="J31" s="130">
        <v>-214.23</v>
      </c>
      <c r="K31" s="130">
        <v>-214.23</v>
      </c>
      <c r="L31" s="131">
        <v>-230.30735999999999</v>
      </c>
      <c r="M31" s="131">
        <v>-261.42291</v>
      </c>
      <c r="N31" s="130">
        <v>-20.933</v>
      </c>
      <c r="O31" s="130">
        <v>-21.335000000000001</v>
      </c>
      <c r="P31" s="130">
        <v>-27.215999999999994</v>
      </c>
      <c r="Q31" s="130">
        <v>-25.51400000000001</v>
      </c>
      <c r="R31" s="130">
        <v>-19.211999999999989</v>
      </c>
      <c r="S31" s="130">
        <v>-21.307000000000002</v>
      </c>
      <c r="T31" s="130">
        <v>-28.906000000000006</v>
      </c>
      <c r="U31" s="130">
        <v>-18.032000000000011</v>
      </c>
      <c r="V31" s="130">
        <v>-8.8029999999999973</v>
      </c>
      <c r="W31" s="130">
        <v>-25.828999999999979</v>
      </c>
      <c r="X31" s="130">
        <v>-20.65900000000002</v>
      </c>
      <c r="Y31" s="130">
        <v>-22.564999999999969</v>
      </c>
      <c r="Z31" s="130">
        <v>-260.31099999999998</v>
      </c>
      <c r="AA31" s="29"/>
      <c r="AB31" s="130">
        <v>-230.30735999999999</v>
      </c>
      <c r="AC31" s="132">
        <v>-30</v>
      </c>
      <c r="AD31" s="47"/>
      <c r="AE31" s="130">
        <v>-261.42291</v>
      </c>
      <c r="AF31" s="132">
        <v>1.1100000000000001</v>
      </c>
      <c r="AI31" s="136">
        <v>-0.1399999999999999</v>
      </c>
    </row>
    <row r="32" spans="1:35" s="2" customFormat="1" ht="6.95" customHeight="1" x14ac:dyDescent="0.2">
      <c r="C32" s="9"/>
      <c r="F32" s="1"/>
      <c r="G32" s="157"/>
      <c r="P32" s="106"/>
      <c r="AA32" s="29"/>
      <c r="AB32" s="1"/>
      <c r="AD32" s="47"/>
      <c r="AE32" s="1"/>
    </row>
    <row r="33" spans="1:35" ht="18" customHeight="1" x14ac:dyDescent="0.2">
      <c r="A33" s="129" t="s">
        <v>596</v>
      </c>
      <c r="B33" s="43" t="s">
        <v>31</v>
      </c>
      <c r="C33" s="43" t="s">
        <v>18</v>
      </c>
      <c r="D33" s="9">
        <v>0.19829782428893872</v>
      </c>
      <c r="E33" s="9">
        <v>-4.2584345890729125E-2</v>
      </c>
      <c r="G33" s="158" t="s">
        <v>360</v>
      </c>
      <c r="H33" s="1"/>
      <c r="I33" s="133">
        <v>-3719.105</v>
      </c>
      <c r="J33" s="133">
        <v>-4226.2780000000002</v>
      </c>
      <c r="K33" s="133">
        <v>-4226.2780000000002</v>
      </c>
      <c r="L33" s="134">
        <v>-4664.1459800000002</v>
      </c>
      <c r="M33" s="134">
        <v>-3586.5291999999999</v>
      </c>
      <c r="N33" s="133">
        <v>-447.45600000000002</v>
      </c>
      <c r="O33" s="133">
        <v>-352.79099999999994</v>
      </c>
      <c r="P33" s="133">
        <v>-422.91500000000008</v>
      </c>
      <c r="Q33" s="133">
        <v>-387.06400000000008</v>
      </c>
      <c r="R33" s="133">
        <v>-452.53600000000006</v>
      </c>
      <c r="S33" s="133">
        <v>-415.26099999999997</v>
      </c>
      <c r="T33" s="133">
        <v>-343.57400000000007</v>
      </c>
      <c r="U33" s="133">
        <v>-317.95599999999968</v>
      </c>
      <c r="V33" s="133">
        <v>-182.00600000000031</v>
      </c>
      <c r="W33" s="133">
        <v>-136.00599999999986</v>
      </c>
      <c r="X33" s="133">
        <v>-187.39300000000003</v>
      </c>
      <c r="Y33" s="133">
        <v>-94.299999999999727</v>
      </c>
      <c r="Z33" s="133">
        <v>-3739.2579999999998</v>
      </c>
      <c r="AA33" s="29"/>
      <c r="AB33" s="133">
        <v>-4664.1459800000002</v>
      </c>
      <c r="AC33" s="3">
        <v>924.89</v>
      </c>
      <c r="AD33" s="47"/>
      <c r="AE33" s="133">
        <v>-3586.5291999999995</v>
      </c>
      <c r="AF33" s="3">
        <v>-152.72999999999999</v>
      </c>
      <c r="AI33" s="136"/>
    </row>
    <row r="34" spans="1:35" ht="15" x14ac:dyDescent="0.2">
      <c r="AA34" s="29"/>
      <c r="AD34" s="47"/>
    </row>
    <row r="35" spans="1:35" ht="15" x14ac:dyDescent="0.2">
      <c r="G35" s="135" t="s">
        <v>361</v>
      </c>
      <c r="I35" s="136">
        <v>0</v>
      </c>
      <c r="J35" s="136">
        <v>0</v>
      </c>
      <c r="K35" s="136">
        <v>0</v>
      </c>
      <c r="L35" s="136">
        <v>0</v>
      </c>
      <c r="M35" s="136">
        <v>0</v>
      </c>
      <c r="N35" s="136">
        <v>0</v>
      </c>
      <c r="O35" s="136">
        <v>0</v>
      </c>
      <c r="P35" s="136">
        <v>0</v>
      </c>
      <c r="Q35" s="136">
        <v>0</v>
      </c>
      <c r="R35" s="136">
        <v>0</v>
      </c>
      <c r="S35" s="136">
        <v>0</v>
      </c>
      <c r="T35" s="136">
        <v>0</v>
      </c>
      <c r="U35" s="136">
        <v>0</v>
      </c>
      <c r="V35" s="136">
        <v>0</v>
      </c>
      <c r="W35" s="136">
        <v>-4.4053649617126212E-13</v>
      </c>
      <c r="X35" s="136">
        <v>0</v>
      </c>
      <c r="Y35" s="136">
        <v>-2.7000623958883807E-13</v>
      </c>
      <c r="Z35" s="136">
        <v>0</v>
      </c>
      <c r="AA35" s="29"/>
      <c r="AB35" s="136">
        <v>0</v>
      </c>
      <c r="AC35" s="136">
        <v>0</v>
      </c>
      <c r="AD35" s="47"/>
      <c r="AE35" s="136">
        <v>0</v>
      </c>
      <c r="AF35" s="136">
        <v>0</v>
      </c>
    </row>
    <row r="36" spans="1:35" ht="15" x14ac:dyDescent="0.2">
      <c r="G36" s="135" t="s">
        <v>361</v>
      </c>
      <c r="I36" s="136">
        <v>0</v>
      </c>
      <c r="J36" s="136">
        <v>0</v>
      </c>
      <c r="K36" s="136">
        <v>0</v>
      </c>
      <c r="L36" s="136">
        <v>0</v>
      </c>
      <c r="M36" s="136">
        <v>0</v>
      </c>
      <c r="N36" s="136">
        <v>0</v>
      </c>
      <c r="O36" s="136">
        <v>6.7501559897209518E-14</v>
      </c>
      <c r="P36" s="136">
        <v>-1.7053025658242404E-13</v>
      </c>
      <c r="Q36" s="136">
        <v>4.2632564145606011E-14</v>
      </c>
      <c r="R36" s="136">
        <v>0</v>
      </c>
      <c r="S36" s="136">
        <v>0</v>
      </c>
      <c r="T36" s="136">
        <v>5.6843418860808015E-14</v>
      </c>
      <c r="U36" s="136">
        <v>0</v>
      </c>
      <c r="V36" s="136">
        <v>-3.694822225952521E-13</v>
      </c>
      <c r="W36" s="136">
        <v>5.4001247917767614E-13</v>
      </c>
      <c r="X36" s="136">
        <v>-2.2737367544323206E-13</v>
      </c>
      <c r="Y36" s="136">
        <v>4.2632564145606011E-13</v>
      </c>
      <c r="Z36" s="136">
        <v>0</v>
      </c>
      <c r="AA36" s="29"/>
      <c r="AB36" s="136">
        <v>0</v>
      </c>
      <c r="AC36" s="136">
        <v>0</v>
      </c>
      <c r="AD36" s="47"/>
      <c r="AE36" s="136">
        <v>6.8212102632969618E-13</v>
      </c>
      <c r="AF36" s="136">
        <v>2.2204460492503131E-15</v>
      </c>
    </row>
    <row r="37" spans="1:35" ht="15" x14ac:dyDescent="0.2">
      <c r="AA37" s="29"/>
      <c r="AC37" s="17"/>
      <c r="AF37" s="17"/>
    </row>
    <row r="38" spans="1:35" ht="15" x14ac:dyDescent="0.2">
      <c r="AA38" s="29"/>
      <c r="AC38" s="17"/>
      <c r="AF38" s="17"/>
    </row>
    <row r="39" spans="1:35" ht="15" x14ac:dyDescent="0.2">
      <c r="AA39" s="29"/>
      <c r="AC39" s="17"/>
      <c r="AF39" s="17"/>
    </row>
    <row r="40" spans="1:35" ht="12.75" x14ac:dyDescent="0.2">
      <c r="AC40" s="17"/>
      <c r="AF40" s="17"/>
    </row>
    <row r="41" spans="1:35" ht="12.75" x14ac:dyDescent="0.2">
      <c r="AC41" s="17"/>
      <c r="AF41" s="17"/>
    </row>
    <row r="42" spans="1:35" ht="12.75" x14ac:dyDescent="0.2">
      <c r="AC42" s="17"/>
      <c r="AF42" s="17"/>
    </row>
    <row r="43" spans="1:35" ht="12.75" x14ac:dyDescent="0.2">
      <c r="AC43" s="17"/>
      <c r="AF43" s="17"/>
    </row>
    <row r="44" spans="1:35" ht="12.75" x14ac:dyDescent="0.2">
      <c r="AC44" s="17"/>
      <c r="AF44" s="17"/>
    </row>
    <row r="45" spans="1:35" ht="12.75" x14ac:dyDescent="0.2">
      <c r="AC45" s="17"/>
      <c r="AF45" s="17"/>
    </row>
    <row r="46" spans="1:35" ht="12.75" x14ac:dyDescent="0.2">
      <c r="AC46" s="17"/>
      <c r="AF46" s="17"/>
    </row>
    <row r="47" spans="1:35" ht="12.75" x14ac:dyDescent="0.2">
      <c r="AC47" s="17"/>
      <c r="AF47" s="17"/>
    </row>
    <row r="48" spans="1:35" ht="12.75" x14ac:dyDescent="0.2">
      <c r="AC48" s="17"/>
      <c r="AF48" s="17"/>
    </row>
    <row r="49" spans="29:32" ht="12.75" x14ac:dyDescent="0.2">
      <c r="AC49" s="17"/>
      <c r="AF49" s="17"/>
    </row>
    <row r="50" spans="29:32" ht="12.75" x14ac:dyDescent="0.2">
      <c r="AC50" s="17"/>
      <c r="AF50" s="17"/>
    </row>
    <row r="51" spans="29:32" ht="12.75" x14ac:dyDescent="0.2">
      <c r="AC51" s="17"/>
      <c r="AF51" s="17"/>
    </row>
    <row r="52" spans="29:32" ht="12.75" x14ac:dyDescent="0.2">
      <c r="AC52" s="17"/>
      <c r="AF52" s="17"/>
    </row>
    <row r="53" spans="29:32" ht="12.75" x14ac:dyDescent="0.2">
      <c r="AC53" s="17"/>
      <c r="AF53" s="17"/>
    </row>
    <row r="54" spans="29:32" ht="12.75" x14ac:dyDescent="0.2">
      <c r="AC54" s="17"/>
      <c r="AF54" s="17"/>
    </row>
    <row r="55" spans="29:32" ht="12.75" x14ac:dyDescent="0.2">
      <c r="AC55" s="17"/>
      <c r="AF55" s="17"/>
    </row>
    <row r="56" spans="29:32" ht="12.75" x14ac:dyDescent="0.2">
      <c r="AC56" s="17"/>
      <c r="AF56" s="17"/>
    </row>
    <row r="57" spans="29:32" ht="12.75" x14ac:dyDescent="0.2">
      <c r="AC57" s="17"/>
      <c r="AF57" s="17"/>
    </row>
    <row r="58" spans="29:32" ht="12.75" x14ac:dyDescent="0.2">
      <c r="AC58" s="17"/>
      <c r="AF58" s="17"/>
    </row>
    <row r="59" spans="29:32" ht="12.75" x14ac:dyDescent="0.2">
      <c r="AC59" s="17"/>
      <c r="AF59" s="17"/>
    </row>
    <row r="60" spans="29:32" ht="12.75" x14ac:dyDescent="0.2">
      <c r="AC60" s="17"/>
      <c r="AF60" s="17"/>
    </row>
    <row r="61" spans="29:32" ht="12.75" x14ac:dyDescent="0.2">
      <c r="AC61" s="17"/>
      <c r="AF61" s="17"/>
    </row>
    <row r="62" spans="29:32" ht="12.75" x14ac:dyDescent="0.2">
      <c r="AC62" s="17"/>
      <c r="AF62" s="17"/>
    </row>
    <row r="63" spans="29:32" ht="12.75" x14ac:dyDescent="0.2">
      <c r="AC63" s="17"/>
      <c r="AF63" s="17"/>
    </row>
    <row r="64" spans="29:32" ht="12.75" x14ac:dyDescent="0.2">
      <c r="AC64" s="17"/>
      <c r="AF64" s="17"/>
    </row>
    <row r="65" spans="29:32" ht="12.75" x14ac:dyDescent="0.2">
      <c r="AC65" s="17"/>
      <c r="AF65" s="17"/>
    </row>
    <row r="66" spans="29:32" ht="12.75" x14ac:dyDescent="0.2">
      <c r="AC66" s="17"/>
      <c r="AF66" s="17"/>
    </row>
    <row r="67" spans="29:32" ht="12.75" x14ac:dyDescent="0.2">
      <c r="AC67" s="17"/>
      <c r="AF67" s="17"/>
    </row>
    <row r="68" spans="29:32" ht="12.75" x14ac:dyDescent="0.2">
      <c r="AC68" s="17"/>
      <c r="AF68" s="17"/>
    </row>
    <row r="69" spans="29:32" ht="12.75" x14ac:dyDescent="0.2">
      <c r="AC69" s="17"/>
      <c r="AF69" s="17"/>
    </row>
    <row r="70" spans="29:32" ht="12.75" x14ac:dyDescent="0.2">
      <c r="AC70" s="17"/>
      <c r="AF70" s="17"/>
    </row>
    <row r="71" spans="29:32" ht="12.75" x14ac:dyDescent="0.2">
      <c r="AC71" s="17"/>
      <c r="AF71" s="17"/>
    </row>
    <row r="72" spans="29:32" ht="12.75" x14ac:dyDescent="0.2">
      <c r="AC72" s="17"/>
      <c r="AF72" s="17"/>
    </row>
    <row r="73" spans="29:32" ht="12.75" x14ac:dyDescent="0.2">
      <c r="AC73" s="17"/>
      <c r="AF73" s="17"/>
    </row>
    <row r="74" spans="29:32" ht="12.75" x14ac:dyDescent="0.2">
      <c r="AC74" s="17"/>
      <c r="AF74" s="17"/>
    </row>
    <row r="75" spans="29:32" ht="12.75" x14ac:dyDescent="0.2">
      <c r="AC75" s="17"/>
      <c r="AF75" s="17"/>
    </row>
    <row r="76" spans="29:32" ht="12.75" x14ac:dyDescent="0.2">
      <c r="AC76" s="17"/>
      <c r="AF76" s="17"/>
    </row>
    <row r="77" spans="29:32" ht="12.75" x14ac:dyDescent="0.2">
      <c r="AC77" s="17"/>
      <c r="AF77" s="17"/>
    </row>
    <row r="78" spans="29:32" ht="12.75" x14ac:dyDescent="0.2">
      <c r="AC78" s="17"/>
      <c r="AF78" s="17"/>
    </row>
    <row r="79" spans="29:32" ht="12.75" x14ac:dyDescent="0.2">
      <c r="AC79" s="17"/>
      <c r="AF79" s="17"/>
    </row>
    <row r="80" spans="29:32" ht="12.75" x14ac:dyDescent="0.2">
      <c r="AC80" s="17"/>
      <c r="AF80" s="17"/>
    </row>
    <row r="81" spans="29:32" ht="12.75" x14ac:dyDescent="0.2">
      <c r="AC81" s="17"/>
      <c r="AF81" s="17"/>
    </row>
    <row r="82" spans="29:32" ht="12.75" x14ac:dyDescent="0.2">
      <c r="AC82" s="17"/>
      <c r="AF82" s="17"/>
    </row>
    <row r="83" spans="29:32" ht="12.75" x14ac:dyDescent="0.2">
      <c r="AC83" s="17"/>
      <c r="AF83" s="17"/>
    </row>
    <row r="84" spans="29:32" ht="12.75" x14ac:dyDescent="0.2">
      <c r="AC84" s="17"/>
      <c r="AF84" s="17"/>
    </row>
    <row r="85" spans="29:32" ht="12.75" x14ac:dyDescent="0.2">
      <c r="AC85" s="17"/>
      <c r="AF85" s="17"/>
    </row>
    <row r="86" spans="29:32" ht="12.75" x14ac:dyDescent="0.2">
      <c r="AC86" s="17"/>
      <c r="AF86" s="17"/>
    </row>
    <row r="87" spans="29:32" ht="12.75" x14ac:dyDescent="0.2">
      <c r="AC87" s="17"/>
      <c r="AF87" s="17"/>
    </row>
    <row r="88" spans="29:32" ht="12.75" x14ac:dyDescent="0.2">
      <c r="AC88" s="17"/>
      <c r="AF88" s="17"/>
    </row>
    <row r="89" spans="29:32" ht="12.75" x14ac:dyDescent="0.2">
      <c r="AC89" s="17"/>
      <c r="AF89" s="17"/>
    </row>
    <row r="90" spans="29:32" ht="12.75" x14ac:dyDescent="0.2">
      <c r="AC90" s="17"/>
      <c r="AF90" s="17"/>
    </row>
    <row r="91" spans="29:32" ht="12.75" x14ac:dyDescent="0.2">
      <c r="AC91" s="17"/>
      <c r="AF91" s="17"/>
    </row>
    <row r="92" spans="29:32" ht="12.75" x14ac:dyDescent="0.2">
      <c r="AC92" s="17"/>
      <c r="AF92" s="17"/>
    </row>
    <row r="93" spans="29:32" ht="12.75" x14ac:dyDescent="0.2">
      <c r="AC93" s="17"/>
      <c r="AF93" s="17"/>
    </row>
    <row r="94" spans="29:32" ht="12.75" x14ac:dyDescent="0.2">
      <c r="AC94" s="17"/>
      <c r="AF94" s="17"/>
    </row>
    <row r="95" spans="29:32" ht="12.75" x14ac:dyDescent="0.2">
      <c r="AC95" s="17"/>
      <c r="AF95" s="17"/>
    </row>
    <row r="96" spans="29:32" ht="12.75" x14ac:dyDescent="0.2">
      <c r="AC96" s="17"/>
      <c r="AF96" s="17"/>
    </row>
    <row r="97" spans="29:32" ht="12.75" x14ac:dyDescent="0.2">
      <c r="AC97" s="17"/>
      <c r="AF97" s="17"/>
    </row>
    <row r="98" spans="29:32" ht="12.75" x14ac:dyDescent="0.2">
      <c r="AC98" s="17"/>
      <c r="AF98" s="17"/>
    </row>
    <row r="99" spans="29:32" ht="12.75" x14ac:dyDescent="0.2">
      <c r="AC99" s="17"/>
      <c r="AF99" s="17"/>
    </row>
    <row r="100" spans="29:32" ht="12.75" x14ac:dyDescent="0.2">
      <c r="AC100" s="17"/>
      <c r="AF100" s="17"/>
    </row>
    <row r="101" spans="29:32" ht="12.75" x14ac:dyDescent="0.2">
      <c r="AC101" s="17"/>
      <c r="AF101" s="17"/>
    </row>
    <row r="102" spans="29:32" ht="12.75" x14ac:dyDescent="0.2">
      <c r="AC102" s="17"/>
      <c r="AF102" s="17"/>
    </row>
    <row r="103" spans="29:32" ht="12.75" x14ac:dyDescent="0.2">
      <c r="AC103" s="17"/>
      <c r="AF103" s="17"/>
    </row>
    <row r="104" spans="29:32" ht="12.75" x14ac:dyDescent="0.2">
      <c r="AC104" s="17"/>
      <c r="AF104" s="17"/>
    </row>
    <row r="105" spans="29:32" ht="12.75" x14ac:dyDescent="0.2">
      <c r="AC105" s="17"/>
      <c r="AF105" s="17"/>
    </row>
    <row r="106" spans="29:32" ht="12.75" x14ac:dyDescent="0.2">
      <c r="AC106" s="17"/>
      <c r="AF106" s="17"/>
    </row>
    <row r="107" spans="29:32" ht="12.75" x14ac:dyDescent="0.2">
      <c r="AC107" s="17"/>
      <c r="AF107" s="17"/>
    </row>
    <row r="108" spans="29:32" ht="12.75" x14ac:dyDescent="0.2">
      <c r="AC108" s="17"/>
      <c r="AF108" s="17"/>
    </row>
    <row r="109" spans="29:32" ht="12.75" x14ac:dyDescent="0.2">
      <c r="AC109" s="17"/>
      <c r="AF109" s="17"/>
    </row>
    <row r="110" spans="29:32" ht="12.75" x14ac:dyDescent="0.2">
      <c r="AC110" s="17"/>
      <c r="AF110" s="17"/>
    </row>
    <row r="111" spans="29:32" ht="12.75" x14ac:dyDescent="0.2">
      <c r="AC111" s="17"/>
      <c r="AF111" s="17"/>
    </row>
    <row r="112" spans="29:32" ht="12.75" x14ac:dyDescent="0.2">
      <c r="AC112" s="17"/>
      <c r="AF112" s="17"/>
    </row>
    <row r="113" spans="29:32" ht="12.75" x14ac:dyDescent="0.2">
      <c r="AC113" s="17"/>
      <c r="AF113" s="17"/>
    </row>
    <row r="114" spans="29:32" ht="12.75" x14ac:dyDescent="0.2">
      <c r="AC114" s="17"/>
      <c r="AF114" s="17"/>
    </row>
    <row r="115" spans="29:32" ht="12.75" x14ac:dyDescent="0.2">
      <c r="AC115" s="17"/>
      <c r="AF115" s="17"/>
    </row>
    <row r="116" spans="29:32" ht="12.75" x14ac:dyDescent="0.2">
      <c r="AC116" s="17"/>
      <c r="AF116" s="17"/>
    </row>
    <row r="117" spans="29:32" ht="12.75" x14ac:dyDescent="0.2">
      <c r="AC117" s="17"/>
      <c r="AF117" s="17"/>
    </row>
    <row r="118" spans="29:32" ht="12.75" x14ac:dyDescent="0.2">
      <c r="AC118" s="17"/>
      <c r="AF118" s="17"/>
    </row>
    <row r="119" spans="29:32" ht="12.75" x14ac:dyDescent="0.2">
      <c r="AC119" s="17"/>
      <c r="AF119" s="17"/>
    </row>
    <row r="120" spans="29:32" ht="12.75" x14ac:dyDescent="0.2">
      <c r="AC120" s="17"/>
      <c r="AF120" s="17"/>
    </row>
    <row r="121" spans="29:32" ht="12.75" x14ac:dyDescent="0.2">
      <c r="AC121" s="17"/>
      <c r="AF121" s="17"/>
    </row>
    <row r="122" spans="29:32" ht="12.75" x14ac:dyDescent="0.2">
      <c r="AC122" s="17"/>
      <c r="AF122" s="17"/>
    </row>
    <row r="123" spans="29:32" ht="12.75" x14ac:dyDescent="0.2">
      <c r="AC123" s="17"/>
      <c r="AF123" s="17"/>
    </row>
    <row r="124" spans="29:32" ht="12.75" x14ac:dyDescent="0.2">
      <c r="AC124" s="17"/>
      <c r="AF124" s="17"/>
    </row>
    <row r="125" spans="29:32" ht="12.75" x14ac:dyDescent="0.2">
      <c r="AC125" s="17"/>
      <c r="AF125" s="17"/>
    </row>
    <row r="126" spans="29:32" ht="12.75" x14ac:dyDescent="0.2">
      <c r="AC126" s="17"/>
      <c r="AF126" s="17"/>
    </row>
    <row r="127" spans="29:32" ht="12.75" x14ac:dyDescent="0.2">
      <c r="AC127" s="17"/>
      <c r="AF127" s="17"/>
    </row>
    <row r="128" spans="29:32" ht="12.75" x14ac:dyDescent="0.2">
      <c r="AC128" s="17"/>
      <c r="AF128" s="17"/>
    </row>
    <row r="129" spans="29:32" ht="12.75" x14ac:dyDescent="0.2">
      <c r="AC129" s="17"/>
      <c r="AF129" s="17"/>
    </row>
    <row r="130" spans="29:32" ht="12.75" x14ac:dyDescent="0.2">
      <c r="AC130" s="17"/>
      <c r="AF130" s="17"/>
    </row>
    <row r="131" spans="29:32" ht="12.75" x14ac:dyDescent="0.2">
      <c r="AC131" s="17"/>
      <c r="AF131" s="17"/>
    </row>
    <row r="132" spans="29:32" ht="12.75" x14ac:dyDescent="0.2">
      <c r="AC132" s="17"/>
      <c r="AF132" s="17"/>
    </row>
    <row r="133" spans="29:32" ht="12.75" x14ac:dyDescent="0.2">
      <c r="AC133" s="17"/>
      <c r="AF133" s="17"/>
    </row>
    <row r="134" spans="29:32" ht="12.75" x14ac:dyDescent="0.2">
      <c r="AC134" s="17"/>
      <c r="AF134" s="17"/>
    </row>
    <row r="135" spans="29:32" ht="12.75" x14ac:dyDescent="0.2">
      <c r="AC135" s="17"/>
      <c r="AF135" s="17"/>
    </row>
    <row r="136" spans="29:32" ht="12.75" x14ac:dyDescent="0.2">
      <c r="AC136" s="17"/>
      <c r="AF136" s="17"/>
    </row>
    <row r="137" spans="29:32" ht="12.75" x14ac:dyDescent="0.2">
      <c r="AC137" s="17"/>
      <c r="AF137" s="17"/>
    </row>
    <row r="138" spans="29:32" ht="12.75" x14ac:dyDescent="0.2">
      <c r="AC138" s="17"/>
      <c r="AF138" s="17"/>
    </row>
    <row r="139" spans="29:32" ht="12.75" x14ac:dyDescent="0.2">
      <c r="AC139" s="17"/>
      <c r="AF139" s="17"/>
    </row>
    <row r="140" spans="29:32" ht="12.75" x14ac:dyDescent="0.2">
      <c r="AC140" s="17"/>
      <c r="AF140" s="17"/>
    </row>
    <row r="141" spans="29:32" ht="12.75" x14ac:dyDescent="0.2">
      <c r="AC141" s="17"/>
      <c r="AF141" s="17"/>
    </row>
    <row r="142" spans="29:32" ht="12.75" x14ac:dyDescent="0.2">
      <c r="AC142" s="17"/>
      <c r="AF142" s="17"/>
    </row>
    <row r="143" spans="29:32" ht="12.75" x14ac:dyDescent="0.2">
      <c r="AC143" s="17"/>
      <c r="AF143" s="17"/>
    </row>
    <row r="144" spans="29:32" ht="12.75" x14ac:dyDescent="0.2">
      <c r="AC144" s="17"/>
      <c r="AF144" s="17"/>
    </row>
    <row r="145" spans="29:32" ht="12.75" x14ac:dyDescent="0.2">
      <c r="AC145" s="17"/>
      <c r="AF145" s="17"/>
    </row>
    <row r="146" spans="29:32" ht="12.75" x14ac:dyDescent="0.2">
      <c r="AC146" s="17"/>
      <c r="AF146" s="17"/>
    </row>
    <row r="147" spans="29:32" ht="12.75" x14ac:dyDescent="0.2">
      <c r="AC147" s="17"/>
      <c r="AF147" s="17"/>
    </row>
    <row r="148" spans="29:32" ht="12.75" x14ac:dyDescent="0.2">
      <c r="AC148" s="17"/>
      <c r="AF148" s="17"/>
    </row>
    <row r="149" spans="29:32" ht="12.75" x14ac:dyDescent="0.2">
      <c r="AC149" s="17"/>
      <c r="AF149" s="17"/>
    </row>
    <row r="150" spans="29:32" ht="12.75" x14ac:dyDescent="0.2">
      <c r="AC150" s="17"/>
      <c r="AF150" s="17"/>
    </row>
    <row r="151" spans="29:32" ht="12.75" x14ac:dyDescent="0.2">
      <c r="AC151" s="17"/>
      <c r="AF151" s="17"/>
    </row>
    <row r="152" spans="29:32" ht="12.75" x14ac:dyDescent="0.2">
      <c r="AC152" s="17"/>
      <c r="AF152" s="17"/>
    </row>
    <row r="153" spans="29:32" ht="12.75" x14ac:dyDescent="0.2">
      <c r="AC153" s="17"/>
      <c r="AF153" s="17"/>
    </row>
    <row r="154" spans="29:32" ht="12.75" x14ac:dyDescent="0.2">
      <c r="AC154" s="17"/>
      <c r="AF154" s="17"/>
    </row>
    <row r="155" spans="29:32" ht="12.75" x14ac:dyDescent="0.2">
      <c r="AC155" s="17"/>
      <c r="AF155" s="17"/>
    </row>
    <row r="156" spans="29:32" ht="12.75" x14ac:dyDescent="0.2">
      <c r="AC156" s="17"/>
      <c r="AF156" s="17"/>
    </row>
    <row r="157" spans="29:32" ht="12.75" x14ac:dyDescent="0.2">
      <c r="AC157" s="17"/>
      <c r="AF157" s="17"/>
    </row>
    <row r="158" spans="29:32" ht="12.75" x14ac:dyDescent="0.2">
      <c r="AC158" s="17"/>
      <c r="AF158" s="17"/>
    </row>
    <row r="159" spans="29:32" ht="12.75" x14ac:dyDescent="0.2">
      <c r="AC159" s="17"/>
      <c r="AF159" s="17"/>
    </row>
    <row r="160" spans="29:32" ht="12.75" x14ac:dyDescent="0.2">
      <c r="AC160" s="17"/>
      <c r="AF160" s="17"/>
    </row>
    <row r="161" spans="29:32" ht="12.75" x14ac:dyDescent="0.2">
      <c r="AC161" s="17"/>
      <c r="AF161" s="17"/>
    </row>
    <row r="162" spans="29:32" ht="12.75" x14ac:dyDescent="0.2">
      <c r="AC162" s="17"/>
      <c r="AF162" s="17"/>
    </row>
    <row r="163" spans="29:32" ht="12.75" x14ac:dyDescent="0.2">
      <c r="AC163" s="17"/>
      <c r="AF163" s="17"/>
    </row>
    <row r="164" spans="29:32" ht="12.75" x14ac:dyDescent="0.2">
      <c r="AC164" s="17"/>
      <c r="AF164" s="17"/>
    </row>
    <row r="165" spans="29:32" ht="12.75" x14ac:dyDescent="0.2">
      <c r="AC165" s="17"/>
      <c r="AF165" s="17"/>
    </row>
    <row r="166" spans="29:32" ht="12.75" x14ac:dyDescent="0.2">
      <c r="AC166" s="17"/>
      <c r="AF166" s="17"/>
    </row>
    <row r="167" spans="29:32" ht="12.75" x14ac:dyDescent="0.2">
      <c r="AC167" s="17"/>
      <c r="AF167" s="17"/>
    </row>
    <row r="168" spans="29:32" ht="12.75" x14ac:dyDescent="0.2">
      <c r="AC168" s="17"/>
      <c r="AF168" s="17"/>
    </row>
    <row r="169" spans="29:32" ht="12.75" x14ac:dyDescent="0.2">
      <c r="AC169" s="17"/>
      <c r="AF169" s="17"/>
    </row>
    <row r="170" spans="29:32" ht="12.75" x14ac:dyDescent="0.2">
      <c r="AC170" s="17"/>
      <c r="AF170" s="17"/>
    </row>
    <row r="171" spans="29:32" ht="12.75" x14ac:dyDescent="0.2">
      <c r="AC171" s="17"/>
      <c r="AF171" s="17"/>
    </row>
    <row r="172" spans="29:32" ht="12.75" x14ac:dyDescent="0.2">
      <c r="AC172" s="17"/>
      <c r="AF172" s="17"/>
    </row>
    <row r="173" spans="29:32" ht="12.75" x14ac:dyDescent="0.2">
      <c r="AC173" s="17"/>
      <c r="AF173" s="17"/>
    </row>
    <row r="174" spans="29:32" ht="12.75" x14ac:dyDescent="0.2">
      <c r="AC174" s="17"/>
      <c r="AF174" s="17"/>
    </row>
    <row r="175" spans="29:32" ht="12.75" x14ac:dyDescent="0.2">
      <c r="AC175" s="17"/>
      <c r="AF175" s="17"/>
    </row>
    <row r="176" spans="29:32" ht="12.75" x14ac:dyDescent="0.2">
      <c r="AC176" s="17"/>
      <c r="AF176" s="17"/>
    </row>
    <row r="177" spans="27:32" ht="12.75" x14ac:dyDescent="0.2">
      <c r="AC177" s="17"/>
      <c r="AF177" s="17"/>
    </row>
    <row r="178" spans="27:32" ht="12.75" x14ac:dyDescent="0.2">
      <c r="AC178" s="17"/>
      <c r="AF178" s="17"/>
    </row>
    <row r="179" spans="27:32" ht="12.75" x14ac:dyDescent="0.2">
      <c r="AC179" s="17"/>
      <c r="AF179" s="17"/>
    </row>
    <row r="180" spans="27:32" ht="12.75" x14ac:dyDescent="0.2">
      <c r="AC180" s="17"/>
      <c r="AF180" s="17"/>
    </row>
    <row r="181" spans="27:32" ht="12.75" x14ac:dyDescent="0.2">
      <c r="AC181" s="17"/>
      <c r="AF181" s="17"/>
    </row>
    <row r="182" spans="27:32" ht="12.75" x14ac:dyDescent="0.2">
      <c r="AC182" s="17"/>
      <c r="AF182" s="17"/>
    </row>
    <row r="183" spans="27:32" x14ac:dyDescent="0.2">
      <c r="AA183" s="47"/>
      <c r="AD183" s="47"/>
    </row>
    <row r="194" spans="27:30" x14ac:dyDescent="0.2">
      <c r="AA194" s="47"/>
      <c r="AD194" s="47"/>
    </row>
    <row r="195" spans="27:30" x14ac:dyDescent="0.2">
      <c r="AA195" s="47"/>
      <c r="AD195" s="47"/>
    </row>
    <row r="196" spans="27:30" x14ac:dyDescent="0.2">
      <c r="AA196" s="47"/>
      <c r="AD196" s="47"/>
    </row>
    <row r="198" spans="27:30" x14ac:dyDescent="0.2">
      <c r="AA198" s="47"/>
      <c r="AD198" s="47"/>
    </row>
    <row r="202" spans="27:30" x14ac:dyDescent="0.2">
      <c r="AA202" s="49"/>
      <c r="AD202" s="49"/>
    </row>
    <row r="215" spans="27:30" x14ac:dyDescent="0.2">
      <c r="AA215" s="47"/>
      <c r="AD215" s="47"/>
    </row>
    <row r="216" spans="27:30" x14ac:dyDescent="0.2">
      <c r="AA216" s="47"/>
      <c r="AD216" s="47"/>
    </row>
    <row r="217" spans="27:30" x14ac:dyDescent="0.2">
      <c r="AA217" s="47"/>
      <c r="AD217" s="47"/>
    </row>
    <row r="220" spans="27:30" x14ac:dyDescent="0.2">
      <c r="AA220" s="47"/>
      <c r="AD220" s="47"/>
    </row>
    <row r="221" spans="27:30" x14ac:dyDescent="0.2">
      <c r="AA221" s="47"/>
      <c r="AD221" s="47"/>
    </row>
    <row r="222" spans="27:30" x14ac:dyDescent="0.2">
      <c r="AA222" s="47"/>
      <c r="AD222" s="47"/>
    </row>
    <row r="224" spans="27:30" x14ac:dyDescent="0.2">
      <c r="AA224" s="47"/>
      <c r="AD224" s="47"/>
    </row>
    <row r="225" spans="27:30" x14ac:dyDescent="0.2">
      <c r="AA225" s="47"/>
      <c r="AD225" s="47"/>
    </row>
    <row r="226" spans="27:30" x14ac:dyDescent="0.2">
      <c r="AA226" s="47"/>
      <c r="AD226" s="47"/>
    </row>
    <row r="227" spans="27:30" x14ac:dyDescent="0.2">
      <c r="AA227" s="47"/>
      <c r="AD227" s="47"/>
    </row>
    <row r="228" spans="27:30" x14ac:dyDescent="0.2">
      <c r="AA228" s="47"/>
      <c r="AD228" s="47"/>
    </row>
    <row r="229" spans="27:30" x14ac:dyDescent="0.2">
      <c r="AA229" s="47"/>
      <c r="AD229" s="47"/>
    </row>
    <row r="230" spans="27:30" x14ac:dyDescent="0.2">
      <c r="AA230" s="47"/>
      <c r="AD230" s="47"/>
    </row>
    <row r="231" spans="27:30" x14ac:dyDescent="0.2">
      <c r="AA231" s="47"/>
      <c r="AD231" s="47"/>
    </row>
    <row r="243" spans="27:30" x14ac:dyDescent="0.2">
      <c r="AA243" s="49"/>
      <c r="AD243" s="49"/>
    </row>
    <row r="259" spans="27:30" x14ac:dyDescent="0.2">
      <c r="AA259" s="47"/>
      <c r="AD259" s="47"/>
    </row>
    <row r="260" spans="27:30" x14ac:dyDescent="0.2">
      <c r="AA260" s="47"/>
      <c r="AD260" s="47"/>
    </row>
    <row r="261" spans="27:30" x14ac:dyDescent="0.2">
      <c r="AA261" s="47"/>
      <c r="AD261" s="47"/>
    </row>
    <row r="262" spans="27:30" x14ac:dyDescent="0.2">
      <c r="AA262" s="47"/>
      <c r="AD262" s="47"/>
    </row>
    <row r="263" spans="27:30" x14ac:dyDescent="0.2">
      <c r="AA263" s="47"/>
      <c r="AD263" s="47"/>
    </row>
    <row r="264" spans="27:30" x14ac:dyDescent="0.2">
      <c r="AA264" s="47"/>
      <c r="AD264" s="47"/>
    </row>
    <row r="265" spans="27:30" x14ac:dyDescent="0.2">
      <c r="AA265" s="47"/>
      <c r="AD265" s="47"/>
    </row>
    <row r="266" spans="27:30" x14ac:dyDescent="0.2">
      <c r="AA266" s="47"/>
      <c r="AD266" s="47"/>
    </row>
    <row r="267" spans="27:30" x14ac:dyDescent="0.2">
      <c r="AA267" s="47"/>
      <c r="AD267" s="47"/>
    </row>
    <row r="268" spans="27:30" x14ac:dyDescent="0.2">
      <c r="AA268" s="47"/>
      <c r="AD268" s="47"/>
    </row>
    <row r="269" spans="27:30" x14ac:dyDescent="0.2">
      <c r="AA269" s="47"/>
      <c r="AD269" s="47"/>
    </row>
    <row r="270" spans="27:30" x14ac:dyDescent="0.2">
      <c r="AA270" s="47"/>
      <c r="AD270" s="47"/>
    </row>
    <row r="271" spans="27:30" x14ac:dyDescent="0.2">
      <c r="AA271" s="47"/>
      <c r="AD271" s="47"/>
    </row>
    <row r="272" spans="27:30" x14ac:dyDescent="0.2">
      <c r="AA272" s="49"/>
      <c r="AD272" s="49"/>
    </row>
    <row r="273" spans="27:30" x14ac:dyDescent="0.2">
      <c r="AA273" s="47"/>
      <c r="AD273" s="47"/>
    </row>
    <row r="274" spans="27:30" x14ac:dyDescent="0.2">
      <c r="AA274" s="47"/>
      <c r="AD274" s="47"/>
    </row>
    <row r="275" spans="27:30" x14ac:dyDescent="0.2">
      <c r="AA275" s="47"/>
      <c r="AD275" s="47"/>
    </row>
    <row r="277" spans="27:30" x14ac:dyDescent="0.2">
      <c r="AA277" s="49"/>
      <c r="AD277" s="49"/>
    </row>
    <row r="278" spans="27:30" x14ac:dyDescent="0.2">
      <c r="AA278" s="49"/>
      <c r="AD278" s="49"/>
    </row>
    <row r="282" spans="27:30" x14ac:dyDescent="0.2">
      <c r="AA282" s="49"/>
      <c r="AD282" s="49"/>
    </row>
    <row r="290" spans="27:30" x14ac:dyDescent="0.2">
      <c r="AA290" s="20"/>
      <c r="AD290" s="20"/>
    </row>
    <row r="291" spans="27:30" x14ac:dyDescent="0.2">
      <c r="AA291" s="20"/>
      <c r="AD291" s="20"/>
    </row>
    <row r="292" spans="27:30" x14ac:dyDescent="0.2">
      <c r="AA292" s="20"/>
      <c r="AD292" s="20"/>
    </row>
    <row r="293" spans="27:30" x14ac:dyDescent="0.2">
      <c r="AA293" s="20"/>
      <c r="AD293" s="20"/>
    </row>
    <row r="294" spans="27:30" x14ac:dyDescent="0.2">
      <c r="AA294" s="20"/>
      <c r="AD294" s="20"/>
    </row>
    <row r="295" spans="27:30" x14ac:dyDescent="0.2">
      <c r="AA295" s="20"/>
      <c r="AD295" s="20"/>
    </row>
    <row r="296" spans="27:30" x14ac:dyDescent="0.2">
      <c r="AA296" s="20"/>
      <c r="AD296" s="20"/>
    </row>
    <row r="297" spans="27:30" x14ac:dyDescent="0.2">
      <c r="AA297" s="20"/>
      <c r="AD297" s="20"/>
    </row>
    <row r="298" spans="27:30" x14ac:dyDescent="0.2">
      <c r="AA298" s="20"/>
      <c r="AD298" s="20"/>
    </row>
    <row r="299" spans="27:30" x14ac:dyDescent="0.2">
      <c r="AA299" s="20"/>
      <c r="AD299" s="20"/>
    </row>
    <row r="300" spans="27:30" x14ac:dyDescent="0.2">
      <c r="AA300" s="20"/>
      <c r="AD300" s="20"/>
    </row>
    <row r="301" spans="27:30" x14ac:dyDescent="0.2">
      <c r="AA301" s="20"/>
      <c r="AD301" s="20"/>
    </row>
    <row r="302" spans="27:30" x14ac:dyDescent="0.2">
      <c r="AA302" s="20"/>
      <c r="AD302" s="20"/>
    </row>
    <row r="303" spans="27:30" x14ac:dyDescent="0.2">
      <c r="AA303" s="20"/>
      <c r="AD303" s="20"/>
    </row>
    <row r="304" spans="27:30" x14ac:dyDescent="0.2">
      <c r="AA304" s="20"/>
      <c r="AD304" s="20"/>
    </row>
    <row r="305" spans="27:30" x14ac:dyDescent="0.2">
      <c r="AA305" s="20"/>
      <c r="AD305" s="20"/>
    </row>
    <row r="306" spans="27:30" x14ac:dyDescent="0.2">
      <c r="AA306" s="20"/>
      <c r="AD306" s="20"/>
    </row>
    <row r="307" spans="27:30" x14ac:dyDescent="0.2">
      <c r="AA307" s="20"/>
      <c r="AD307" s="20"/>
    </row>
    <row r="308" spans="27:30" x14ac:dyDescent="0.2">
      <c r="AA308" s="20"/>
      <c r="AD308" s="20"/>
    </row>
    <row r="309" spans="27:30" x14ac:dyDescent="0.2">
      <c r="AA309" s="20"/>
      <c r="AD309" s="20"/>
    </row>
    <row r="310" spans="27:30" x14ac:dyDescent="0.2">
      <c r="AA310" s="20"/>
      <c r="AD310" s="20"/>
    </row>
    <row r="311" spans="27:30" x14ac:dyDescent="0.2">
      <c r="AA311" s="20"/>
      <c r="AD311" s="20"/>
    </row>
    <row r="312" spans="27:30" x14ac:dyDescent="0.2">
      <c r="AA312" s="20"/>
      <c r="AD312" s="20"/>
    </row>
    <row r="313" spans="27:30" x14ac:dyDescent="0.2">
      <c r="AA313" s="20"/>
      <c r="AD313" s="20"/>
    </row>
    <row r="314" spans="27:30" x14ac:dyDescent="0.2">
      <c r="AA314" s="20"/>
      <c r="AD314" s="20"/>
    </row>
    <row r="315" spans="27:30" x14ac:dyDescent="0.2">
      <c r="AA315" s="20"/>
      <c r="AD315" s="20"/>
    </row>
    <row r="316" spans="27:30" x14ac:dyDescent="0.2">
      <c r="AA316" s="20"/>
      <c r="AD316" s="20"/>
    </row>
    <row r="317" spans="27:30" x14ac:dyDescent="0.2">
      <c r="AA317" s="20"/>
      <c r="AD317" s="20"/>
    </row>
    <row r="318" spans="27:30" x14ac:dyDescent="0.2">
      <c r="AA318" s="20"/>
      <c r="AD318" s="20"/>
    </row>
    <row r="319" spans="27:30" x14ac:dyDescent="0.2">
      <c r="AA319" s="20"/>
      <c r="AD319" s="20"/>
    </row>
    <row r="320" spans="27:30" x14ac:dyDescent="0.2">
      <c r="AA320" s="20"/>
      <c r="AD320" s="20"/>
    </row>
    <row r="321" spans="27:30" x14ac:dyDescent="0.2">
      <c r="AA321" s="20"/>
      <c r="AD321" s="20"/>
    </row>
    <row r="322" spans="27:30" x14ac:dyDescent="0.2">
      <c r="AA322" s="20"/>
      <c r="AD322" s="20"/>
    </row>
    <row r="323" spans="27:30" x14ac:dyDescent="0.2">
      <c r="AA323" s="20"/>
      <c r="AD323" s="20"/>
    </row>
    <row r="324" spans="27:30" x14ac:dyDescent="0.2">
      <c r="AA324" s="20"/>
      <c r="AD324" s="20"/>
    </row>
    <row r="325" spans="27:30" x14ac:dyDescent="0.2">
      <c r="AA325" s="20"/>
      <c r="AD325" s="20"/>
    </row>
    <row r="326" spans="27:30" x14ac:dyDescent="0.2">
      <c r="AA326" s="20"/>
      <c r="AD326" s="20"/>
    </row>
    <row r="327" spans="27:30" x14ac:dyDescent="0.2">
      <c r="AA327" s="20"/>
      <c r="AD327" s="20"/>
    </row>
    <row r="328" spans="27:30" x14ac:dyDescent="0.2">
      <c r="AA328" s="20"/>
      <c r="AD328" s="20"/>
    </row>
    <row r="329" spans="27:30" x14ac:dyDescent="0.2">
      <c r="AA329" s="20"/>
      <c r="AD329" s="20"/>
    </row>
    <row r="330" spans="27:30" x14ac:dyDescent="0.2">
      <c r="AA330" s="20"/>
      <c r="AD330" s="20"/>
    </row>
    <row r="331" spans="27:30" x14ac:dyDescent="0.2">
      <c r="AA331" s="20"/>
      <c r="AD331" s="20"/>
    </row>
    <row r="332" spans="27:30" x14ac:dyDescent="0.2">
      <c r="AA332" s="20"/>
      <c r="AD332" s="20"/>
    </row>
    <row r="333" spans="27:30" x14ac:dyDescent="0.2">
      <c r="AA333" s="20"/>
      <c r="AD333" s="20"/>
    </row>
    <row r="334" spans="27:30" x14ac:dyDescent="0.2">
      <c r="AA334" s="20"/>
      <c r="AD334" s="20"/>
    </row>
    <row r="364" spans="27:30" ht="15" x14ac:dyDescent="0.2">
      <c r="AA364" s="33"/>
      <c r="AD364" s="33"/>
    </row>
    <row r="366" spans="27:30" x14ac:dyDescent="0.2">
      <c r="AA366" s="2"/>
      <c r="AD366" s="2"/>
    </row>
    <row r="367" spans="27:30" x14ac:dyDescent="0.2">
      <c r="AA367" s="20"/>
      <c r="AD367" s="20"/>
    </row>
    <row r="368" spans="27:30" x14ac:dyDescent="0.2">
      <c r="AA368" s="20"/>
      <c r="AD368" s="20"/>
    </row>
    <row r="369" spans="27:30" x14ac:dyDescent="0.2">
      <c r="AA369" s="20"/>
      <c r="AD369" s="20"/>
    </row>
    <row r="370" spans="27:30" x14ac:dyDescent="0.2">
      <c r="AA370" s="20"/>
      <c r="AD370" s="20"/>
    </row>
    <row r="371" spans="27:30" x14ac:dyDescent="0.2">
      <c r="AA371" s="20"/>
      <c r="AD371" s="20"/>
    </row>
    <row r="372" spans="27:30" x14ac:dyDescent="0.2">
      <c r="AA372" s="20"/>
      <c r="AD372" s="20"/>
    </row>
    <row r="373" spans="27:30" x14ac:dyDescent="0.2">
      <c r="AA373" s="20"/>
      <c r="AD373" s="20"/>
    </row>
    <row r="374" spans="27:30" x14ac:dyDescent="0.2">
      <c r="AA374" s="20"/>
      <c r="AD374" s="20"/>
    </row>
    <row r="375" spans="27:30" x14ac:dyDescent="0.2">
      <c r="AA375" s="2"/>
      <c r="AD375" s="2"/>
    </row>
    <row r="376" spans="27:30" x14ac:dyDescent="0.2">
      <c r="AA376" s="2"/>
      <c r="AD376" s="2"/>
    </row>
    <row r="377" spans="27:30" x14ac:dyDescent="0.2">
      <c r="AA377" s="2"/>
      <c r="AD377" s="2"/>
    </row>
    <row r="378" spans="27:30" x14ac:dyDescent="0.2">
      <c r="AA378" s="2"/>
      <c r="AD378" s="2"/>
    </row>
    <row r="379" spans="27:30" x14ac:dyDescent="0.2">
      <c r="AA379" s="2"/>
      <c r="AD379" s="2"/>
    </row>
    <row r="380" spans="27:30" x14ac:dyDescent="0.2">
      <c r="AA380" s="2"/>
      <c r="AD380" s="2"/>
    </row>
    <row r="381" spans="27:30" x14ac:dyDescent="0.2">
      <c r="AA381" s="2"/>
      <c r="AD381" s="2"/>
    </row>
    <row r="382" spans="27:30" x14ac:dyDescent="0.2">
      <c r="AA382" s="2"/>
      <c r="AD382" s="2"/>
    </row>
    <row r="383" spans="27:30" x14ac:dyDescent="0.2">
      <c r="AA383" s="2"/>
      <c r="AD383" s="2"/>
    </row>
    <row r="384" spans="27:30" x14ac:dyDescent="0.2">
      <c r="AA384" s="2"/>
      <c r="AD384" s="2"/>
    </row>
    <row r="385" spans="27:30" x14ac:dyDescent="0.2">
      <c r="AA385" s="2"/>
      <c r="AD385" s="2"/>
    </row>
    <row r="386" spans="27:30" x14ac:dyDescent="0.2">
      <c r="AA386" s="2"/>
      <c r="AD386" s="2"/>
    </row>
    <row r="387" spans="27:30" x14ac:dyDescent="0.2">
      <c r="AA387" s="2"/>
      <c r="AD387" s="2"/>
    </row>
    <row r="388" spans="27:30" x14ac:dyDescent="0.2">
      <c r="AA388" s="2"/>
      <c r="AD388" s="2"/>
    </row>
    <row r="389" spans="27:30" x14ac:dyDescent="0.2">
      <c r="AA389" s="2"/>
      <c r="AD389" s="2"/>
    </row>
    <row r="390" spans="27:30" x14ac:dyDescent="0.2">
      <c r="AA390" s="2"/>
      <c r="AD390" s="2"/>
    </row>
    <row r="391" spans="27:30" x14ac:dyDescent="0.2">
      <c r="AA391" s="2"/>
      <c r="AD391" s="2"/>
    </row>
    <row r="392" spans="27:30" x14ac:dyDescent="0.2">
      <c r="AA392" s="2"/>
      <c r="AD392" s="2"/>
    </row>
    <row r="393" spans="27:30" x14ac:dyDescent="0.2">
      <c r="AA393" s="2"/>
      <c r="AD393" s="2"/>
    </row>
    <row r="394" spans="27:30" x14ac:dyDescent="0.2">
      <c r="AA394" s="2"/>
      <c r="AD394" s="2"/>
    </row>
    <row r="395" spans="27:30" x14ac:dyDescent="0.2">
      <c r="AA395" s="2"/>
      <c r="AD395" s="2"/>
    </row>
    <row r="396" spans="27:30" x14ac:dyDescent="0.2">
      <c r="AA396" s="2"/>
      <c r="AD396" s="2"/>
    </row>
    <row r="397" spans="27:30" x14ac:dyDescent="0.2">
      <c r="AA397" s="2"/>
      <c r="AD397" s="2"/>
    </row>
    <row r="398" spans="27:30" x14ac:dyDescent="0.2">
      <c r="AA398" s="2"/>
      <c r="AD398" s="2"/>
    </row>
    <row r="399" spans="27:30" x14ac:dyDescent="0.2">
      <c r="AA399" s="2"/>
      <c r="AD399" s="2"/>
    </row>
    <row r="400" spans="27:30" x14ac:dyDescent="0.2">
      <c r="AA400" s="2"/>
      <c r="AD400" s="2"/>
    </row>
    <row r="401" spans="27:30" x14ac:dyDescent="0.2">
      <c r="AA401" s="2"/>
      <c r="AD401" s="2"/>
    </row>
    <row r="402" spans="27:30" x14ac:dyDescent="0.2">
      <c r="AA402" s="2"/>
      <c r="AD402" s="2"/>
    </row>
    <row r="403" spans="27:30" x14ac:dyDescent="0.2">
      <c r="AA403" s="2"/>
      <c r="AD403" s="2"/>
    </row>
    <row r="404" spans="27:30" x14ac:dyDescent="0.2">
      <c r="AA404" s="2"/>
      <c r="AD404" s="2"/>
    </row>
    <row r="405" spans="27:30" x14ac:dyDescent="0.2">
      <c r="AA405" s="2"/>
      <c r="AD405" s="2"/>
    </row>
    <row r="406" spans="27:30" x14ac:dyDescent="0.2">
      <c r="AA406" s="2"/>
      <c r="AD406" s="2"/>
    </row>
    <row r="407" spans="27:30" x14ac:dyDescent="0.2">
      <c r="AA407" s="2"/>
      <c r="AD407" s="2"/>
    </row>
    <row r="408" spans="27:30" x14ac:dyDescent="0.2">
      <c r="AA408" s="2"/>
      <c r="AD408" s="2"/>
    </row>
    <row r="409" spans="27:30" x14ac:dyDescent="0.2">
      <c r="AA409" s="2"/>
      <c r="AD409" s="2"/>
    </row>
    <row r="410" spans="27:30" x14ac:dyDescent="0.2">
      <c r="AA410" s="2"/>
      <c r="AD410" s="2"/>
    </row>
    <row r="411" spans="27:30" x14ac:dyDescent="0.2">
      <c r="AA411" s="2"/>
      <c r="AD411" s="2"/>
    </row>
    <row r="412" spans="27:30" x14ac:dyDescent="0.2">
      <c r="AA412" s="2"/>
      <c r="AD412" s="2"/>
    </row>
    <row r="413" spans="27:30" x14ac:dyDescent="0.2">
      <c r="AA413" s="2"/>
      <c r="AD413" s="2"/>
    </row>
    <row r="414" spans="27:30" x14ac:dyDescent="0.2">
      <c r="AA414" s="2"/>
      <c r="AD414" s="2"/>
    </row>
    <row r="415" spans="27:30" x14ac:dyDescent="0.2">
      <c r="AA415" s="2"/>
      <c r="AD415" s="2"/>
    </row>
    <row r="416" spans="27:30" x14ac:dyDescent="0.2">
      <c r="AA416" s="2"/>
      <c r="AD416" s="2"/>
    </row>
    <row r="417" spans="27:30" x14ac:dyDescent="0.2">
      <c r="AA417" s="2"/>
      <c r="AD417" s="2"/>
    </row>
    <row r="418" spans="27:30" x14ac:dyDescent="0.2">
      <c r="AA418" s="2"/>
      <c r="AD418" s="2"/>
    </row>
  </sheetData>
  <mergeCells count="5">
    <mergeCell ref="G9:G10"/>
    <mergeCell ref="AE9:AE10"/>
    <mergeCell ref="AF9:AF10"/>
    <mergeCell ref="AB9:AB10"/>
    <mergeCell ref="AC9:AC10"/>
  </mergeCells>
  <conditionalFormatting sqref="AC36 AC183:AC1048576 AC1:AC34">
    <cfRule type="expression" dxfId="119" priority="1" stopIfTrue="1">
      <formula>($D1&gt;0)</formula>
    </cfRule>
    <cfRule type="expression" dxfId="118" priority="2" stopIfTrue="1">
      <formula>AND($D1&lt;0,$D1&gt;=$AC$2)</formula>
    </cfRule>
    <cfRule type="expression" dxfId="117" priority="3" stopIfTrue="1">
      <formula>($D1&lt;$AC$2)</formula>
    </cfRule>
  </conditionalFormatting>
  <conditionalFormatting sqref="AF183:AF1048576 AF1:AF34">
    <cfRule type="expression" dxfId="116" priority="31" stopIfTrue="1">
      <formula>($E1&gt;0)</formula>
    </cfRule>
    <cfRule type="expression" dxfId="115" priority="32" stopIfTrue="1">
      <formula>AND($E1&lt;0,$E1&gt;=$AF$2)</formula>
    </cfRule>
    <cfRule type="expression" dxfId="114" priority="33" stopIfTrue="1">
      <formula>($E1&lt;$AF$2)</formula>
    </cfRule>
  </conditionalFormatting>
  <printOptions horizontalCentered="1"/>
  <pageMargins left="0" right="0" top="0" bottom="0" header="0.11811023622047245" footer="7.874015748031496E-2"/>
  <pageSetup paperSize="9" scale="57" orientation="landscape" r:id="rId1"/>
  <headerFooter alignWithMargins="0">
    <oddHeader>&amp;CTABLEAU DE BORD REGION&amp;R&amp;D - &amp;T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23"/>
  <sheetViews>
    <sheetView showGridLines="0" zoomScale="66" zoomScaleNormal="66" zoomScaleSheetLayoutView="75" workbookViewId="0">
      <pane xSplit="5" ySplit="10" topLeftCell="F11" activePane="bottomRight" state="frozen"/>
      <selection activeCell="E132" sqref="E132"/>
      <selection pane="topRight" activeCell="E132" sqref="E132"/>
      <selection pane="bottomLeft" activeCell="E132" sqref="E132"/>
      <selection pane="bottomRight" activeCell="U17" sqref="U17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10" width="10" style="2" customWidth="1"/>
    <col min="11" max="11" width="10" style="2" customWidth="1" outlineLevel="1"/>
    <col min="12" max="23" width="10" style="2" customWidth="1"/>
    <col min="24" max="24" width="12" style="2" customWidth="1"/>
    <col min="25" max="25" width="1.140625" style="2" customWidth="1"/>
    <col min="26" max="26" width="10" style="2" customWidth="1"/>
    <col min="27" max="27" width="10" style="8" customWidth="1"/>
    <col min="28" max="28" width="2" style="2" customWidth="1"/>
    <col min="29" max="29" width="10" style="2" customWidth="1" outlineLevel="1"/>
    <col min="30" max="30" width="10" style="8" customWidth="1" outlineLevel="1"/>
    <col min="31" max="16384" width="11.42578125" style="2"/>
  </cols>
  <sheetData>
    <row r="1" spans="1:30" hidden="1" outlineLevel="1" x14ac:dyDescent="0.2">
      <c r="A1" s="1" t="s">
        <v>4</v>
      </c>
      <c r="B1" s="1"/>
      <c r="L1" s="161" t="s">
        <v>6</v>
      </c>
      <c r="M1" s="161" t="s">
        <v>7</v>
      </c>
      <c r="N1" s="161" t="s">
        <v>8</v>
      </c>
      <c r="O1" s="161" t="s">
        <v>9</v>
      </c>
      <c r="P1" s="161" t="s">
        <v>10</v>
      </c>
      <c r="Q1" s="161" t="s">
        <v>11</v>
      </c>
      <c r="R1" s="161" t="s">
        <v>320</v>
      </c>
      <c r="S1" s="161" t="s">
        <v>12</v>
      </c>
      <c r="T1" s="161" t="s">
        <v>13</v>
      </c>
      <c r="U1" s="161" t="s">
        <v>14</v>
      </c>
      <c r="V1" s="161" t="s">
        <v>15</v>
      </c>
      <c r="W1" s="161" t="s">
        <v>16</v>
      </c>
    </row>
    <row r="2" spans="1:30" ht="12.75" hidden="1" outlineLevel="1" x14ac:dyDescent="0.2">
      <c r="A2" s="1" t="s">
        <v>5</v>
      </c>
      <c r="B2" s="1"/>
      <c r="G2" s="11" t="s">
        <v>28</v>
      </c>
      <c r="H2" s="11" t="s">
        <v>30</v>
      </c>
      <c r="I2" s="11" t="s">
        <v>33</v>
      </c>
      <c r="J2" s="11" t="s">
        <v>34</v>
      </c>
      <c r="K2" s="11">
        <v>0</v>
      </c>
      <c r="L2" s="162" t="b">
        <v>1</v>
      </c>
      <c r="M2" s="162" t="b">
        <v>1</v>
      </c>
      <c r="N2" s="162" t="b">
        <v>1</v>
      </c>
      <c r="O2" s="162" t="b">
        <v>1</v>
      </c>
      <c r="P2" s="162" t="b">
        <v>1</v>
      </c>
      <c r="Q2" s="162" t="b">
        <v>1</v>
      </c>
      <c r="R2" s="162" t="b">
        <v>1</v>
      </c>
      <c r="S2" s="162" t="b">
        <v>1</v>
      </c>
      <c r="T2" s="162" t="b">
        <v>1</v>
      </c>
      <c r="U2" s="162" t="b">
        <v>1</v>
      </c>
      <c r="V2" s="162" t="b">
        <v>1</v>
      </c>
      <c r="W2" s="162" t="b">
        <v>1</v>
      </c>
      <c r="X2" s="11" t="s">
        <v>34</v>
      </c>
      <c r="Z2" s="163"/>
      <c r="AA2" s="13">
        <v>-0.15</v>
      </c>
      <c r="AC2" s="163"/>
      <c r="AD2" s="13">
        <v>-0.15</v>
      </c>
    </row>
    <row r="3" spans="1:30" hidden="1" outlineLevel="1" x14ac:dyDescent="0.15">
      <c r="A3" s="1" t="s">
        <v>334</v>
      </c>
      <c r="B3" s="1"/>
      <c r="G3" s="12" t="s">
        <v>643</v>
      </c>
      <c r="H3" s="12" t="s">
        <v>643</v>
      </c>
      <c r="I3" s="12" t="s">
        <v>643</v>
      </c>
      <c r="J3" s="12" t="s">
        <v>644</v>
      </c>
      <c r="K3" s="12" t="s">
        <v>645</v>
      </c>
      <c r="L3" s="12" t="s">
        <v>643</v>
      </c>
      <c r="M3" s="12" t="s">
        <v>643</v>
      </c>
      <c r="N3" s="12" t="s">
        <v>643</v>
      </c>
      <c r="O3" s="12" t="s">
        <v>643</v>
      </c>
      <c r="P3" s="12" t="s">
        <v>643</v>
      </c>
      <c r="Q3" s="12" t="s">
        <v>643</v>
      </c>
      <c r="R3" s="12" t="s">
        <v>643</v>
      </c>
      <c r="S3" s="12" t="s">
        <v>643</v>
      </c>
      <c r="T3" s="12" t="s">
        <v>643</v>
      </c>
      <c r="U3" s="12" t="s">
        <v>643</v>
      </c>
      <c r="V3" s="12" t="s">
        <v>643</v>
      </c>
      <c r="W3" s="12" t="s">
        <v>643</v>
      </c>
      <c r="X3" s="12" t="s">
        <v>643</v>
      </c>
    </row>
    <row r="4" spans="1:30" hidden="1" outlineLevel="1" x14ac:dyDescent="0.15">
      <c r="A4" s="164" t="s">
        <v>646</v>
      </c>
      <c r="B4" s="1"/>
      <c r="G4" s="12" t="s">
        <v>647</v>
      </c>
      <c r="H4" s="12" t="s">
        <v>647</v>
      </c>
      <c r="I4" s="12" t="s">
        <v>647</v>
      </c>
      <c r="J4" s="12" t="s">
        <v>648</v>
      </c>
      <c r="K4" s="12" t="s">
        <v>649</v>
      </c>
      <c r="L4" s="12" t="s">
        <v>647</v>
      </c>
      <c r="M4" s="12" t="s">
        <v>647</v>
      </c>
      <c r="N4" s="12" t="s">
        <v>647</v>
      </c>
      <c r="O4" s="12" t="s">
        <v>647</v>
      </c>
      <c r="P4" s="12" t="s">
        <v>647</v>
      </c>
      <c r="Q4" s="12" t="s">
        <v>647</v>
      </c>
      <c r="R4" s="12" t="s">
        <v>647</v>
      </c>
      <c r="S4" s="12" t="s">
        <v>647</v>
      </c>
      <c r="T4" s="12" t="s">
        <v>647</v>
      </c>
      <c r="U4" s="12" t="s">
        <v>647</v>
      </c>
      <c r="V4" s="12" t="s">
        <v>647</v>
      </c>
      <c r="W4" s="12" t="s">
        <v>647</v>
      </c>
      <c r="X4" s="12" t="s">
        <v>647</v>
      </c>
      <c r="Z4" s="163"/>
      <c r="AA4" s="165"/>
      <c r="AC4" s="163"/>
      <c r="AD4" s="165"/>
    </row>
    <row r="5" spans="1:30" hidden="1" outlineLevel="1" x14ac:dyDescent="0.15">
      <c r="B5" s="1"/>
      <c r="G5" s="12" t="s">
        <v>650</v>
      </c>
      <c r="H5" s="12" t="s">
        <v>651</v>
      </c>
      <c r="I5" s="12" t="s">
        <v>651</v>
      </c>
      <c r="J5" s="12" t="s">
        <v>652</v>
      </c>
      <c r="K5" s="12" t="s">
        <v>653</v>
      </c>
      <c r="L5" s="12" t="s">
        <v>652</v>
      </c>
      <c r="M5" s="12" t="s">
        <v>654</v>
      </c>
      <c r="N5" s="12" t="s">
        <v>653</v>
      </c>
      <c r="O5" s="12" t="s">
        <v>655</v>
      </c>
      <c r="P5" s="12" t="s">
        <v>656</v>
      </c>
      <c r="Q5" s="12" t="s">
        <v>657</v>
      </c>
      <c r="R5" s="12" t="s">
        <v>658</v>
      </c>
      <c r="S5" s="12" t="s">
        <v>659</v>
      </c>
      <c r="T5" s="12" t="s">
        <v>660</v>
      </c>
      <c r="U5" s="12" t="s">
        <v>661</v>
      </c>
      <c r="V5" s="12" t="s">
        <v>662</v>
      </c>
      <c r="W5" s="12" t="s">
        <v>663</v>
      </c>
      <c r="X5" s="12" t="s">
        <v>663</v>
      </c>
      <c r="Z5" s="163"/>
      <c r="AA5" s="165"/>
      <c r="AC5" s="163"/>
      <c r="AD5" s="165"/>
    </row>
    <row r="6" spans="1:30" hidden="1" outlineLevel="1" x14ac:dyDescent="0.2">
      <c r="F6" s="1"/>
      <c r="G6" s="1"/>
      <c r="H6" s="2" t="s">
        <v>664</v>
      </c>
      <c r="I6" s="2" t="s">
        <v>664</v>
      </c>
      <c r="J6" s="2" t="s">
        <v>674</v>
      </c>
      <c r="K6" s="2" t="s">
        <v>674</v>
      </c>
    </row>
    <row r="7" spans="1:30" s="166" customFormat="1" ht="15.75" collapsed="1" x14ac:dyDescent="0.2">
      <c r="E7" s="15" t="s">
        <v>422</v>
      </c>
      <c r="L7" s="167"/>
      <c r="AA7" s="168"/>
      <c r="AD7" s="168"/>
    </row>
    <row r="8" spans="1:30" s="169" customFormat="1" ht="7.5" customHeight="1" x14ac:dyDescent="0.2">
      <c r="E8" s="170"/>
      <c r="I8" s="171"/>
      <c r="J8" s="171"/>
      <c r="K8" s="171"/>
      <c r="Z8" s="171"/>
      <c r="AA8" s="170"/>
      <c r="AC8" s="171"/>
      <c r="AD8" s="170"/>
    </row>
    <row r="9" spans="1:30" ht="12.75" customHeight="1" x14ac:dyDescent="0.2">
      <c r="E9" s="310" t="s">
        <v>423</v>
      </c>
      <c r="F9" s="172"/>
      <c r="G9" s="4" t="s">
        <v>2</v>
      </c>
      <c r="H9" s="4" t="s">
        <v>2</v>
      </c>
      <c r="I9" s="4" t="s">
        <v>2</v>
      </c>
      <c r="J9" s="5" t="s">
        <v>1</v>
      </c>
      <c r="K9" s="5" t="s">
        <v>628</v>
      </c>
      <c r="L9" s="173" t="s">
        <v>2</v>
      </c>
      <c r="M9" s="173" t="s">
        <v>2</v>
      </c>
      <c r="N9" s="173" t="s">
        <v>2</v>
      </c>
      <c r="O9" s="173" t="s">
        <v>2</v>
      </c>
      <c r="P9" s="173" t="s">
        <v>2</v>
      </c>
      <c r="Q9" s="173" t="s">
        <v>2</v>
      </c>
      <c r="R9" s="173" t="s">
        <v>2</v>
      </c>
      <c r="S9" s="173" t="s">
        <v>2</v>
      </c>
      <c r="T9" s="173" t="s">
        <v>2</v>
      </c>
      <c r="U9" s="173" t="s">
        <v>2</v>
      </c>
      <c r="V9" s="173" t="s">
        <v>2</v>
      </c>
      <c r="W9" s="173" t="s">
        <v>2</v>
      </c>
      <c r="X9" s="287" t="s">
        <v>2</v>
      </c>
      <c r="Z9" s="318" t="s">
        <v>677</v>
      </c>
      <c r="AA9" s="320" t="s">
        <v>100</v>
      </c>
      <c r="AC9" s="318" t="s">
        <v>678</v>
      </c>
      <c r="AD9" s="320" t="s">
        <v>100</v>
      </c>
    </row>
    <row r="10" spans="1:30" ht="12.75" customHeight="1" x14ac:dyDescent="0.2">
      <c r="E10" s="310"/>
      <c r="F10" s="172"/>
      <c r="G10" s="6" t="s">
        <v>669</v>
      </c>
      <c r="H10" s="6" t="s">
        <v>670</v>
      </c>
      <c r="I10" s="6" t="s">
        <v>670</v>
      </c>
      <c r="J10" s="7" t="s">
        <v>679</v>
      </c>
      <c r="K10" s="7" t="s">
        <v>680</v>
      </c>
      <c r="L10" s="174" t="s">
        <v>6</v>
      </c>
      <c r="M10" s="174" t="s">
        <v>7</v>
      </c>
      <c r="N10" s="174" t="s">
        <v>8</v>
      </c>
      <c r="O10" s="174" t="s">
        <v>9</v>
      </c>
      <c r="P10" s="174" t="s">
        <v>10</v>
      </c>
      <c r="Q10" s="174" t="s">
        <v>11</v>
      </c>
      <c r="R10" s="174" t="s">
        <v>320</v>
      </c>
      <c r="S10" s="174" t="s">
        <v>12</v>
      </c>
      <c r="T10" s="174" t="s">
        <v>13</v>
      </c>
      <c r="U10" s="174" t="s">
        <v>14</v>
      </c>
      <c r="V10" s="174" t="s">
        <v>15</v>
      </c>
      <c r="W10" s="174" t="s">
        <v>16</v>
      </c>
      <c r="X10" s="286" t="s">
        <v>671</v>
      </c>
      <c r="Z10" s="319"/>
      <c r="AA10" s="321"/>
      <c r="AC10" s="319"/>
      <c r="AD10" s="321"/>
    </row>
    <row r="11" spans="1:30" ht="18" customHeight="1" x14ac:dyDescent="0.2">
      <c r="A11" s="175" t="s">
        <v>37</v>
      </c>
      <c r="B11" s="175" t="s">
        <v>18</v>
      </c>
      <c r="C11" s="9"/>
      <c r="E11" s="176" t="s">
        <v>424</v>
      </c>
      <c r="G11" s="177">
        <v>1.2</v>
      </c>
      <c r="H11" s="177">
        <v>1.1950000000000001</v>
      </c>
      <c r="I11" s="177">
        <v>1.1950000000000001</v>
      </c>
      <c r="J11" s="178">
        <v>1.2</v>
      </c>
      <c r="K11" s="178">
        <v>1.3640000000000001</v>
      </c>
      <c r="L11" s="177">
        <v>1.2000000000000002</v>
      </c>
      <c r="M11" s="177">
        <v>1.1879999999999997</v>
      </c>
      <c r="N11" s="177">
        <v>1.6320000000000006</v>
      </c>
      <c r="O11" s="177">
        <v>1.1999999999999993</v>
      </c>
      <c r="P11" s="177">
        <v>1.2000000000000002</v>
      </c>
      <c r="Q11" s="177">
        <v>1.1880000000000006</v>
      </c>
      <c r="R11" s="177">
        <v>3.0239999999999991</v>
      </c>
      <c r="S11" s="177">
        <v>1.5120000000000005</v>
      </c>
      <c r="T11" s="177">
        <v>1.2000000000000011</v>
      </c>
      <c r="U11" s="177">
        <v>1.1999999999999993</v>
      </c>
      <c r="V11" s="177">
        <v>1.7880000000000003</v>
      </c>
      <c r="W11" s="177">
        <v>2.1119999999999983</v>
      </c>
      <c r="X11" s="177">
        <v>1.5369999999999999</v>
      </c>
      <c r="Z11" s="177">
        <v>1.2</v>
      </c>
      <c r="AA11" s="179">
        <v>0.34</v>
      </c>
      <c r="AC11" s="177">
        <v>1.3640000000000001</v>
      </c>
      <c r="AD11" s="179">
        <v>0.17</v>
      </c>
    </row>
    <row r="12" spans="1:30" ht="18" hidden="1" customHeight="1" outlineLevel="1" collapsed="1" x14ac:dyDescent="0.2">
      <c r="A12" s="180" t="s">
        <v>212</v>
      </c>
      <c r="B12" s="175" t="s">
        <v>18</v>
      </c>
      <c r="C12" s="9"/>
      <c r="E12" s="181" t="s">
        <v>213</v>
      </c>
      <c r="F12" s="182"/>
      <c r="G12" s="183">
        <v>1.2</v>
      </c>
      <c r="H12" s="183">
        <v>1.2</v>
      </c>
      <c r="I12" s="183">
        <v>1.2</v>
      </c>
      <c r="J12" s="183">
        <v>1.2</v>
      </c>
      <c r="K12" s="183">
        <v>1.3640000000000001</v>
      </c>
      <c r="L12" s="183">
        <v>1.2000000000000002</v>
      </c>
      <c r="M12" s="183">
        <v>1.1879999999999997</v>
      </c>
      <c r="N12" s="183">
        <v>1.6680000000000001</v>
      </c>
      <c r="O12" s="183">
        <v>1.2000000000000002</v>
      </c>
      <c r="P12" s="183">
        <v>1.1880000000000006</v>
      </c>
      <c r="Q12" s="183">
        <v>1.2119999999999997</v>
      </c>
      <c r="R12" s="183">
        <v>3.0239999999999991</v>
      </c>
      <c r="S12" s="183">
        <v>1.5</v>
      </c>
      <c r="T12" s="183">
        <v>1.2120000000000015</v>
      </c>
      <c r="U12" s="183">
        <v>1.1999999999999975</v>
      </c>
      <c r="V12" s="183">
        <v>1.7880000000000003</v>
      </c>
      <c r="W12" s="183">
        <v>2.1240000000000023</v>
      </c>
      <c r="X12" s="183">
        <v>1.542</v>
      </c>
      <c r="Z12" s="183">
        <v>1.2</v>
      </c>
      <c r="AA12" s="184">
        <v>0.34</v>
      </c>
      <c r="AC12" s="183">
        <v>1.3640000000000001</v>
      </c>
      <c r="AD12" s="184">
        <v>0.18</v>
      </c>
    </row>
    <row r="13" spans="1:30" ht="18" hidden="1" customHeight="1" outlineLevel="1" collapsed="1" x14ac:dyDescent="0.2">
      <c r="A13" s="185"/>
      <c r="B13" s="185"/>
      <c r="C13" s="9"/>
      <c r="E13" s="176" t="s">
        <v>241</v>
      </c>
      <c r="G13" s="177">
        <v>0</v>
      </c>
      <c r="H13" s="177">
        <v>4.9999999999998934E-3</v>
      </c>
      <c r="I13" s="177">
        <v>4.9999999999998934E-3</v>
      </c>
      <c r="J13" s="178">
        <v>0</v>
      </c>
      <c r="K13" s="178">
        <v>0</v>
      </c>
      <c r="L13" s="177">
        <v>0</v>
      </c>
      <c r="M13" s="177">
        <v>0</v>
      </c>
      <c r="N13" s="177">
        <v>3.5999999999999588E-2</v>
      </c>
      <c r="O13" s="177">
        <v>0</v>
      </c>
      <c r="P13" s="177">
        <v>-1.1999999999999567E-2</v>
      </c>
      <c r="Q13" s="177">
        <v>2.3999999999999133E-2</v>
      </c>
      <c r="R13" s="177">
        <v>0</v>
      </c>
      <c r="S13" s="177">
        <v>-1.2000000000000455E-2</v>
      </c>
      <c r="T13" s="177">
        <v>1.2000000000000455E-2</v>
      </c>
      <c r="U13" s="177">
        <v>-1.7763568394002505E-15</v>
      </c>
      <c r="V13" s="177">
        <v>0</v>
      </c>
      <c r="W13" s="177">
        <v>1.2000000000004007E-2</v>
      </c>
      <c r="X13" s="177">
        <v>5.0000000000001155E-3</v>
      </c>
      <c r="Z13" s="177">
        <v>0</v>
      </c>
      <c r="AA13" s="179">
        <v>0.01</v>
      </c>
      <c r="AC13" s="177">
        <v>0</v>
      </c>
      <c r="AD13" s="179">
        <v>0.01</v>
      </c>
    </row>
    <row r="14" spans="1:30" ht="12.95" hidden="1" customHeight="1" outlineLevel="1" x14ac:dyDescent="0.2">
      <c r="A14" s="185"/>
      <c r="B14" s="185"/>
      <c r="C14" s="9"/>
      <c r="E14" s="175" t="s">
        <v>38</v>
      </c>
      <c r="G14" s="186">
        <v>0</v>
      </c>
      <c r="H14" s="186">
        <v>4.1666666666665781E-3</v>
      </c>
      <c r="I14" s="186">
        <v>4.1666666666665781E-3</v>
      </c>
      <c r="J14" s="187">
        <v>0</v>
      </c>
      <c r="K14" s="187">
        <v>0</v>
      </c>
      <c r="L14" s="186">
        <v>0</v>
      </c>
      <c r="M14" s="186">
        <v>0</v>
      </c>
      <c r="N14" s="186">
        <v>2.1582733812949392E-2</v>
      </c>
      <c r="O14" s="186">
        <v>0</v>
      </c>
      <c r="P14" s="186">
        <v>-1.0101010101009731E-2</v>
      </c>
      <c r="Q14" s="186">
        <v>1.9801980198019091E-2</v>
      </c>
      <c r="R14" s="186">
        <v>0</v>
      </c>
      <c r="S14" s="186">
        <v>-8.0000000000003037E-3</v>
      </c>
      <c r="T14" s="186">
        <v>9.9009900990102637E-3</v>
      </c>
      <c r="U14" s="186">
        <v>-1.4802973661668784E-15</v>
      </c>
      <c r="V14" s="186">
        <v>0</v>
      </c>
      <c r="W14" s="186">
        <v>5.6497175141261742E-3</v>
      </c>
      <c r="X14" s="186">
        <v>3.2425421530480644E-3</v>
      </c>
      <c r="Z14" s="186">
        <v>0</v>
      </c>
      <c r="AA14" s="188"/>
      <c r="AC14" s="186">
        <v>0</v>
      </c>
      <c r="AD14" s="188"/>
    </row>
    <row r="15" spans="1:30" ht="18" customHeight="1" collapsed="1" x14ac:dyDescent="0.2">
      <c r="A15" s="175" t="s">
        <v>221</v>
      </c>
      <c r="B15" s="175" t="s">
        <v>18</v>
      </c>
      <c r="C15" s="9">
        <v>-0.11863611432607045</v>
      </c>
      <c r="E15" s="189" t="s">
        <v>67</v>
      </c>
      <c r="G15" s="190">
        <v>-312.54899999999998</v>
      </c>
      <c r="H15" s="190">
        <v>-347.363</v>
      </c>
      <c r="I15" s="190">
        <v>-347.363</v>
      </c>
      <c r="J15" s="191">
        <v>-401.85282000000001</v>
      </c>
      <c r="K15" s="191">
        <v>-340.28424000000001</v>
      </c>
      <c r="L15" s="190">
        <v>-35.24</v>
      </c>
      <c r="M15" s="190">
        <v>-29.103000000000002</v>
      </c>
      <c r="N15" s="190">
        <v>-31.114999999999995</v>
      </c>
      <c r="O15" s="190">
        <v>-30.454999999999998</v>
      </c>
      <c r="P15" s="190">
        <v>-30.137000000000015</v>
      </c>
      <c r="Q15" s="190">
        <v>-34.23599999999999</v>
      </c>
      <c r="R15" s="190">
        <v>-33.832999999999998</v>
      </c>
      <c r="S15" s="190">
        <v>-31.486999999999995</v>
      </c>
      <c r="T15" s="190">
        <v>-29.507999999999981</v>
      </c>
      <c r="U15" s="190">
        <v>-31.302999999999997</v>
      </c>
      <c r="V15" s="190">
        <v>-31.01600000000002</v>
      </c>
      <c r="W15" s="190">
        <v>-33.22399999999999</v>
      </c>
      <c r="X15" s="190">
        <v>-380.65699999999998</v>
      </c>
      <c r="Z15" s="190">
        <v>-401.85282000000001</v>
      </c>
      <c r="AA15" s="3">
        <v>21.2</v>
      </c>
      <c r="AC15" s="190">
        <v>-340.28424000000001</v>
      </c>
      <c r="AD15" s="3">
        <v>-40.369999999999997</v>
      </c>
    </row>
    <row r="16" spans="1:30" ht="18" customHeight="1" x14ac:dyDescent="0.2">
      <c r="A16" s="175" t="s">
        <v>219</v>
      </c>
      <c r="B16" s="175" t="s">
        <v>18</v>
      </c>
      <c r="C16" s="9">
        <v>-1.0001634253963065</v>
      </c>
      <c r="E16" s="192" t="s">
        <v>220</v>
      </c>
      <c r="F16" s="193"/>
      <c r="G16" s="194">
        <v>-0.25700000000000001</v>
      </c>
      <c r="H16" s="194">
        <v>-1.738</v>
      </c>
      <c r="I16" s="194">
        <v>-1.738</v>
      </c>
      <c r="J16" s="194">
        <v>0</v>
      </c>
      <c r="K16" s="194">
        <v>0</v>
      </c>
      <c r="L16" s="194">
        <v>-9.9610000000000003</v>
      </c>
      <c r="M16" s="194">
        <v>-0.78200000000000003</v>
      </c>
      <c r="N16" s="194">
        <v>-1.9870000000000001</v>
      </c>
      <c r="O16" s="194">
        <v>-1.2110000000000003</v>
      </c>
      <c r="P16" s="194">
        <v>6.2980000000000009</v>
      </c>
      <c r="Q16" s="194">
        <v>-1.6719999999999997</v>
      </c>
      <c r="R16" s="194">
        <v>-0.22000000000000064</v>
      </c>
      <c r="S16" s="194">
        <v>9.8780000000000001</v>
      </c>
      <c r="T16" s="194">
        <v>-2.641</v>
      </c>
      <c r="U16" s="194">
        <v>-2.0339999999999998</v>
      </c>
      <c r="V16" s="194">
        <v>-2.4219999999999997</v>
      </c>
      <c r="W16" s="194">
        <v>0.63499999999999979</v>
      </c>
      <c r="X16" s="194">
        <v>-6.1189999999999998</v>
      </c>
      <c r="Z16" s="194">
        <v>0</v>
      </c>
      <c r="AA16" s="3">
        <v>-6.12</v>
      </c>
      <c r="AC16" s="194">
        <v>0</v>
      </c>
      <c r="AD16" s="3">
        <v>-6.12</v>
      </c>
    </row>
    <row r="17" spans="1:30" ht="18" customHeight="1" x14ac:dyDescent="0.2">
      <c r="A17" s="175" t="s">
        <v>35</v>
      </c>
      <c r="B17" s="175" t="s">
        <v>18</v>
      </c>
      <c r="C17" s="9">
        <v>0</v>
      </c>
      <c r="E17" s="189" t="s">
        <v>58</v>
      </c>
      <c r="G17" s="190">
        <v>-12.279</v>
      </c>
      <c r="H17" s="190">
        <v>-12.468</v>
      </c>
      <c r="I17" s="190">
        <v>-12.468</v>
      </c>
      <c r="J17" s="191">
        <v>-13</v>
      </c>
      <c r="K17" s="191">
        <v>-12.47</v>
      </c>
      <c r="L17" s="190">
        <v>-1.0389999999999999</v>
      </c>
      <c r="M17" s="190">
        <v>-1.0389999999999999</v>
      </c>
      <c r="N17" s="190">
        <v>-1.0390000000000001</v>
      </c>
      <c r="O17" s="190">
        <v>-1.0389999999999997</v>
      </c>
      <c r="P17" s="190">
        <v>-1.0390000000000006</v>
      </c>
      <c r="Q17" s="190">
        <v>-1.0389999999999997</v>
      </c>
      <c r="R17" s="190">
        <v>-1.0389999999999997</v>
      </c>
      <c r="S17" s="190">
        <v>-1.0389999999999997</v>
      </c>
      <c r="T17" s="190">
        <v>-1.0390000000000015</v>
      </c>
      <c r="U17" s="190">
        <v>-1.0389999999999997</v>
      </c>
      <c r="V17" s="190">
        <v>-1.0389999999999997</v>
      </c>
      <c r="W17" s="190">
        <v>-1.0389999999999997</v>
      </c>
      <c r="X17" s="190">
        <v>-12.468</v>
      </c>
      <c r="Z17" s="190">
        <v>-13</v>
      </c>
      <c r="AA17" s="3">
        <v>0.53</v>
      </c>
      <c r="AC17" s="190">
        <v>-12.47</v>
      </c>
      <c r="AD17" s="3">
        <v>0</v>
      </c>
    </row>
    <row r="18" spans="1:30" ht="18" customHeight="1" x14ac:dyDescent="0.2">
      <c r="A18" s="175" t="s">
        <v>222</v>
      </c>
      <c r="B18" s="175" t="s">
        <v>18</v>
      </c>
      <c r="C18" s="9">
        <v>0</v>
      </c>
      <c r="E18" s="189" t="s">
        <v>425</v>
      </c>
      <c r="G18" s="190">
        <v>0</v>
      </c>
      <c r="H18" s="190">
        <v>0</v>
      </c>
      <c r="I18" s="190">
        <v>0</v>
      </c>
      <c r="J18" s="191">
        <v>0</v>
      </c>
      <c r="K18" s="191">
        <v>0</v>
      </c>
      <c r="L18" s="190">
        <v>0</v>
      </c>
      <c r="M18" s="190">
        <v>0</v>
      </c>
      <c r="N18" s="190">
        <v>0</v>
      </c>
      <c r="O18" s="190">
        <v>0</v>
      </c>
      <c r="P18" s="190">
        <v>0</v>
      </c>
      <c r="Q18" s="190">
        <v>0</v>
      </c>
      <c r="R18" s="190">
        <v>0</v>
      </c>
      <c r="S18" s="190">
        <v>0</v>
      </c>
      <c r="T18" s="190">
        <v>0</v>
      </c>
      <c r="U18" s="190">
        <v>0</v>
      </c>
      <c r="V18" s="190">
        <v>0</v>
      </c>
      <c r="W18" s="190">
        <v>0</v>
      </c>
      <c r="X18" s="190">
        <v>0</v>
      </c>
      <c r="Z18" s="190">
        <v>0</v>
      </c>
      <c r="AA18" s="3">
        <v>0</v>
      </c>
      <c r="AC18" s="190">
        <v>0</v>
      </c>
      <c r="AD18" s="3">
        <v>0</v>
      </c>
    </row>
    <row r="19" spans="1:30" ht="18" customHeight="1" x14ac:dyDescent="0.2">
      <c r="A19" s="175" t="s">
        <v>597</v>
      </c>
      <c r="B19" s="175" t="s">
        <v>18</v>
      </c>
      <c r="C19" s="9">
        <v>0</v>
      </c>
      <c r="E19" s="189" t="s">
        <v>598</v>
      </c>
      <c r="G19" s="190">
        <v>0</v>
      </c>
      <c r="H19" s="190">
        <v>0</v>
      </c>
      <c r="I19" s="190">
        <v>0</v>
      </c>
      <c r="J19" s="191">
        <v>0</v>
      </c>
      <c r="K19" s="191">
        <v>0</v>
      </c>
      <c r="L19" s="190">
        <v>0</v>
      </c>
      <c r="M19" s="190">
        <v>0</v>
      </c>
      <c r="N19" s="190">
        <v>0</v>
      </c>
      <c r="O19" s="190">
        <v>0</v>
      </c>
      <c r="P19" s="190">
        <v>0</v>
      </c>
      <c r="Q19" s="190">
        <v>0</v>
      </c>
      <c r="R19" s="190">
        <v>0</v>
      </c>
      <c r="S19" s="190">
        <v>0</v>
      </c>
      <c r="T19" s="190">
        <v>0</v>
      </c>
      <c r="U19" s="190">
        <v>0</v>
      </c>
      <c r="V19" s="190">
        <v>0</v>
      </c>
      <c r="W19" s="190">
        <v>0</v>
      </c>
      <c r="X19" s="190">
        <v>0</v>
      </c>
      <c r="Z19" s="190">
        <v>0</v>
      </c>
      <c r="AA19" s="3">
        <v>0</v>
      </c>
      <c r="AC19" s="190">
        <v>0</v>
      </c>
      <c r="AD19" s="3">
        <v>0</v>
      </c>
    </row>
    <row r="20" spans="1:30" ht="18" customHeight="1" x14ac:dyDescent="0.2">
      <c r="A20" s="175" t="s">
        <v>36</v>
      </c>
      <c r="B20" s="175" t="s">
        <v>18</v>
      </c>
      <c r="C20" s="9">
        <v>7.6966932725199555E-2</v>
      </c>
      <c r="E20" s="189" t="s">
        <v>68</v>
      </c>
      <c r="G20" s="190">
        <v>-117.36499999999999</v>
      </c>
      <c r="H20" s="190">
        <v>-73.256</v>
      </c>
      <c r="I20" s="190">
        <v>-73.256</v>
      </c>
      <c r="J20" s="191">
        <v>-65</v>
      </c>
      <c r="K20" s="191">
        <v>-70.16</v>
      </c>
      <c r="L20" s="190">
        <v>-5.36</v>
      </c>
      <c r="M20" s="190">
        <v>-5.3999999999999995</v>
      </c>
      <c r="N20" s="190">
        <v>-5.4</v>
      </c>
      <c r="O20" s="190">
        <v>-5.3999999999999986</v>
      </c>
      <c r="P20" s="190">
        <v>-5.4000000000000021</v>
      </c>
      <c r="Q20" s="190">
        <v>-5.3999999999999986</v>
      </c>
      <c r="R20" s="190">
        <v>-5.3999999999999986</v>
      </c>
      <c r="S20" s="190">
        <v>-5.3999999999999986</v>
      </c>
      <c r="T20" s="190">
        <v>-5.4000000000000057</v>
      </c>
      <c r="U20" s="190">
        <v>-5.3999999999999986</v>
      </c>
      <c r="V20" s="190">
        <v>-6.4480000000000004</v>
      </c>
      <c r="W20" s="190">
        <v>-4.3520000000000039</v>
      </c>
      <c r="X20" s="190">
        <v>-64.760000000000005</v>
      </c>
      <c r="Z20" s="190">
        <v>-65</v>
      </c>
      <c r="AA20" s="3">
        <v>0.24</v>
      </c>
      <c r="AC20" s="190">
        <v>-70.16</v>
      </c>
      <c r="AD20" s="3">
        <v>5.4</v>
      </c>
    </row>
    <row r="21" spans="1:30" ht="18" customHeight="1" collapsed="1" x14ac:dyDescent="0.2">
      <c r="A21" s="185"/>
      <c r="B21" s="185"/>
      <c r="C21" s="9"/>
      <c r="E21" s="176" t="s">
        <v>633</v>
      </c>
      <c r="G21" s="177">
        <v>0</v>
      </c>
      <c r="H21" s="177">
        <v>0</v>
      </c>
      <c r="I21" s="177">
        <v>0</v>
      </c>
      <c r="J21" s="178">
        <v>0</v>
      </c>
      <c r="K21" s="178">
        <v>0</v>
      </c>
      <c r="L21" s="177">
        <v>0</v>
      </c>
      <c r="M21" s="177">
        <v>0</v>
      </c>
      <c r="N21" s="177">
        <v>0</v>
      </c>
      <c r="O21" s="177">
        <v>0</v>
      </c>
      <c r="P21" s="177">
        <v>0</v>
      </c>
      <c r="Q21" s="177">
        <v>0</v>
      </c>
      <c r="R21" s="177">
        <v>0</v>
      </c>
      <c r="S21" s="177">
        <v>0</v>
      </c>
      <c r="T21" s="177">
        <v>0</v>
      </c>
      <c r="U21" s="177">
        <v>0</v>
      </c>
      <c r="V21" s="177">
        <v>0</v>
      </c>
      <c r="W21" s="177">
        <v>0</v>
      </c>
      <c r="X21" s="177">
        <v>0</v>
      </c>
      <c r="Z21" s="177">
        <v>0</v>
      </c>
      <c r="AA21" s="179">
        <v>0</v>
      </c>
      <c r="AC21" s="177">
        <v>0</v>
      </c>
      <c r="AD21" s="179">
        <v>0</v>
      </c>
    </row>
    <row r="22" spans="1:30" ht="18" customHeight="1" x14ac:dyDescent="0.2">
      <c r="A22" s="175" t="s">
        <v>21</v>
      </c>
      <c r="B22" s="175" t="s">
        <v>18</v>
      </c>
      <c r="C22" s="9">
        <v>0</v>
      </c>
      <c r="E22" s="189" t="s">
        <v>69</v>
      </c>
      <c r="G22" s="190">
        <v>0</v>
      </c>
      <c r="H22" s="190">
        <v>0</v>
      </c>
      <c r="I22" s="190">
        <v>0</v>
      </c>
      <c r="J22" s="191">
        <v>0</v>
      </c>
      <c r="K22" s="191">
        <v>0</v>
      </c>
      <c r="L22" s="190">
        <v>0</v>
      </c>
      <c r="M22" s="190">
        <v>0</v>
      </c>
      <c r="N22" s="190">
        <v>0</v>
      </c>
      <c r="O22" s="190">
        <v>0</v>
      </c>
      <c r="P22" s="190">
        <v>0</v>
      </c>
      <c r="Q22" s="190">
        <v>0</v>
      </c>
      <c r="R22" s="190">
        <v>0</v>
      </c>
      <c r="S22" s="190">
        <v>0</v>
      </c>
      <c r="T22" s="190">
        <v>0</v>
      </c>
      <c r="U22" s="190">
        <v>0</v>
      </c>
      <c r="V22" s="190">
        <v>0</v>
      </c>
      <c r="W22" s="190">
        <v>0</v>
      </c>
      <c r="X22" s="190">
        <v>0</v>
      </c>
      <c r="Z22" s="190">
        <v>0</v>
      </c>
      <c r="AA22" s="3">
        <v>0</v>
      </c>
      <c r="AC22" s="190">
        <v>0</v>
      </c>
      <c r="AD22" s="3">
        <v>0</v>
      </c>
    </row>
    <row r="23" spans="1:30" ht="18" customHeight="1" x14ac:dyDescent="0.2">
      <c r="A23" s="185"/>
      <c r="B23" s="185"/>
      <c r="C23" s="9">
        <v>-9.7159178182318937E-2</v>
      </c>
      <c r="E23" s="195" t="s">
        <v>274</v>
      </c>
      <c r="G23" s="196">
        <v>-442.45</v>
      </c>
      <c r="H23" s="196">
        <v>-434.82500000000005</v>
      </c>
      <c r="I23" s="196">
        <v>-434.82500000000005</v>
      </c>
      <c r="J23" s="197">
        <v>-479.85282000000001</v>
      </c>
      <c r="K23" s="197">
        <v>-422.91424000000006</v>
      </c>
      <c r="L23" s="196">
        <v>-51.6</v>
      </c>
      <c r="M23" s="196">
        <v>-36.324000000000005</v>
      </c>
      <c r="N23" s="196">
        <v>-39.540999999999997</v>
      </c>
      <c r="O23" s="196">
        <v>-38.104999999999997</v>
      </c>
      <c r="P23" s="196">
        <v>-30.278000000000016</v>
      </c>
      <c r="Q23" s="196">
        <v>-42.346999999999987</v>
      </c>
      <c r="R23" s="196">
        <v>-40.491999999999997</v>
      </c>
      <c r="S23" s="196">
        <v>-28.047999999999995</v>
      </c>
      <c r="T23" s="196">
        <v>-38.587999999999987</v>
      </c>
      <c r="U23" s="196">
        <v>-39.775999999999996</v>
      </c>
      <c r="V23" s="196">
        <v>-40.925000000000018</v>
      </c>
      <c r="W23" s="196">
        <v>-37.979999999999997</v>
      </c>
      <c r="X23" s="196">
        <v>-464.00399999999996</v>
      </c>
      <c r="Z23" s="196">
        <v>-479.85282000000001</v>
      </c>
      <c r="AA23" s="3">
        <v>15.85</v>
      </c>
      <c r="AC23" s="196">
        <v>-422.91424000000006</v>
      </c>
      <c r="AD23" s="3">
        <v>-41.09</v>
      </c>
    </row>
    <row r="24" spans="1:30" ht="6.95" customHeight="1" x14ac:dyDescent="0.2">
      <c r="C24" s="9"/>
      <c r="E24" s="198"/>
      <c r="J24" s="199"/>
      <c r="K24" s="199"/>
      <c r="AA24" s="1"/>
      <c r="AD24" s="1"/>
    </row>
    <row r="25" spans="1:30" ht="18" customHeight="1" x14ac:dyDescent="0.2">
      <c r="A25" s="175" t="s">
        <v>71</v>
      </c>
      <c r="B25" s="175" t="s">
        <v>18</v>
      </c>
      <c r="C25" s="9"/>
      <c r="E25" s="176" t="s">
        <v>226</v>
      </c>
      <c r="G25" s="177">
        <v>2.9049999999999998</v>
      </c>
      <c r="H25" s="177">
        <v>4.6669999999999998</v>
      </c>
      <c r="I25" s="177">
        <v>4.6669999999999998</v>
      </c>
      <c r="J25" s="178">
        <v>2</v>
      </c>
      <c r="K25" s="178">
        <v>1</v>
      </c>
      <c r="L25" s="177">
        <v>0.996</v>
      </c>
      <c r="M25" s="177">
        <v>2.3879999999999995</v>
      </c>
      <c r="N25" s="177">
        <v>1.9920000000000009</v>
      </c>
      <c r="O25" s="177">
        <v>2.9999999999999991</v>
      </c>
      <c r="P25" s="177">
        <v>4.0080000000000009</v>
      </c>
      <c r="Q25" s="177">
        <v>3.9959999999999987</v>
      </c>
      <c r="R25" s="177">
        <v>3.9959999999999987</v>
      </c>
      <c r="S25" s="177">
        <v>3.9960000000000022</v>
      </c>
      <c r="T25" s="177">
        <v>4.0080000000000027</v>
      </c>
      <c r="U25" s="177">
        <v>3</v>
      </c>
      <c r="V25" s="177">
        <v>3.9959999999999951</v>
      </c>
      <c r="W25" s="177">
        <v>3</v>
      </c>
      <c r="X25" s="177">
        <v>3.198</v>
      </c>
      <c r="Z25" s="177">
        <v>2</v>
      </c>
      <c r="AA25" s="179">
        <v>1.2</v>
      </c>
      <c r="AC25" s="177">
        <v>1</v>
      </c>
      <c r="AD25" s="179">
        <v>2.2000000000000002</v>
      </c>
    </row>
    <row r="26" spans="1:30" ht="12.95" customHeight="1" x14ac:dyDescent="0.2">
      <c r="A26" s="185"/>
      <c r="B26" s="185"/>
      <c r="C26" s="9"/>
      <c r="E26" s="200" t="s">
        <v>72</v>
      </c>
      <c r="G26" s="201">
        <v>18232.013769363166</v>
      </c>
      <c r="H26" s="201">
        <v>-6211.2706235268915</v>
      </c>
      <c r="I26" s="201">
        <v>-6211.2706235268915</v>
      </c>
      <c r="J26" s="202">
        <v>-9404.0000000000018</v>
      </c>
      <c r="K26" s="202">
        <v>-25108.000000000004</v>
      </c>
      <c r="L26" s="201">
        <v>-2666.6666666666661</v>
      </c>
      <c r="M26" s="201">
        <v>-569.93299832495813</v>
      </c>
      <c r="N26" s="201">
        <v>-2006.024096385541</v>
      </c>
      <c r="O26" s="201">
        <v>-407.00000000000017</v>
      </c>
      <c r="P26" s="201">
        <v>-554.89021956087811</v>
      </c>
      <c r="Q26" s="201">
        <v>537.53753753753779</v>
      </c>
      <c r="R26" s="201">
        <v>-206.45645645645664</v>
      </c>
      <c r="S26" s="201">
        <v>-1026.7767767767762</v>
      </c>
      <c r="T26" s="201">
        <v>-584.83033932135697</v>
      </c>
      <c r="U26" s="201">
        <v>-763.33333333333314</v>
      </c>
      <c r="V26" s="201">
        <v>-954.7047047047057</v>
      </c>
      <c r="W26" s="201">
        <v>-1045.3333333333337</v>
      </c>
      <c r="X26" s="201">
        <v>-8074.7342088805508</v>
      </c>
      <c r="Z26" s="201">
        <v>-9404.0000000000018</v>
      </c>
      <c r="AA26" s="203">
        <v>1329.27</v>
      </c>
      <c r="AC26" s="201">
        <v>-25108.000000000004</v>
      </c>
      <c r="AD26" s="203">
        <v>17033.27</v>
      </c>
    </row>
    <row r="27" spans="1:30" ht="18" customHeight="1" x14ac:dyDescent="0.2">
      <c r="A27" s="175" t="s">
        <v>64</v>
      </c>
      <c r="B27" s="175" t="s">
        <v>18</v>
      </c>
      <c r="C27" s="9">
        <v>0.26651066042641702</v>
      </c>
      <c r="E27" s="189" t="s">
        <v>202</v>
      </c>
      <c r="G27" s="190">
        <v>-9.81</v>
      </c>
      <c r="H27" s="190">
        <v>-12.616</v>
      </c>
      <c r="I27" s="190">
        <v>-12.616</v>
      </c>
      <c r="J27" s="191">
        <v>-6.6920000000000002</v>
      </c>
      <c r="K27" s="191">
        <v>-7.6920000000000002</v>
      </c>
      <c r="L27" s="190">
        <v>-1.0449999999999999</v>
      </c>
      <c r="M27" s="190">
        <v>-0.748</v>
      </c>
      <c r="N27" s="190">
        <v>-0.74899999999999989</v>
      </c>
      <c r="O27" s="190">
        <v>-0.74700000000000033</v>
      </c>
      <c r="P27" s="190">
        <v>-1.0310000000000001</v>
      </c>
      <c r="Q27" s="190">
        <v>3.3480000000000003</v>
      </c>
      <c r="R27" s="190">
        <v>-0.55400000000000005</v>
      </c>
      <c r="S27" s="190">
        <v>-2.827</v>
      </c>
      <c r="T27" s="190">
        <v>0.34199999999999964</v>
      </c>
      <c r="U27" s="190">
        <v>-0.91000000000000014</v>
      </c>
      <c r="V27" s="190">
        <v>0.63500000000000068</v>
      </c>
      <c r="W27" s="190">
        <v>-1.3560000000000008</v>
      </c>
      <c r="X27" s="190">
        <v>-5.6420000000000003</v>
      </c>
      <c r="Z27" s="190">
        <v>-6.6920000000000002</v>
      </c>
      <c r="AA27" s="3">
        <v>1.05</v>
      </c>
      <c r="AC27" s="190">
        <v>-7.6920000000000002</v>
      </c>
      <c r="AD27" s="3">
        <v>2.0499999999999998</v>
      </c>
    </row>
    <row r="28" spans="1:30" ht="18" customHeight="1" x14ac:dyDescent="0.2">
      <c r="A28" s="175" t="s">
        <v>65</v>
      </c>
      <c r="B28" s="175" t="s">
        <v>18</v>
      </c>
      <c r="C28" s="9">
        <v>0.33716359237980043</v>
      </c>
      <c r="E28" s="189" t="s">
        <v>203</v>
      </c>
      <c r="G28" s="190">
        <v>-4.6520000000000001</v>
      </c>
      <c r="H28" s="190">
        <v>-6.2469999999999999</v>
      </c>
      <c r="I28" s="190">
        <v>-6.2469999999999999</v>
      </c>
      <c r="J28" s="191">
        <v>-4.6139999999999999</v>
      </c>
      <c r="K28" s="191">
        <v>-6.6139999999999999</v>
      </c>
      <c r="L28" s="190">
        <v>-0.78</v>
      </c>
      <c r="M28" s="190">
        <v>-0.23899999999999988</v>
      </c>
      <c r="N28" s="190">
        <v>-0.17500000000000004</v>
      </c>
      <c r="O28" s="190">
        <v>-0.28400000000000003</v>
      </c>
      <c r="P28" s="190">
        <v>-0.62399999999999989</v>
      </c>
      <c r="Q28" s="190">
        <v>-0.17600000000000016</v>
      </c>
      <c r="R28" s="190">
        <v>-8.7000000000000188E-2</v>
      </c>
      <c r="S28" s="190">
        <v>-0.29099999999999993</v>
      </c>
      <c r="T28" s="190">
        <v>-0.6469999999999998</v>
      </c>
      <c r="U28" s="190">
        <v>-0.14900000000000002</v>
      </c>
      <c r="V28" s="190">
        <v>-0.56400000000000006</v>
      </c>
      <c r="W28" s="190">
        <v>-0.37000000000000011</v>
      </c>
      <c r="X28" s="190">
        <v>-4.3860000000000001</v>
      </c>
      <c r="Z28" s="190">
        <v>-4.6139999999999999</v>
      </c>
      <c r="AA28" s="3">
        <v>0.23</v>
      </c>
      <c r="AC28" s="190">
        <v>-6.6139999999999999</v>
      </c>
      <c r="AD28" s="3">
        <v>2.23</v>
      </c>
    </row>
    <row r="29" spans="1:30" ht="18" hidden="1" customHeight="1" outlineLevel="1" x14ac:dyDescent="0.2">
      <c r="A29" s="175" t="s">
        <v>151</v>
      </c>
      <c r="B29" s="175" t="s">
        <v>18</v>
      </c>
      <c r="C29" s="9">
        <v>-0.92727272727272725</v>
      </c>
      <c r="E29" s="204" t="s">
        <v>152</v>
      </c>
      <c r="F29" s="182"/>
      <c r="G29" s="205">
        <v>-6.91</v>
      </c>
      <c r="H29" s="205">
        <v>-3.5859999999999999</v>
      </c>
      <c r="I29" s="205">
        <v>-3.5859999999999999</v>
      </c>
      <c r="J29" s="205">
        <v>-0.3</v>
      </c>
      <c r="K29" s="205">
        <v>-1.1000000000000001</v>
      </c>
      <c r="L29" s="205">
        <v>0</v>
      </c>
      <c r="M29" s="205">
        <v>-2.5000000000000001E-2</v>
      </c>
      <c r="N29" s="205">
        <v>-0.45299999999999996</v>
      </c>
      <c r="O29" s="205">
        <v>1.3999999999999957E-2</v>
      </c>
      <c r="P29" s="205">
        <v>-3.4999999999999976E-2</v>
      </c>
      <c r="Q29" s="205">
        <v>-0.129</v>
      </c>
      <c r="R29" s="205">
        <v>-2.4000000000000021E-2</v>
      </c>
      <c r="S29" s="205">
        <v>-0.23799999999999999</v>
      </c>
      <c r="T29" s="205">
        <v>0</v>
      </c>
      <c r="U29" s="205">
        <v>-8.4999999999999964E-2</v>
      </c>
      <c r="V29" s="205">
        <v>-1.1440000000000001</v>
      </c>
      <c r="W29" s="205">
        <v>0</v>
      </c>
      <c r="X29" s="205">
        <v>-2.1190000000000002</v>
      </c>
      <c r="Z29" s="205">
        <v>-0.3</v>
      </c>
      <c r="AA29" s="3">
        <v>-1.82</v>
      </c>
      <c r="AC29" s="205">
        <v>-1.1000000000000001</v>
      </c>
      <c r="AD29" s="3">
        <v>-1.02</v>
      </c>
    </row>
    <row r="30" spans="1:30" ht="18" hidden="1" customHeight="1" outlineLevel="1" x14ac:dyDescent="0.2">
      <c r="A30" s="175" t="s">
        <v>169</v>
      </c>
      <c r="B30" s="175" t="s">
        <v>18</v>
      </c>
      <c r="C30" s="9">
        <v>-1.4096267190569745</v>
      </c>
      <c r="E30" s="204" t="s">
        <v>170</v>
      </c>
      <c r="F30" s="182"/>
      <c r="G30" s="205">
        <v>-1.2629999999999999</v>
      </c>
      <c r="H30" s="205">
        <v>-1.883</v>
      </c>
      <c r="I30" s="205">
        <v>-1.883</v>
      </c>
      <c r="J30" s="205">
        <v>-2.036</v>
      </c>
      <c r="K30" s="205">
        <v>-2.036</v>
      </c>
      <c r="L30" s="205">
        <v>-0.15</v>
      </c>
      <c r="M30" s="205">
        <v>-8.7999999999999995E-2</v>
      </c>
      <c r="N30" s="205">
        <v>-8.8000000000000023E-2</v>
      </c>
      <c r="O30" s="205">
        <v>-8.6999999999999966E-2</v>
      </c>
      <c r="P30" s="205">
        <v>-0.17299999999999999</v>
      </c>
      <c r="Q30" s="205">
        <v>-0.94099999999999995</v>
      </c>
      <c r="R30" s="205">
        <v>-0.16000000000000014</v>
      </c>
      <c r="S30" s="205">
        <v>-0.66300000000000003</v>
      </c>
      <c r="T30" s="205">
        <v>-1.887</v>
      </c>
      <c r="U30" s="205">
        <v>-0.27299999999999969</v>
      </c>
      <c r="V30" s="205">
        <v>-9.6000000000000085E-2</v>
      </c>
      <c r="W30" s="205">
        <v>-0.29600000000000026</v>
      </c>
      <c r="X30" s="205">
        <v>-4.9020000000000001</v>
      </c>
      <c r="Z30" s="205">
        <v>-2.036</v>
      </c>
      <c r="AA30" s="3">
        <v>-2.87</v>
      </c>
      <c r="AC30" s="205">
        <v>-2.036</v>
      </c>
      <c r="AD30" s="3">
        <v>-2.87</v>
      </c>
    </row>
    <row r="31" spans="1:30" ht="18" hidden="1" customHeight="1" outlineLevel="1" x14ac:dyDescent="0.2">
      <c r="A31" s="175" t="s">
        <v>171</v>
      </c>
      <c r="B31" s="175" t="s">
        <v>18</v>
      </c>
      <c r="C31" s="9">
        <v>0.19855595667870035</v>
      </c>
      <c r="E31" s="204" t="s">
        <v>172</v>
      </c>
      <c r="F31" s="182"/>
      <c r="G31" s="205">
        <v>-0.98599999999999999</v>
      </c>
      <c r="H31" s="205">
        <v>0</v>
      </c>
      <c r="I31" s="205">
        <v>0</v>
      </c>
      <c r="J31" s="205">
        <v>-0.55400000000000005</v>
      </c>
      <c r="K31" s="205">
        <v>-0.55400000000000005</v>
      </c>
      <c r="L31" s="205">
        <v>-0.44500000000000001</v>
      </c>
      <c r="M31" s="205">
        <v>0</v>
      </c>
      <c r="N31" s="205">
        <v>0</v>
      </c>
      <c r="O31" s="205">
        <v>0</v>
      </c>
      <c r="P31" s="205">
        <v>0</v>
      </c>
      <c r="Q31" s="205">
        <v>0</v>
      </c>
      <c r="R31" s="205">
        <v>0</v>
      </c>
      <c r="S31" s="205">
        <v>0</v>
      </c>
      <c r="T31" s="205">
        <v>0</v>
      </c>
      <c r="U31" s="205">
        <v>0</v>
      </c>
      <c r="V31" s="205">
        <v>0</v>
      </c>
      <c r="W31" s="205">
        <v>0</v>
      </c>
      <c r="X31" s="205">
        <v>-0.44500000000000001</v>
      </c>
      <c r="Z31" s="205">
        <v>-0.55400000000000005</v>
      </c>
      <c r="AA31" s="3">
        <v>0.11</v>
      </c>
      <c r="AC31" s="205">
        <v>-0.55400000000000005</v>
      </c>
      <c r="AD31" s="3">
        <v>0.11</v>
      </c>
    </row>
    <row r="32" spans="1:30" ht="18" customHeight="1" collapsed="1" x14ac:dyDescent="0.2">
      <c r="A32" s="185"/>
      <c r="B32" s="185"/>
      <c r="C32" s="9">
        <v>-1.024390243902439</v>
      </c>
      <c r="E32" s="189" t="s">
        <v>152</v>
      </c>
      <c r="G32" s="190">
        <v>-9.1590000000000007</v>
      </c>
      <c r="H32" s="190">
        <v>-5.4689999999999994</v>
      </c>
      <c r="I32" s="190">
        <v>-5.4689999999999994</v>
      </c>
      <c r="J32" s="191">
        <v>-2.8899999999999997</v>
      </c>
      <c r="K32" s="191">
        <v>-3.6900000000000004</v>
      </c>
      <c r="L32" s="190">
        <v>-0.59499999999999997</v>
      </c>
      <c r="M32" s="190">
        <v>-0.11299999999999999</v>
      </c>
      <c r="N32" s="190">
        <v>-0.54099999999999993</v>
      </c>
      <c r="O32" s="190">
        <v>-7.3000000000000009E-2</v>
      </c>
      <c r="P32" s="190">
        <v>-0.20799999999999996</v>
      </c>
      <c r="Q32" s="190">
        <v>-1.0699999999999998</v>
      </c>
      <c r="R32" s="190">
        <v>-0.18400000000000016</v>
      </c>
      <c r="S32" s="190">
        <v>-0.90100000000000002</v>
      </c>
      <c r="T32" s="190">
        <v>-1.887</v>
      </c>
      <c r="U32" s="190">
        <v>-0.35799999999999965</v>
      </c>
      <c r="V32" s="190">
        <v>-1.2400000000000002</v>
      </c>
      <c r="W32" s="190">
        <v>-0.29600000000000026</v>
      </c>
      <c r="X32" s="190">
        <v>-7.4660000000000011</v>
      </c>
      <c r="Z32" s="190">
        <v>-2.8899999999999992</v>
      </c>
      <c r="AA32" s="3">
        <v>-4.58</v>
      </c>
      <c r="AC32" s="190">
        <v>-3.69</v>
      </c>
      <c r="AD32" s="3">
        <v>-3.78</v>
      </c>
    </row>
    <row r="33" spans="1:30" ht="18" customHeight="1" collapsed="1" x14ac:dyDescent="0.2">
      <c r="A33" s="175" t="s">
        <v>147</v>
      </c>
      <c r="B33" s="175" t="s">
        <v>18</v>
      </c>
      <c r="C33" s="9">
        <v>-0.21212121212121213</v>
      </c>
      <c r="E33" s="189" t="s">
        <v>148</v>
      </c>
      <c r="G33" s="190">
        <v>83.596999999999994</v>
      </c>
      <c r="H33" s="190">
        <v>-0.64400000000000002</v>
      </c>
      <c r="I33" s="190">
        <v>-0.64400000000000002</v>
      </c>
      <c r="J33" s="191">
        <v>-0.66</v>
      </c>
      <c r="K33" s="191">
        <v>-0.66</v>
      </c>
      <c r="L33" s="190">
        <v>-1.2999999999999999E-2</v>
      </c>
      <c r="M33" s="190">
        <v>-1.4E-2</v>
      </c>
      <c r="N33" s="190">
        <v>-1.3000000000000001E-2</v>
      </c>
      <c r="O33" s="190">
        <v>-1.3999999999999999E-2</v>
      </c>
      <c r="P33" s="190">
        <v>-1.3000000000000005E-2</v>
      </c>
      <c r="Q33" s="190">
        <v>6.7000000000000004E-2</v>
      </c>
      <c r="R33" s="190">
        <v>0</v>
      </c>
      <c r="S33" s="190">
        <v>0</v>
      </c>
      <c r="T33" s="190">
        <v>0</v>
      </c>
      <c r="U33" s="190">
        <v>-0.81599999999999995</v>
      </c>
      <c r="V33" s="190">
        <v>-5.0000000000000044E-2</v>
      </c>
      <c r="W33" s="190">
        <v>6.6999999999999948E-2</v>
      </c>
      <c r="X33" s="190">
        <v>-0.79900000000000004</v>
      </c>
      <c r="Z33" s="190">
        <v>-0.66</v>
      </c>
      <c r="AA33" s="3">
        <v>-0.14000000000000001</v>
      </c>
      <c r="AC33" s="190">
        <v>-0.66</v>
      </c>
      <c r="AD33" s="3">
        <v>-0.14000000000000001</v>
      </c>
    </row>
    <row r="34" spans="1:30" ht="18" hidden="1" customHeight="1" outlineLevel="1" x14ac:dyDescent="0.2">
      <c r="A34" s="175" t="s">
        <v>155</v>
      </c>
      <c r="B34" s="175" t="s">
        <v>18</v>
      </c>
      <c r="C34" s="9">
        <v>0.32632146709816612</v>
      </c>
      <c r="E34" s="204" t="s">
        <v>156</v>
      </c>
      <c r="F34" s="182"/>
      <c r="G34" s="205">
        <v>0</v>
      </c>
      <c r="H34" s="205">
        <v>1.6679999999999999</v>
      </c>
      <c r="I34" s="205">
        <v>1.6679999999999999</v>
      </c>
      <c r="J34" s="205">
        <v>-1.208</v>
      </c>
      <c r="K34" s="205">
        <v>-3.7080000000000002</v>
      </c>
      <c r="L34" s="205">
        <v>0</v>
      </c>
      <c r="M34" s="205">
        <v>0</v>
      </c>
      <c r="N34" s="205">
        <v>0</v>
      </c>
      <c r="O34" s="205">
        <v>0</v>
      </c>
      <c r="P34" s="205">
        <v>0</v>
      </c>
      <c r="Q34" s="205">
        <v>0</v>
      </c>
      <c r="R34" s="205">
        <v>0</v>
      </c>
      <c r="S34" s="205">
        <v>0</v>
      </c>
      <c r="T34" s="205">
        <v>0</v>
      </c>
      <c r="U34" s="205">
        <v>0</v>
      </c>
      <c r="V34" s="205">
        <v>-2.5</v>
      </c>
      <c r="W34" s="205">
        <v>0</v>
      </c>
      <c r="X34" s="205">
        <v>-2.5</v>
      </c>
      <c r="Z34" s="205">
        <v>-1.208</v>
      </c>
      <c r="AA34" s="3">
        <v>-1.29</v>
      </c>
      <c r="AC34" s="205">
        <v>-3.7080000000000002</v>
      </c>
      <c r="AD34" s="3">
        <v>1.21</v>
      </c>
    </row>
    <row r="35" spans="1:30" ht="18" hidden="1" customHeight="1" outlineLevel="1" x14ac:dyDescent="0.2">
      <c r="A35" s="175" t="s">
        <v>157</v>
      </c>
      <c r="B35" s="175" t="s">
        <v>18</v>
      </c>
      <c r="C35" s="9">
        <v>1.0018552875695732</v>
      </c>
      <c r="E35" s="204" t="s">
        <v>158</v>
      </c>
      <c r="F35" s="182"/>
      <c r="G35" s="205">
        <v>-2.173</v>
      </c>
      <c r="H35" s="205">
        <v>0</v>
      </c>
      <c r="I35" s="205">
        <v>0</v>
      </c>
      <c r="J35" s="205">
        <v>-1.0780000000000001</v>
      </c>
      <c r="K35" s="205">
        <v>-1.0780000000000001</v>
      </c>
      <c r="L35" s="205">
        <v>0</v>
      </c>
      <c r="M35" s="205">
        <v>0</v>
      </c>
      <c r="N35" s="205">
        <v>0</v>
      </c>
      <c r="O35" s="205">
        <v>0</v>
      </c>
      <c r="P35" s="205">
        <v>0</v>
      </c>
      <c r="Q35" s="205">
        <v>0</v>
      </c>
      <c r="R35" s="205">
        <v>0</v>
      </c>
      <c r="S35" s="205">
        <v>0</v>
      </c>
      <c r="T35" s="205">
        <v>0</v>
      </c>
      <c r="U35" s="205">
        <v>0</v>
      </c>
      <c r="V35" s="205">
        <v>0</v>
      </c>
      <c r="W35" s="205">
        <v>0</v>
      </c>
      <c r="X35" s="205">
        <v>0</v>
      </c>
      <c r="Z35" s="205">
        <v>-1.0780000000000001</v>
      </c>
      <c r="AA35" s="3">
        <v>1.08</v>
      </c>
      <c r="AC35" s="205">
        <v>-1.0780000000000001</v>
      </c>
      <c r="AD35" s="3">
        <v>1.08</v>
      </c>
    </row>
    <row r="36" spans="1:30" ht="18" hidden="1" customHeight="1" outlineLevel="1" x14ac:dyDescent="0.2">
      <c r="A36" s="175" t="s">
        <v>161</v>
      </c>
      <c r="B36" s="175" t="s">
        <v>18</v>
      </c>
      <c r="C36" s="9">
        <v>0</v>
      </c>
      <c r="E36" s="204" t="s">
        <v>162</v>
      </c>
      <c r="F36" s="182"/>
      <c r="G36" s="205">
        <v>0</v>
      </c>
      <c r="H36" s="205">
        <v>0</v>
      </c>
      <c r="I36" s="205">
        <v>0</v>
      </c>
      <c r="J36" s="205">
        <v>0</v>
      </c>
      <c r="K36" s="205">
        <v>0</v>
      </c>
      <c r="L36" s="205">
        <v>0</v>
      </c>
      <c r="M36" s="205">
        <v>0</v>
      </c>
      <c r="N36" s="205">
        <v>0</v>
      </c>
      <c r="O36" s="205">
        <v>0</v>
      </c>
      <c r="P36" s="205">
        <v>0</v>
      </c>
      <c r="Q36" s="205">
        <v>0</v>
      </c>
      <c r="R36" s="205">
        <v>0</v>
      </c>
      <c r="S36" s="205">
        <v>0</v>
      </c>
      <c r="T36" s="205">
        <v>0</v>
      </c>
      <c r="U36" s="205">
        <v>0</v>
      </c>
      <c r="V36" s="205">
        <v>0</v>
      </c>
      <c r="W36" s="205">
        <v>0</v>
      </c>
      <c r="X36" s="205">
        <v>0</v>
      </c>
      <c r="Z36" s="205">
        <v>0</v>
      </c>
      <c r="AA36" s="3">
        <v>0</v>
      </c>
      <c r="AC36" s="205">
        <v>0</v>
      </c>
      <c r="AD36" s="3">
        <v>0</v>
      </c>
    </row>
    <row r="37" spans="1:30" ht="18" customHeight="1" collapsed="1" x14ac:dyDescent="0.2">
      <c r="A37" s="185"/>
      <c r="B37" s="185"/>
      <c r="C37" s="9">
        <v>0.47847889678228162</v>
      </c>
      <c r="E37" s="189" t="s">
        <v>426</v>
      </c>
      <c r="G37" s="190">
        <v>-2.173</v>
      </c>
      <c r="H37" s="190">
        <v>1.6679999999999999</v>
      </c>
      <c r="I37" s="190">
        <v>1.6679999999999999</v>
      </c>
      <c r="J37" s="191">
        <v>-2.286</v>
      </c>
      <c r="K37" s="191">
        <v>-4.7860000000000005</v>
      </c>
      <c r="L37" s="190">
        <v>0</v>
      </c>
      <c r="M37" s="190">
        <v>0</v>
      </c>
      <c r="N37" s="190">
        <v>0</v>
      </c>
      <c r="O37" s="190">
        <v>0</v>
      </c>
      <c r="P37" s="190">
        <v>0</v>
      </c>
      <c r="Q37" s="190">
        <v>0</v>
      </c>
      <c r="R37" s="190">
        <v>0</v>
      </c>
      <c r="S37" s="190">
        <v>0</v>
      </c>
      <c r="T37" s="190">
        <v>0</v>
      </c>
      <c r="U37" s="190">
        <v>0</v>
      </c>
      <c r="V37" s="190">
        <v>-2.5</v>
      </c>
      <c r="W37" s="190">
        <v>0</v>
      </c>
      <c r="X37" s="190">
        <v>-2.5</v>
      </c>
      <c r="Z37" s="190">
        <v>-2.286</v>
      </c>
      <c r="AA37" s="3">
        <v>-0.21</v>
      </c>
      <c r="AC37" s="190">
        <v>-4.7860000000000005</v>
      </c>
      <c r="AD37" s="3">
        <v>2.29</v>
      </c>
    </row>
    <row r="38" spans="1:30" ht="18" hidden="1" customHeight="1" outlineLevel="1" x14ac:dyDescent="0.2">
      <c r="A38" s="175" t="s">
        <v>149</v>
      </c>
      <c r="B38" s="175" t="s">
        <v>18</v>
      </c>
      <c r="C38" s="9">
        <v>-0.99870856650882478</v>
      </c>
      <c r="E38" s="204" t="s">
        <v>150</v>
      </c>
      <c r="F38" s="182"/>
      <c r="G38" s="205">
        <v>-2.6160000000000001</v>
      </c>
      <c r="H38" s="205">
        <v>-1.6679999999999999</v>
      </c>
      <c r="I38" s="205">
        <v>-1.6679999999999999</v>
      </c>
      <c r="J38" s="205">
        <v>0</v>
      </c>
      <c r="K38" s="205">
        <v>0</v>
      </c>
      <c r="L38" s="205">
        <v>0</v>
      </c>
      <c r="M38" s="205">
        <v>0</v>
      </c>
      <c r="N38" s="205">
        <v>-2.323</v>
      </c>
      <c r="O38" s="205">
        <v>0</v>
      </c>
      <c r="P38" s="205">
        <v>0</v>
      </c>
      <c r="Q38" s="205">
        <v>0</v>
      </c>
      <c r="R38" s="205">
        <v>0</v>
      </c>
      <c r="S38" s="205">
        <v>0</v>
      </c>
      <c r="T38" s="205">
        <v>0</v>
      </c>
      <c r="U38" s="205">
        <v>0</v>
      </c>
      <c r="V38" s="205">
        <v>0</v>
      </c>
      <c r="W38" s="205">
        <v>0</v>
      </c>
      <c r="X38" s="205">
        <v>-2.323</v>
      </c>
      <c r="Z38" s="205">
        <v>0</v>
      </c>
      <c r="AA38" s="3">
        <v>-2.3199999999999998</v>
      </c>
      <c r="AC38" s="205">
        <v>0</v>
      </c>
      <c r="AD38" s="3">
        <v>-2.3199999999999998</v>
      </c>
    </row>
    <row r="39" spans="1:30" ht="18" hidden="1" customHeight="1" outlineLevel="1" x14ac:dyDescent="0.2">
      <c r="A39" s="175" t="s">
        <v>159</v>
      </c>
      <c r="B39" s="175" t="s">
        <v>18</v>
      </c>
      <c r="C39" s="9">
        <v>-0.74552683896620275</v>
      </c>
      <c r="E39" s="204" t="s">
        <v>160</v>
      </c>
      <c r="F39" s="182"/>
      <c r="G39" s="205">
        <v>-1.5289999999999999</v>
      </c>
      <c r="H39" s="205">
        <v>-3.2450000000000001</v>
      </c>
      <c r="I39" s="205">
        <v>-3.2450000000000001</v>
      </c>
      <c r="J39" s="205">
        <v>-1.006</v>
      </c>
      <c r="K39" s="205">
        <v>-1.006</v>
      </c>
      <c r="L39" s="205">
        <v>-0.223</v>
      </c>
      <c r="M39" s="205">
        <v>-0.24699999999999997</v>
      </c>
      <c r="N39" s="205">
        <v>-0.19500000000000006</v>
      </c>
      <c r="O39" s="205">
        <v>-0.10299999999999998</v>
      </c>
      <c r="P39" s="205">
        <v>-0.34800000000000009</v>
      </c>
      <c r="Q39" s="205">
        <v>-2.0999999999999908E-2</v>
      </c>
      <c r="R39" s="205">
        <v>0</v>
      </c>
      <c r="S39" s="205">
        <v>-8.4000000000000075E-2</v>
      </c>
      <c r="T39" s="205">
        <v>-0.15199999999999991</v>
      </c>
      <c r="U39" s="205">
        <v>-5.699999999999994E-2</v>
      </c>
      <c r="V39" s="205">
        <v>-9.6000000000000085E-2</v>
      </c>
      <c r="W39" s="205">
        <v>-0.22599999999999998</v>
      </c>
      <c r="X39" s="205">
        <v>-1.752</v>
      </c>
      <c r="Z39" s="205">
        <v>-1.006</v>
      </c>
      <c r="AA39" s="3">
        <v>-0.75</v>
      </c>
      <c r="AC39" s="205">
        <v>-1.006</v>
      </c>
      <c r="AD39" s="3">
        <v>-0.75</v>
      </c>
    </row>
    <row r="40" spans="1:30" ht="18" hidden="1" customHeight="1" outlineLevel="1" x14ac:dyDescent="0.2">
      <c r="A40" s="175" t="s">
        <v>153</v>
      </c>
      <c r="B40" s="175" t="s">
        <v>18</v>
      </c>
      <c r="C40" s="9">
        <v>0</v>
      </c>
      <c r="E40" s="204" t="s">
        <v>154</v>
      </c>
      <c r="F40" s="182"/>
      <c r="G40" s="205">
        <v>-3.0000000000000001E-3</v>
      </c>
      <c r="H40" s="205">
        <v>0</v>
      </c>
      <c r="I40" s="205">
        <v>0</v>
      </c>
      <c r="J40" s="205">
        <v>0</v>
      </c>
      <c r="K40" s="205">
        <v>0</v>
      </c>
      <c r="L40" s="205">
        <v>0</v>
      </c>
      <c r="M40" s="205">
        <v>0</v>
      </c>
      <c r="N40" s="205">
        <v>0</v>
      </c>
      <c r="O40" s="205">
        <v>0</v>
      </c>
      <c r="P40" s="205">
        <v>0</v>
      </c>
      <c r="Q40" s="205">
        <v>0</v>
      </c>
      <c r="R40" s="205">
        <v>0</v>
      </c>
      <c r="S40" s="205">
        <v>0</v>
      </c>
      <c r="T40" s="205">
        <v>0</v>
      </c>
      <c r="U40" s="205">
        <v>0</v>
      </c>
      <c r="V40" s="205">
        <v>0</v>
      </c>
      <c r="W40" s="205">
        <v>0</v>
      </c>
      <c r="X40" s="205">
        <v>0</v>
      </c>
      <c r="Z40" s="205">
        <v>0</v>
      </c>
      <c r="AA40" s="3">
        <v>0</v>
      </c>
      <c r="AC40" s="205">
        <v>0</v>
      </c>
      <c r="AD40" s="3">
        <v>0</v>
      </c>
    </row>
    <row r="41" spans="1:30" ht="18" hidden="1" customHeight="1" outlineLevel="1" x14ac:dyDescent="0.2">
      <c r="A41" s="175" t="s">
        <v>268</v>
      </c>
      <c r="B41" s="175" t="s">
        <v>18</v>
      </c>
      <c r="C41" s="9">
        <v>0</v>
      </c>
      <c r="E41" s="204" t="s">
        <v>270</v>
      </c>
      <c r="F41" s="182"/>
      <c r="G41" s="205">
        <v>0</v>
      </c>
      <c r="H41" s="205">
        <v>0</v>
      </c>
      <c r="I41" s="205">
        <v>0</v>
      </c>
      <c r="J41" s="205">
        <v>0</v>
      </c>
      <c r="K41" s="205">
        <v>0</v>
      </c>
      <c r="L41" s="205">
        <v>0</v>
      </c>
      <c r="M41" s="205">
        <v>0</v>
      </c>
      <c r="N41" s="205">
        <v>0</v>
      </c>
      <c r="O41" s="205">
        <v>0</v>
      </c>
      <c r="P41" s="205">
        <v>0</v>
      </c>
      <c r="Q41" s="205">
        <v>0</v>
      </c>
      <c r="R41" s="205">
        <v>0</v>
      </c>
      <c r="S41" s="205">
        <v>0</v>
      </c>
      <c r="T41" s="205">
        <v>0</v>
      </c>
      <c r="U41" s="205">
        <v>0</v>
      </c>
      <c r="V41" s="205">
        <v>0</v>
      </c>
      <c r="W41" s="205">
        <v>0</v>
      </c>
      <c r="X41" s="205">
        <v>0</v>
      </c>
      <c r="Z41" s="205">
        <v>0</v>
      </c>
      <c r="AA41" s="3">
        <v>0</v>
      </c>
      <c r="AC41" s="205">
        <v>0</v>
      </c>
      <c r="AD41" s="3">
        <v>0</v>
      </c>
    </row>
    <row r="42" spans="1:30" ht="18" hidden="1" customHeight="1" outlineLevel="1" x14ac:dyDescent="0.2">
      <c r="A42" s="175" t="s">
        <v>269</v>
      </c>
      <c r="B42" s="175" t="s">
        <v>18</v>
      </c>
      <c r="C42" s="9">
        <v>0</v>
      </c>
      <c r="E42" s="204" t="s">
        <v>271</v>
      </c>
      <c r="F42" s="182"/>
      <c r="G42" s="205">
        <v>0</v>
      </c>
      <c r="H42" s="205">
        <v>0</v>
      </c>
      <c r="I42" s="205">
        <v>0</v>
      </c>
      <c r="J42" s="205">
        <v>0</v>
      </c>
      <c r="K42" s="205">
        <v>0</v>
      </c>
      <c r="L42" s="205">
        <v>0</v>
      </c>
      <c r="M42" s="205">
        <v>0</v>
      </c>
      <c r="N42" s="205">
        <v>0</v>
      </c>
      <c r="O42" s="205">
        <v>0</v>
      </c>
      <c r="P42" s="205">
        <v>0</v>
      </c>
      <c r="Q42" s="205">
        <v>0</v>
      </c>
      <c r="R42" s="205">
        <v>0</v>
      </c>
      <c r="S42" s="205">
        <v>0</v>
      </c>
      <c r="T42" s="205">
        <v>0</v>
      </c>
      <c r="U42" s="205">
        <v>0</v>
      </c>
      <c r="V42" s="205">
        <v>0</v>
      </c>
      <c r="W42" s="205">
        <v>0</v>
      </c>
      <c r="X42" s="205">
        <v>0</v>
      </c>
      <c r="Z42" s="205">
        <v>0</v>
      </c>
      <c r="AA42" s="3">
        <v>0</v>
      </c>
      <c r="AC42" s="205">
        <v>0</v>
      </c>
      <c r="AD42" s="3">
        <v>0</v>
      </c>
    </row>
    <row r="43" spans="1:30" ht="18" hidden="1" customHeight="1" outlineLevel="1" x14ac:dyDescent="0.2">
      <c r="A43" s="175" t="s">
        <v>163</v>
      </c>
      <c r="B43" s="175" t="s">
        <v>18</v>
      </c>
      <c r="C43" s="9">
        <v>-0.45454545454545453</v>
      </c>
      <c r="E43" s="204" t="s">
        <v>164</v>
      </c>
      <c r="F43" s="182"/>
      <c r="G43" s="205">
        <v>-0.69099999999999995</v>
      </c>
      <c r="H43" s="205">
        <v>-0.46</v>
      </c>
      <c r="I43" s="205">
        <v>-0.46</v>
      </c>
      <c r="J43" s="205">
        <v>-0.66</v>
      </c>
      <c r="K43" s="205">
        <v>-0.66</v>
      </c>
      <c r="L43" s="205">
        <v>0</v>
      </c>
      <c r="M43" s="205">
        <v>0</v>
      </c>
      <c r="N43" s="205">
        <v>0</v>
      </c>
      <c r="O43" s="205">
        <v>0</v>
      </c>
      <c r="P43" s="205">
        <v>0</v>
      </c>
      <c r="Q43" s="205">
        <v>0</v>
      </c>
      <c r="R43" s="205">
        <v>0</v>
      </c>
      <c r="S43" s="205">
        <v>0</v>
      </c>
      <c r="T43" s="205">
        <v>0</v>
      </c>
      <c r="U43" s="205">
        <v>0</v>
      </c>
      <c r="V43" s="205">
        <v>0</v>
      </c>
      <c r="W43" s="205">
        <v>-0.95499999999999996</v>
      </c>
      <c r="X43" s="205">
        <v>-0.95499999999999996</v>
      </c>
      <c r="Z43" s="205">
        <v>-0.66</v>
      </c>
      <c r="AA43" s="3">
        <v>-0.3</v>
      </c>
      <c r="AC43" s="205">
        <v>-0.66</v>
      </c>
      <c r="AD43" s="3">
        <v>-0.3</v>
      </c>
    </row>
    <row r="44" spans="1:30" ht="18" hidden="1" customHeight="1" outlineLevel="1" x14ac:dyDescent="0.2">
      <c r="A44" s="175" t="s">
        <v>165</v>
      </c>
      <c r="B44" s="175" t="s">
        <v>18</v>
      </c>
      <c r="C44" s="9">
        <v>0</v>
      </c>
      <c r="E44" s="204" t="s">
        <v>166</v>
      </c>
      <c r="F44" s="182"/>
      <c r="G44" s="205">
        <v>0</v>
      </c>
      <c r="H44" s="205">
        <v>-0.307</v>
      </c>
      <c r="I44" s="205">
        <v>-0.307</v>
      </c>
      <c r="J44" s="205">
        <v>0</v>
      </c>
      <c r="K44" s="205">
        <v>0</v>
      </c>
      <c r="L44" s="205">
        <v>0</v>
      </c>
      <c r="M44" s="205">
        <v>0</v>
      </c>
      <c r="N44" s="205">
        <v>0</v>
      </c>
      <c r="O44" s="205">
        <v>0</v>
      </c>
      <c r="P44" s="205">
        <v>0</v>
      </c>
      <c r="Q44" s="205">
        <v>0</v>
      </c>
      <c r="R44" s="205">
        <v>0</v>
      </c>
      <c r="S44" s="205">
        <v>0</v>
      </c>
      <c r="T44" s="205">
        <v>0</v>
      </c>
      <c r="U44" s="205">
        <v>0</v>
      </c>
      <c r="V44" s="205">
        <v>0</v>
      </c>
      <c r="W44" s="205">
        <v>0</v>
      </c>
      <c r="X44" s="205">
        <v>0</v>
      </c>
      <c r="Z44" s="205">
        <v>0</v>
      </c>
      <c r="AA44" s="3">
        <v>0</v>
      </c>
      <c r="AC44" s="205">
        <v>0</v>
      </c>
      <c r="AD44" s="3">
        <v>0</v>
      </c>
    </row>
    <row r="45" spans="1:30" ht="18" hidden="1" customHeight="1" outlineLevel="1" x14ac:dyDescent="0.2">
      <c r="A45" s="175" t="s">
        <v>167</v>
      </c>
      <c r="B45" s="175" t="s">
        <v>18</v>
      </c>
      <c r="C45" s="9">
        <v>0</v>
      </c>
      <c r="E45" s="204" t="s">
        <v>168</v>
      </c>
      <c r="F45" s="182"/>
      <c r="G45" s="205">
        <v>0</v>
      </c>
      <c r="H45" s="205">
        <v>0</v>
      </c>
      <c r="I45" s="205">
        <v>0</v>
      </c>
      <c r="J45" s="205">
        <v>0</v>
      </c>
      <c r="K45" s="205">
        <v>0</v>
      </c>
      <c r="L45" s="205">
        <v>0</v>
      </c>
      <c r="M45" s="205">
        <v>0</v>
      </c>
      <c r="N45" s="205">
        <v>0</v>
      </c>
      <c r="O45" s="205">
        <v>0</v>
      </c>
      <c r="P45" s="205">
        <v>0</v>
      </c>
      <c r="Q45" s="205">
        <v>0</v>
      </c>
      <c r="R45" s="205">
        <v>0</v>
      </c>
      <c r="S45" s="205">
        <v>0</v>
      </c>
      <c r="T45" s="205">
        <v>0</v>
      </c>
      <c r="U45" s="205">
        <v>0</v>
      </c>
      <c r="V45" s="205">
        <v>0</v>
      </c>
      <c r="W45" s="205">
        <v>0</v>
      </c>
      <c r="X45" s="205">
        <v>0</v>
      </c>
      <c r="Z45" s="205">
        <v>0</v>
      </c>
      <c r="AA45" s="3">
        <v>0</v>
      </c>
      <c r="AC45" s="205">
        <v>0</v>
      </c>
      <c r="AD45" s="3">
        <v>0</v>
      </c>
    </row>
    <row r="46" spans="1:30" ht="18" customHeight="1" collapsed="1" x14ac:dyDescent="0.2">
      <c r="A46" s="185"/>
      <c r="B46" s="185"/>
      <c r="C46" s="9">
        <v>-2.016806722689076</v>
      </c>
      <c r="E46" s="189" t="s">
        <v>190</v>
      </c>
      <c r="G46" s="190">
        <v>-4.8389999999999995</v>
      </c>
      <c r="H46" s="190">
        <v>-5.6800000000000006</v>
      </c>
      <c r="I46" s="190">
        <v>-5.6800000000000006</v>
      </c>
      <c r="J46" s="191">
        <v>-1.6659999999999999</v>
      </c>
      <c r="K46" s="191">
        <v>-1.6659999999999999</v>
      </c>
      <c r="L46" s="190">
        <v>-0.223</v>
      </c>
      <c r="M46" s="190">
        <v>-0.24699999999999997</v>
      </c>
      <c r="N46" s="190">
        <v>-2.5179999999999998</v>
      </c>
      <c r="O46" s="190">
        <v>-0.10299999999999998</v>
      </c>
      <c r="P46" s="190">
        <v>-0.34800000000000009</v>
      </c>
      <c r="Q46" s="190">
        <v>-2.0999999999999908E-2</v>
      </c>
      <c r="R46" s="190">
        <v>0</v>
      </c>
      <c r="S46" s="190">
        <v>-8.4000000000000075E-2</v>
      </c>
      <c r="T46" s="190">
        <v>-0.15199999999999991</v>
      </c>
      <c r="U46" s="190">
        <v>-5.699999999999994E-2</v>
      </c>
      <c r="V46" s="190">
        <v>-9.6000000000000085E-2</v>
      </c>
      <c r="W46" s="190">
        <v>-1.181</v>
      </c>
      <c r="X46" s="190">
        <v>-5.03</v>
      </c>
      <c r="Z46" s="190">
        <v>-1.6659999999999997</v>
      </c>
      <c r="AA46" s="3">
        <v>-3.36</v>
      </c>
      <c r="AC46" s="190">
        <v>-1.6659999999999997</v>
      </c>
      <c r="AD46" s="3">
        <v>-3.36</v>
      </c>
    </row>
    <row r="47" spans="1:30" ht="18" customHeight="1" x14ac:dyDescent="0.2">
      <c r="A47" s="185"/>
      <c r="B47" s="185"/>
      <c r="C47" s="9">
        <v>-2.8277839732356216E-2</v>
      </c>
      <c r="E47" s="195" t="s">
        <v>66</v>
      </c>
      <c r="G47" s="196">
        <v>52.963999999999992</v>
      </c>
      <c r="H47" s="196">
        <v>-28.988</v>
      </c>
      <c r="I47" s="196">
        <v>-28.988</v>
      </c>
      <c r="J47" s="197">
        <v>-18.808000000000003</v>
      </c>
      <c r="K47" s="197">
        <v>-25.108000000000004</v>
      </c>
      <c r="L47" s="196">
        <v>-2.6559999999999997</v>
      </c>
      <c r="M47" s="196">
        <v>-1.3609999999999998</v>
      </c>
      <c r="N47" s="196">
        <v>-3.9959999999999996</v>
      </c>
      <c r="O47" s="196">
        <v>-1.2210000000000003</v>
      </c>
      <c r="P47" s="196">
        <v>-2.2240000000000002</v>
      </c>
      <c r="Q47" s="196">
        <v>2.1480000000000006</v>
      </c>
      <c r="R47" s="196">
        <v>-0.8250000000000004</v>
      </c>
      <c r="S47" s="196">
        <v>-4.1029999999999998</v>
      </c>
      <c r="T47" s="196">
        <v>-2.3440000000000003</v>
      </c>
      <c r="U47" s="196">
        <v>-2.2899999999999996</v>
      </c>
      <c r="V47" s="196">
        <v>-3.8149999999999995</v>
      </c>
      <c r="W47" s="196">
        <v>-3.136000000000001</v>
      </c>
      <c r="X47" s="196">
        <v>-25.823</v>
      </c>
      <c r="Z47" s="196">
        <v>-18.808000000000003</v>
      </c>
      <c r="AA47" s="3">
        <v>-7.02</v>
      </c>
      <c r="AC47" s="196">
        <v>-25.108000000000004</v>
      </c>
      <c r="AD47" s="3">
        <v>-0.71</v>
      </c>
    </row>
    <row r="48" spans="1:30" ht="6.95" customHeight="1" x14ac:dyDescent="0.2">
      <c r="C48" s="9"/>
      <c r="J48" s="199"/>
      <c r="K48" s="199"/>
      <c r="AA48" s="1"/>
      <c r="AD48" s="1"/>
    </row>
    <row r="49" spans="1:30" ht="18" customHeight="1" collapsed="1" x14ac:dyDescent="0.2">
      <c r="A49" s="185"/>
      <c r="B49" s="185"/>
      <c r="C49" s="9"/>
      <c r="E49" s="176" t="s">
        <v>242</v>
      </c>
      <c r="G49" s="177">
        <v>0.23234000000000002</v>
      </c>
      <c r="H49" s="177">
        <v>0.75584000000000007</v>
      </c>
      <c r="I49" s="177">
        <v>0.75584000000000007</v>
      </c>
      <c r="J49" s="178">
        <v>0.74</v>
      </c>
      <c r="K49" s="178">
        <v>1.4550000000000001</v>
      </c>
      <c r="L49" s="177">
        <v>0.76824000000000003</v>
      </c>
      <c r="M49" s="177">
        <v>0.34223999999999993</v>
      </c>
      <c r="N49" s="177">
        <v>5.1568800000000001</v>
      </c>
      <c r="O49" s="177">
        <v>0.17232</v>
      </c>
      <c r="P49" s="177">
        <v>0.54935999999999952</v>
      </c>
      <c r="Q49" s="177">
        <v>0.94223999999999952</v>
      </c>
      <c r="R49" s="177">
        <v>1.1496000000000015</v>
      </c>
      <c r="S49" s="177">
        <v>0.67079999999999873</v>
      </c>
      <c r="T49" s="177">
        <v>0.37728000000000061</v>
      </c>
      <c r="U49" s="177">
        <v>0.83663999999999938</v>
      </c>
      <c r="V49" s="177">
        <v>0.14855999999999994</v>
      </c>
      <c r="W49" s="177">
        <v>0.74760000000000049</v>
      </c>
      <c r="X49" s="177">
        <v>0.98848000000000003</v>
      </c>
      <c r="Z49" s="177">
        <v>0.74</v>
      </c>
      <c r="AA49" s="179">
        <v>0.25</v>
      </c>
      <c r="AC49" s="177">
        <v>1.4550000000000001</v>
      </c>
      <c r="AD49" s="179">
        <v>-0.47</v>
      </c>
    </row>
    <row r="50" spans="1:30" ht="18" customHeight="1" x14ac:dyDescent="0.2">
      <c r="A50" s="175" t="s">
        <v>80</v>
      </c>
      <c r="B50" s="175" t="s">
        <v>18</v>
      </c>
      <c r="C50" s="9">
        <v>0.3206872852233677</v>
      </c>
      <c r="E50" s="189" t="s">
        <v>84</v>
      </c>
      <c r="G50" s="190">
        <v>-11.617000000000001</v>
      </c>
      <c r="H50" s="190">
        <v>-37.792000000000002</v>
      </c>
      <c r="I50" s="190">
        <v>-37.792000000000002</v>
      </c>
      <c r="J50" s="191">
        <v>-37</v>
      </c>
      <c r="K50" s="191">
        <v>-72.75</v>
      </c>
      <c r="L50" s="190">
        <v>-3.2010000000000001</v>
      </c>
      <c r="M50" s="190">
        <v>-1.4259999999999997</v>
      </c>
      <c r="N50" s="190">
        <v>-21.487000000000002</v>
      </c>
      <c r="O50" s="190">
        <v>-0.71799999999999997</v>
      </c>
      <c r="P50" s="190">
        <v>-2.2889999999999979</v>
      </c>
      <c r="Q50" s="190">
        <v>-3.9259999999999984</v>
      </c>
      <c r="R50" s="190">
        <v>-4.7900000000000063</v>
      </c>
      <c r="S50" s="190">
        <v>-2.7949999999999946</v>
      </c>
      <c r="T50" s="190">
        <v>-1.5720000000000027</v>
      </c>
      <c r="U50" s="190">
        <v>-3.4859999999999971</v>
      </c>
      <c r="V50" s="190">
        <v>-0.61899999999999977</v>
      </c>
      <c r="W50" s="190">
        <v>-3.115000000000002</v>
      </c>
      <c r="X50" s="190">
        <v>-49.423999999999999</v>
      </c>
      <c r="Z50" s="190">
        <v>-37</v>
      </c>
      <c r="AA50" s="3">
        <v>-12.42</v>
      </c>
      <c r="AC50" s="190">
        <v>-72.75</v>
      </c>
      <c r="AD50" s="3">
        <v>23.33</v>
      </c>
    </row>
    <row r="51" spans="1:30" ht="18" customHeight="1" x14ac:dyDescent="0.2">
      <c r="A51" s="175" t="s">
        <v>81</v>
      </c>
      <c r="B51" s="175" t="s">
        <v>18</v>
      </c>
      <c r="C51" s="9">
        <v>-1.4266666666666667</v>
      </c>
      <c r="E51" s="189" t="s">
        <v>85</v>
      </c>
      <c r="G51" s="190">
        <v>-3.1480000000000001</v>
      </c>
      <c r="H51" s="190">
        <v>-2.8719999999999999</v>
      </c>
      <c r="I51" s="190">
        <v>-2.8719999999999999</v>
      </c>
      <c r="J51" s="191">
        <v>-1.5</v>
      </c>
      <c r="K51" s="191">
        <v>-1.5</v>
      </c>
      <c r="L51" s="190">
        <v>0</v>
      </c>
      <c r="M51" s="190">
        <v>0</v>
      </c>
      <c r="N51" s="190">
        <v>-0.55500000000000005</v>
      </c>
      <c r="O51" s="190">
        <v>-0.57399999999999995</v>
      </c>
      <c r="P51" s="190">
        <v>0</v>
      </c>
      <c r="Q51" s="190">
        <v>0</v>
      </c>
      <c r="R51" s="190">
        <v>0</v>
      </c>
      <c r="S51" s="190">
        <v>0</v>
      </c>
      <c r="T51" s="190">
        <v>0</v>
      </c>
      <c r="U51" s="190">
        <v>0</v>
      </c>
      <c r="V51" s="190">
        <v>0</v>
      </c>
      <c r="W51" s="190">
        <v>-2.5110000000000001</v>
      </c>
      <c r="X51" s="190">
        <v>-3.64</v>
      </c>
      <c r="Z51" s="190">
        <v>-1.5</v>
      </c>
      <c r="AA51" s="3">
        <v>-2.14</v>
      </c>
      <c r="AC51" s="190">
        <v>-1.5</v>
      </c>
      <c r="AD51" s="3">
        <v>-2.14</v>
      </c>
    </row>
    <row r="52" spans="1:30" ht="18" customHeight="1" x14ac:dyDescent="0.2">
      <c r="A52" s="175" t="s">
        <v>82</v>
      </c>
      <c r="B52" s="175" t="s">
        <v>18</v>
      </c>
      <c r="C52" s="9">
        <v>-1.0344827586206897</v>
      </c>
      <c r="E52" s="189" t="s">
        <v>86</v>
      </c>
      <c r="G52" s="190">
        <v>-1.034</v>
      </c>
      <c r="H52" s="190">
        <v>-1.036</v>
      </c>
      <c r="I52" s="190">
        <v>-1.036</v>
      </c>
      <c r="J52" s="191">
        <v>-1</v>
      </c>
      <c r="K52" s="191">
        <v>0</v>
      </c>
      <c r="L52" s="190">
        <v>0</v>
      </c>
      <c r="M52" s="190">
        <v>0</v>
      </c>
      <c r="N52" s="190">
        <v>0</v>
      </c>
      <c r="O52" s="190">
        <v>0</v>
      </c>
      <c r="P52" s="190">
        <v>0</v>
      </c>
      <c r="Q52" s="190">
        <v>0</v>
      </c>
      <c r="R52" s="190">
        <v>0</v>
      </c>
      <c r="S52" s="190">
        <v>-0.14499999999999999</v>
      </c>
      <c r="T52" s="190">
        <v>0</v>
      </c>
      <c r="U52" s="190">
        <v>0</v>
      </c>
      <c r="V52" s="190">
        <v>0</v>
      </c>
      <c r="W52" s="190">
        <v>0</v>
      </c>
      <c r="X52" s="190">
        <v>-0.14499999999999999</v>
      </c>
      <c r="Z52" s="190">
        <v>-1</v>
      </c>
      <c r="AA52" s="3">
        <v>0.86</v>
      </c>
      <c r="AC52" s="190">
        <v>0</v>
      </c>
      <c r="AD52" s="3">
        <v>-0.15</v>
      </c>
    </row>
    <row r="53" spans="1:30" ht="18" customHeight="1" x14ac:dyDescent="0.2">
      <c r="A53" s="175" t="s">
        <v>205</v>
      </c>
      <c r="B53" s="175" t="s">
        <v>18</v>
      </c>
      <c r="C53" s="9">
        <v>0</v>
      </c>
      <c r="E53" s="192" t="s">
        <v>140</v>
      </c>
      <c r="F53" s="193"/>
      <c r="G53" s="194">
        <v>0</v>
      </c>
      <c r="H53" s="194">
        <v>-0.5</v>
      </c>
      <c r="I53" s="194">
        <v>-0.5</v>
      </c>
      <c r="J53" s="194">
        <v>0</v>
      </c>
      <c r="K53" s="194">
        <v>0</v>
      </c>
      <c r="L53" s="194">
        <v>0</v>
      </c>
      <c r="M53" s="194">
        <v>0</v>
      </c>
      <c r="N53" s="194">
        <v>0</v>
      </c>
      <c r="O53" s="194">
        <v>0</v>
      </c>
      <c r="P53" s="194">
        <v>0</v>
      </c>
      <c r="Q53" s="194">
        <v>0</v>
      </c>
      <c r="R53" s="194">
        <v>0</v>
      </c>
      <c r="S53" s="194">
        <v>0</v>
      </c>
      <c r="T53" s="194">
        <v>0</v>
      </c>
      <c r="U53" s="194">
        <v>-2.5</v>
      </c>
      <c r="V53" s="194">
        <v>2.5</v>
      </c>
      <c r="W53" s="194">
        <v>0</v>
      </c>
      <c r="X53" s="194">
        <v>0</v>
      </c>
      <c r="Z53" s="194">
        <v>0</v>
      </c>
      <c r="AA53" s="3">
        <v>0</v>
      </c>
      <c r="AC53" s="194">
        <v>0</v>
      </c>
      <c r="AD53" s="3">
        <v>0</v>
      </c>
    </row>
    <row r="54" spans="1:30" ht="18" customHeight="1" x14ac:dyDescent="0.2">
      <c r="A54" s="175" t="s">
        <v>83</v>
      </c>
      <c r="B54" s="175" t="s">
        <v>18</v>
      </c>
      <c r="C54" s="9">
        <v>-0.99290780141843993</v>
      </c>
      <c r="E54" s="189" t="s">
        <v>87</v>
      </c>
      <c r="G54" s="190">
        <v>-0.36499999999999999</v>
      </c>
      <c r="H54" s="190">
        <v>-7.58</v>
      </c>
      <c r="I54" s="190">
        <v>-7.58</v>
      </c>
      <c r="J54" s="191">
        <v>-8</v>
      </c>
      <c r="K54" s="191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0</v>
      </c>
      <c r="V54" s="190">
        <v>-0.14099999999999999</v>
      </c>
      <c r="W54" s="190">
        <v>0</v>
      </c>
      <c r="X54" s="190">
        <v>-0.14099999999999999</v>
      </c>
      <c r="Z54" s="190">
        <v>-8</v>
      </c>
      <c r="AA54" s="3">
        <v>7.86</v>
      </c>
      <c r="AC54" s="190">
        <v>0</v>
      </c>
      <c r="AD54" s="3">
        <v>-0.14000000000000001</v>
      </c>
    </row>
    <row r="55" spans="1:30" ht="18" hidden="1" customHeight="1" outlineLevel="1" x14ac:dyDescent="0.2">
      <c r="A55" s="175" t="s">
        <v>141</v>
      </c>
      <c r="B55" s="175" t="s">
        <v>18</v>
      </c>
      <c r="C55" s="9">
        <v>0</v>
      </c>
      <c r="E55" s="204" t="s">
        <v>142</v>
      </c>
      <c r="F55" s="182"/>
      <c r="G55" s="205">
        <v>0</v>
      </c>
      <c r="H55" s="205">
        <v>0</v>
      </c>
      <c r="I55" s="205">
        <v>0</v>
      </c>
      <c r="J55" s="205">
        <v>0</v>
      </c>
      <c r="K55" s="205">
        <v>0</v>
      </c>
      <c r="L55" s="205">
        <v>0</v>
      </c>
      <c r="M55" s="205">
        <v>0</v>
      </c>
      <c r="N55" s="205">
        <v>0</v>
      </c>
      <c r="O55" s="205">
        <v>0</v>
      </c>
      <c r="P55" s="205">
        <v>0</v>
      </c>
      <c r="Q55" s="205">
        <v>0</v>
      </c>
      <c r="R55" s="205">
        <v>0</v>
      </c>
      <c r="S55" s="205">
        <v>0</v>
      </c>
      <c r="T55" s="205">
        <v>0</v>
      </c>
      <c r="U55" s="205">
        <v>0</v>
      </c>
      <c r="V55" s="205">
        <v>0</v>
      </c>
      <c r="W55" s="205">
        <v>0</v>
      </c>
      <c r="X55" s="205">
        <v>0</v>
      </c>
      <c r="Z55" s="205">
        <v>0</v>
      </c>
      <c r="AA55" s="3">
        <v>0</v>
      </c>
      <c r="AC55" s="205">
        <v>0</v>
      </c>
      <c r="AD55" s="3">
        <v>0</v>
      </c>
    </row>
    <row r="56" spans="1:30" ht="18" hidden="1" customHeight="1" outlineLevel="1" x14ac:dyDescent="0.2">
      <c r="A56" s="175" t="s">
        <v>124</v>
      </c>
      <c r="B56" s="175" t="s">
        <v>18</v>
      </c>
      <c r="C56" s="9">
        <v>0</v>
      </c>
      <c r="E56" s="204" t="s">
        <v>143</v>
      </c>
      <c r="F56" s="182"/>
      <c r="G56" s="205">
        <v>0</v>
      </c>
      <c r="H56" s="205">
        <v>0</v>
      </c>
      <c r="I56" s="205">
        <v>0</v>
      </c>
      <c r="J56" s="205">
        <v>0</v>
      </c>
      <c r="K56" s="205">
        <v>0</v>
      </c>
      <c r="L56" s="205">
        <v>0</v>
      </c>
      <c r="M56" s="205">
        <v>0</v>
      </c>
      <c r="N56" s="205">
        <v>0</v>
      </c>
      <c r="O56" s="205">
        <v>0</v>
      </c>
      <c r="P56" s="205">
        <v>0</v>
      </c>
      <c r="Q56" s="205">
        <v>0</v>
      </c>
      <c r="R56" s="205">
        <v>0</v>
      </c>
      <c r="S56" s="205">
        <v>0</v>
      </c>
      <c r="T56" s="205">
        <v>0</v>
      </c>
      <c r="U56" s="205">
        <v>0</v>
      </c>
      <c r="V56" s="205">
        <v>0</v>
      </c>
      <c r="W56" s="205">
        <v>0</v>
      </c>
      <c r="X56" s="205">
        <v>0</v>
      </c>
      <c r="Z56" s="205">
        <v>0</v>
      </c>
      <c r="AA56" s="3">
        <v>0</v>
      </c>
      <c r="AC56" s="205">
        <v>0</v>
      </c>
      <c r="AD56" s="3">
        <v>0</v>
      </c>
    </row>
    <row r="57" spans="1:30" ht="18" hidden="1" customHeight="1" outlineLevel="1" x14ac:dyDescent="0.2">
      <c r="A57" s="175" t="s">
        <v>125</v>
      </c>
      <c r="B57" s="175" t="s">
        <v>18</v>
      </c>
      <c r="C57" s="9">
        <v>0</v>
      </c>
      <c r="E57" s="204" t="s">
        <v>144</v>
      </c>
      <c r="F57" s="182"/>
      <c r="G57" s="205">
        <v>0</v>
      </c>
      <c r="H57" s="205">
        <v>0</v>
      </c>
      <c r="I57" s="205">
        <v>0</v>
      </c>
      <c r="J57" s="205">
        <v>0</v>
      </c>
      <c r="K57" s="205">
        <v>0</v>
      </c>
      <c r="L57" s="205">
        <v>0</v>
      </c>
      <c r="M57" s="205">
        <v>0</v>
      </c>
      <c r="N57" s="205">
        <v>0</v>
      </c>
      <c r="O57" s="205">
        <v>0</v>
      </c>
      <c r="P57" s="205">
        <v>0</v>
      </c>
      <c r="Q57" s="205">
        <v>0</v>
      </c>
      <c r="R57" s="205">
        <v>0</v>
      </c>
      <c r="S57" s="205">
        <v>0</v>
      </c>
      <c r="T57" s="205">
        <v>0</v>
      </c>
      <c r="U57" s="205">
        <v>0</v>
      </c>
      <c r="V57" s="205">
        <v>0</v>
      </c>
      <c r="W57" s="205">
        <v>0</v>
      </c>
      <c r="X57" s="205">
        <v>0</v>
      </c>
      <c r="Z57" s="205">
        <v>0</v>
      </c>
      <c r="AA57" s="3">
        <v>0</v>
      </c>
      <c r="AC57" s="205">
        <v>0</v>
      </c>
      <c r="AD57" s="3">
        <v>0</v>
      </c>
    </row>
    <row r="58" spans="1:30" ht="18" hidden="1" customHeight="1" outlineLevel="1" x14ac:dyDescent="0.2">
      <c r="A58" s="175" t="s">
        <v>264</v>
      </c>
      <c r="B58" s="175" t="s">
        <v>18</v>
      </c>
      <c r="C58" s="9">
        <v>0</v>
      </c>
      <c r="E58" s="204" t="s">
        <v>265</v>
      </c>
      <c r="F58" s="182"/>
      <c r="G58" s="205">
        <v>0</v>
      </c>
      <c r="H58" s="205">
        <v>0</v>
      </c>
      <c r="I58" s="205">
        <v>0</v>
      </c>
      <c r="J58" s="205">
        <v>0</v>
      </c>
      <c r="K58" s="205">
        <v>0</v>
      </c>
      <c r="L58" s="205">
        <v>0</v>
      </c>
      <c r="M58" s="205">
        <v>0</v>
      </c>
      <c r="N58" s="205">
        <v>0</v>
      </c>
      <c r="O58" s="205">
        <v>0</v>
      </c>
      <c r="P58" s="205">
        <v>0</v>
      </c>
      <c r="Q58" s="205">
        <v>0</v>
      </c>
      <c r="R58" s="205">
        <v>0</v>
      </c>
      <c r="S58" s="205">
        <v>0</v>
      </c>
      <c r="T58" s="205">
        <v>0</v>
      </c>
      <c r="U58" s="205">
        <v>0</v>
      </c>
      <c r="V58" s="205">
        <v>0</v>
      </c>
      <c r="W58" s="205">
        <v>0</v>
      </c>
      <c r="X58" s="205">
        <v>0</v>
      </c>
      <c r="Z58" s="205">
        <v>0</v>
      </c>
      <c r="AA58" s="3">
        <v>0</v>
      </c>
      <c r="AC58" s="205">
        <v>0</v>
      </c>
      <c r="AD58" s="3">
        <v>0</v>
      </c>
    </row>
    <row r="59" spans="1:30" ht="18" hidden="1" customHeight="1" outlineLevel="1" x14ac:dyDescent="0.2">
      <c r="A59" s="175" t="s">
        <v>145</v>
      </c>
      <c r="B59" s="175" t="s">
        <v>18</v>
      </c>
      <c r="C59" s="9">
        <v>0</v>
      </c>
      <c r="E59" s="204" t="s">
        <v>146</v>
      </c>
      <c r="F59" s="182"/>
      <c r="G59" s="205">
        <v>0</v>
      </c>
      <c r="H59" s="205">
        <v>0</v>
      </c>
      <c r="I59" s="205">
        <v>0</v>
      </c>
      <c r="J59" s="205">
        <v>0</v>
      </c>
      <c r="K59" s="205">
        <v>0</v>
      </c>
      <c r="L59" s="205">
        <v>0</v>
      </c>
      <c r="M59" s="205">
        <v>0</v>
      </c>
      <c r="N59" s="205">
        <v>0</v>
      </c>
      <c r="O59" s="205">
        <v>0</v>
      </c>
      <c r="P59" s="205">
        <v>0</v>
      </c>
      <c r="Q59" s="205">
        <v>0</v>
      </c>
      <c r="R59" s="205">
        <v>0</v>
      </c>
      <c r="S59" s="205">
        <v>0</v>
      </c>
      <c r="T59" s="205">
        <v>0</v>
      </c>
      <c r="U59" s="205">
        <v>0</v>
      </c>
      <c r="V59" s="205">
        <v>0</v>
      </c>
      <c r="W59" s="205">
        <v>0</v>
      </c>
      <c r="X59" s="205">
        <v>0</v>
      </c>
      <c r="Z59" s="205">
        <v>0</v>
      </c>
      <c r="AA59" s="3">
        <v>0</v>
      </c>
      <c r="AC59" s="205">
        <v>0</v>
      </c>
      <c r="AD59" s="3">
        <v>0</v>
      </c>
    </row>
    <row r="60" spans="1:30" ht="18" customHeight="1" collapsed="1" x14ac:dyDescent="0.2">
      <c r="A60" s="185"/>
      <c r="B60" s="185"/>
      <c r="C60" s="9">
        <v>0</v>
      </c>
      <c r="E60" s="189" t="s">
        <v>70</v>
      </c>
      <c r="G60" s="190">
        <v>0</v>
      </c>
      <c r="H60" s="190">
        <v>0</v>
      </c>
      <c r="I60" s="190">
        <v>0</v>
      </c>
      <c r="J60" s="191">
        <v>0</v>
      </c>
      <c r="K60" s="191">
        <v>0</v>
      </c>
      <c r="L60" s="190">
        <v>0</v>
      </c>
      <c r="M60" s="190">
        <v>0</v>
      </c>
      <c r="N60" s="190">
        <v>0</v>
      </c>
      <c r="O60" s="190">
        <v>0</v>
      </c>
      <c r="P60" s="190">
        <v>0</v>
      </c>
      <c r="Q60" s="190">
        <v>0</v>
      </c>
      <c r="R60" s="190">
        <v>0</v>
      </c>
      <c r="S60" s="190">
        <v>0</v>
      </c>
      <c r="T60" s="190">
        <v>0</v>
      </c>
      <c r="U60" s="190">
        <v>0</v>
      </c>
      <c r="V60" s="190">
        <v>0</v>
      </c>
      <c r="W60" s="190">
        <v>0</v>
      </c>
      <c r="X60" s="190">
        <v>0</v>
      </c>
      <c r="Z60" s="190">
        <v>0</v>
      </c>
      <c r="AA60" s="3">
        <v>0</v>
      </c>
      <c r="AC60" s="190">
        <v>0</v>
      </c>
      <c r="AD60" s="3">
        <v>0</v>
      </c>
    </row>
    <row r="61" spans="1:30" ht="18" customHeight="1" x14ac:dyDescent="0.2">
      <c r="A61" s="185"/>
      <c r="B61" s="185"/>
      <c r="C61" s="9">
        <v>0.28148148148148144</v>
      </c>
      <c r="E61" s="195" t="s">
        <v>275</v>
      </c>
      <c r="G61" s="196">
        <v>-16.164000000000001</v>
      </c>
      <c r="H61" s="196">
        <v>-49.78</v>
      </c>
      <c r="I61" s="196">
        <v>-49.78</v>
      </c>
      <c r="J61" s="197">
        <v>-47.5</v>
      </c>
      <c r="K61" s="197">
        <v>-74.25</v>
      </c>
      <c r="L61" s="196">
        <v>-3.2010000000000001</v>
      </c>
      <c r="M61" s="196">
        <v>-1.4259999999999997</v>
      </c>
      <c r="N61" s="196">
        <v>-22.042000000000002</v>
      </c>
      <c r="O61" s="196">
        <v>-1.2919999999999998</v>
      </c>
      <c r="P61" s="196">
        <v>-2.2889999999999979</v>
      </c>
      <c r="Q61" s="196">
        <v>-3.9259999999999984</v>
      </c>
      <c r="R61" s="196">
        <v>-4.7900000000000063</v>
      </c>
      <c r="S61" s="196">
        <v>-2.9399999999999946</v>
      </c>
      <c r="T61" s="196">
        <v>-1.5720000000000027</v>
      </c>
      <c r="U61" s="196">
        <v>-5.9859999999999971</v>
      </c>
      <c r="V61" s="196">
        <v>1.7400000000000002</v>
      </c>
      <c r="W61" s="196">
        <v>-5.6260000000000021</v>
      </c>
      <c r="X61" s="196">
        <v>-53.35</v>
      </c>
      <c r="Z61" s="196">
        <v>-47.5</v>
      </c>
      <c r="AA61" s="3">
        <v>-5.85</v>
      </c>
      <c r="AC61" s="196">
        <v>-74.25</v>
      </c>
      <c r="AD61" s="3">
        <v>20.9</v>
      </c>
    </row>
    <row r="62" spans="1:30" ht="6.95" customHeight="1" x14ac:dyDescent="0.2">
      <c r="C62" s="9"/>
      <c r="J62" s="199"/>
      <c r="K62" s="199"/>
      <c r="AA62" s="1"/>
      <c r="AD62" s="1"/>
    </row>
    <row r="63" spans="1:30" ht="18" customHeight="1" x14ac:dyDescent="0.2">
      <c r="A63" s="175" t="s">
        <v>74</v>
      </c>
      <c r="B63" s="175" t="s">
        <v>18</v>
      </c>
      <c r="C63" s="9">
        <v>2.1499999999999998E-2</v>
      </c>
      <c r="E63" s="189" t="s">
        <v>73</v>
      </c>
      <c r="G63" s="190">
        <v>-3.1240000000000001</v>
      </c>
      <c r="H63" s="190">
        <v>-23.163</v>
      </c>
      <c r="I63" s="190">
        <v>-23.163</v>
      </c>
      <c r="J63" s="191">
        <v>-27</v>
      </c>
      <c r="K63" s="191">
        <v>-20</v>
      </c>
      <c r="L63" s="190">
        <v>-2.2490000000000001</v>
      </c>
      <c r="M63" s="190">
        <v>-2.2209999999999996</v>
      </c>
      <c r="N63" s="190">
        <v>-3.367</v>
      </c>
      <c r="O63" s="190">
        <v>-1.2759999999999998</v>
      </c>
      <c r="P63" s="190">
        <v>-1.1110000000000007</v>
      </c>
      <c r="Q63" s="190">
        <v>-1.2099999999999991</v>
      </c>
      <c r="R63" s="190">
        <v>-1.3070000000000004</v>
      </c>
      <c r="S63" s="190">
        <v>-1.088000000000001</v>
      </c>
      <c r="T63" s="190">
        <v>-1.2839999999999989</v>
      </c>
      <c r="U63" s="190">
        <v>-0.86400000000000077</v>
      </c>
      <c r="V63" s="190">
        <v>-1.9269999999999996</v>
      </c>
      <c r="W63" s="190">
        <v>-1.6670000000000016</v>
      </c>
      <c r="X63" s="190">
        <v>-19.571000000000002</v>
      </c>
      <c r="Z63" s="190">
        <v>-27</v>
      </c>
      <c r="AA63" s="3">
        <v>7.43</v>
      </c>
      <c r="AC63" s="190">
        <v>-20</v>
      </c>
      <c r="AD63" s="3">
        <v>0.43</v>
      </c>
    </row>
    <row r="64" spans="1:30" ht="18" customHeight="1" x14ac:dyDescent="0.2">
      <c r="A64" s="175" t="s">
        <v>130</v>
      </c>
      <c r="B64" s="175" t="s">
        <v>18</v>
      </c>
      <c r="C64" s="9">
        <v>7.8888888888888883E-2</v>
      </c>
      <c r="E64" s="189" t="s">
        <v>191</v>
      </c>
      <c r="G64" s="190">
        <v>-10.833</v>
      </c>
      <c r="H64" s="190">
        <v>-11.000999999999999</v>
      </c>
      <c r="I64" s="190">
        <v>-11.000999999999999</v>
      </c>
      <c r="J64" s="191">
        <v>-10</v>
      </c>
      <c r="K64" s="191">
        <v>-9</v>
      </c>
      <c r="L64" s="190">
        <v>-0.73099999999999998</v>
      </c>
      <c r="M64" s="190">
        <v>-1.3930000000000002</v>
      </c>
      <c r="N64" s="190">
        <v>-2.8879999999999995</v>
      </c>
      <c r="O64" s="190">
        <v>0</v>
      </c>
      <c r="P64" s="190">
        <v>-1.4720000000000004</v>
      </c>
      <c r="Q64" s="190">
        <v>-3.6709999999999994</v>
      </c>
      <c r="R64" s="190">
        <v>-1.0000000000012221E-3</v>
      </c>
      <c r="S64" s="190">
        <v>3.1340000000000003</v>
      </c>
      <c r="T64" s="190">
        <v>1.4750000000000005</v>
      </c>
      <c r="U64" s="190">
        <v>-1.0250000000000004</v>
      </c>
      <c r="V64" s="190">
        <v>-1.5149999999999997</v>
      </c>
      <c r="W64" s="190">
        <v>-0.20800000000000018</v>
      </c>
      <c r="X64" s="190">
        <v>-8.2949999999999999</v>
      </c>
      <c r="Z64" s="190">
        <v>-10</v>
      </c>
      <c r="AA64" s="3">
        <v>1.71</v>
      </c>
      <c r="AC64" s="190">
        <v>-9</v>
      </c>
      <c r="AD64" s="3">
        <v>0.71</v>
      </c>
    </row>
    <row r="65" spans="1:30" ht="18" customHeight="1" x14ac:dyDescent="0.2">
      <c r="A65" s="175" t="s">
        <v>173</v>
      </c>
      <c r="B65" s="175" t="s">
        <v>18</v>
      </c>
      <c r="C65" s="9">
        <v>0</v>
      </c>
      <c r="E65" s="189" t="s">
        <v>174</v>
      </c>
      <c r="G65" s="190">
        <v>0</v>
      </c>
      <c r="H65" s="190">
        <v>0</v>
      </c>
      <c r="I65" s="190">
        <v>0</v>
      </c>
      <c r="J65" s="191">
        <v>0</v>
      </c>
      <c r="K65" s="191">
        <v>0</v>
      </c>
      <c r="L65" s="190">
        <v>0</v>
      </c>
      <c r="M65" s="190">
        <v>0</v>
      </c>
      <c r="N65" s="190">
        <v>0</v>
      </c>
      <c r="O65" s="190">
        <v>0</v>
      </c>
      <c r="P65" s="190">
        <v>0</v>
      </c>
      <c r="Q65" s="190">
        <v>0</v>
      </c>
      <c r="R65" s="190">
        <v>0</v>
      </c>
      <c r="S65" s="190">
        <v>0</v>
      </c>
      <c r="T65" s="190">
        <v>0</v>
      </c>
      <c r="U65" s="190">
        <v>0</v>
      </c>
      <c r="V65" s="190">
        <v>0</v>
      </c>
      <c r="W65" s="190">
        <v>0</v>
      </c>
      <c r="X65" s="190">
        <v>0</v>
      </c>
      <c r="Z65" s="190">
        <v>0</v>
      </c>
      <c r="AA65" s="3">
        <v>0</v>
      </c>
      <c r="AC65" s="190">
        <v>0</v>
      </c>
      <c r="AD65" s="3">
        <v>0</v>
      </c>
    </row>
    <row r="66" spans="1:30" ht="18" customHeight="1" x14ac:dyDescent="0.2">
      <c r="A66" s="175" t="s">
        <v>89</v>
      </c>
      <c r="B66" s="175" t="s">
        <v>18</v>
      </c>
      <c r="C66" s="9">
        <v>1</v>
      </c>
      <c r="E66" s="189" t="s">
        <v>94</v>
      </c>
      <c r="G66" s="190">
        <v>-2.34</v>
      </c>
      <c r="H66" s="190">
        <v>-0.88100000000000001</v>
      </c>
      <c r="I66" s="190">
        <v>-0.88100000000000001</v>
      </c>
      <c r="J66" s="191">
        <v>-1</v>
      </c>
      <c r="K66" s="191">
        <v>-1</v>
      </c>
      <c r="L66" s="190">
        <v>0</v>
      </c>
      <c r="M66" s="190">
        <v>0</v>
      </c>
      <c r="N66" s="190">
        <v>0</v>
      </c>
      <c r="O66" s="190">
        <v>0</v>
      </c>
      <c r="P66" s="190">
        <v>0</v>
      </c>
      <c r="Q66" s="190">
        <v>0</v>
      </c>
      <c r="R66" s="190">
        <v>0</v>
      </c>
      <c r="S66" s="190">
        <v>0</v>
      </c>
      <c r="T66" s="190">
        <v>0</v>
      </c>
      <c r="U66" s="190">
        <v>0</v>
      </c>
      <c r="V66" s="190">
        <v>0</v>
      </c>
      <c r="W66" s="190">
        <v>0</v>
      </c>
      <c r="X66" s="190">
        <v>0</v>
      </c>
      <c r="Z66" s="190">
        <v>-1</v>
      </c>
      <c r="AA66" s="3">
        <v>1</v>
      </c>
      <c r="AC66" s="190">
        <v>-1</v>
      </c>
      <c r="AD66" s="3">
        <v>1</v>
      </c>
    </row>
    <row r="67" spans="1:30" ht="18" customHeight="1" x14ac:dyDescent="0.2">
      <c r="A67" s="175" t="s">
        <v>175</v>
      </c>
      <c r="B67" s="175" t="s">
        <v>18</v>
      </c>
      <c r="C67" s="9">
        <v>-2.4999999999999994E-2</v>
      </c>
      <c r="E67" s="189" t="s">
        <v>176</v>
      </c>
      <c r="G67" s="190">
        <v>-0.313</v>
      </c>
      <c r="H67" s="190">
        <v>-0.40500000000000003</v>
      </c>
      <c r="I67" s="190">
        <v>-0.40500000000000003</v>
      </c>
      <c r="J67" s="191">
        <v>0</v>
      </c>
      <c r="K67" s="191">
        <v>-0.8</v>
      </c>
      <c r="L67" s="190">
        <v>0</v>
      </c>
      <c r="M67" s="190">
        <v>-0.09</v>
      </c>
      <c r="N67" s="190">
        <v>0</v>
      </c>
      <c r="O67" s="190">
        <v>0</v>
      </c>
      <c r="P67" s="190">
        <v>0</v>
      </c>
      <c r="Q67" s="190">
        <v>0</v>
      </c>
      <c r="R67" s="190">
        <v>0</v>
      </c>
      <c r="S67" s="190">
        <v>0</v>
      </c>
      <c r="T67" s="190">
        <v>0</v>
      </c>
      <c r="U67" s="190">
        <v>-0.35499999999999998</v>
      </c>
      <c r="V67" s="190">
        <v>-0.27</v>
      </c>
      <c r="W67" s="190">
        <v>-0.10999999999999999</v>
      </c>
      <c r="X67" s="190">
        <v>-0.82499999999999996</v>
      </c>
      <c r="Z67" s="190">
        <v>0</v>
      </c>
      <c r="AA67" s="3">
        <v>-0.83</v>
      </c>
      <c r="AC67" s="190">
        <v>-0.80000000000000016</v>
      </c>
      <c r="AD67" s="3">
        <v>-0.02</v>
      </c>
    </row>
    <row r="68" spans="1:30" ht="18" customHeight="1" x14ac:dyDescent="0.2">
      <c r="A68" s="175" t="s">
        <v>192</v>
      </c>
      <c r="B68" s="175" t="s">
        <v>18</v>
      </c>
      <c r="C68" s="9">
        <v>0</v>
      </c>
      <c r="E68" s="189" t="s">
        <v>427</v>
      </c>
      <c r="G68" s="190">
        <v>0</v>
      </c>
      <c r="H68" s="190">
        <v>0</v>
      </c>
      <c r="I68" s="190">
        <v>0</v>
      </c>
      <c r="J68" s="191">
        <v>0</v>
      </c>
      <c r="K68" s="191">
        <v>-23</v>
      </c>
      <c r="L68" s="190">
        <v>0</v>
      </c>
      <c r="M68" s="190">
        <v>0</v>
      </c>
      <c r="N68" s="190">
        <v>0</v>
      </c>
      <c r="O68" s="190">
        <v>0</v>
      </c>
      <c r="P68" s="190">
        <v>0</v>
      </c>
      <c r="Q68" s="190">
        <v>0</v>
      </c>
      <c r="R68" s="190">
        <v>-0.316</v>
      </c>
      <c r="S68" s="190">
        <v>0</v>
      </c>
      <c r="T68" s="190">
        <v>-22.681000000000001</v>
      </c>
      <c r="U68" s="190">
        <v>0</v>
      </c>
      <c r="V68" s="190">
        <v>0</v>
      </c>
      <c r="W68" s="190">
        <v>0</v>
      </c>
      <c r="X68" s="190">
        <v>-22.997</v>
      </c>
      <c r="Z68" s="190">
        <v>0</v>
      </c>
      <c r="AA68" s="3">
        <v>-23</v>
      </c>
      <c r="AC68" s="190">
        <v>-23</v>
      </c>
      <c r="AD68" s="3">
        <v>0</v>
      </c>
    </row>
    <row r="69" spans="1:30" ht="18" customHeight="1" x14ac:dyDescent="0.2">
      <c r="A69" s="175" t="s">
        <v>131</v>
      </c>
      <c r="B69" s="175" t="s">
        <v>18</v>
      </c>
      <c r="C69" s="9">
        <v>0.12733333333333333</v>
      </c>
      <c r="E69" s="189" t="s">
        <v>177</v>
      </c>
      <c r="G69" s="190">
        <v>-9.6150000000000002</v>
      </c>
      <c r="H69" s="190">
        <v>-6.7990000000000004</v>
      </c>
      <c r="I69" s="190">
        <v>-6.7990000000000004</v>
      </c>
      <c r="J69" s="191">
        <v>-9</v>
      </c>
      <c r="K69" s="191">
        <v>-15</v>
      </c>
      <c r="L69" s="190">
        <v>-1.653</v>
      </c>
      <c r="M69" s="190">
        <v>0</v>
      </c>
      <c r="N69" s="190">
        <v>-1.125</v>
      </c>
      <c r="O69" s="190">
        <v>-9.5250000000000004</v>
      </c>
      <c r="P69" s="190">
        <v>0</v>
      </c>
      <c r="Q69" s="190">
        <v>2.6470000000000002</v>
      </c>
      <c r="R69" s="190">
        <v>-2.1969999999999992</v>
      </c>
      <c r="S69" s="190">
        <v>0.63499999999999979</v>
      </c>
      <c r="T69" s="190">
        <v>-2.1829999999999998</v>
      </c>
      <c r="U69" s="190">
        <v>-0.44500000000000028</v>
      </c>
      <c r="V69" s="190">
        <v>-0.77399999999999913</v>
      </c>
      <c r="W69" s="190">
        <v>1.5299999999999994</v>
      </c>
      <c r="X69" s="190">
        <v>-13.09</v>
      </c>
      <c r="Z69" s="190">
        <v>-9</v>
      </c>
      <c r="AA69" s="3">
        <v>-4.09</v>
      </c>
      <c r="AC69" s="190">
        <v>-15</v>
      </c>
      <c r="AD69" s="3">
        <v>1.91</v>
      </c>
    </row>
    <row r="70" spans="1:30" ht="18" customHeight="1" x14ac:dyDescent="0.2">
      <c r="A70" s="175" t="s">
        <v>178</v>
      </c>
      <c r="B70" s="175" t="s">
        <v>18</v>
      </c>
      <c r="C70" s="9">
        <v>-1</v>
      </c>
      <c r="E70" s="189" t="s">
        <v>179</v>
      </c>
      <c r="G70" s="190">
        <v>0</v>
      </c>
      <c r="H70" s="190">
        <v>0</v>
      </c>
      <c r="I70" s="190">
        <v>0</v>
      </c>
      <c r="J70" s="191">
        <v>0</v>
      </c>
      <c r="K70" s="191">
        <v>0</v>
      </c>
      <c r="L70" s="190">
        <v>0</v>
      </c>
      <c r="M70" s="190">
        <v>0</v>
      </c>
      <c r="N70" s="190">
        <v>0</v>
      </c>
      <c r="O70" s="190">
        <v>0</v>
      </c>
      <c r="P70" s="190">
        <v>0</v>
      </c>
      <c r="Q70" s="190">
        <v>0</v>
      </c>
      <c r="R70" s="190">
        <v>0</v>
      </c>
      <c r="S70" s="190">
        <v>-0.2</v>
      </c>
      <c r="T70" s="190">
        <v>0</v>
      </c>
      <c r="U70" s="190">
        <v>0</v>
      </c>
      <c r="V70" s="190">
        <v>0</v>
      </c>
      <c r="W70" s="190">
        <v>0</v>
      </c>
      <c r="X70" s="190">
        <v>-0.2</v>
      </c>
      <c r="Z70" s="190">
        <v>0</v>
      </c>
      <c r="AA70" s="3">
        <v>-0.2</v>
      </c>
      <c r="AC70" s="190">
        <v>0</v>
      </c>
      <c r="AD70" s="3">
        <v>-0.2</v>
      </c>
    </row>
    <row r="71" spans="1:30" ht="18" customHeight="1" x14ac:dyDescent="0.2">
      <c r="A71" s="175" t="s">
        <v>180</v>
      </c>
      <c r="B71" s="175" t="s">
        <v>18</v>
      </c>
      <c r="C71" s="9">
        <v>0.31374999999999997</v>
      </c>
      <c r="E71" s="189" t="s">
        <v>181</v>
      </c>
      <c r="G71" s="190">
        <v>-11.183</v>
      </c>
      <c r="H71" s="190">
        <v>-7.875</v>
      </c>
      <c r="I71" s="190">
        <v>-7.875</v>
      </c>
      <c r="J71" s="191">
        <v>-10</v>
      </c>
      <c r="K71" s="191">
        <v>-8</v>
      </c>
      <c r="L71" s="190">
        <v>0</v>
      </c>
      <c r="M71" s="190">
        <v>0</v>
      </c>
      <c r="N71" s="190">
        <v>0</v>
      </c>
      <c r="O71" s="190">
        <v>0</v>
      </c>
      <c r="P71" s="190">
        <v>0</v>
      </c>
      <c r="Q71" s="190">
        <v>0</v>
      </c>
      <c r="R71" s="190">
        <v>0</v>
      </c>
      <c r="S71" s="190">
        <v>0</v>
      </c>
      <c r="T71" s="190">
        <v>0</v>
      </c>
      <c r="U71" s="190">
        <v>0</v>
      </c>
      <c r="V71" s="190">
        <v>0.56000000000000005</v>
      </c>
      <c r="W71" s="190">
        <v>-6.0549999999999997</v>
      </c>
      <c r="X71" s="190">
        <v>-5.4950000000000001</v>
      </c>
      <c r="Z71" s="190">
        <v>-10</v>
      </c>
      <c r="AA71" s="3">
        <v>4.51</v>
      </c>
      <c r="AC71" s="190">
        <v>-8</v>
      </c>
      <c r="AD71" s="3">
        <v>2.5099999999999998</v>
      </c>
    </row>
    <row r="72" spans="1:30" ht="18" customHeight="1" x14ac:dyDescent="0.2">
      <c r="A72" s="175" t="s">
        <v>90</v>
      </c>
      <c r="B72" s="175" t="s">
        <v>18</v>
      </c>
      <c r="C72" s="9">
        <v>-0.1811764705882353</v>
      </c>
      <c r="E72" s="189" t="s">
        <v>188</v>
      </c>
      <c r="G72" s="190">
        <v>-10.253</v>
      </c>
      <c r="H72" s="190">
        <v>-17.135000000000002</v>
      </c>
      <c r="I72" s="190">
        <v>-17.135000000000002</v>
      </c>
      <c r="J72" s="191">
        <v>-18</v>
      </c>
      <c r="K72" s="191">
        <v>-17</v>
      </c>
      <c r="L72" s="190">
        <v>-2.589</v>
      </c>
      <c r="M72" s="190">
        <v>-1.7760000000000002</v>
      </c>
      <c r="N72" s="190">
        <v>-1.4649999999999999</v>
      </c>
      <c r="O72" s="190">
        <v>-1.5</v>
      </c>
      <c r="P72" s="190">
        <v>-1.1999999999999567E-2</v>
      </c>
      <c r="Q72" s="190">
        <v>-1.6930000000000005</v>
      </c>
      <c r="R72" s="190">
        <v>-1</v>
      </c>
      <c r="S72" s="190">
        <v>-0.49499999999999922</v>
      </c>
      <c r="T72" s="190">
        <v>-1.9300000000000015</v>
      </c>
      <c r="U72" s="190">
        <v>-1</v>
      </c>
      <c r="V72" s="190">
        <v>-5.2989999999999995</v>
      </c>
      <c r="W72" s="190">
        <v>-1.3189999999999991</v>
      </c>
      <c r="X72" s="190">
        <v>-20.077999999999999</v>
      </c>
      <c r="Z72" s="190">
        <v>-18</v>
      </c>
      <c r="AA72" s="3">
        <v>-2.08</v>
      </c>
      <c r="AC72" s="190">
        <v>-17</v>
      </c>
      <c r="AD72" s="3">
        <v>-3.08</v>
      </c>
    </row>
    <row r="73" spans="1:30" ht="18" customHeight="1" x14ac:dyDescent="0.2">
      <c r="A73" s="175" t="s">
        <v>79</v>
      </c>
      <c r="B73" s="175" t="s">
        <v>18</v>
      </c>
      <c r="C73" s="9">
        <v>-8.5000000000000006E-2</v>
      </c>
      <c r="E73" s="189" t="s">
        <v>78</v>
      </c>
      <c r="G73" s="190">
        <v>-55.116</v>
      </c>
      <c r="H73" s="190">
        <v>-39.151000000000003</v>
      </c>
      <c r="I73" s="190">
        <v>-39.151000000000003</v>
      </c>
      <c r="J73" s="191">
        <v>-40</v>
      </c>
      <c r="K73" s="191">
        <v>-18</v>
      </c>
      <c r="L73" s="190">
        <v>-1.512</v>
      </c>
      <c r="M73" s="190">
        <v>3.9289999999999998</v>
      </c>
      <c r="N73" s="190">
        <v>-3.1139999999999999</v>
      </c>
      <c r="O73" s="190">
        <v>-1.8180000000000001</v>
      </c>
      <c r="P73" s="190">
        <v>-2.3759999999999999</v>
      </c>
      <c r="Q73" s="190">
        <v>0.51700000000000035</v>
      </c>
      <c r="R73" s="190">
        <v>-5.4970000000000008</v>
      </c>
      <c r="S73" s="190">
        <v>-1.2690000000000001</v>
      </c>
      <c r="T73" s="190">
        <v>-1.1069999999999993</v>
      </c>
      <c r="U73" s="190">
        <v>-2.6120000000000001</v>
      </c>
      <c r="V73" s="190">
        <v>-3.1860000000000017</v>
      </c>
      <c r="W73" s="190">
        <v>-1.4799999999999969</v>
      </c>
      <c r="X73" s="190">
        <v>-19.524999999999999</v>
      </c>
      <c r="Z73" s="190">
        <v>-40</v>
      </c>
      <c r="AA73" s="3">
        <v>20.48</v>
      </c>
      <c r="AC73" s="190">
        <v>-18</v>
      </c>
      <c r="AD73" s="3">
        <v>-1.53</v>
      </c>
    </row>
    <row r="74" spans="1:30" ht="18" customHeight="1" x14ac:dyDescent="0.2">
      <c r="A74" s="175" t="s">
        <v>194</v>
      </c>
      <c r="B74" s="175" t="s">
        <v>18</v>
      </c>
      <c r="C74" s="9">
        <v>0.10333333333333333</v>
      </c>
      <c r="E74" s="189" t="s">
        <v>267</v>
      </c>
      <c r="G74" s="190">
        <v>0</v>
      </c>
      <c r="H74" s="190">
        <v>-1.117</v>
      </c>
      <c r="I74" s="190">
        <v>-1.117</v>
      </c>
      <c r="J74" s="191">
        <v>-2</v>
      </c>
      <c r="K74" s="191">
        <v>-3</v>
      </c>
      <c r="L74" s="190">
        <v>-1.1240000000000001</v>
      </c>
      <c r="M74" s="190">
        <v>0</v>
      </c>
      <c r="N74" s="190">
        <v>0</v>
      </c>
      <c r="O74" s="190">
        <v>0</v>
      </c>
      <c r="P74" s="190">
        <v>0</v>
      </c>
      <c r="Q74" s="190">
        <v>0</v>
      </c>
      <c r="R74" s="190">
        <v>0</v>
      </c>
      <c r="S74" s="190">
        <v>0</v>
      </c>
      <c r="T74" s="190">
        <v>0</v>
      </c>
      <c r="U74" s="190">
        <v>-1.5680000000000001</v>
      </c>
      <c r="V74" s="190">
        <v>0</v>
      </c>
      <c r="W74" s="190">
        <v>0</v>
      </c>
      <c r="X74" s="190">
        <v>-2.6920000000000002</v>
      </c>
      <c r="Z74" s="190">
        <v>-2</v>
      </c>
      <c r="AA74" s="3">
        <v>-0.69</v>
      </c>
      <c r="AC74" s="190">
        <v>-3</v>
      </c>
      <c r="AD74" s="3">
        <v>0.31</v>
      </c>
    </row>
    <row r="75" spans="1:30" ht="18" customHeight="1" x14ac:dyDescent="0.2">
      <c r="A75" s="175" t="s">
        <v>76</v>
      </c>
      <c r="B75" s="175" t="s">
        <v>18</v>
      </c>
      <c r="C75" s="9">
        <v>7.4090909090909082E-2</v>
      </c>
      <c r="E75" s="189" t="s">
        <v>95</v>
      </c>
      <c r="G75" s="190">
        <v>-27.838999999999999</v>
      </c>
      <c r="H75" s="190">
        <v>-32.344999999999999</v>
      </c>
      <c r="I75" s="190">
        <v>-32.344999999999999</v>
      </c>
      <c r="J75" s="191">
        <v>-28</v>
      </c>
      <c r="K75" s="191">
        <v>-22</v>
      </c>
      <c r="L75" s="190">
        <v>-0.41</v>
      </c>
      <c r="M75" s="190">
        <v>-1.5850000000000002</v>
      </c>
      <c r="N75" s="190">
        <v>-1.7279999999999998</v>
      </c>
      <c r="O75" s="190">
        <v>0.99899999999999967</v>
      </c>
      <c r="P75" s="190">
        <v>-2.4009999999999998</v>
      </c>
      <c r="Q75" s="190">
        <v>-4.6210000000000004</v>
      </c>
      <c r="R75" s="190">
        <v>-1.645999999999999</v>
      </c>
      <c r="S75" s="190">
        <v>-1.8780000000000001</v>
      </c>
      <c r="T75" s="190">
        <v>-1.6129999999999995</v>
      </c>
      <c r="U75" s="190">
        <v>-1.8560000000000016</v>
      </c>
      <c r="V75" s="190">
        <v>-1.5359999999999978</v>
      </c>
      <c r="W75" s="190">
        <v>-2.093</v>
      </c>
      <c r="X75" s="190">
        <v>-20.367999999999999</v>
      </c>
      <c r="Z75" s="190">
        <v>-28</v>
      </c>
      <c r="AA75" s="3">
        <v>7.63</v>
      </c>
      <c r="AC75" s="190">
        <v>-22</v>
      </c>
      <c r="AD75" s="3">
        <v>1.63</v>
      </c>
    </row>
    <row r="76" spans="1:30" ht="18" customHeight="1" x14ac:dyDescent="0.2">
      <c r="A76" s="175" t="s">
        <v>182</v>
      </c>
      <c r="B76" s="175" t="s">
        <v>18</v>
      </c>
      <c r="C76" s="9">
        <v>-4.6878612716763003E-2</v>
      </c>
      <c r="E76" s="189" t="s">
        <v>183</v>
      </c>
      <c r="G76" s="190">
        <v>-446.23</v>
      </c>
      <c r="H76" s="190">
        <v>-329.91300000000001</v>
      </c>
      <c r="I76" s="190">
        <v>-329.91300000000001</v>
      </c>
      <c r="J76" s="191">
        <v>-330</v>
      </c>
      <c r="K76" s="191">
        <v>-346</v>
      </c>
      <c r="L76" s="190">
        <v>-8.1649999999999991</v>
      </c>
      <c r="M76" s="190">
        <v>-35.576999999999998</v>
      </c>
      <c r="N76" s="190">
        <v>-39.389000000000003</v>
      </c>
      <c r="O76" s="190">
        <v>-7.7450000000000045</v>
      </c>
      <c r="P76" s="190">
        <v>-8.4050000000000011</v>
      </c>
      <c r="Q76" s="190">
        <v>-7.9979999999999905</v>
      </c>
      <c r="R76" s="190">
        <v>-39.971000000000004</v>
      </c>
      <c r="S76" s="190">
        <v>-38.350999999999999</v>
      </c>
      <c r="T76" s="190">
        <v>-40.36699999999999</v>
      </c>
      <c r="U76" s="190">
        <v>-39.971000000000032</v>
      </c>
      <c r="V76" s="190">
        <v>-50.988</v>
      </c>
      <c r="W76" s="190">
        <v>-45.288999999999987</v>
      </c>
      <c r="X76" s="190">
        <v>-362.21600000000001</v>
      </c>
      <c r="Z76" s="190">
        <v>-330</v>
      </c>
      <c r="AA76" s="3">
        <v>-32.22</v>
      </c>
      <c r="AC76" s="190">
        <v>-346</v>
      </c>
      <c r="AD76" s="3">
        <v>-16.22</v>
      </c>
    </row>
    <row r="77" spans="1:30" ht="18" customHeight="1" x14ac:dyDescent="0.2">
      <c r="A77" s="175" t="s">
        <v>91</v>
      </c>
      <c r="B77" s="175" t="s">
        <v>18</v>
      </c>
      <c r="C77" s="9">
        <v>-6.0563380281690136E-3</v>
      </c>
      <c r="E77" s="189" t="s">
        <v>96</v>
      </c>
      <c r="G77" s="190">
        <v>-72.545000000000002</v>
      </c>
      <c r="H77" s="190">
        <v>-66.325000000000003</v>
      </c>
      <c r="I77" s="190">
        <v>-66.325000000000003</v>
      </c>
      <c r="J77" s="191">
        <v>-71</v>
      </c>
      <c r="K77" s="191">
        <v>-71</v>
      </c>
      <c r="L77" s="190">
        <v>-6.242</v>
      </c>
      <c r="M77" s="190">
        <v>-5.3679999999999994</v>
      </c>
      <c r="N77" s="190">
        <v>-6.1400000000000006</v>
      </c>
      <c r="O77" s="190">
        <v>-6.0749999999999993</v>
      </c>
      <c r="P77" s="190">
        <v>-5.9649999999999999</v>
      </c>
      <c r="Q77" s="190">
        <v>-5.9250000000000043</v>
      </c>
      <c r="R77" s="190">
        <v>-7.3229999999999933</v>
      </c>
      <c r="S77" s="190">
        <v>-4.5800000000000054</v>
      </c>
      <c r="T77" s="190">
        <v>-6.1439999999999984</v>
      </c>
      <c r="U77" s="190">
        <v>-5.9510000000000005</v>
      </c>
      <c r="V77" s="190">
        <v>-5.9130000000000038</v>
      </c>
      <c r="W77" s="190">
        <v>-5.8059999999999974</v>
      </c>
      <c r="X77" s="190">
        <v>-71.432000000000002</v>
      </c>
      <c r="Z77" s="190">
        <v>-71</v>
      </c>
      <c r="AA77" s="3">
        <v>-0.43</v>
      </c>
      <c r="AC77" s="190">
        <v>-71</v>
      </c>
      <c r="AD77" s="3">
        <v>-0.43</v>
      </c>
    </row>
    <row r="78" spans="1:30" ht="18" customHeight="1" x14ac:dyDescent="0.2">
      <c r="A78" s="175" t="s">
        <v>128</v>
      </c>
      <c r="B78" s="175" t="s">
        <v>18</v>
      </c>
      <c r="C78" s="9">
        <v>0</v>
      </c>
      <c r="E78" s="189" t="s">
        <v>129</v>
      </c>
      <c r="G78" s="190">
        <v>0</v>
      </c>
      <c r="H78" s="190">
        <v>0</v>
      </c>
      <c r="I78" s="190">
        <v>0</v>
      </c>
      <c r="J78" s="191">
        <v>0</v>
      </c>
      <c r="K78" s="191">
        <v>0</v>
      </c>
      <c r="L78" s="190">
        <v>0</v>
      </c>
      <c r="M78" s="190">
        <v>0</v>
      </c>
      <c r="N78" s="190">
        <v>0</v>
      </c>
      <c r="O78" s="190">
        <v>0</v>
      </c>
      <c r="P78" s="190">
        <v>0</v>
      </c>
      <c r="Q78" s="190">
        <v>0</v>
      </c>
      <c r="R78" s="190">
        <v>0</v>
      </c>
      <c r="S78" s="190">
        <v>0</v>
      </c>
      <c r="T78" s="190">
        <v>0</v>
      </c>
      <c r="U78" s="190">
        <v>0</v>
      </c>
      <c r="V78" s="190">
        <v>0</v>
      </c>
      <c r="W78" s="190">
        <v>0</v>
      </c>
      <c r="X78" s="190">
        <v>0</v>
      </c>
      <c r="Z78" s="190">
        <v>0</v>
      </c>
      <c r="AA78" s="3">
        <v>0</v>
      </c>
      <c r="AC78" s="190">
        <v>0</v>
      </c>
      <c r="AD78" s="3">
        <v>0</v>
      </c>
    </row>
    <row r="79" spans="1:30" ht="18" customHeight="1" x14ac:dyDescent="0.2">
      <c r="A79" s="175" t="s">
        <v>92</v>
      </c>
      <c r="B79" s="175" t="s">
        <v>18</v>
      </c>
      <c r="C79" s="9">
        <v>0.1034375</v>
      </c>
      <c r="E79" s="189" t="s">
        <v>97</v>
      </c>
      <c r="G79" s="190">
        <v>-56.514000000000003</v>
      </c>
      <c r="H79" s="190">
        <v>-28.471</v>
      </c>
      <c r="I79" s="190">
        <v>-28.471</v>
      </c>
      <c r="J79" s="191">
        <v>-12</v>
      </c>
      <c r="K79" s="191">
        <v>-32</v>
      </c>
      <c r="L79" s="190">
        <v>-7.2009999999999996</v>
      </c>
      <c r="M79" s="190">
        <v>-1.7510000000000003</v>
      </c>
      <c r="N79" s="190">
        <v>-6.3000000000000611E-2</v>
      </c>
      <c r="O79" s="190">
        <v>-1.9949999999999992</v>
      </c>
      <c r="P79" s="190">
        <v>-0.5649999999999995</v>
      </c>
      <c r="Q79" s="190">
        <v>-2.0650000000000013</v>
      </c>
      <c r="R79" s="190">
        <v>-0.26600000000000001</v>
      </c>
      <c r="S79" s="190">
        <v>-3.7499999999999982</v>
      </c>
      <c r="T79" s="190">
        <v>-2.8680000000000021</v>
      </c>
      <c r="U79" s="190">
        <v>-5.9229999999999983</v>
      </c>
      <c r="V79" s="190">
        <v>-0.61599999999999966</v>
      </c>
      <c r="W79" s="190">
        <v>-1.6280000000000001</v>
      </c>
      <c r="X79" s="190">
        <v>-28.690999999999999</v>
      </c>
      <c r="Z79" s="190">
        <v>-12</v>
      </c>
      <c r="AA79" s="3">
        <v>-16.690000000000001</v>
      </c>
      <c r="AC79" s="190">
        <v>-32</v>
      </c>
      <c r="AD79" s="3">
        <v>3.31</v>
      </c>
    </row>
    <row r="80" spans="1:30" ht="18" customHeight="1" x14ac:dyDescent="0.2">
      <c r="A80" s="175" t="s">
        <v>75</v>
      </c>
      <c r="B80" s="175" t="s">
        <v>18</v>
      </c>
      <c r="C80" s="9">
        <v>-4.034188034188034E-2</v>
      </c>
      <c r="E80" s="189" t="s">
        <v>98</v>
      </c>
      <c r="G80" s="190">
        <v>-35.012</v>
      </c>
      <c r="H80" s="190">
        <v>-46.069000000000003</v>
      </c>
      <c r="I80" s="190">
        <v>-46.069000000000003</v>
      </c>
      <c r="J80" s="191">
        <v>-47</v>
      </c>
      <c r="K80" s="191">
        <v>-58.5</v>
      </c>
      <c r="L80" s="190">
        <v>-7.5709999999999997</v>
      </c>
      <c r="M80" s="190">
        <v>-3.2300000000000004</v>
      </c>
      <c r="N80" s="190">
        <v>-3.081999999999999</v>
      </c>
      <c r="O80" s="190">
        <v>-3.8140000000000001</v>
      </c>
      <c r="P80" s="190">
        <v>-5.4840000000000018</v>
      </c>
      <c r="Q80" s="190">
        <v>-3.0380000000000003</v>
      </c>
      <c r="R80" s="190">
        <v>-3.3840000000000003</v>
      </c>
      <c r="S80" s="190">
        <v>-4.7669999999999959</v>
      </c>
      <c r="T80" s="190">
        <v>-6.6300000000000026</v>
      </c>
      <c r="U80" s="190">
        <v>-6.9320000000000022</v>
      </c>
      <c r="V80" s="190">
        <v>-7.0519999999999996</v>
      </c>
      <c r="W80" s="190">
        <v>-5.8709999999999951</v>
      </c>
      <c r="X80" s="190">
        <v>-60.854999999999997</v>
      </c>
      <c r="Z80" s="190">
        <v>-47</v>
      </c>
      <c r="AA80" s="3">
        <v>-13.86</v>
      </c>
      <c r="AC80" s="190">
        <v>-58.5</v>
      </c>
      <c r="AD80" s="3">
        <v>-2.36</v>
      </c>
    </row>
    <row r="81" spans="1:30" ht="18" customHeight="1" x14ac:dyDescent="0.2">
      <c r="A81" s="175" t="s">
        <v>428</v>
      </c>
      <c r="B81" s="175" t="s">
        <v>18</v>
      </c>
      <c r="C81" s="9">
        <v>0</v>
      </c>
      <c r="E81" s="189" t="s">
        <v>429</v>
      </c>
      <c r="G81" s="190">
        <v>0</v>
      </c>
      <c r="H81" s="190">
        <v>0</v>
      </c>
      <c r="I81" s="190">
        <v>0</v>
      </c>
      <c r="J81" s="191">
        <v>0</v>
      </c>
      <c r="K81" s="191">
        <v>0</v>
      </c>
      <c r="L81" s="190">
        <v>0</v>
      </c>
      <c r="M81" s="190">
        <v>0</v>
      </c>
      <c r="N81" s="190">
        <v>0</v>
      </c>
      <c r="O81" s="190">
        <v>0</v>
      </c>
      <c r="P81" s="190">
        <v>0</v>
      </c>
      <c r="Q81" s="190">
        <v>0</v>
      </c>
      <c r="R81" s="190">
        <v>0</v>
      </c>
      <c r="S81" s="190">
        <v>0</v>
      </c>
      <c r="T81" s="190">
        <v>0</v>
      </c>
      <c r="U81" s="190">
        <v>0</v>
      </c>
      <c r="V81" s="190">
        <v>0</v>
      </c>
      <c r="W81" s="190">
        <v>0</v>
      </c>
      <c r="X81" s="190">
        <v>0</v>
      </c>
      <c r="Z81" s="190">
        <v>0</v>
      </c>
      <c r="AA81" s="3">
        <v>0</v>
      </c>
      <c r="AC81" s="190">
        <v>0</v>
      </c>
      <c r="AD81" s="3">
        <v>0</v>
      </c>
    </row>
    <row r="82" spans="1:30" ht="18" customHeight="1" x14ac:dyDescent="0.2">
      <c r="A82" s="175" t="s">
        <v>262</v>
      </c>
      <c r="B82" s="175" t="s">
        <v>18</v>
      </c>
      <c r="C82" s="9">
        <v>0</v>
      </c>
      <c r="E82" s="189" t="s">
        <v>272</v>
      </c>
      <c r="G82" s="190">
        <v>0</v>
      </c>
      <c r="H82" s="190">
        <v>0</v>
      </c>
      <c r="I82" s="190">
        <v>0</v>
      </c>
      <c r="J82" s="191">
        <v>0</v>
      </c>
      <c r="K82" s="191">
        <v>0</v>
      </c>
      <c r="L82" s="190">
        <v>0</v>
      </c>
      <c r="M82" s="190">
        <v>0</v>
      </c>
      <c r="N82" s="190">
        <v>0</v>
      </c>
      <c r="O82" s="190">
        <v>0</v>
      </c>
      <c r="P82" s="190">
        <v>0</v>
      </c>
      <c r="Q82" s="190">
        <v>0</v>
      </c>
      <c r="R82" s="190">
        <v>0</v>
      </c>
      <c r="S82" s="190">
        <v>0</v>
      </c>
      <c r="T82" s="190">
        <v>0</v>
      </c>
      <c r="U82" s="190">
        <v>0</v>
      </c>
      <c r="V82" s="190">
        <v>0</v>
      </c>
      <c r="W82" s="190">
        <v>0</v>
      </c>
      <c r="X82" s="190">
        <v>0</v>
      </c>
      <c r="Z82" s="190">
        <v>0</v>
      </c>
      <c r="AA82" s="3">
        <v>0</v>
      </c>
      <c r="AC82" s="190">
        <v>0</v>
      </c>
      <c r="AD82" s="3">
        <v>0</v>
      </c>
    </row>
    <row r="83" spans="1:30" ht="18" customHeight="1" x14ac:dyDescent="0.2">
      <c r="A83" s="175" t="s">
        <v>196</v>
      </c>
      <c r="B83" s="175" t="s">
        <v>18</v>
      </c>
      <c r="C83" s="9">
        <v>0</v>
      </c>
      <c r="E83" s="189" t="s">
        <v>197</v>
      </c>
      <c r="G83" s="190">
        <v>-0.49</v>
      </c>
      <c r="H83" s="190">
        <v>0</v>
      </c>
      <c r="I83" s="190">
        <v>0</v>
      </c>
      <c r="J83" s="191">
        <v>0</v>
      </c>
      <c r="K83" s="191">
        <v>0</v>
      </c>
      <c r="L83" s="190">
        <v>0</v>
      </c>
      <c r="M83" s="190">
        <v>-0.49</v>
      </c>
      <c r="N83" s="190">
        <v>0</v>
      </c>
      <c r="O83" s="190">
        <v>0</v>
      </c>
      <c r="P83" s="190">
        <v>0</v>
      </c>
      <c r="Q83" s="190">
        <v>0</v>
      </c>
      <c r="R83" s="190">
        <v>0</v>
      </c>
      <c r="S83" s="190">
        <v>0</v>
      </c>
      <c r="T83" s="190">
        <v>0</v>
      </c>
      <c r="U83" s="190">
        <v>0</v>
      </c>
      <c r="V83" s="190">
        <v>0.49</v>
      </c>
      <c r="W83" s="190">
        <v>0</v>
      </c>
      <c r="X83" s="190">
        <v>0</v>
      </c>
      <c r="Z83" s="190">
        <v>0</v>
      </c>
      <c r="AA83" s="3">
        <v>0</v>
      </c>
      <c r="AC83" s="190">
        <v>0</v>
      </c>
      <c r="AD83" s="3">
        <v>0</v>
      </c>
    </row>
    <row r="84" spans="1:30" ht="18" customHeight="1" x14ac:dyDescent="0.2">
      <c r="A84" s="175" t="s">
        <v>198</v>
      </c>
      <c r="B84" s="175" t="s">
        <v>18</v>
      </c>
      <c r="C84" s="9">
        <v>3.1521739130434781E-2</v>
      </c>
      <c r="E84" s="189" t="s">
        <v>266</v>
      </c>
      <c r="G84" s="190">
        <v>-50.918999999999997</v>
      </c>
      <c r="H84" s="190">
        <v>-48.26</v>
      </c>
      <c r="I84" s="190">
        <v>-48.26</v>
      </c>
      <c r="J84" s="191">
        <v>-39</v>
      </c>
      <c r="K84" s="191">
        <v>-46</v>
      </c>
      <c r="L84" s="190">
        <v>-9.6539999999999999</v>
      </c>
      <c r="M84" s="190">
        <v>-0.28200000000000003</v>
      </c>
      <c r="N84" s="190">
        <v>-6.0770000000000017</v>
      </c>
      <c r="O84" s="190">
        <v>-3.639999999999997</v>
      </c>
      <c r="P84" s="190">
        <v>-3.2690000000000019</v>
      </c>
      <c r="Q84" s="190">
        <v>-3.1690000000000005</v>
      </c>
      <c r="R84" s="190">
        <v>-3.3589999999999982</v>
      </c>
      <c r="S84" s="190">
        <v>-3.3589999999999982</v>
      </c>
      <c r="T84" s="190">
        <v>-3.3590000000000018</v>
      </c>
      <c r="U84" s="190">
        <v>-1.945999999999998</v>
      </c>
      <c r="V84" s="190">
        <v>-3.1829999999999998</v>
      </c>
      <c r="W84" s="190">
        <v>-3.2530000000000001</v>
      </c>
      <c r="X84" s="190">
        <v>-44.55</v>
      </c>
      <c r="Z84" s="190">
        <v>-39</v>
      </c>
      <c r="AA84" s="3">
        <v>-5.55</v>
      </c>
      <c r="AC84" s="190">
        <v>-46</v>
      </c>
      <c r="AD84" s="3">
        <v>1.45</v>
      </c>
    </row>
    <row r="85" spans="1:30" ht="18" customHeight="1" x14ac:dyDescent="0.2">
      <c r="A85" s="175" t="s">
        <v>93</v>
      </c>
      <c r="B85" s="175" t="s">
        <v>18</v>
      </c>
      <c r="C85" s="9">
        <v>-4.6878116896070215E-2</v>
      </c>
      <c r="E85" s="189" t="s">
        <v>99</v>
      </c>
      <c r="G85" s="190">
        <v>-25.748999999999999</v>
      </c>
      <c r="H85" s="190">
        <v>-25.053000000000001</v>
      </c>
      <c r="I85" s="190">
        <v>-25.053000000000001</v>
      </c>
      <c r="J85" s="191">
        <v>-9.5129999999999999</v>
      </c>
      <c r="K85" s="191">
        <v>-10.026</v>
      </c>
      <c r="L85" s="190">
        <v>-1.948</v>
      </c>
      <c r="M85" s="190">
        <v>-1.9319999999999999</v>
      </c>
      <c r="N85" s="190">
        <v>-1.9470000000000001</v>
      </c>
      <c r="O85" s="190">
        <v>-1.3010000000000002</v>
      </c>
      <c r="P85" s="190">
        <v>-0.48799999999999955</v>
      </c>
      <c r="Q85" s="190">
        <v>-0.47499999999999964</v>
      </c>
      <c r="R85" s="190">
        <v>-0.41999999999999993</v>
      </c>
      <c r="S85" s="190">
        <v>-0.41999999999999993</v>
      </c>
      <c r="T85" s="190">
        <v>-0.48800000000000132</v>
      </c>
      <c r="U85" s="190">
        <v>-0.40199999999999925</v>
      </c>
      <c r="V85" s="190">
        <v>-0.33800000000000097</v>
      </c>
      <c r="W85" s="190">
        <v>-0.33799999999999919</v>
      </c>
      <c r="X85" s="190">
        <v>-10.497</v>
      </c>
      <c r="Z85" s="190">
        <v>-9.5129999999999999</v>
      </c>
      <c r="AA85" s="3">
        <v>-0.98</v>
      </c>
      <c r="AC85" s="190">
        <v>-10.026</v>
      </c>
      <c r="AD85" s="3">
        <v>-0.47</v>
      </c>
    </row>
    <row r="86" spans="1:30" ht="18" customHeight="1" x14ac:dyDescent="0.2">
      <c r="A86" s="175" t="s">
        <v>524</v>
      </c>
      <c r="B86" s="175" t="s">
        <v>18</v>
      </c>
      <c r="C86" s="9">
        <v>0.15920000000000001</v>
      </c>
      <c r="E86" s="189" t="s">
        <v>525</v>
      </c>
      <c r="G86" s="190">
        <v>-1.8640000000000001</v>
      </c>
      <c r="H86" s="190">
        <v>-25.837</v>
      </c>
      <c r="I86" s="190">
        <v>-25.837</v>
      </c>
      <c r="J86" s="191">
        <v>-32</v>
      </c>
      <c r="K86" s="191">
        <v>-50</v>
      </c>
      <c r="L86" s="190">
        <v>-1.7999999999999999E-2</v>
      </c>
      <c r="M86" s="190">
        <v>-1.7999999999999999E-2</v>
      </c>
      <c r="N86" s="190">
        <v>-1.9000000000000003E-2</v>
      </c>
      <c r="O86" s="190">
        <v>-0.19900000000000001</v>
      </c>
      <c r="P86" s="190">
        <v>-32.297000000000004</v>
      </c>
      <c r="Q86" s="190">
        <v>-1.320999999999998</v>
      </c>
      <c r="R86" s="190">
        <v>-1.8000000000000682E-2</v>
      </c>
      <c r="S86" s="190">
        <v>-5.9309999999999974</v>
      </c>
      <c r="T86" s="190">
        <v>-1.4170000000000016</v>
      </c>
      <c r="U86" s="190">
        <v>-0.77000000000000313</v>
      </c>
      <c r="V86" s="190">
        <v>-1.5999999999998238E-2</v>
      </c>
      <c r="W86" s="190">
        <v>-1.6999999999995907E-2</v>
      </c>
      <c r="X86" s="190">
        <v>-42.040999999999997</v>
      </c>
      <c r="Z86" s="190">
        <v>-32</v>
      </c>
      <c r="AA86" s="3">
        <v>-10.039999999999999</v>
      </c>
      <c r="AC86" s="190">
        <v>-50</v>
      </c>
      <c r="AD86" s="3">
        <v>7.96</v>
      </c>
    </row>
    <row r="87" spans="1:30" ht="18" customHeight="1" x14ac:dyDescent="0.2">
      <c r="A87" s="175" t="s">
        <v>201</v>
      </c>
      <c r="B87" s="175" t="s">
        <v>18</v>
      </c>
      <c r="C87" s="9">
        <v>0</v>
      </c>
      <c r="E87" s="192" t="s">
        <v>184</v>
      </c>
      <c r="F87" s="193"/>
      <c r="G87" s="194">
        <v>0</v>
      </c>
      <c r="H87" s="194">
        <v>0</v>
      </c>
      <c r="I87" s="194">
        <v>0</v>
      </c>
      <c r="J87" s="194">
        <v>0</v>
      </c>
      <c r="K87" s="194">
        <v>0</v>
      </c>
      <c r="L87" s="194">
        <v>0</v>
      </c>
      <c r="M87" s="194">
        <v>0</v>
      </c>
      <c r="N87" s="194">
        <v>0</v>
      </c>
      <c r="O87" s="194">
        <v>0</v>
      </c>
      <c r="P87" s="194">
        <v>0</v>
      </c>
      <c r="Q87" s="194">
        <v>0</v>
      </c>
      <c r="R87" s="194">
        <v>0</v>
      </c>
      <c r="S87" s="194">
        <v>0</v>
      </c>
      <c r="T87" s="194">
        <v>0</v>
      </c>
      <c r="U87" s="194">
        <v>0</v>
      </c>
      <c r="V87" s="194">
        <v>0</v>
      </c>
      <c r="W87" s="194">
        <v>0</v>
      </c>
      <c r="X87" s="194">
        <v>0</v>
      </c>
      <c r="Z87" s="194">
        <v>0</v>
      </c>
      <c r="AA87" s="3">
        <v>0</v>
      </c>
      <c r="AC87" s="194">
        <v>0</v>
      </c>
      <c r="AD87" s="3">
        <v>0</v>
      </c>
    </row>
    <row r="88" spans="1:30" ht="18" customHeight="1" x14ac:dyDescent="0.2">
      <c r="A88" s="175" t="s">
        <v>255</v>
      </c>
      <c r="B88" s="175" t="s">
        <v>18</v>
      </c>
      <c r="C88" s="9">
        <v>-3.1E-2</v>
      </c>
      <c r="E88" s="192" t="s">
        <v>258</v>
      </c>
      <c r="F88" s="193"/>
      <c r="G88" s="194">
        <v>0</v>
      </c>
      <c r="H88" s="194">
        <v>0</v>
      </c>
      <c r="I88" s="194">
        <v>0</v>
      </c>
      <c r="J88" s="194">
        <v>0</v>
      </c>
      <c r="K88" s="194">
        <v>-10</v>
      </c>
      <c r="L88" s="194">
        <v>0</v>
      </c>
      <c r="M88" s="194">
        <v>0</v>
      </c>
      <c r="N88" s="194">
        <v>0</v>
      </c>
      <c r="O88" s="194">
        <v>0</v>
      </c>
      <c r="P88" s="194">
        <v>0</v>
      </c>
      <c r="Q88" s="194">
        <v>0</v>
      </c>
      <c r="R88" s="194">
        <v>0</v>
      </c>
      <c r="S88" s="194">
        <v>-10.308</v>
      </c>
      <c r="T88" s="194">
        <v>0</v>
      </c>
      <c r="U88" s="194">
        <v>0</v>
      </c>
      <c r="V88" s="194">
        <v>0</v>
      </c>
      <c r="W88" s="194">
        <v>0</v>
      </c>
      <c r="X88" s="194">
        <v>-10.308</v>
      </c>
      <c r="Z88" s="194">
        <v>0</v>
      </c>
      <c r="AA88" s="3">
        <v>-10.31</v>
      </c>
      <c r="AC88" s="194">
        <v>-10</v>
      </c>
      <c r="AD88" s="3">
        <v>-0.31</v>
      </c>
    </row>
    <row r="89" spans="1:30" ht="18" customHeight="1" collapsed="1" x14ac:dyDescent="0.2">
      <c r="A89" s="175" t="s">
        <v>256</v>
      </c>
      <c r="B89" s="175" t="s">
        <v>18</v>
      </c>
      <c r="C89" s="9">
        <v>0.34307692307692306</v>
      </c>
      <c r="E89" s="192" t="s">
        <v>430</v>
      </c>
      <c r="F89" s="193"/>
      <c r="G89" s="194">
        <v>-7.1390000000000002</v>
      </c>
      <c r="H89" s="194">
        <v>29.093</v>
      </c>
      <c r="I89" s="194">
        <v>29.093</v>
      </c>
      <c r="J89" s="194">
        <v>0</v>
      </c>
      <c r="K89" s="194">
        <v>13</v>
      </c>
      <c r="L89" s="194">
        <v>0.21099999999999899</v>
      </c>
      <c r="M89" s="194">
        <v>-5.1999999999998991E-2</v>
      </c>
      <c r="N89" s="194">
        <v>-0.32800000000000001</v>
      </c>
      <c r="O89" s="194">
        <v>1.573</v>
      </c>
      <c r="P89" s="194">
        <v>0</v>
      </c>
      <c r="Q89" s="194">
        <v>0</v>
      </c>
      <c r="R89" s="194">
        <v>0</v>
      </c>
      <c r="S89" s="194">
        <v>10.66</v>
      </c>
      <c r="T89" s="194">
        <v>0</v>
      </c>
      <c r="U89" s="194">
        <v>1.5109999999999992</v>
      </c>
      <c r="V89" s="194">
        <v>3.8820000000000014</v>
      </c>
      <c r="W89" s="194">
        <v>0</v>
      </c>
      <c r="X89" s="194">
        <v>17.457000000000001</v>
      </c>
      <c r="Z89" s="194">
        <v>0</v>
      </c>
      <c r="AA89" s="3">
        <v>17.46</v>
      </c>
      <c r="AC89" s="194">
        <v>13</v>
      </c>
      <c r="AD89" s="3">
        <v>4.46</v>
      </c>
    </row>
    <row r="90" spans="1:30" ht="18" customHeight="1" x14ac:dyDescent="0.2">
      <c r="A90" s="175" t="s">
        <v>200</v>
      </c>
      <c r="B90" s="175" t="s">
        <v>18</v>
      </c>
      <c r="C90" s="9">
        <v>1.2068965517241378E-3</v>
      </c>
      <c r="E90" s="189" t="s">
        <v>185</v>
      </c>
      <c r="G90" s="190">
        <v>180.54</v>
      </c>
      <c r="H90" s="190">
        <v>179.90600000000001</v>
      </c>
      <c r="I90" s="190">
        <v>179.90600000000001</v>
      </c>
      <c r="J90" s="191">
        <v>191</v>
      </c>
      <c r="K90" s="191">
        <v>174</v>
      </c>
      <c r="L90" s="190">
        <v>15.917</v>
      </c>
      <c r="M90" s="190">
        <v>15.917</v>
      </c>
      <c r="N90" s="190">
        <v>15.916999999999998</v>
      </c>
      <c r="O90" s="190">
        <v>15.917000000000002</v>
      </c>
      <c r="P90" s="190">
        <v>15.916999999999994</v>
      </c>
      <c r="Q90" s="190">
        <v>15.917000000000002</v>
      </c>
      <c r="R90" s="190">
        <v>15.917000000000002</v>
      </c>
      <c r="S90" s="190">
        <v>15.917000000000002</v>
      </c>
      <c r="T90" s="190">
        <v>15.916999999999987</v>
      </c>
      <c r="U90" s="190">
        <v>-0.87599999999997635</v>
      </c>
      <c r="V90" s="190">
        <v>15.917000000000002</v>
      </c>
      <c r="W90" s="190">
        <v>15.917000000000002</v>
      </c>
      <c r="X90" s="190">
        <v>174.21100000000001</v>
      </c>
      <c r="Z90" s="190">
        <v>191</v>
      </c>
      <c r="AA90" s="3">
        <v>-16.79</v>
      </c>
      <c r="AC90" s="190">
        <v>174</v>
      </c>
      <c r="AD90" s="3">
        <v>0.21</v>
      </c>
    </row>
    <row r="91" spans="1:30" ht="18" customHeight="1" x14ac:dyDescent="0.2">
      <c r="A91" s="175" t="s">
        <v>186</v>
      </c>
      <c r="B91" s="175" t="s">
        <v>18</v>
      </c>
      <c r="C91" s="9">
        <v>0.89173076923076922</v>
      </c>
      <c r="E91" s="189" t="s">
        <v>187</v>
      </c>
      <c r="G91" s="190">
        <v>0</v>
      </c>
      <c r="H91" s="190">
        <v>34.524999999999999</v>
      </c>
      <c r="I91" s="190">
        <v>34.524999999999999</v>
      </c>
      <c r="J91" s="191">
        <v>0</v>
      </c>
      <c r="K91" s="191">
        <v>52</v>
      </c>
      <c r="L91" s="190">
        <v>0</v>
      </c>
      <c r="M91" s="190">
        <v>0</v>
      </c>
      <c r="N91" s="190">
        <v>0</v>
      </c>
      <c r="O91" s="190">
        <v>0</v>
      </c>
      <c r="P91" s="190">
        <v>0</v>
      </c>
      <c r="Q91" s="190">
        <v>0</v>
      </c>
      <c r="R91" s="190">
        <v>0</v>
      </c>
      <c r="S91" s="190">
        <v>0</v>
      </c>
      <c r="T91" s="190">
        <v>8.7889999999999997</v>
      </c>
      <c r="U91" s="190">
        <v>2.4290000000000003</v>
      </c>
      <c r="V91" s="190">
        <v>0</v>
      </c>
      <c r="W91" s="190">
        <v>87.153999999999996</v>
      </c>
      <c r="X91" s="190">
        <v>98.372</v>
      </c>
      <c r="Z91" s="190">
        <v>0</v>
      </c>
      <c r="AA91" s="3">
        <v>98.37</v>
      </c>
      <c r="AC91" s="190">
        <v>52</v>
      </c>
      <c r="AD91" s="3">
        <v>46.37</v>
      </c>
    </row>
    <row r="92" spans="1:30" ht="18" customHeight="1" x14ac:dyDescent="0.2">
      <c r="A92" s="175" t="s">
        <v>126</v>
      </c>
      <c r="B92" s="175" t="s">
        <v>18</v>
      </c>
      <c r="C92" s="9">
        <v>7.8333333333333324E-2</v>
      </c>
      <c r="E92" s="189" t="s">
        <v>127</v>
      </c>
      <c r="G92" s="190">
        <v>-53.064999999999998</v>
      </c>
      <c r="H92" s="190">
        <v>-16.751999999999999</v>
      </c>
      <c r="I92" s="190">
        <v>-16.751999999999999</v>
      </c>
      <c r="J92" s="191">
        <v>-81</v>
      </c>
      <c r="K92" s="191">
        <v>-12</v>
      </c>
      <c r="L92" s="190">
        <v>-5.4050000000000002</v>
      </c>
      <c r="M92" s="190">
        <v>0</v>
      </c>
      <c r="N92" s="190">
        <v>4.0730000000000004</v>
      </c>
      <c r="O92" s="190">
        <v>-0.44400000000000017</v>
      </c>
      <c r="P92" s="190">
        <v>-0.45899999999999985</v>
      </c>
      <c r="Q92" s="190">
        <v>-0.44399999999999995</v>
      </c>
      <c r="R92" s="190">
        <v>-0.45999999999999996</v>
      </c>
      <c r="S92" s="190">
        <v>-0.45900000000000007</v>
      </c>
      <c r="T92" s="190">
        <v>-2.6630000000000003</v>
      </c>
      <c r="U92" s="190">
        <v>-3.8950000000000005</v>
      </c>
      <c r="V92" s="190">
        <v>-0.44399999999999906</v>
      </c>
      <c r="W92" s="190">
        <v>-0.45899999999999963</v>
      </c>
      <c r="X92" s="190">
        <v>-11.058999999999999</v>
      </c>
      <c r="Z92" s="190">
        <v>-81</v>
      </c>
      <c r="AA92" s="3">
        <v>69.94</v>
      </c>
      <c r="AC92" s="190">
        <v>-12</v>
      </c>
      <c r="AD92" s="3">
        <v>0.94</v>
      </c>
    </row>
    <row r="93" spans="1:30" ht="18" customHeight="1" x14ac:dyDescent="0.2">
      <c r="A93" s="185"/>
      <c r="B93" s="185"/>
      <c r="C93" s="9">
        <v>9.1088752470346479E-2</v>
      </c>
      <c r="E93" s="195" t="s">
        <v>88</v>
      </c>
      <c r="G93" s="196">
        <v>-699.60300000000007</v>
      </c>
      <c r="H93" s="196">
        <v>-483.02800000000002</v>
      </c>
      <c r="I93" s="196">
        <v>-483.02800000000002</v>
      </c>
      <c r="J93" s="197">
        <v>-575.51300000000003</v>
      </c>
      <c r="K93" s="197">
        <v>-533.32599999999991</v>
      </c>
      <c r="L93" s="196">
        <v>-40.344000000000001</v>
      </c>
      <c r="M93" s="196">
        <v>-35.919000000000004</v>
      </c>
      <c r="N93" s="196">
        <v>-50.742000000000012</v>
      </c>
      <c r="O93" s="196">
        <v>-20.842999999999993</v>
      </c>
      <c r="P93" s="196">
        <v>-48.387000000000022</v>
      </c>
      <c r="Q93" s="196">
        <v>-16.548999999999989</v>
      </c>
      <c r="R93" s="196">
        <v>-51.247999999999998</v>
      </c>
      <c r="S93" s="196">
        <v>-46.509000000000015</v>
      </c>
      <c r="T93" s="196">
        <v>-68.553000000000011</v>
      </c>
      <c r="U93" s="196">
        <v>-72.451000000000008</v>
      </c>
      <c r="V93" s="196">
        <v>-62.208000000000013</v>
      </c>
      <c r="W93" s="196">
        <v>29.008000000000028</v>
      </c>
      <c r="X93" s="196">
        <v>-484.74499999999989</v>
      </c>
      <c r="Z93" s="196">
        <v>-575.51300000000003</v>
      </c>
      <c r="AA93" s="3">
        <v>90.77</v>
      </c>
      <c r="AC93" s="196">
        <v>-533.32599999999991</v>
      </c>
      <c r="AD93" s="3">
        <v>48.58</v>
      </c>
    </row>
    <row r="94" spans="1:30" ht="6.95" customHeight="1" x14ac:dyDescent="0.2">
      <c r="C94" s="9"/>
      <c r="J94" s="199"/>
      <c r="K94" s="199"/>
      <c r="AA94" s="1"/>
      <c r="AD94" s="1"/>
    </row>
    <row r="95" spans="1:30" ht="18" customHeight="1" x14ac:dyDescent="0.2">
      <c r="A95" s="175" t="s">
        <v>20</v>
      </c>
      <c r="B95" s="175" t="s">
        <v>18</v>
      </c>
      <c r="C95" s="9">
        <v>0</v>
      </c>
      <c r="E95" s="206" t="s">
        <v>254</v>
      </c>
      <c r="F95" s="193"/>
      <c r="G95" s="194">
        <v>2.4369999999999998</v>
      </c>
      <c r="H95" s="194">
        <v>-2.2650000000000001</v>
      </c>
      <c r="I95" s="194">
        <v>-2.2650000000000001</v>
      </c>
      <c r="J95" s="194">
        <v>-2</v>
      </c>
      <c r="K95" s="194">
        <v>0</v>
      </c>
      <c r="L95" s="194">
        <v>-1.494</v>
      </c>
      <c r="M95" s="194">
        <v>2.4290000000000003</v>
      </c>
      <c r="N95" s="194">
        <v>-2.2204460492503131E-16</v>
      </c>
      <c r="O95" s="194">
        <v>0</v>
      </c>
      <c r="P95" s="194">
        <v>0</v>
      </c>
      <c r="Q95" s="194">
        <v>0</v>
      </c>
      <c r="R95" s="194">
        <v>0</v>
      </c>
      <c r="S95" s="194">
        <v>0</v>
      </c>
      <c r="T95" s="194">
        <v>1.4939999999999998</v>
      </c>
      <c r="U95" s="194">
        <v>-2.4289999999999998</v>
      </c>
      <c r="V95" s="194">
        <v>0</v>
      </c>
      <c r="W95" s="194">
        <v>0</v>
      </c>
      <c r="X95" s="194">
        <v>0</v>
      </c>
      <c r="Z95" s="194">
        <v>-2</v>
      </c>
      <c r="AA95" s="3">
        <v>2</v>
      </c>
      <c r="AC95" s="194">
        <v>0</v>
      </c>
      <c r="AD95" s="3">
        <v>0</v>
      </c>
    </row>
    <row r="96" spans="1:30" ht="6.95" customHeight="1" x14ac:dyDescent="0.2">
      <c r="C96" s="9"/>
      <c r="J96" s="199"/>
      <c r="K96" s="199"/>
      <c r="AA96" s="1"/>
      <c r="AD96" s="1"/>
    </row>
    <row r="97" spans="1:30" s="209" customFormat="1" ht="18" customHeight="1" x14ac:dyDescent="0.2">
      <c r="A97" s="185"/>
      <c r="B97" s="185"/>
      <c r="C97" s="9">
        <v>2.6222097528317216E-2</v>
      </c>
      <c r="D97" s="2"/>
      <c r="E97" s="207" t="s">
        <v>431</v>
      </c>
      <c r="F97" s="2"/>
      <c r="G97" s="207">
        <v>-1102.8160000000003</v>
      </c>
      <c r="H97" s="207">
        <v>-998.88600000000008</v>
      </c>
      <c r="I97" s="207">
        <v>-998.88600000000008</v>
      </c>
      <c r="J97" s="208">
        <v>-1123.67382</v>
      </c>
      <c r="K97" s="208">
        <v>-1055.5982399999998</v>
      </c>
      <c r="L97" s="207">
        <v>-99.295000000000002</v>
      </c>
      <c r="M97" s="207">
        <v>-72.600999999999999</v>
      </c>
      <c r="N97" s="207">
        <v>-116.32100000000003</v>
      </c>
      <c r="O97" s="207">
        <v>-61.460999999999999</v>
      </c>
      <c r="P97" s="207">
        <v>-83.178000000000026</v>
      </c>
      <c r="Q97" s="207">
        <v>-60.673999999999978</v>
      </c>
      <c r="R97" s="207">
        <v>-97.355000000000004</v>
      </c>
      <c r="S97" s="207">
        <v>-81.600000000000009</v>
      </c>
      <c r="T97" s="207">
        <v>-109.563</v>
      </c>
      <c r="U97" s="207">
        <v>-122.932</v>
      </c>
      <c r="V97" s="207">
        <v>-105.20800000000003</v>
      </c>
      <c r="W97" s="207">
        <v>-17.733999999999977</v>
      </c>
      <c r="X97" s="207">
        <v>-1027.9219999999998</v>
      </c>
      <c r="Z97" s="207">
        <v>-1123.67382</v>
      </c>
      <c r="AA97" s="3">
        <v>95.75</v>
      </c>
      <c r="AC97" s="207">
        <v>-1055.5982399999998</v>
      </c>
      <c r="AD97" s="3">
        <v>27.68</v>
      </c>
    </row>
    <row r="98" spans="1:30" ht="6.95" customHeight="1" x14ac:dyDescent="0.2">
      <c r="C98" s="9"/>
      <c r="J98" s="199"/>
      <c r="K98" s="199"/>
      <c r="AA98" s="1"/>
      <c r="AD98" s="1"/>
    </row>
    <row r="99" spans="1:30" ht="18" customHeight="1" x14ac:dyDescent="0.2">
      <c r="A99" s="175" t="s">
        <v>3</v>
      </c>
      <c r="B99" s="175" t="s">
        <v>18</v>
      </c>
      <c r="C99" s="9">
        <v>1.0000547375335269</v>
      </c>
      <c r="E99" s="189" t="s">
        <v>432</v>
      </c>
      <c r="G99" s="190">
        <v>0</v>
      </c>
      <c r="H99" s="190">
        <v>0</v>
      </c>
      <c r="I99" s="190">
        <v>0</v>
      </c>
      <c r="J99" s="191">
        <v>0</v>
      </c>
      <c r="K99" s="191">
        <v>0</v>
      </c>
      <c r="L99" s="190">
        <v>0</v>
      </c>
      <c r="M99" s="190">
        <v>0</v>
      </c>
      <c r="N99" s="190">
        <v>0</v>
      </c>
      <c r="O99" s="190">
        <v>0</v>
      </c>
      <c r="P99" s="190">
        <v>0</v>
      </c>
      <c r="Q99" s="190">
        <v>0</v>
      </c>
      <c r="R99" s="190">
        <v>0</v>
      </c>
      <c r="S99" s="190">
        <v>0</v>
      </c>
      <c r="T99" s="190">
        <v>0</v>
      </c>
      <c r="U99" s="190">
        <v>0</v>
      </c>
      <c r="V99" s="190">
        <v>0</v>
      </c>
      <c r="W99" s="190">
        <v>18.268999999999998</v>
      </c>
      <c r="X99" s="190">
        <v>18.268999999999998</v>
      </c>
      <c r="Z99" s="190">
        <v>0</v>
      </c>
      <c r="AA99" s="3">
        <v>18.27</v>
      </c>
      <c r="AC99" s="190">
        <v>0</v>
      </c>
      <c r="AD99" s="3">
        <v>18.27</v>
      </c>
    </row>
    <row r="100" spans="1:30" ht="18" customHeight="1" x14ac:dyDescent="0.2">
      <c r="A100" s="175" t="s">
        <v>309</v>
      </c>
      <c r="B100" s="175" t="s">
        <v>18</v>
      </c>
      <c r="C100" s="9">
        <v>0</v>
      </c>
      <c r="E100" s="189" t="s">
        <v>433</v>
      </c>
      <c r="G100" s="190">
        <v>0</v>
      </c>
      <c r="H100" s="190">
        <v>-98.603999999999999</v>
      </c>
      <c r="I100" s="190">
        <v>-98.603999999999999</v>
      </c>
      <c r="J100" s="191">
        <v>0</v>
      </c>
      <c r="K100" s="191">
        <v>0</v>
      </c>
      <c r="L100" s="190">
        <v>0</v>
      </c>
      <c r="M100" s="190">
        <v>0</v>
      </c>
      <c r="N100" s="190">
        <v>0</v>
      </c>
      <c r="O100" s="190">
        <v>0</v>
      </c>
      <c r="P100" s="190">
        <v>0</v>
      </c>
      <c r="Q100" s="190">
        <v>0</v>
      </c>
      <c r="R100" s="190">
        <v>0</v>
      </c>
      <c r="S100" s="190">
        <v>0</v>
      </c>
      <c r="T100" s="190">
        <v>0</v>
      </c>
      <c r="U100" s="190">
        <v>0</v>
      </c>
      <c r="V100" s="190">
        <v>0</v>
      </c>
      <c r="W100" s="190">
        <v>0</v>
      </c>
      <c r="X100" s="190">
        <v>0</v>
      </c>
      <c r="Z100" s="190">
        <v>0</v>
      </c>
      <c r="AA100" s="3">
        <v>0</v>
      </c>
      <c r="AC100" s="190">
        <v>0</v>
      </c>
      <c r="AD100" s="3">
        <v>0</v>
      </c>
    </row>
    <row r="101" spans="1:30" ht="18" customHeight="1" x14ac:dyDescent="0.2">
      <c r="A101" s="175" t="s">
        <v>312</v>
      </c>
      <c r="B101" s="175" t="s">
        <v>18</v>
      </c>
      <c r="C101" s="9">
        <v>1.0095238095238095</v>
      </c>
      <c r="E101" s="189" t="s">
        <v>434</v>
      </c>
      <c r="G101" s="190">
        <v>0</v>
      </c>
      <c r="H101" s="190">
        <v>0</v>
      </c>
      <c r="I101" s="190">
        <v>0</v>
      </c>
      <c r="J101" s="191">
        <v>0</v>
      </c>
      <c r="K101" s="191">
        <v>0</v>
      </c>
      <c r="L101" s="190">
        <v>0</v>
      </c>
      <c r="M101" s="190">
        <v>0</v>
      </c>
      <c r="N101" s="190">
        <v>0.52500000000000002</v>
      </c>
      <c r="O101" s="190">
        <v>0</v>
      </c>
      <c r="P101" s="190">
        <v>0</v>
      </c>
      <c r="Q101" s="190">
        <v>0</v>
      </c>
      <c r="R101" s="190">
        <v>0</v>
      </c>
      <c r="S101" s="190">
        <v>0</v>
      </c>
      <c r="T101" s="190">
        <v>0</v>
      </c>
      <c r="U101" s="190">
        <v>0</v>
      </c>
      <c r="V101" s="190">
        <v>0</v>
      </c>
      <c r="W101" s="190">
        <v>0</v>
      </c>
      <c r="X101" s="190">
        <v>0.52500000000000002</v>
      </c>
      <c r="Z101" s="190">
        <v>0</v>
      </c>
      <c r="AA101" s="3">
        <v>0.53</v>
      </c>
      <c r="AC101" s="190">
        <v>0</v>
      </c>
      <c r="AD101" s="3">
        <v>0.53</v>
      </c>
    </row>
    <row r="102" spans="1:30" ht="18" customHeight="1" x14ac:dyDescent="0.2">
      <c r="A102" s="175" t="s">
        <v>435</v>
      </c>
      <c r="B102" s="175" t="s">
        <v>18</v>
      </c>
      <c r="C102" s="9">
        <v>0</v>
      </c>
      <c r="E102" s="189" t="s">
        <v>436</v>
      </c>
      <c r="G102" s="190">
        <v>0</v>
      </c>
      <c r="H102" s="190">
        <v>0</v>
      </c>
      <c r="I102" s="190">
        <v>0</v>
      </c>
      <c r="J102" s="191">
        <v>0</v>
      </c>
      <c r="K102" s="191">
        <v>0</v>
      </c>
      <c r="L102" s="190">
        <v>0</v>
      </c>
      <c r="M102" s="190">
        <v>0</v>
      </c>
      <c r="N102" s="190">
        <v>0</v>
      </c>
      <c r="O102" s="190">
        <v>0</v>
      </c>
      <c r="P102" s="190">
        <v>0</v>
      </c>
      <c r="Q102" s="190">
        <v>0</v>
      </c>
      <c r="R102" s="190">
        <v>0</v>
      </c>
      <c r="S102" s="190">
        <v>0</v>
      </c>
      <c r="T102" s="190">
        <v>0</v>
      </c>
      <c r="U102" s="190">
        <v>0</v>
      </c>
      <c r="V102" s="190">
        <v>0</v>
      </c>
      <c r="W102" s="190">
        <v>0</v>
      </c>
      <c r="X102" s="190">
        <v>0</v>
      </c>
      <c r="Z102" s="190">
        <v>0</v>
      </c>
      <c r="AA102" s="3">
        <v>0</v>
      </c>
      <c r="AC102" s="190">
        <v>0</v>
      </c>
      <c r="AD102" s="3">
        <v>0</v>
      </c>
    </row>
    <row r="103" spans="1:30" ht="18" customHeight="1" x14ac:dyDescent="0.2">
      <c r="A103" s="185"/>
      <c r="B103" s="210"/>
      <c r="C103" s="9">
        <v>0.99978716611684593</v>
      </c>
      <c r="E103" s="195" t="s">
        <v>235</v>
      </c>
      <c r="G103" s="196">
        <v>0</v>
      </c>
      <c r="H103" s="196">
        <v>-98.603999999999999</v>
      </c>
      <c r="I103" s="196">
        <v>-98.603999999999999</v>
      </c>
      <c r="J103" s="197">
        <v>0</v>
      </c>
      <c r="K103" s="197">
        <v>0</v>
      </c>
      <c r="L103" s="196">
        <v>0</v>
      </c>
      <c r="M103" s="196">
        <v>0</v>
      </c>
      <c r="N103" s="196">
        <v>0.52500000000000002</v>
      </c>
      <c r="O103" s="196">
        <v>0</v>
      </c>
      <c r="P103" s="196">
        <v>0</v>
      </c>
      <c r="Q103" s="196">
        <v>0</v>
      </c>
      <c r="R103" s="196">
        <v>0</v>
      </c>
      <c r="S103" s="196">
        <v>0</v>
      </c>
      <c r="T103" s="196">
        <v>0</v>
      </c>
      <c r="U103" s="196">
        <v>0</v>
      </c>
      <c r="V103" s="196">
        <v>0</v>
      </c>
      <c r="W103" s="196">
        <v>18.268999999999998</v>
      </c>
      <c r="X103" s="196">
        <v>18.793999999999997</v>
      </c>
      <c r="Z103" s="196">
        <v>0</v>
      </c>
      <c r="AA103" s="3">
        <v>18.79</v>
      </c>
      <c r="AC103" s="196">
        <v>0</v>
      </c>
      <c r="AD103" s="3">
        <v>18.79</v>
      </c>
    </row>
    <row r="104" spans="1:30" ht="6.95" customHeight="1" x14ac:dyDescent="0.2">
      <c r="C104" s="9"/>
      <c r="J104" s="199"/>
      <c r="K104" s="199"/>
      <c r="AA104" s="1"/>
      <c r="AD104" s="1"/>
    </row>
    <row r="105" spans="1:30" s="1" customFormat="1" ht="18" customHeight="1" x14ac:dyDescent="0.2">
      <c r="A105" s="175" t="s">
        <v>132</v>
      </c>
      <c r="B105" s="175" t="s">
        <v>18</v>
      </c>
      <c r="C105" s="9">
        <v>0</v>
      </c>
      <c r="D105" s="2"/>
      <c r="E105" s="189" t="s">
        <v>133</v>
      </c>
      <c r="F105" s="2"/>
      <c r="G105" s="190">
        <v>0</v>
      </c>
      <c r="H105" s="190">
        <v>0</v>
      </c>
      <c r="I105" s="190">
        <v>0</v>
      </c>
      <c r="J105" s="190">
        <v>0</v>
      </c>
      <c r="K105" s="190">
        <v>1.51</v>
      </c>
      <c r="L105" s="190">
        <v>0</v>
      </c>
      <c r="M105" s="190">
        <v>1.51</v>
      </c>
      <c r="N105" s="190">
        <v>0</v>
      </c>
      <c r="O105" s="190">
        <v>0</v>
      </c>
      <c r="P105" s="190">
        <v>0</v>
      </c>
      <c r="Q105" s="190">
        <v>0</v>
      </c>
      <c r="R105" s="190">
        <v>0</v>
      </c>
      <c r="S105" s="190">
        <v>0</v>
      </c>
      <c r="T105" s="190">
        <v>0</v>
      </c>
      <c r="U105" s="190">
        <v>0</v>
      </c>
      <c r="V105" s="190">
        <v>0</v>
      </c>
      <c r="W105" s="190">
        <v>0</v>
      </c>
      <c r="X105" s="190">
        <v>1.51</v>
      </c>
      <c r="Z105" s="190">
        <v>0</v>
      </c>
      <c r="AA105" s="3">
        <v>1.51</v>
      </c>
      <c r="AC105" s="190">
        <v>1.51</v>
      </c>
      <c r="AD105" s="3">
        <v>0</v>
      </c>
    </row>
    <row r="106" spans="1:30" s="1" customFormat="1" ht="18" customHeight="1" x14ac:dyDescent="0.2">
      <c r="A106" s="175" t="s">
        <v>135</v>
      </c>
      <c r="B106" s="175" t="s">
        <v>18</v>
      </c>
      <c r="C106" s="9">
        <v>0</v>
      </c>
      <c r="D106" s="2"/>
      <c r="E106" s="189" t="s">
        <v>134</v>
      </c>
      <c r="F106" s="2"/>
      <c r="G106" s="190">
        <v>0</v>
      </c>
      <c r="H106" s="190">
        <v>0</v>
      </c>
      <c r="I106" s="190">
        <v>0</v>
      </c>
      <c r="J106" s="190">
        <v>0</v>
      </c>
      <c r="K106" s="190">
        <v>0</v>
      </c>
      <c r="L106" s="190">
        <v>0</v>
      </c>
      <c r="M106" s="190">
        <v>0</v>
      </c>
      <c r="N106" s="190">
        <v>0</v>
      </c>
      <c r="O106" s="190">
        <v>0</v>
      </c>
      <c r="P106" s="190">
        <v>0</v>
      </c>
      <c r="Q106" s="190">
        <v>0</v>
      </c>
      <c r="R106" s="190">
        <v>0</v>
      </c>
      <c r="S106" s="190">
        <v>0</v>
      </c>
      <c r="T106" s="190">
        <v>0</v>
      </c>
      <c r="U106" s="190">
        <v>0</v>
      </c>
      <c r="V106" s="190">
        <v>0</v>
      </c>
      <c r="W106" s="190">
        <v>0</v>
      </c>
      <c r="X106" s="190">
        <v>0</v>
      </c>
      <c r="Z106" s="190">
        <v>0</v>
      </c>
      <c r="AA106" s="3">
        <v>0</v>
      </c>
      <c r="AC106" s="190">
        <v>0</v>
      </c>
      <c r="AD106" s="3">
        <v>0</v>
      </c>
    </row>
    <row r="107" spans="1:30" s="1" customFormat="1" ht="18" customHeight="1" x14ac:dyDescent="0.2">
      <c r="A107" s="175" t="s">
        <v>136</v>
      </c>
      <c r="B107" s="175" t="s">
        <v>18</v>
      </c>
      <c r="C107" s="9">
        <v>0</v>
      </c>
      <c r="D107" s="2"/>
      <c r="E107" s="189" t="s">
        <v>137</v>
      </c>
      <c r="F107" s="2"/>
      <c r="G107" s="190">
        <v>0</v>
      </c>
      <c r="H107" s="190">
        <v>0</v>
      </c>
      <c r="I107" s="190">
        <v>0</v>
      </c>
      <c r="J107" s="190">
        <v>0</v>
      </c>
      <c r="K107" s="190">
        <v>0</v>
      </c>
      <c r="L107" s="190">
        <v>0</v>
      </c>
      <c r="M107" s="190">
        <v>0</v>
      </c>
      <c r="N107" s="190">
        <v>0</v>
      </c>
      <c r="O107" s="190">
        <v>0</v>
      </c>
      <c r="P107" s="190">
        <v>0</v>
      </c>
      <c r="Q107" s="190">
        <v>0</v>
      </c>
      <c r="R107" s="190">
        <v>0</v>
      </c>
      <c r="S107" s="190">
        <v>0</v>
      </c>
      <c r="T107" s="190">
        <v>0</v>
      </c>
      <c r="U107" s="190">
        <v>0</v>
      </c>
      <c r="V107" s="190">
        <v>0</v>
      </c>
      <c r="W107" s="190">
        <v>0</v>
      </c>
      <c r="X107" s="190">
        <v>0</v>
      </c>
      <c r="Z107" s="190">
        <v>0</v>
      </c>
      <c r="AA107" s="3">
        <v>0</v>
      </c>
      <c r="AC107" s="190">
        <v>0</v>
      </c>
      <c r="AD107" s="3">
        <v>0</v>
      </c>
    </row>
    <row r="108" spans="1:30" s="1" customFormat="1" ht="18" customHeight="1" x14ac:dyDescent="0.2">
      <c r="A108" s="175" t="s">
        <v>138</v>
      </c>
      <c r="B108" s="175" t="s">
        <v>18</v>
      </c>
      <c r="C108" s="9">
        <v>0</v>
      </c>
      <c r="D108" s="2"/>
      <c r="E108" s="189" t="s">
        <v>139</v>
      </c>
      <c r="F108" s="2"/>
      <c r="G108" s="190">
        <v>0</v>
      </c>
      <c r="H108" s="190">
        <v>0</v>
      </c>
      <c r="I108" s="190">
        <v>0</v>
      </c>
      <c r="J108" s="190">
        <v>0</v>
      </c>
      <c r="K108" s="190">
        <v>0</v>
      </c>
      <c r="L108" s="190">
        <v>0</v>
      </c>
      <c r="M108" s="190">
        <v>0</v>
      </c>
      <c r="N108" s="190">
        <v>0</v>
      </c>
      <c r="O108" s="190">
        <v>0</v>
      </c>
      <c r="P108" s="190">
        <v>0</v>
      </c>
      <c r="Q108" s="190">
        <v>0</v>
      </c>
      <c r="R108" s="190">
        <v>0</v>
      </c>
      <c r="S108" s="190">
        <v>0</v>
      </c>
      <c r="T108" s="190">
        <v>0</v>
      </c>
      <c r="U108" s="190">
        <v>0</v>
      </c>
      <c r="V108" s="190">
        <v>0</v>
      </c>
      <c r="W108" s="190">
        <v>0</v>
      </c>
      <c r="X108" s="190">
        <v>0</v>
      </c>
      <c r="Z108" s="190">
        <v>0</v>
      </c>
      <c r="AA108" s="3">
        <v>0</v>
      </c>
      <c r="AC108" s="190">
        <v>0</v>
      </c>
      <c r="AD108" s="3">
        <v>0</v>
      </c>
    </row>
    <row r="109" spans="1:30" s="193" customFormat="1" ht="18" customHeight="1" collapsed="1" x14ac:dyDescent="0.2">
      <c r="A109" s="175" t="s">
        <v>22</v>
      </c>
      <c r="B109" s="175" t="s">
        <v>18</v>
      </c>
      <c r="C109" s="9">
        <v>-1.5364199582784767E-2</v>
      </c>
      <c r="D109" s="2"/>
      <c r="E109" s="192" t="s">
        <v>25</v>
      </c>
      <c r="G109" s="194">
        <v>785.4</v>
      </c>
      <c r="H109" s="194">
        <v>1075.029</v>
      </c>
      <c r="I109" s="194">
        <v>1075.029</v>
      </c>
      <c r="J109" s="194">
        <v>500</v>
      </c>
      <c r="K109" s="194">
        <v>764.11400000000003</v>
      </c>
      <c r="L109" s="194">
        <v>0</v>
      </c>
      <c r="M109" s="194">
        <v>0</v>
      </c>
      <c r="N109" s="194">
        <v>0</v>
      </c>
      <c r="O109" s="194">
        <v>0</v>
      </c>
      <c r="P109" s="194">
        <v>0</v>
      </c>
      <c r="Q109" s="194">
        <v>0</v>
      </c>
      <c r="R109" s="194">
        <v>73.956000000000003</v>
      </c>
      <c r="S109" s="194">
        <v>280.40499999999997</v>
      </c>
      <c r="T109" s="194">
        <v>100.23700000000002</v>
      </c>
      <c r="U109" s="194">
        <v>150.54799999999994</v>
      </c>
      <c r="V109" s="194">
        <v>220.69400000000007</v>
      </c>
      <c r="W109" s="194">
        <v>-73.470000000000027</v>
      </c>
      <c r="X109" s="194">
        <v>752.37</v>
      </c>
      <c r="Z109" s="194">
        <v>500</v>
      </c>
      <c r="AA109" s="3">
        <v>252.37</v>
      </c>
      <c r="AC109" s="194">
        <v>764.11400000000003</v>
      </c>
      <c r="AD109" s="3">
        <v>-11.74</v>
      </c>
    </row>
    <row r="110" spans="1:30" s="193" customFormat="1" ht="18" hidden="1" customHeight="1" outlineLevel="1" x14ac:dyDescent="0.2">
      <c r="A110" s="175" t="s">
        <v>120</v>
      </c>
      <c r="B110" s="175" t="s">
        <v>18</v>
      </c>
      <c r="C110" s="9">
        <v>0.62708803611738162</v>
      </c>
      <c r="D110" s="2"/>
      <c r="E110" s="204" t="s">
        <v>122</v>
      </c>
      <c r="F110" s="182"/>
      <c r="G110" s="205">
        <v>10</v>
      </c>
      <c r="H110" s="205">
        <v>-100</v>
      </c>
      <c r="I110" s="205">
        <v>-100</v>
      </c>
      <c r="J110" s="205">
        <v>0</v>
      </c>
      <c r="K110" s="205">
        <v>88.6</v>
      </c>
      <c r="L110" s="205">
        <v>0</v>
      </c>
      <c r="M110" s="205">
        <v>0</v>
      </c>
      <c r="N110" s="205">
        <v>19</v>
      </c>
      <c r="O110" s="205">
        <v>0</v>
      </c>
      <c r="P110" s="205">
        <v>0</v>
      </c>
      <c r="Q110" s="205">
        <v>0</v>
      </c>
      <c r="R110" s="205">
        <v>0</v>
      </c>
      <c r="S110" s="205">
        <v>0</v>
      </c>
      <c r="T110" s="205">
        <v>19.612000000000002</v>
      </c>
      <c r="U110" s="205">
        <v>0</v>
      </c>
      <c r="V110" s="205">
        <v>0</v>
      </c>
      <c r="W110" s="205">
        <v>105.547</v>
      </c>
      <c r="X110" s="205">
        <v>144.15899999999999</v>
      </c>
      <c r="Z110" s="205">
        <v>0</v>
      </c>
      <c r="AA110" s="3">
        <v>144.16</v>
      </c>
      <c r="AC110" s="205">
        <v>88.59999999999998</v>
      </c>
      <c r="AD110" s="3">
        <v>55.56</v>
      </c>
    </row>
    <row r="111" spans="1:30" s="193" customFormat="1" ht="18" hidden="1" customHeight="1" outlineLevel="1" x14ac:dyDescent="0.2">
      <c r="A111" s="175" t="s">
        <v>121</v>
      </c>
      <c r="B111" s="175" t="s">
        <v>18</v>
      </c>
      <c r="C111" s="9">
        <v>-1</v>
      </c>
      <c r="D111" s="2"/>
      <c r="E111" s="204" t="s">
        <v>123</v>
      </c>
      <c r="F111" s="182"/>
      <c r="G111" s="205">
        <v>122.545</v>
      </c>
      <c r="H111" s="205">
        <v>44.686</v>
      </c>
      <c r="I111" s="205">
        <v>44.686</v>
      </c>
      <c r="J111" s="205">
        <v>0</v>
      </c>
      <c r="K111" s="205">
        <v>20</v>
      </c>
      <c r="L111" s="205">
        <v>0</v>
      </c>
      <c r="M111" s="205">
        <v>0</v>
      </c>
      <c r="N111" s="205">
        <v>0</v>
      </c>
      <c r="O111" s="205">
        <v>0</v>
      </c>
      <c r="P111" s="205">
        <v>0</v>
      </c>
      <c r="Q111" s="205">
        <v>0</v>
      </c>
      <c r="R111" s="205">
        <v>0</v>
      </c>
      <c r="S111" s="205">
        <v>0</v>
      </c>
      <c r="T111" s="205">
        <v>0</v>
      </c>
      <c r="U111" s="205">
        <v>0</v>
      </c>
      <c r="V111" s="205">
        <v>0</v>
      </c>
      <c r="W111" s="205">
        <v>0</v>
      </c>
      <c r="X111" s="205">
        <v>0</v>
      </c>
      <c r="Z111" s="205">
        <v>0</v>
      </c>
      <c r="AA111" s="3">
        <v>0</v>
      </c>
      <c r="AC111" s="205">
        <v>20</v>
      </c>
      <c r="AD111" s="3">
        <v>-20</v>
      </c>
    </row>
    <row r="112" spans="1:30" s="193" customFormat="1" ht="18" customHeight="1" collapsed="1" x14ac:dyDescent="0.2">
      <c r="A112" s="185"/>
      <c r="B112" s="185"/>
      <c r="C112" s="9">
        <v>0.32744014732965016</v>
      </c>
      <c r="D112" s="2"/>
      <c r="E112" s="192" t="s">
        <v>0</v>
      </c>
      <c r="G112" s="194">
        <v>132.54500000000002</v>
      </c>
      <c r="H112" s="194">
        <v>-55.314</v>
      </c>
      <c r="I112" s="194">
        <v>-55.314</v>
      </c>
      <c r="J112" s="194">
        <v>0</v>
      </c>
      <c r="K112" s="194">
        <v>108.6</v>
      </c>
      <c r="L112" s="194">
        <v>0</v>
      </c>
      <c r="M112" s="194">
        <v>0</v>
      </c>
      <c r="N112" s="194">
        <v>19</v>
      </c>
      <c r="O112" s="194">
        <v>0</v>
      </c>
      <c r="P112" s="194">
        <v>0</v>
      </c>
      <c r="Q112" s="194">
        <v>0</v>
      </c>
      <c r="R112" s="194">
        <v>0</v>
      </c>
      <c r="S112" s="194">
        <v>0</v>
      </c>
      <c r="T112" s="194">
        <v>19.612000000000002</v>
      </c>
      <c r="U112" s="194">
        <v>0</v>
      </c>
      <c r="V112" s="194">
        <v>0</v>
      </c>
      <c r="W112" s="194">
        <v>105.547</v>
      </c>
      <c r="X112" s="194">
        <v>144.15899999999999</v>
      </c>
      <c r="Z112" s="194">
        <v>0</v>
      </c>
      <c r="AA112" s="3">
        <v>144.16</v>
      </c>
      <c r="AC112" s="194">
        <v>108.59999999999998</v>
      </c>
      <c r="AD112" s="3">
        <v>35.56</v>
      </c>
    </row>
    <row r="113" spans="1:32" ht="18" customHeight="1" x14ac:dyDescent="0.2">
      <c r="A113" s="185"/>
      <c r="B113" s="185"/>
      <c r="C113" s="9">
        <v>2.7235582642434888E-2</v>
      </c>
      <c r="E113" s="195" t="s">
        <v>437</v>
      </c>
      <c r="G113" s="196">
        <v>917.94499999999994</v>
      </c>
      <c r="H113" s="196">
        <v>1019.715</v>
      </c>
      <c r="I113" s="196">
        <v>1019.715</v>
      </c>
      <c r="J113" s="197">
        <v>500</v>
      </c>
      <c r="K113" s="197">
        <v>874.22400000000005</v>
      </c>
      <c r="L113" s="196">
        <v>0</v>
      </c>
      <c r="M113" s="196">
        <v>1.51</v>
      </c>
      <c r="N113" s="196">
        <v>19</v>
      </c>
      <c r="O113" s="196">
        <v>0</v>
      </c>
      <c r="P113" s="196">
        <v>0</v>
      </c>
      <c r="Q113" s="196">
        <v>0</v>
      </c>
      <c r="R113" s="196">
        <v>73.956000000000003</v>
      </c>
      <c r="S113" s="196">
        <v>280.40499999999997</v>
      </c>
      <c r="T113" s="196">
        <v>119.84900000000002</v>
      </c>
      <c r="U113" s="196">
        <v>150.54799999999994</v>
      </c>
      <c r="V113" s="196">
        <v>220.69400000000007</v>
      </c>
      <c r="W113" s="196">
        <v>32.07699999999997</v>
      </c>
      <c r="X113" s="196">
        <v>898.03899999999999</v>
      </c>
      <c r="Z113" s="196">
        <v>500</v>
      </c>
      <c r="AA113" s="3">
        <v>398.04</v>
      </c>
      <c r="AC113" s="196">
        <v>874.22400000000005</v>
      </c>
      <c r="AD113" s="3">
        <v>23.81</v>
      </c>
    </row>
    <row r="114" spans="1:32" ht="6.95" customHeight="1" x14ac:dyDescent="0.2">
      <c r="C114" s="9"/>
      <c r="J114" s="199"/>
      <c r="K114" s="199"/>
      <c r="AA114" s="1"/>
      <c r="AD114" s="1"/>
    </row>
    <row r="115" spans="1:32" ht="18" customHeight="1" x14ac:dyDescent="0.2">
      <c r="A115" s="175" t="s">
        <v>17</v>
      </c>
      <c r="B115" s="175" t="s">
        <v>18</v>
      </c>
      <c r="C115" s="9">
        <v>-0.32931224209078402</v>
      </c>
      <c r="E115" s="195" t="s">
        <v>119</v>
      </c>
      <c r="G115" s="196">
        <v>352.80399999999997</v>
      </c>
      <c r="H115" s="196">
        <v>-2.9449999999999998</v>
      </c>
      <c r="I115" s="196">
        <v>-2.9449999999999998</v>
      </c>
      <c r="J115" s="197">
        <v>283</v>
      </c>
      <c r="K115" s="197">
        <v>727</v>
      </c>
      <c r="L115" s="196">
        <v>-44.53</v>
      </c>
      <c r="M115" s="196">
        <v>-2.8999999999996362E-2</v>
      </c>
      <c r="N115" s="196">
        <v>4.6909999999999954</v>
      </c>
      <c r="O115" s="196">
        <v>-1.0210000000000008</v>
      </c>
      <c r="P115" s="196">
        <v>-3.0000000000001137E-3</v>
      </c>
      <c r="Q115" s="196">
        <v>-4.9999999999954525E-3</v>
      </c>
      <c r="R115" s="196">
        <v>0</v>
      </c>
      <c r="S115" s="196">
        <v>-0.21500000000000341</v>
      </c>
      <c r="T115" s="196">
        <v>-1.4979999999999976</v>
      </c>
      <c r="U115" s="196">
        <v>201.56099999999998</v>
      </c>
      <c r="V115" s="196">
        <v>109.22500000000002</v>
      </c>
      <c r="W115" s="196">
        <v>219.41500000000002</v>
      </c>
      <c r="X115" s="196">
        <v>487.59100000000001</v>
      </c>
      <c r="Z115" s="196">
        <v>283</v>
      </c>
      <c r="AA115" s="3">
        <v>204.59</v>
      </c>
      <c r="AC115" s="196">
        <v>727</v>
      </c>
      <c r="AD115" s="3">
        <v>-239.41</v>
      </c>
    </row>
    <row r="116" spans="1:32" ht="8.25" customHeight="1" x14ac:dyDescent="0.2">
      <c r="C116" s="9"/>
      <c r="J116" s="199"/>
      <c r="K116" s="199"/>
      <c r="AA116" s="1"/>
      <c r="AD116" s="1"/>
    </row>
    <row r="117" spans="1:32" s="209" customFormat="1" ht="18" customHeight="1" x14ac:dyDescent="0.2">
      <c r="A117" s="185"/>
      <c r="B117" s="185"/>
      <c r="C117" s="9">
        <v>-0.30995604019868844</v>
      </c>
      <c r="D117" s="2"/>
      <c r="E117" s="211" t="s">
        <v>332</v>
      </c>
      <c r="F117" s="2"/>
      <c r="G117" s="212">
        <v>167.93299999999965</v>
      </c>
      <c r="H117" s="212">
        <v>-80.71999999999997</v>
      </c>
      <c r="I117" s="212">
        <v>-80.71999999999997</v>
      </c>
      <c r="J117" s="213">
        <v>-340.67381999999998</v>
      </c>
      <c r="K117" s="213">
        <v>545.62576000000024</v>
      </c>
      <c r="L117" s="212">
        <v>-143.82499999999999</v>
      </c>
      <c r="M117" s="212">
        <v>-71.11999999999999</v>
      </c>
      <c r="N117" s="212">
        <v>-92.105000000000018</v>
      </c>
      <c r="O117" s="212">
        <v>-62.481999999999999</v>
      </c>
      <c r="P117" s="212">
        <v>-83.181000000000026</v>
      </c>
      <c r="Q117" s="212">
        <v>-60.678999999999974</v>
      </c>
      <c r="R117" s="212">
        <v>-23.399000000000001</v>
      </c>
      <c r="S117" s="212">
        <v>198.58999999999995</v>
      </c>
      <c r="T117" s="212">
        <v>8.788000000000018</v>
      </c>
      <c r="U117" s="212">
        <v>229.17699999999991</v>
      </c>
      <c r="V117" s="212">
        <v>224.71100000000007</v>
      </c>
      <c r="W117" s="212">
        <v>252.02700000000002</v>
      </c>
      <c r="X117" s="212">
        <v>376.50200000000018</v>
      </c>
      <c r="Z117" s="212">
        <v>-340.67381999999998</v>
      </c>
      <c r="AA117" s="3">
        <v>717.18</v>
      </c>
      <c r="AC117" s="212">
        <v>545.62576000000024</v>
      </c>
      <c r="AD117" s="3">
        <v>-169.12</v>
      </c>
    </row>
    <row r="118" spans="1:32" ht="12.75" x14ac:dyDescent="0.2">
      <c r="C118" s="9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AA118" s="1"/>
      <c r="AD118" s="1"/>
    </row>
    <row r="119" spans="1:32" s="8" customFormat="1" x14ac:dyDescent="0.2">
      <c r="A119" s="55" t="s">
        <v>31</v>
      </c>
      <c r="B119" s="55" t="s">
        <v>18</v>
      </c>
      <c r="C119" s="2"/>
      <c r="D119" s="2"/>
      <c r="E119" s="56" t="s">
        <v>252</v>
      </c>
      <c r="F119" s="2"/>
      <c r="G119" s="214">
        <v>-0.23799999999965848</v>
      </c>
      <c r="H119" s="214">
        <v>-0.30500000000003524</v>
      </c>
      <c r="I119" s="214">
        <v>-0.30500000000003524</v>
      </c>
      <c r="J119" s="214">
        <v>0</v>
      </c>
      <c r="K119" s="214">
        <v>0</v>
      </c>
      <c r="L119" s="214">
        <v>0</v>
      </c>
      <c r="M119" s="214">
        <v>-6.1000000000007049E-2</v>
      </c>
      <c r="N119" s="214">
        <v>-6.0999999999978627E-2</v>
      </c>
      <c r="O119" s="214">
        <v>-6.0999999999978627E-2</v>
      </c>
      <c r="P119" s="214">
        <v>-0.11199999999990951</v>
      </c>
      <c r="Q119" s="214">
        <v>-0.11199999999996635</v>
      </c>
      <c r="R119" s="214">
        <v>-0.11199999999996635</v>
      </c>
      <c r="S119" s="214">
        <v>-0.17399999999986449</v>
      </c>
      <c r="T119" s="214">
        <v>-0.17399999999986449</v>
      </c>
      <c r="U119" s="214">
        <v>-0.17399999999977922</v>
      </c>
      <c r="V119" s="214">
        <v>-0.22599999999985698</v>
      </c>
      <c r="W119" s="214">
        <v>-0.22599999999982856</v>
      </c>
      <c r="X119" s="214">
        <v>-0.22600000000016962</v>
      </c>
      <c r="Y119" s="2"/>
      <c r="Z119" s="2"/>
      <c r="AB119" s="2"/>
      <c r="AC119" s="2"/>
      <c r="AE119" s="2"/>
      <c r="AF119" s="2"/>
    </row>
    <row r="123" spans="1:32" x14ac:dyDescent="0.2">
      <c r="X123" s="106"/>
      <c r="Z123" s="106"/>
      <c r="AC123" s="106"/>
    </row>
  </sheetData>
  <mergeCells count="5">
    <mergeCell ref="E9:E10"/>
    <mergeCell ref="AC9:AC10"/>
    <mergeCell ref="AD9:AD10"/>
    <mergeCell ref="Z9:Z10"/>
    <mergeCell ref="AA9:AA10"/>
  </mergeCells>
  <conditionalFormatting sqref="AD11:AD13 AD115 AD105:AD113 AD95:AD103 AD25:AD93 AA115 AA105:AA113 AA95:AA103 AA25:AA93 AD15:AD23 AA15:AA23 AD117 AA117">
    <cfRule type="expression" dxfId="113" priority="22" stopIfTrue="1">
      <formula>($C11&gt;0)</formula>
    </cfRule>
    <cfRule type="expression" dxfId="112" priority="23" stopIfTrue="1">
      <formula>AND($C11&lt;0,$C11&gt;=$AD$2)</formula>
    </cfRule>
    <cfRule type="expression" dxfId="111" priority="24" stopIfTrue="1">
      <formula>($C11&lt;$AD$2)</formula>
    </cfRule>
  </conditionalFormatting>
  <conditionalFormatting sqref="AA11:AA13">
    <cfRule type="expression" dxfId="110" priority="19" stopIfTrue="1">
      <formula>($C11&gt;0)</formula>
    </cfRule>
    <cfRule type="expression" dxfId="109" priority="20" stopIfTrue="1">
      <formula>AND($C11&lt;0,$C11&gt;=$AD$2)</formula>
    </cfRule>
    <cfRule type="expression" dxfId="108" priority="21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8"/>
  <sheetViews>
    <sheetView showGridLines="0" zoomScale="66" zoomScaleNormal="66" zoomScaleSheetLayoutView="75" workbookViewId="0">
      <pane xSplit="5" ySplit="10" topLeftCell="F11" activePane="bottomRight" state="frozen"/>
      <selection sqref="A1:XFD1048576"/>
      <selection pane="topRight" sqref="A1:XFD1048576"/>
      <selection pane="bottomLeft" sqref="A1:XFD1048576"/>
      <selection pane="bottomRight" activeCell="R79" sqref="R79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10" width="10" style="2" customWidth="1"/>
    <col min="11" max="11" width="10" style="2" customWidth="1" outlineLevel="1"/>
    <col min="12" max="23" width="10" style="2" customWidth="1"/>
    <col min="24" max="24" width="12" style="2" customWidth="1"/>
    <col min="25" max="25" width="1.140625" style="2" customWidth="1"/>
    <col min="26" max="26" width="10" style="2" customWidth="1"/>
    <col min="27" max="27" width="10" style="8" customWidth="1"/>
    <col min="28" max="28" width="3.7109375" style="2" customWidth="1"/>
    <col min="29" max="29" width="10" style="2" customWidth="1" outlineLevel="1"/>
    <col min="30" max="30" width="10" style="8" customWidth="1" outlineLevel="1"/>
    <col min="31" max="16384" width="11.42578125" style="2"/>
  </cols>
  <sheetData>
    <row r="1" spans="1:30" hidden="1" outlineLevel="1" x14ac:dyDescent="0.2">
      <c r="A1" s="1" t="s">
        <v>4</v>
      </c>
      <c r="B1" s="1"/>
      <c r="L1" s="161" t="s">
        <v>6</v>
      </c>
      <c r="M1" s="161" t="s">
        <v>7</v>
      </c>
      <c r="N1" s="161" t="s">
        <v>8</v>
      </c>
      <c r="O1" s="161" t="s">
        <v>9</v>
      </c>
      <c r="P1" s="161" t="s">
        <v>10</v>
      </c>
      <c r="Q1" s="161" t="s">
        <v>11</v>
      </c>
      <c r="R1" s="161" t="s">
        <v>320</v>
      </c>
      <c r="S1" s="161" t="s">
        <v>12</v>
      </c>
      <c r="T1" s="161" t="s">
        <v>13</v>
      </c>
      <c r="U1" s="161" t="s">
        <v>14</v>
      </c>
      <c r="V1" s="161" t="s">
        <v>15</v>
      </c>
      <c r="W1" s="161" t="s">
        <v>16</v>
      </c>
    </row>
    <row r="2" spans="1:30" ht="12.75" hidden="1" outlineLevel="1" x14ac:dyDescent="0.2">
      <c r="A2" s="1" t="s">
        <v>5</v>
      </c>
      <c r="B2" s="1"/>
      <c r="G2" s="11" t="s">
        <v>28</v>
      </c>
      <c r="H2" s="11" t="s">
        <v>30</v>
      </c>
      <c r="I2" s="11" t="s">
        <v>33</v>
      </c>
      <c r="J2" s="11" t="s">
        <v>34</v>
      </c>
      <c r="K2" s="11">
        <v>0</v>
      </c>
      <c r="L2" s="162" t="b">
        <v>1</v>
      </c>
      <c r="M2" s="162" t="b">
        <v>1</v>
      </c>
      <c r="N2" s="162" t="b">
        <v>1</v>
      </c>
      <c r="O2" s="162" t="b">
        <v>1</v>
      </c>
      <c r="P2" s="162" t="b">
        <v>1</v>
      </c>
      <c r="Q2" s="162" t="b">
        <v>1</v>
      </c>
      <c r="R2" s="162" t="b">
        <v>1</v>
      </c>
      <c r="S2" s="162" t="b">
        <v>1</v>
      </c>
      <c r="T2" s="162" t="b">
        <v>1</v>
      </c>
      <c r="U2" s="162" t="b">
        <v>1</v>
      </c>
      <c r="V2" s="162" t="b">
        <v>1</v>
      </c>
      <c r="W2" s="162" t="b">
        <v>1</v>
      </c>
      <c r="X2" s="11" t="s">
        <v>34</v>
      </c>
      <c r="Z2" s="163"/>
      <c r="AA2" s="13">
        <v>-0.15</v>
      </c>
      <c r="AC2" s="163"/>
      <c r="AD2" s="13">
        <v>-0.15</v>
      </c>
    </row>
    <row r="3" spans="1:30" hidden="1" outlineLevel="1" x14ac:dyDescent="0.15">
      <c r="A3" s="1" t="s">
        <v>336</v>
      </c>
      <c r="B3" s="1"/>
      <c r="G3" s="12" t="s">
        <v>643</v>
      </c>
      <c r="H3" s="12" t="s">
        <v>643</v>
      </c>
      <c r="I3" s="12" t="s">
        <v>643</v>
      </c>
      <c r="J3" s="12" t="s">
        <v>644</v>
      </c>
      <c r="K3" s="12" t="s">
        <v>645</v>
      </c>
      <c r="L3" s="12" t="s">
        <v>643</v>
      </c>
      <c r="M3" s="12" t="s">
        <v>643</v>
      </c>
      <c r="N3" s="12" t="s">
        <v>643</v>
      </c>
      <c r="O3" s="12" t="s">
        <v>643</v>
      </c>
      <c r="P3" s="12" t="s">
        <v>643</v>
      </c>
      <c r="Q3" s="12" t="s">
        <v>643</v>
      </c>
      <c r="R3" s="12" t="s">
        <v>643</v>
      </c>
      <c r="S3" s="12" t="s">
        <v>643</v>
      </c>
      <c r="T3" s="12" t="s">
        <v>643</v>
      </c>
      <c r="U3" s="12" t="s">
        <v>643</v>
      </c>
      <c r="V3" s="12" t="s">
        <v>643</v>
      </c>
      <c r="W3" s="12" t="s">
        <v>643</v>
      </c>
      <c r="X3" s="12" t="s">
        <v>643</v>
      </c>
    </row>
    <row r="4" spans="1:30" hidden="1" outlineLevel="1" x14ac:dyDescent="0.15">
      <c r="A4" s="164" t="s">
        <v>646</v>
      </c>
      <c r="B4" s="1"/>
      <c r="G4" s="12" t="s">
        <v>647</v>
      </c>
      <c r="H4" s="12" t="s">
        <v>647</v>
      </c>
      <c r="I4" s="12" t="s">
        <v>647</v>
      </c>
      <c r="J4" s="12" t="s">
        <v>648</v>
      </c>
      <c r="K4" s="12" t="s">
        <v>649</v>
      </c>
      <c r="L4" s="12" t="s">
        <v>647</v>
      </c>
      <c r="M4" s="12" t="s">
        <v>647</v>
      </c>
      <c r="N4" s="12" t="s">
        <v>647</v>
      </c>
      <c r="O4" s="12" t="s">
        <v>647</v>
      </c>
      <c r="P4" s="12" t="s">
        <v>647</v>
      </c>
      <c r="Q4" s="12" t="s">
        <v>647</v>
      </c>
      <c r="R4" s="12" t="s">
        <v>647</v>
      </c>
      <c r="S4" s="12" t="s">
        <v>647</v>
      </c>
      <c r="T4" s="12" t="s">
        <v>647</v>
      </c>
      <c r="U4" s="12" t="s">
        <v>647</v>
      </c>
      <c r="V4" s="12" t="s">
        <v>647</v>
      </c>
      <c r="W4" s="12" t="s">
        <v>647</v>
      </c>
      <c r="X4" s="12" t="s">
        <v>647</v>
      </c>
      <c r="Z4" s="163"/>
      <c r="AA4" s="165"/>
      <c r="AC4" s="163"/>
      <c r="AD4" s="165"/>
    </row>
    <row r="5" spans="1:30" hidden="1" outlineLevel="1" x14ac:dyDescent="0.15">
      <c r="B5" s="1"/>
      <c r="G5" s="12" t="s">
        <v>650</v>
      </c>
      <c r="H5" s="12" t="s">
        <v>651</v>
      </c>
      <c r="I5" s="12" t="s">
        <v>651</v>
      </c>
      <c r="J5" s="12" t="s">
        <v>652</v>
      </c>
      <c r="K5" s="12" t="s">
        <v>653</v>
      </c>
      <c r="L5" s="12" t="s">
        <v>652</v>
      </c>
      <c r="M5" s="12" t="s">
        <v>654</v>
      </c>
      <c r="N5" s="12" t="s">
        <v>653</v>
      </c>
      <c r="O5" s="12" t="s">
        <v>655</v>
      </c>
      <c r="P5" s="12" t="s">
        <v>656</v>
      </c>
      <c r="Q5" s="12" t="s">
        <v>657</v>
      </c>
      <c r="R5" s="12" t="s">
        <v>658</v>
      </c>
      <c r="S5" s="12" t="s">
        <v>659</v>
      </c>
      <c r="T5" s="12" t="s">
        <v>660</v>
      </c>
      <c r="U5" s="12" t="s">
        <v>661</v>
      </c>
      <c r="V5" s="12" t="s">
        <v>662</v>
      </c>
      <c r="W5" s="12" t="s">
        <v>663</v>
      </c>
      <c r="X5" s="12" t="s">
        <v>663</v>
      </c>
      <c r="Z5" s="163"/>
      <c r="AA5" s="165"/>
      <c r="AC5" s="163"/>
      <c r="AD5" s="165"/>
    </row>
    <row r="6" spans="1:30" hidden="1" outlineLevel="1" x14ac:dyDescent="0.2">
      <c r="F6" s="1"/>
      <c r="G6" s="1"/>
      <c r="H6" s="2" t="s">
        <v>674</v>
      </c>
      <c r="I6" s="2" t="s">
        <v>674</v>
      </c>
      <c r="J6" s="2" t="s">
        <v>674</v>
      </c>
      <c r="K6" s="2" t="s">
        <v>674</v>
      </c>
    </row>
    <row r="7" spans="1:30" s="166" customFormat="1" ht="15.75" collapsed="1" x14ac:dyDescent="0.2">
      <c r="E7" s="15" t="s">
        <v>438</v>
      </c>
      <c r="L7" s="167"/>
      <c r="AA7" s="168"/>
      <c r="AD7" s="168"/>
    </row>
    <row r="8" spans="1:30" s="169" customFormat="1" ht="7.5" customHeight="1" x14ac:dyDescent="0.2">
      <c r="E8" s="170"/>
      <c r="I8" s="171"/>
      <c r="J8" s="171"/>
      <c r="K8" s="171"/>
      <c r="Z8" s="171"/>
      <c r="AA8" s="170"/>
      <c r="AC8" s="171"/>
      <c r="AD8" s="170"/>
    </row>
    <row r="9" spans="1:30" ht="12.75" customHeight="1" x14ac:dyDescent="0.2">
      <c r="E9" s="310" t="s">
        <v>439</v>
      </c>
      <c r="F9" s="172"/>
      <c r="G9" s="4" t="s">
        <v>2</v>
      </c>
      <c r="H9" s="4" t="s">
        <v>2</v>
      </c>
      <c r="I9" s="4" t="s">
        <v>2</v>
      </c>
      <c r="J9" s="5" t="s">
        <v>1</v>
      </c>
      <c r="K9" s="5" t="s">
        <v>628</v>
      </c>
      <c r="L9" s="173" t="s">
        <v>2</v>
      </c>
      <c r="M9" s="173" t="s">
        <v>2</v>
      </c>
      <c r="N9" s="173" t="s">
        <v>2</v>
      </c>
      <c r="O9" s="173" t="s">
        <v>2</v>
      </c>
      <c r="P9" s="173" t="s">
        <v>2</v>
      </c>
      <c r="Q9" s="173" t="s">
        <v>2</v>
      </c>
      <c r="R9" s="173" t="s">
        <v>2</v>
      </c>
      <c r="S9" s="173" t="s">
        <v>2</v>
      </c>
      <c r="T9" s="173" t="s">
        <v>2</v>
      </c>
      <c r="U9" s="173" t="s">
        <v>2</v>
      </c>
      <c r="V9" s="173" t="s">
        <v>2</v>
      </c>
      <c r="W9" s="173" t="s">
        <v>2</v>
      </c>
      <c r="X9" s="287" t="s">
        <v>2</v>
      </c>
      <c r="Z9" s="318" t="s">
        <v>677</v>
      </c>
      <c r="AA9" s="320" t="s">
        <v>100</v>
      </c>
      <c r="AC9" s="318" t="s">
        <v>678</v>
      </c>
      <c r="AD9" s="320" t="s">
        <v>100</v>
      </c>
    </row>
    <row r="10" spans="1:30" ht="12.75" customHeight="1" x14ac:dyDescent="0.2">
      <c r="E10" s="310"/>
      <c r="F10" s="172"/>
      <c r="G10" s="6" t="s">
        <v>669</v>
      </c>
      <c r="H10" s="6" t="s">
        <v>670</v>
      </c>
      <c r="I10" s="6" t="s">
        <v>670</v>
      </c>
      <c r="J10" s="7" t="s">
        <v>679</v>
      </c>
      <c r="K10" s="7" t="s">
        <v>680</v>
      </c>
      <c r="L10" s="174" t="s">
        <v>6</v>
      </c>
      <c r="M10" s="174" t="s">
        <v>7</v>
      </c>
      <c r="N10" s="174" t="s">
        <v>8</v>
      </c>
      <c r="O10" s="174" t="s">
        <v>9</v>
      </c>
      <c r="P10" s="174" t="s">
        <v>10</v>
      </c>
      <c r="Q10" s="174" t="s">
        <v>11</v>
      </c>
      <c r="R10" s="174" t="s">
        <v>320</v>
      </c>
      <c r="S10" s="174" t="s">
        <v>12</v>
      </c>
      <c r="T10" s="174" t="s">
        <v>13</v>
      </c>
      <c r="U10" s="174" t="s">
        <v>14</v>
      </c>
      <c r="V10" s="174" t="s">
        <v>15</v>
      </c>
      <c r="W10" s="174" t="s">
        <v>16</v>
      </c>
      <c r="X10" s="286" t="s">
        <v>671</v>
      </c>
      <c r="Z10" s="319"/>
      <c r="AA10" s="321"/>
      <c r="AC10" s="319"/>
      <c r="AD10" s="321"/>
    </row>
    <row r="11" spans="1:30" ht="18" customHeight="1" x14ac:dyDescent="0.2">
      <c r="A11" s="175" t="s">
        <v>37</v>
      </c>
      <c r="B11" s="175" t="s">
        <v>18</v>
      </c>
      <c r="C11" s="9"/>
      <c r="E11" s="176" t="s">
        <v>424</v>
      </c>
      <c r="G11" s="177">
        <v>14.6</v>
      </c>
      <c r="H11" s="177">
        <v>14.199</v>
      </c>
      <c r="I11" s="177">
        <v>14.199</v>
      </c>
      <c r="J11" s="178">
        <v>14.5</v>
      </c>
      <c r="K11" s="178">
        <v>14.006</v>
      </c>
      <c r="L11" s="177">
        <v>11.952</v>
      </c>
      <c r="M11" s="177">
        <v>12.672000000000002</v>
      </c>
      <c r="N11" s="177">
        <v>12.911999999999999</v>
      </c>
      <c r="O11" s="177">
        <v>12.384</v>
      </c>
      <c r="P11" s="177">
        <v>12.779999999999994</v>
      </c>
      <c r="Q11" s="177">
        <v>14.808</v>
      </c>
      <c r="R11" s="177">
        <v>13.00800000000001</v>
      </c>
      <c r="S11" s="177">
        <v>14.267999999999986</v>
      </c>
      <c r="T11" s="177">
        <v>13.368000000000009</v>
      </c>
      <c r="U11" s="177">
        <v>13.679999999999993</v>
      </c>
      <c r="V11" s="177">
        <v>15.504000000000019</v>
      </c>
      <c r="W11" s="177">
        <v>15.683999999999997</v>
      </c>
      <c r="X11" s="177">
        <v>13.585000000000001</v>
      </c>
      <c r="Z11" s="177">
        <v>14.5</v>
      </c>
      <c r="AA11" s="179">
        <v>-0.91</v>
      </c>
      <c r="AC11" s="177">
        <v>14.006</v>
      </c>
      <c r="AD11" s="179">
        <v>-0.42</v>
      </c>
    </row>
    <row r="12" spans="1:30" ht="18" hidden="1" customHeight="1" outlineLevel="1" collapsed="1" x14ac:dyDescent="0.2">
      <c r="A12" s="180" t="s">
        <v>212</v>
      </c>
      <c r="B12" s="175" t="s">
        <v>18</v>
      </c>
      <c r="C12" s="9"/>
      <c r="E12" s="181" t="s">
        <v>213</v>
      </c>
      <c r="F12" s="182"/>
      <c r="G12" s="183">
        <v>15.106999999999999</v>
      </c>
      <c r="H12" s="183">
        <v>15.717000000000001</v>
      </c>
      <c r="I12" s="183">
        <v>15.717000000000001</v>
      </c>
      <c r="J12" s="183">
        <v>14.5</v>
      </c>
      <c r="K12" s="183">
        <v>14.006</v>
      </c>
      <c r="L12" s="183">
        <v>12.827999999999999</v>
      </c>
      <c r="M12" s="183">
        <v>13.188000000000002</v>
      </c>
      <c r="N12" s="183">
        <v>13.295999999999996</v>
      </c>
      <c r="O12" s="183">
        <v>13.524000000000001</v>
      </c>
      <c r="P12" s="183">
        <v>14.316000000000003</v>
      </c>
      <c r="Q12" s="183">
        <v>16.212000000000003</v>
      </c>
      <c r="R12" s="183">
        <v>16.848000000000013</v>
      </c>
      <c r="S12" s="183">
        <v>15.755999999999972</v>
      </c>
      <c r="T12" s="183">
        <v>14.77200000000002</v>
      </c>
      <c r="U12" s="183">
        <v>16.331999999999994</v>
      </c>
      <c r="V12" s="183">
        <v>17.651999999999987</v>
      </c>
      <c r="W12" s="183">
        <v>16.355999999999995</v>
      </c>
      <c r="X12" s="183">
        <v>15.089999999999998</v>
      </c>
      <c r="Z12" s="183">
        <v>14.5</v>
      </c>
      <c r="AA12" s="184">
        <v>0.59</v>
      </c>
      <c r="AC12" s="183">
        <v>14.006</v>
      </c>
      <c r="AD12" s="184">
        <v>1.08</v>
      </c>
    </row>
    <row r="13" spans="1:30" ht="18" hidden="1" customHeight="1" outlineLevel="1" collapsed="1" x14ac:dyDescent="0.2">
      <c r="A13" s="185"/>
      <c r="B13" s="185"/>
      <c r="C13" s="9"/>
      <c r="E13" s="176" t="s">
        <v>241</v>
      </c>
      <c r="G13" s="177">
        <v>0.50699999999999967</v>
      </c>
      <c r="H13" s="177">
        <v>1.5180000000000007</v>
      </c>
      <c r="I13" s="177">
        <v>1.5180000000000007</v>
      </c>
      <c r="J13" s="178">
        <v>0</v>
      </c>
      <c r="K13" s="178">
        <v>0</v>
      </c>
      <c r="L13" s="177">
        <v>0.87599999999999945</v>
      </c>
      <c r="M13" s="177">
        <v>0.51600000000000001</v>
      </c>
      <c r="N13" s="177">
        <v>0.38399999999999679</v>
      </c>
      <c r="O13" s="177">
        <v>1.1400000000000006</v>
      </c>
      <c r="P13" s="177">
        <v>1.5360000000000085</v>
      </c>
      <c r="Q13" s="177">
        <v>1.4040000000000035</v>
      </c>
      <c r="R13" s="177">
        <v>3.8400000000000034</v>
      </c>
      <c r="S13" s="177">
        <v>1.4879999999999853</v>
      </c>
      <c r="T13" s="177">
        <v>1.4040000000000106</v>
      </c>
      <c r="U13" s="177">
        <v>2.652000000000001</v>
      </c>
      <c r="V13" s="177">
        <v>2.1479999999999677</v>
      </c>
      <c r="W13" s="177">
        <v>0.67199999999999704</v>
      </c>
      <c r="X13" s="177">
        <v>1.5049999999999972</v>
      </c>
      <c r="Z13" s="177">
        <v>0</v>
      </c>
      <c r="AA13" s="179">
        <v>1.51</v>
      </c>
      <c r="AC13" s="177">
        <v>0</v>
      </c>
      <c r="AD13" s="179">
        <v>1.51</v>
      </c>
    </row>
    <row r="14" spans="1:30" ht="12.95" hidden="1" customHeight="1" outlineLevel="1" x14ac:dyDescent="0.2">
      <c r="A14" s="185"/>
      <c r="B14" s="185"/>
      <c r="C14" s="9"/>
      <c r="E14" s="175" t="s">
        <v>38</v>
      </c>
      <c r="G14" s="186">
        <v>3.3560601045872752E-2</v>
      </c>
      <c r="H14" s="186">
        <v>9.6583317426989918E-2</v>
      </c>
      <c r="I14" s="186">
        <v>9.6583317426989918E-2</v>
      </c>
      <c r="J14" s="187">
        <v>0</v>
      </c>
      <c r="K14" s="187">
        <v>0</v>
      </c>
      <c r="L14" s="186">
        <v>6.828811973807293E-2</v>
      </c>
      <c r="M14" s="186">
        <v>3.9126478616924469E-2</v>
      </c>
      <c r="N14" s="186">
        <v>2.8880866425992548E-2</v>
      </c>
      <c r="O14" s="186">
        <v>8.4294587400177493E-2</v>
      </c>
      <c r="P14" s="186">
        <v>0.10729253981559152</v>
      </c>
      <c r="Q14" s="186">
        <v>8.6602516654330317E-2</v>
      </c>
      <c r="R14" s="186">
        <v>0.22792022792022795</v>
      </c>
      <c r="S14" s="186">
        <v>9.4440213252093674E-2</v>
      </c>
      <c r="T14" s="186">
        <v>9.5044679122665093E-2</v>
      </c>
      <c r="U14" s="186">
        <v>0.16238060249816325</v>
      </c>
      <c r="V14" s="186">
        <v>0.12168592794017501</v>
      </c>
      <c r="W14" s="186">
        <v>4.1085840058693888E-2</v>
      </c>
      <c r="X14" s="186">
        <v>9.9734923790589625E-2</v>
      </c>
      <c r="Z14" s="186">
        <v>0</v>
      </c>
      <c r="AA14" s="188"/>
      <c r="AC14" s="186">
        <v>0</v>
      </c>
      <c r="AD14" s="188"/>
    </row>
    <row r="15" spans="1:30" ht="18" customHeight="1" collapsed="1" x14ac:dyDescent="0.2">
      <c r="A15" s="175" t="s">
        <v>221</v>
      </c>
      <c r="B15" s="175" t="s">
        <v>18</v>
      </c>
      <c r="C15" s="9">
        <v>2.7604571528216493E-2</v>
      </c>
      <c r="E15" s="189" t="s">
        <v>67</v>
      </c>
      <c r="G15" s="190">
        <v>-1024.694</v>
      </c>
      <c r="H15" s="190">
        <v>-936.43600000000004</v>
      </c>
      <c r="I15" s="190">
        <v>-936.43600000000004</v>
      </c>
      <c r="J15" s="191">
        <v>-1080.2085500000001</v>
      </c>
      <c r="K15" s="191">
        <v>-984.98177999999996</v>
      </c>
      <c r="L15" s="190">
        <v>-76.090999999999994</v>
      </c>
      <c r="M15" s="190">
        <v>-73.551000000000002</v>
      </c>
      <c r="N15" s="190">
        <v>-83.38900000000001</v>
      </c>
      <c r="O15" s="190">
        <v>-73.33499999999998</v>
      </c>
      <c r="P15" s="190">
        <v>-73.213999999999999</v>
      </c>
      <c r="Q15" s="190">
        <v>-86.875</v>
      </c>
      <c r="R15" s="190">
        <v>-74.347000000000037</v>
      </c>
      <c r="S15" s="190">
        <v>-80.11099999999999</v>
      </c>
      <c r="T15" s="190">
        <v>-78.168999999999983</v>
      </c>
      <c r="U15" s="190">
        <v>-83.296000000000049</v>
      </c>
      <c r="V15" s="190">
        <v>-87.843999999999937</v>
      </c>
      <c r="W15" s="190">
        <v>-87.571000000000026</v>
      </c>
      <c r="X15" s="190">
        <v>-957.79300000000001</v>
      </c>
      <c r="Z15" s="190">
        <v>-1080.2085500000001</v>
      </c>
      <c r="AA15" s="3">
        <v>122.42</v>
      </c>
      <c r="AC15" s="190">
        <v>-984.98177999999996</v>
      </c>
      <c r="AD15" s="3">
        <v>27.19</v>
      </c>
    </row>
    <row r="16" spans="1:30" ht="18" customHeight="1" x14ac:dyDescent="0.2">
      <c r="A16" s="175" t="s">
        <v>219</v>
      </c>
      <c r="B16" s="175" t="s">
        <v>18</v>
      </c>
      <c r="C16" s="9">
        <v>-1.000129215660938</v>
      </c>
      <c r="E16" s="192" t="s">
        <v>220</v>
      </c>
      <c r="F16" s="193"/>
      <c r="G16" s="194">
        <v>-8.16</v>
      </c>
      <c r="H16" s="194">
        <v>-6.298</v>
      </c>
      <c r="I16" s="194">
        <v>-6.298</v>
      </c>
      <c r="J16" s="194">
        <v>0</v>
      </c>
      <c r="K16" s="194">
        <v>0</v>
      </c>
      <c r="L16" s="194">
        <v>-3.694</v>
      </c>
      <c r="M16" s="194">
        <v>-0.97200000000000042</v>
      </c>
      <c r="N16" s="194">
        <v>0.45700000000000074</v>
      </c>
      <c r="O16" s="194">
        <v>-2.3380000000000001</v>
      </c>
      <c r="P16" s="194">
        <v>8.8919999999999995</v>
      </c>
      <c r="Q16" s="194">
        <v>-5.1079999999999997</v>
      </c>
      <c r="R16" s="194">
        <v>-2.5019999999999998</v>
      </c>
      <c r="S16" s="194">
        <v>11.513</v>
      </c>
      <c r="T16" s="194">
        <v>-8.9499999999999993</v>
      </c>
      <c r="U16" s="194">
        <v>-3.3420000000000005</v>
      </c>
      <c r="V16" s="194">
        <v>-5.3240000000000007</v>
      </c>
      <c r="W16" s="194">
        <v>-4.1099999999999994</v>
      </c>
      <c r="X16" s="194">
        <v>-15.478</v>
      </c>
      <c r="Z16" s="194">
        <v>0</v>
      </c>
      <c r="AA16" s="3">
        <v>-15.48</v>
      </c>
      <c r="AC16" s="194">
        <v>0</v>
      </c>
      <c r="AD16" s="3">
        <v>-15.48</v>
      </c>
    </row>
    <row r="17" spans="1:30" ht="18" customHeight="1" x14ac:dyDescent="0.2">
      <c r="A17" s="175" t="s">
        <v>35</v>
      </c>
      <c r="B17" s="175" t="s">
        <v>18</v>
      </c>
      <c r="C17" s="9">
        <v>0</v>
      </c>
      <c r="E17" s="189" t="s">
        <v>58</v>
      </c>
      <c r="G17" s="190">
        <v>0</v>
      </c>
      <c r="H17" s="190">
        <v>0</v>
      </c>
      <c r="I17" s="190">
        <v>0</v>
      </c>
      <c r="J17" s="191">
        <v>0</v>
      </c>
      <c r="K17" s="191">
        <v>0</v>
      </c>
      <c r="L17" s="190">
        <v>0</v>
      </c>
      <c r="M17" s="190">
        <v>0</v>
      </c>
      <c r="N17" s="190">
        <v>0</v>
      </c>
      <c r="O17" s="190">
        <v>0</v>
      </c>
      <c r="P17" s="190">
        <v>0</v>
      </c>
      <c r="Q17" s="190">
        <v>0</v>
      </c>
      <c r="R17" s="190">
        <v>0</v>
      </c>
      <c r="S17" s="190">
        <v>0</v>
      </c>
      <c r="T17" s="190">
        <v>0</v>
      </c>
      <c r="U17" s="190">
        <v>0</v>
      </c>
      <c r="V17" s="190">
        <v>0</v>
      </c>
      <c r="W17" s="190">
        <v>0</v>
      </c>
      <c r="X17" s="190">
        <v>0</v>
      </c>
      <c r="Z17" s="190">
        <v>0</v>
      </c>
      <c r="AA17" s="3">
        <v>0</v>
      </c>
      <c r="AC17" s="190">
        <v>0</v>
      </c>
      <c r="AD17" s="3">
        <v>0</v>
      </c>
    </row>
    <row r="18" spans="1:30" ht="18" customHeight="1" x14ac:dyDescent="0.2">
      <c r="A18" s="175" t="s">
        <v>222</v>
      </c>
      <c r="B18" s="175" t="s">
        <v>18</v>
      </c>
      <c r="C18" s="9">
        <v>1.2905027932960893</v>
      </c>
      <c r="E18" s="189" t="s">
        <v>425</v>
      </c>
      <c r="G18" s="190">
        <v>8.7319999999999993</v>
      </c>
      <c r="H18" s="190">
        <v>2.1469999999999998</v>
      </c>
      <c r="I18" s="190">
        <v>2.1469999999999998</v>
      </c>
      <c r="J18" s="191">
        <v>0</v>
      </c>
      <c r="K18" s="191">
        <v>1.79</v>
      </c>
      <c r="L18" s="190">
        <v>0</v>
      </c>
      <c r="M18" s="190">
        <v>0</v>
      </c>
      <c r="N18" s="190">
        <v>0</v>
      </c>
      <c r="O18" s="190">
        <v>0</v>
      </c>
      <c r="P18" s="190">
        <v>0</v>
      </c>
      <c r="Q18" s="190">
        <v>0</v>
      </c>
      <c r="R18" s="190">
        <v>0</v>
      </c>
      <c r="S18" s="190">
        <v>0.77900000000000003</v>
      </c>
      <c r="T18" s="190">
        <v>1.012</v>
      </c>
      <c r="U18" s="190">
        <v>0</v>
      </c>
      <c r="V18" s="190">
        <v>0</v>
      </c>
      <c r="W18" s="190">
        <v>2.31</v>
      </c>
      <c r="X18" s="190">
        <v>4.101</v>
      </c>
      <c r="Z18" s="190">
        <v>0</v>
      </c>
      <c r="AA18" s="3">
        <v>4.0999999999999996</v>
      </c>
      <c r="AC18" s="190">
        <v>1.79</v>
      </c>
      <c r="AD18" s="3">
        <v>2.31</v>
      </c>
    </row>
    <row r="19" spans="1:30" ht="18" customHeight="1" x14ac:dyDescent="0.2">
      <c r="A19" s="175" t="s">
        <v>597</v>
      </c>
      <c r="B19" s="175" t="s">
        <v>18</v>
      </c>
      <c r="C19" s="9">
        <v>0</v>
      </c>
      <c r="E19" s="189" t="s">
        <v>598</v>
      </c>
      <c r="G19" s="190">
        <v>-1.9610000000000001</v>
      </c>
      <c r="H19" s="190">
        <v>0</v>
      </c>
      <c r="I19" s="190">
        <v>0</v>
      </c>
      <c r="J19" s="191">
        <v>0</v>
      </c>
      <c r="K19" s="191">
        <v>0</v>
      </c>
      <c r="L19" s="190">
        <v>0</v>
      </c>
      <c r="M19" s="190">
        <v>0</v>
      </c>
      <c r="N19" s="190">
        <v>0</v>
      </c>
      <c r="O19" s="190">
        <v>0</v>
      </c>
      <c r="P19" s="190">
        <v>0</v>
      </c>
      <c r="Q19" s="190">
        <v>0</v>
      </c>
      <c r="R19" s="190">
        <v>0</v>
      </c>
      <c r="S19" s="190">
        <v>0</v>
      </c>
      <c r="T19" s="190">
        <v>0</v>
      </c>
      <c r="U19" s="190">
        <v>0</v>
      </c>
      <c r="V19" s="190">
        <v>0</v>
      </c>
      <c r="W19" s="190">
        <v>0</v>
      </c>
      <c r="X19" s="190">
        <v>0</v>
      </c>
      <c r="Z19" s="190">
        <v>0</v>
      </c>
      <c r="AA19" s="3">
        <v>0</v>
      </c>
      <c r="AC19" s="190">
        <v>0</v>
      </c>
      <c r="AD19" s="3">
        <v>0</v>
      </c>
    </row>
    <row r="20" spans="1:30" ht="18" customHeight="1" x14ac:dyDescent="0.2">
      <c r="A20" s="175" t="s">
        <v>36</v>
      </c>
      <c r="B20" s="175" t="s">
        <v>18</v>
      </c>
      <c r="C20" s="9">
        <v>0</v>
      </c>
      <c r="E20" s="189" t="s">
        <v>68</v>
      </c>
      <c r="G20" s="190">
        <v>1.8740000000000001</v>
      </c>
      <c r="H20" s="190">
        <v>0</v>
      </c>
      <c r="I20" s="190">
        <v>0</v>
      </c>
      <c r="J20" s="191">
        <v>0</v>
      </c>
      <c r="K20" s="191">
        <v>0</v>
      </c>
      <c r="L20" s="190">
        <v>0</v>
      </c>
      <c r="M20" s="190">
        <v>0</v>
      </c>
      <c r="N20" s="190">
        <v>0</v>
      </c>
      <c r="O20" s="190">
        <v>0</v>
      </c>
      <c r="P20" s="190">
        <v>0</v>
      </c>
      <c r="Q20" s="190">
        <v>0</v>
      </c>
      <c r="R20" s="190">
        <v>0</v>
      </c>
      <c r="S20" s="190">
        <v>0</v>
      </c>
      <c r="T20" s="190">
        <v>0</v>
      </c>
      <c r="U20" s="190">
        <v>0</v>
      </c>
      <c r="V20" s="190">
        <v>0</v>
      </c>
      <c r="W20" s="190">
        <v>0</v>
      </c>
      <c r="X20" s="190">
        <v>0</v>
      </c>
      <c r="Z20" s="190">
        <v>0</v>
      </c>
      <c r="AA20" s="3">
        <v>0</v>
      </c>
      <c r="AC20" s="190">
        <v>0</v>
      </c>
      <c r="AD20" s="3">
        <v>0</v>
      </c>
    </row>
    <row r="21" spans="1:30" ht="18" customHeight="1" collapsed="1" x14ac:dyDescent="0.2">
      <c r="A21" s="185"/>
      <c r="B21" s="185"/>
      <c r="C21" s="9"/>
      <c r="E21" s="176" t="s">
        <v>633</v>
      </c>
      <c r="G21" s="177">
        <v>1.1590909090909091E-3</v>
      </c>
      <c r="H21" s="177">
        <v>0</v>
      </c>
      <c r="I21" s="177">
        <v>0</v>
      </c>
      <c r="J21" s="178">
        <v>0</v>
      </c>
      <c r="K21" s="178">
        <v>0.59545454545454546</v>
      </c>
      <c r="L21" s="177">
        <v>0</v>
      </c>
      <c r="M21" s="177">
        <v>0</v>
      </c>
      <c r="N21" s="177">
        <v>3.5323636363636366</v>
      </c>
      <c r="O21" s="177">
        <v>-0.74809090909090914</v>
      </c>
      <c r="P21" s="177">
        <v>2.2448181818181823</v>
      </c>
      <c r="Q21" s="177">
        <v>7.1181818181817971E-2</v>
      </c>
      <c r="R21" s="177">
        <v>0</v>
      </c>
      <c r="S21" s="177">
        <v>0</v>
      </c>
      <c r="T21" s="177">
        <v>0</v>
      </c>
      <c r="U21" s="177">
        <v>1.1454545454545453</v>
      </c>
      <c r="V21" s="177">
        <v>0.89181818181818173</v>
      </c>
      <c r="W21" s="177">
        <v>0</v>
      </c>
      <c r="X21" s="177">
        <v>0.59479545454545457</v>
      </c>
      <c r="Z21" s="177">
        <v>0</v>
      </c>
      <c r="AA21" s="179">
        <v>0.59</v>
      </c>
      <c r="AC21" s="177">
        <v>0.59545454545454546</v>
      </c>
      <c r="AD21" s="179">
        <v>0</v>
      </c>
    </row>
    <row r="22" spans="1:30" ht="18" customHeight="1" x14ac:dyDescent="0.2">
      <c r="A22" s="175" t="s">
        <v>21</v>
      </c>
      <c r="B22" s="175" t="s">
        <v>18</v>
      </c>
      <c r="C22" s="9">
        <v>1.1450381679389313E-3</v>
      </c>
      <c r="E22" s="189" t="s">
        <v>69</v>
      </c>
      <c r="G22" s="190">
        <v>-5.0999999999999997E-2</v>
      </c>
      <c r="H22" s="190">
        <v>0</v>
      </c>
      <c r="I22" s="190">
        <v>0</v>
      </c>
      <c r="J22" s="191">
        <v>0</v>
      </c>
      <c r="K22" s="191">
        <v>-26.2</v>
      </c>
      <c r="L22" s="190">
        <v>0</v>
      </c>
      <c r="M22" s="190">
        <v>0</v>
      </c>
      <c r="N22" s="190">
        <v>-12.952</v>
      </c>
      <c r="O22" s="190">
        <v>2.7430000000000003</v>
      </c>
      <c r="P22" s="190">
        <v>-8.2310000000000016</v>
      </c>
      <c r="Q22" s="190">
        <v>-0.26099999999999923</v>
      </c>
      <c r="R22" s="190">
        <v>0</v>
      </c>
      <c r="S22" s="190">
        <v>0</v>
      </c>
      <c r="T22" s="190">
        <v>0</v>
      </c>
      <c r="U22" s="190">
        <v>-4.1999999999999993</v>
      </c>
      <c r="V22" s="190">
        <v>-3.2699999999999996</v>
      </c>
      <c r="W22" s="190">
        <v>0</v>
      </c>
      <c r="X22" s="190">
        <v>-26.170999999999999</v>
      </c>
      <c r="Z22" s="190">
        <v>0</v>
      </c>
      <c r="AA22" s="3">
        <v>-26.17</v>
      </c>
      <c r="AC22" s="190">
        <v>-26.2</v>
      </c>
      <c r="AD22" s="3">
        <v>0.03</v>
      </c>
    </row>
    <row r="23" spans="1:30" ht="18" customHeight="1" x14ac:dyDescent="0.2">
      <c r="A23" s="185"/>
      <c r="B23" s="185"/>
      <c r="C23" s="9">
        <v>1.3919273247895877E-2</v>
      </c>
      <c r="E23" s="195" t="s">
        <v>274</v>
      </c>
      <c r="G23" s="196">
        <v>-1022.2990000000001</v>
      </c>
      <c r="H23" s="196">
        <v>-940.58699999999999</v>
      </c>
      <c r="I23" s="196">
        <v>-940.58699999999999</v>
      </c>
      <c r="J23" s="197">
        <v>-1080.2085500000001</v>
      </c>
      <c r="K23" s="197">
        <v>-1009.39178</v>
      </c>
      <c r="L23" s="196">
        <v>-79.784999999999997</v>
      </c>
      <c r="M23" s="196">
        <v>-74.522999999999996</v>
      </c>
      <c r="N23" s="196">
        <v>-95.884000000000015</v>
      </c>
      <c r="O23" s="196">
        <v>-72.929999999999978</v>
      </c>
      <c r="P23" s="196">
        <v>-72.552999999999997</v>
      </c>
      <c r="Q23" s="196">
        <v>-92.244</v>
      </c>
      <c r="R23" s="196">
        <v>-76.849000000000032</v>
      </c>
      <c r="S23" s="196">
        <v>-67.818999999999988</v>
      </c>
      <c r="T23" s="196">
        <v>-86.106999999999985</v>
      </c>
      <c r="U23" s="196">
        <v>-90.838000000000051</v>
      </c>
      <c r="V23" s="196">
        <v>-96.437999999999931</v>
      </c>
      <c r="W23" s="196">
        <v>-89.371000000000024</v>
      </c>
      <c r="X23" s="196">
        <v>-995.34100000000001</v>
      </c>
      <c r="Z23" s="196">
        <v>-1080.2085500000001</v>
      </c>
      <c r="AA23" s="3">
        <v>84.87</v>
      </c>
      <c r="AC23" s="196">
        <v>-1009.39178</v>
      </c>
      <c r="AD23" s="3">
        <v>14.05</v>
      </c>
    </row>
    <row r="24" spans="1:30" ht="6.95" customHeight="1" x14ac:dyDescent="0.2">
      <c r="C24" s="9"/>
      <c r="E24" s="198"/>
      <c r="J24" s="199"/>
      <c r="K24" s="199"/>
      <c r="AA24" s="1"/>
      <c r="AD24" s="1"/>
    </row>
    <row r="25" spans="1:30" ht="18" customHeight="1" x14ac:dyDescent="0.2">
      <c r="A25" s="175" t="s">
        <v>71</v>
      </c>
      <c r="B25" s="175" t="s">
        <v>18</v>
      </c>
      <c r="C25" s="9"/>
      <c r="E25" s="176" t="s">
        <v>226</v>
      </c>
      <c r="G25" s="177">
        <v>0</v>
      </c>
      <c r="H25" s="177">
        <v>0.16700000000000001</v>
      </c>
      <c r="I25" s="177">
        <v>0.16700000000000001</v>
      </c>
      <c r="J25" s="178">
        <v>1</v>
      </c>
      <c r="K25" s="178">
        <v>0</v>
      </c>
      <c r="L25" s="177">
        <v>0</v>
      </c>
      <c r="M25" s="177">
        <v>0</v>
      </c>
      <c r="N25" s="177">
        <v>0</v>
      </c>
      <c r="O25" s="177">
        <v>0</v>
      </c>
      <c r="P25" s="177">
        <v>0</v>
      </c>
      <c r="Q25" s="177">
        <v>0</v>
      </c>
      <c r="R25" s="177">
        <v>0</v>
      </c>
      <c r="S25" s="177">
        <v>0</v>
      </c>
      <c r="T25" s="177">
        <v>0</v>
      </c>
      <c r="U25" s="177">
        <v>0</v>
      </c>
      <c r="V25" s="177">
        <v>0</v>
      </c>
      <c r="W25" s="177">
        <v>0</v>
      </c>
      <c r="X25" s="177">
        <v>0</v>
      </c>
      <c r="Z25" s="177">
        <v>1</v>
      </c>
      <c r="AA25" s="179">
        <v>-1</v>
      </c>
      <c r="AC25" s="177">
        <v>0</v>
      </c>
      <c r="AD25" s="179">
        <v>0</v>
      </c>
    </row>
    <row r="26" spans="1:30" ht="12.95" customHeight="1" x14ac:dyDescent="0.2">
      <c r="A26" s="185"/>
      <c r="B26" s="185"/>
      <c r="C26" s="9"/>
      <c r="E26" s="200" t="s">
        <v>72</v>
      </c>
      <c r="G26" s="201">
        <v>0</v>
      </c>
      <c r="H26" s="201">
        <v>-3407.1856287425148</v>
      </c>
      <c r="I26" s="201">
        <v>-3407.1856287425148</v>
      </c>
      <c r="J26" s="202">
        <v>-9404.0000000000018</v>
      </c>
      <c r="K26" s="202">
        <v>0</v>
      </c>
      <c r="L26" s="201">
        <v>0</v>
      </c>
      <c r="M26" s="201">
        <v>0</v>
      </c>
      <c r="N26" s="201">
        <v>0</v>
      </c>
      <c r="O26" s="201">
        <v>0</v>
      </c>
      <c r="P26" s="201">
        <v>0</v>
      </c>
      <c r="Q26" s="201">
        <v>0</v>
      </c>
      <c r="R26" s="201">
        <v>0</v>
      </c>
      <c r="S26" s="201">
        <v>0</v>
      </c>
      <c r="T26" s="201">
        <v>0</v>
      </c>
      <c r="U26" s="201">
        <v>0</v>
      </c>
      <c r="V26" s="201">
        <v>0</v>
      </c>
      <c r="W26" s="201">
        <v>0</v>
      </c>
      <c r="X26" s="201">
        <v>0</v>
      </c>
      <c r="Z26" s="201">
        <v>-9404.0000000000018</v>
      </c>
      <c r="AA26" s="203">
        <v>9404</v>
      </c>
      <c r="AC26" s="201">
        <v>0</v>
      </c>
      <c r="AD26" s="203">
        <v>0</v>
      </c>
    </row>
    <row r="27" spans="1:30" ht="18" customHeight="1" x14ac:dyDescent="0.2">
      <c r="A27" s="175" t="s">
        <v>64</v>
      </c>
      <c r="B27" s="175" t="s">
        <v>18</v>
      </c>
      <c r="C27" s="9">
        <v>-1.0000000000000002</v>
      </c>
      <c r="E27" s="189" t="s">
        <v>202</v>
      </c>
      <c r="G27" s="190">
        <v>0</v>
      </c>
      <c r="H27" s="190">
        <v>-0.23899999999999999</v>
      </c>
      <c r="I27" s="190">
        <v>-0.23899999999999999</v>
      </c>
      <c r="J27" s="191">
        <v>-3.3460000000000001</v>
      </c>
      <c r="K27" s="191">
        <v>3.3</v>
      </c>
      <c r="L27" s="190">
        <v>0</v>
      </c>
      <c r="M27" s="190">
        <v>0</v>
      </c>
      <c r="N27" s="190">
        <v>0</v>
      </c>
      <c r="O27" s="190">
        <v>0</v>
      </c>
      <c r="P27" s="190">
        <v>0</v>
      </c>
      <c r="Q27" s="190">
        <v>0</v>
      </c>
      <c r="R27" s="190">
        <v>0</v>
      </c>
      <c r="S27" s="190">
        <v>0</v>
      </c>
      <c r="T27" s="190">
        <v>0</v>
      </c>
      <c r="U27" s="190">
        <v>0</v>
      </c>
      <c r="V27" s="190">
        <v>0</v>
      </c>
      <c r="W27" s="190">
        <v>0</v>
      </c>
      <c r="X27" s="190">
        <v>0</v>
      </c>
      <c r="Z27" s="190">
        <v>-3.3460000000000001</v>
      </c>
      <c r="AA27" s="3">
        <v>3.35</v>
      </c>
      <c r="AC27" s="190">
        <v>3.2999999999999994</v>
      </c>
      <c r="AD27" s="3">
        <v>-3.3</v>
      </c>
    </row>
    <row r="28" spans="1:30" ht="18" customHeight="1" x14ac:dyDescent="0.2">
      <c r="A28" s="175" t="s">
        <v>65</v>
      </c>
      <c r="B28" s="175" t="s">
        <v>18</v>
      </c>
      <c r="C28" s="9">
        <v>-1</v>
      </c>
      <c r="E28" s="189" t="s">
        <v>203</v>
      </c>
      <c r="G28" s="190">
        <v>0</v>
      </c>
      <c r="H28" s="190">
        <v>-0.218</v>
      </c>
      <c r="I28" s="190">
        <v>-0.218</v>
      </c>
      <c r="J28" s="191">
        <v>-2.3069999999999999</v>
      </c>
      <c r="K28" s="191">
        <v>0.3</v>
      </c>
      <c r="L28" s="190">
        <v>0</v>
      </c>
      <c r="M28" s="190">
        <v>0</v>
      </c>
      <c r="N28" s="190">
        <v>0</v>
      </c>
      <c r="O28" s="190">
        <v>0</v>
      </c>
      <c r="P28" s="190">
        <v>0</v>
      </c>
      <c r="Q28" s="190">
        <v>0</v>
      </c>
      <c r="R28" s="190">
        <v>0</v>
      </c>
      <c r="S28" s="190">
        <v>0</v>
      </c>
      <c r="T28" s="190">
        <v>0</v>
      </c>
      <c r="U28" s="190">
        <v>0</v>
      </c>
      <c r="V28" s="190">
        <v>0</v>
      </c>
      <c r="W28" s="190">
        <v>0</v>
      </c>
      <c r="X28" s="190">
        <v>0</v>
      </c>
      <c r="Z28" s="190">
        <v>-2.3069999999999999</v>
      </c>
      <c r="AA28" s="3">
        <v>2.31</v>
      </c>
      <c r="AC28" s="190">
        <v>0.3</v>
      </c>
      <c r="AD28" s="3">
        <v>-0.3</v>
      </c>
    </row>
    <row r="29" spans="1:30" ht="18" hidden="1" customHeight="1" outlineLevel="1" x14ac:dyDescent="0.2">
      <c r="A29" s="175" t="s">
        <v>151</v>
      </c>
      <c r="B29" s="175" t="s">
        <v>18</v>
      </c>
      <c r="C29" s="9">
        <v>-1.0000000000000002</v>
      </c>
      <c r="E29" s="204" t="s">
        <v>152</v>
      </c>
      <c r="F29" s="182"/>
      <c r="G29" s="205">
        <v>0</v>
      </c>
      <c r="H29" s="205">
        <v>0</v>
      </c>
      <c r="I29" s="205">
        <v>0</v>
      </c>
      <c r="J29" s="205">
        <v>-0.15</v>
      </c>
      <c r="K29" s="205">
        <v>3.3</v>
      </c>
      <c r="L29" s="205">
        <v>0</v>
      </c>
      <c r="M29" s="205">
        <v>0</v>
      </c>
      <c r="N29" s="205">
        <v>0</v>
      </c>
      <c r="O29" s="205">
        <v>0</v>
      </c>
      <c r="P29" s="205">
        <v>0</v>
      </c>
      <c r="Q29" s="205">
        <v>0</v>
      </c>
      <c r="R29" s="205">
        <v>0</v>
      </c>
      <c r="S29" s="205">
        <v>0</v>
      </c>
      <c r="T29" s="205">
        <v>0</v>
      </c>
      <c r="U29" s="205">
        <v>0</v>
      </c>
      <c r="V29" s="205">
        <v>0</v>
      </c>
      <c r="W29" s="205">
        <v>0</v>
      </c>
      <c r="X29" s="205">
        <v>0</v>
      </c>
      <c r="Z29" s="205">
        <v>-0.15</v>
      </c>
      <c r="AA29" s="3">
        <v>0.15</v>
      </c>
      <c r="AC29" s="205">
        <v>3.2999999999999994</v>
      </c>
      <c r="AD29" s="3">
        <v>-3.3</v>
      </c>
    </row>
    <row r="30" spans="1:30" ht="18" hidden="1" customHeight="1" outlineLevel="1" x14ac:dyDescent="0.2">
      <c r="A30" s="175" t="s">
        <v>169</v>
      </c>
      <c r="B30" s="175" t="s">
        <v>18</v>
      </c>
      <c r="C30" s="9">
        <v>0</v>
      </c>
      <c r="E30" s="204" t="s">
        <v>170</v>
      </c>
      <c r="F30" s="182"/>
      <c r="G30" s="205">
        <v>0</v>
      </c>
      <c r="H30" s="205">
        <v>-5.2999999999999999E-2</v>
      </c>
      <c r="I30" s="205">
        <v>-5.2999999999999999E-2</v>
      </c>
      <c r="J30" s="205">
        <v>-1.018</v>
      </c>
      <c r="K30" s="205">
        <v>0</v>
      </c>
      <c r="L30" s="205">
        <v>0</v>
      </c>
      <c r="M30" s="205">
        <v>0</v>
      </c>
      <c r="N30" s="205">
        <v>0</v>
      </c>
      <c r="O30" s="205">
        <v>0</v>
      </c>
      <c r="P30" s="205">
        <v>0</v>
      </c>
      <c r="Q30" s="205">
        <v>0</v>
      </c>
      <c r="R30" s="205">
        <v>0</v>
      </c>
      <c r="S30" s="205">
        <v>0</v>
      </c>
      <c r="T30" s="205">
        <v>0</v>
      </c>
      <c r="U30" s="205">
        <v>0</v>
      </c>
      <c r="V30" s="205">
        <v>0</v>
      </c>
      <c r="W30" s="205">
        <v>0</v>
      </c>
      <c r="X30" s="205">
        <v>0</v>
      </c>
      <c r="Z30" s="205">
        <v>-1.018</v>
      </c>
      <c r="AA30" s="3">
        <v>1.02</v>
      </c>
      <c r="AC30" s="205">
        <v>0</v>
      </c>
      <c r="AD30" s="3">
        <v>0</v>
      </c>
    </row>
    <row r="31" spans="1:30" ht="18" hidden="1" customHeight="1" outlineLevel="1" x14ac:dyDescent="0.2">
      <c r="A31" s="175" t="s">
        <v>171</v>
      </c>
      <c r="B31" s="175" t="s">
        <v>18</v>
      </c>
      <c r="C31" s="9">
        <v>-1</v>
      </c>
      <c r="E31" s="204" t="s">
        <v>172</v>
      </c>
      <c r="F31" s="182"/>
      <c r="G31" s="205">
        <v>0</v>
      </c>
      <c r="H31" s="205">
        <v>0</v>
      </c>
      <c r="I31" s="205">
        <v>0</v>
      </c>
      <c r="J31" s="205">
        <v>-0.27700000000000002</v>
      </c>
      <c r="K31" s="205">
        <v>0.3</v>
      </c>
      <c r="L31" s="205">
        <v>0</v>
      </c>
      <c r="M31" s="205">
        <v>0</v>
      </c>
      <c r="N31" s="205">
        <v>0</v>
      </c>
      <c r="O31" s="205">
        <v>0</v>
      </c>
      <c r="P31" s="205">
        <v>0</v>
      </c>
      <c r="Q31" s="205">
        <v>0</v>
      </c>
      <c r="R31" s="205">
        <v>0</v>
      </c>
      <c r="S31" s="205">
        <v>0</v>
      </c>
      <c r="T31" s="205">
        <v>0</v>
      </c>
      <c r="U31" s="205">
        <v>0</v>
      </c>
      <c r="V31" s="205">
        <v>0</v>
      </c>
      <c r="W31" s="205">
        <v>0</v>
      </c>
      <c r="X31" s="205">
        <v>0</v>
      </c>
      <c r="Z31" s="205">
        <v>-0.27700000000000002</v>
      </c>
      <c r="AA31" s="3">
        <v>0.28000000000000003</v>
      </c>
      <c r="AC31" s="205">
        <v>0.3</v>
      </c>
      <c r="AD31" s="3">
        <v>-0.3</v>
      </c>
    </row>
    <row r="32" spans="1:30" ht="18" customHeight="1" collapsed="1" x14ac:dyDescent="0.2">
      <c r="A32" s="185"/>
      <c r="B32" s="185"/>
      <c r="C32" s="9">
        <v>-1.0000000000000002</v>
      </c>
      <c r="E32" s="189" t="s">
        <v>152</v>
      </c>
      <c r="G32" s="190">
        <v>0</v>
      </c>
      <c r="H32" s="190">
        <v>-5.2999999999999999E-2</v>
      </c>
      <c r="I32" s="190">
        <v>-5.2999999999999999E-2</v>
      </c>
      <c r="J32" s="191">
        <v>-1.4449999999999998</v>
      </c>
      <c r="K32" s="191">
        <v>3.5999999999999996</v>
      </c>
      <c r="L32" s="190">
        <v>0</v>
      </c>
      <c r="M32" s="190">
        <v>0</v>
      </c>
      <c r="N32" s="190">
        <v>0</v>
      </c>
      <c r="O32" s="190">
        <v>0</v>
      </c>
      <c r="P32" s="190">
        <v>0</v>
      </c>
      <c r="Q32" s="190">
        <v>0</v>
      </c>
      <c r="R32" s="190">
        <v>0</v>
      </c>
      <c r="S32" s="190">
        <v>0</v>
      </c>
      <c r="T32" s="190">
        <v>0</v>
      </c>
      <c r="U32" s="190">
        <v>0</v>
      </c>
      <c r="V32" s="190">
        <v>0</v>
      </c>
      <c r="W32" s="190">
        <v>0</v>
      </c>
      <c r="X32" s="190">
        <v>0</v>
      </c>
      <c r="Z32" s="190">
        <v>-1.4449999999999996</v>
      </c>
      <c r="AA32" s="3">
        <v>1.45</v>
      </c>
      <c r="AC32" s="190">
        <v>3.5999999999999996</v>
      </c>
      <c r="AD32" s="3">
        <v>-3.6</v>
      </c>
    </row>
    <row r="33" spans="1:30" ht="18" customHeight="1" collapsed="1" x14ac:dyDescent="0.2">
      <c r="A33" s="175" t="s">
        <v>147</v>
      </c>
      <c r="B33" s="175" t="s">
        <v>18</v>
      </c>
      <c r="C33" s="9">
        <v>-1</v>
      </c>
      <c r="E33" s="189" t="s">
        <v>148</v>
      </c>
      <c r="G33" s="190">
        <v>0</v>
      </c>
      <c r="H33" s="190">
        <v>0</v>
      </c>
      <c r="I33" s="190">
        <v>0</v>
      </c>
      <c r="J33" s="191">
        <v>-0.33</v>
      </c>
      <c r="K33" s="191">
        <v>0.3</v>
      </c>
      <c r="L33" s="190">
        <v>0</v>
      </c>
      <c r="M33" s="190">
        <v>0</v>
      </c>
      <c r="N33" s="190">
        <v>0</v>
      </c>
      <c r="O33" s="190">
        <v>0</v>
      </c>
      <c r="P33" s="190">
        <v>0</v>
      </c>
      <c r="Q33" s="190">
        <v>0</v>
      </c>
      <c r="R33" s="190">
        <v>0</v>
      </c>
      <c r="S33" s="190">
        <v>0</v>
      </c>
      <c r="T33" s="190">
        <v>0</v>
      </c>
      <c r="U33" s="190">
        <v>0</v>
      </c>
      <c r="V33" s="190">
        <v>0</v>
      </c>
      <c r="W33" s="190">
        <v>0</v>
      </c>
      <c r="X33" s="190">
        <v>0</v>
      </c>
      <c r="Z33" s="190">
        <v>-0.33</v>
      </c>
      <c r="AA33" s="3">
        <v>0.33</v>
      </c>
      <c r="AC33" s="190">
        <v>0.3</v>
      </c>
      <c r="AD33" s="3">
        <v>-0.3</v>
      </c>
    </row>
    <row r="34" spans="1:30" ht="18" hidden="1" customHeight="1" outlineLevel="1" x14ac:dyDescent="0.2">
      <c r="A34" s="175" t="s">
        <v>155</v>
      </c>
      <c r="B34" s="175" t="s">
        <v>18</v>
      </c>
      <c r="C34" s="9">
        <v>-1</v>
      </c>
      <c r="E34" s="204" t="s">
        <v>156</v>
      </c>
      <c r="F34" s="182"/>
      <c r="G34" s="205">
        <v>0</v>
      </c>
      <c r="H34" s="205">
        <v>0</v>
      </c>
      <c r="I34" s="205">
        <v>0</v>
      </c>
      <c r="J34" s="205">
        <v>-0.60399999999999998</v>
      </c>
      <c r="K34" s="205">
        <v>0.6</v>
      </c>
      <c r="L34" s="205">
        <v>0</v>
      </c>
      <c r="M34" s="205">
        <v>0</v>
      </c>
      <c r="N34" s="205">
        <v>0</v>
      </c>
      <c r="O34" s="205">
        <v>0</v>
      </c>
      <c r="P34" s="205">
        <v>0</v>
      </c>
      <c r="Q34" s="205">
        <v>0</v>
      </c>
      <c r="R34" s="205">
        <v>0</v>
      </c>
      <c r="S34" s="205">
        <v>0</v>
      </c>
      <c r="T34" s="205">
        <v>0</v>
      </c>
      <c r="U34" s="205">
        <v>0</v>
      </c>
      <c r="V34" s="205">
        <v>0</v>
      </c>
      <c r="W34" s="205">
        <v>0</v>
      </c>
      <c r="X34" s="205">
        <v>0</v>
      </c>
      <c r="Z34" s="205">
        <v>-0.60399999999999998</v>
      </c>
      <c r="AA34" s="3">
        <v>0.6</v>
      </c>
      <c r="AC34" s="205">
        <v>0.6</v>
      </c>
      <c r="AD34" s="3">
        <v>-0.6</v>
      </c>
    </row>
    <row r="35" spans="1:30" ht="18" hidden="1" customHeight="1" outlineLevel="1" x14ac:dyDescent="0.2">
      <c r="A35" s="175" t="s">
        <v>157</v>
      </c>
      <c r="B35" s="175" t="s">
        <v>18</v>
      </c>
      <c r="C35" s="9">
        <v>-1</v>
      </c>
      <c r="E35" s="204" t="s">
        <v>158</v>
      </c>
      <c r="F35" s="182"/>
      <c r="G35" s="205">
        <v>0</v>
      </c>
      <c r="H35" s="205">
        <v>0</v>
      </c>
      <c r="I35" s="205">
        <v>0</v>
      </c>
      <c r="J35" s="205">
        <v>-0.53900000000000003</v>
      </c>
      <c r="K35" s="205">
        <v>0.5</v>
      </c>
      <c r="L35" s="205">
        <v>0</v>
      </c>
      <c r="M35" s="205">
        <v>0</v>
      </c>
      <c r="N35" s="205">
        <v>0</v>
      </c>
      <c r="O35" s="205">
        <v>0</v>
      </c>
      <c r="P35" s="205">
        <v>0</v>
      </c>
      <c r="Q35" s="205">
        <v>0</v>
      </c>
      <c r="R35" s="205">
        <v>0</v>
      </c>
      <c r="S35" s="205">
        <v>0</v>
      </c>
      <c r="T35" s="205">
        <v>0</v>
      </c>
      <c r="U35" s="205">
        <v>0</v>
      </c>
      <c r="V35" s="205">
        <v>0</v>
      </c>
      <c r="W35" s="205">
        <v>0</v>
      </c>
      <c r="X35" s="205">
        <v>0</v>
      </c>
      <c r="Z35" s="205">
        <v>-0.53900000000000003</v>
      </c>
      <c r="AA35" s="3">
        <v>0.54</v>
      </c>
      <c r="AC35" s="205">
        <v>0.5</v>
      </c>
      <c r="AD35" s="3">
        <v>-0.5</v>
      </c>
    </row>
    <row r="36" spans="1:30" ht="18" hidden="1" customHeight="1" outlineLevel="1" x14ac:dyDescent="0.2">
      <c r="A36" s="175" t="s">
        <v>161</v>
      </c>
      <c r="B36" s="175" t="s">
        <v>18</v>
      </c>
      <c r="C36" s="9">
        <v>0</v>
      </c>
      <c r="E36" s="204" t="s">
        <v>162</v>
      </c>
      <c r="F36" s="182"/>
      <c r="G36" s="205">
        <v>0</v>
      </c>
      <c r="H36" s="205">
        <v>0</v>
      </c>
      <c r="I36" s="205">
        <v>0</v>
      </c>
      <c r="J36" s="205">
        <v>0</v>
      </c>
      <c r="K36" s="205">
        <v>0</v>
      </c>
      <c r="L36" s="205">
        <v>0</v>
      </c>
      <c r="M36" s="205">
        <v>0</v>
      </c>
      <c r="N36" s="205">
        <v>0</v>
      </c>
      <c r="O36" s="205">
        <v>0</v>
      </c>
      <c r="P36" s="205">
        <v>0</v>
      </c>
      <c r="Q36" s="205">
        <v>0</v>
      </c>
      <c r="R36" s="205">
        <v>0</v>
      </c>
      <c r="S36" s="205">
        <v>0</v>
      </c>
      <c r="T36" s="205">
        <v>0</v>
      </c>
      <c r="U36" s="205">
        <v>0</v>
      </c>
      <c r="V36" s="205">
        <v>0</v>
      </c>
      <c r="W36" s="205">
        <v>0</v>
      </c>
      <c r="X36" s="205">
        <v>0</v>
      </c>
      <c r="Z36" s="205">
        <v>0</v>
      </c>
      <c r="AA36" s="3">
        <v>0</v>
      </c>
      <c r="AC36" s="205">
        <v>0</v>
      </c>
      <c r="AD36" s="3">
        <v>0</v>
      </c>
    </row>
    <row r="37" spans="1:30" ht="18" customHeight="1" collapsed="1" x14ac:dyDescent="0.2">
      <c r="A37" s="185"/>
      <c r="B37" s="185"/>
      <c r="C37" s="9">
        <v>-1</v>
      </c>
      <c r="E37" s="189" t="s">
        <v>426</v>
      </c>
      <c r="G37" s="190">
        <v>0</v>
      </c>
      <c r="H37" s="190">
        <v>0</v>
      </c>
      <c r="I37" s="190">
        <v>0</v>
      </c>
      <c r="J37" s="191">
        <v>-1.143</v>
      </c>
      <c r="K37" s="191">
        <v>1.1000000000000001</v>
      </c>
      <c r="L37" s="190">
        <v>0</v>
      </c>
      <c r="M37" s="190">
        <v>0</v>
      </c>
      <c r="N37" s="190">
        <v>0</v>
      </c>
      <c r="O37" s="190">
        <v>0</v>
      </c>
      <c r="P37" s="190">
        <v>0</v>
      </c>
      <c r="Q37" s="190">
        <v>0</v>
      </c>
      <c r="R37" s="190">
        <v>0</v>
      </c>
      <c r="S37" s="190">
        <v>0</v>
      </c>
      <c r="T37" s="190">
        <v>0</v>
      </c>
      <c r="U37" s="190">
        <v>0</v>
      </c>
      <c r="V37" s="190">
        <v>0</v>
      </c>
      <c r="W37" s="190">
        <v>0</v>
      </c>
      <c r="X37" s="190">
        <v>0</v>
      </c>
      <c r="Z37" s="190">
        <v>-1.143</v>
      </c>
      <c r="AA37" s="3">
        <v>1.1399999999999999</v>
      </c>
      <c r="AC37" s="190">
        <v>1.1000000000000001</v>
      </c>
      <c r="AD37" s="3">
        <v>-1.1000000000000001</v>
      </c>
    </row>
    <row r="38" spans="1:30" ht="18" hidden="1" customHeight="1" outlineLevel="1" x14ac:dyDescent="0.2">
      <c r="A38" s="175" t="s">
        <v>149</v>
      </c>
      <c r="B38" s="175" t="s">
        <v>18</v>
      </c>
      <c r="C38" s="9">
        <v>-0.99999999999999989</v>
      </c>
      <c r="E38" s="204" t="s">
        <v>150</v>
      </c>
      <c r="F38" s="182"/>
      <c r="G38" s="205">
        <v>0</v>
      </c>
      <c r="H38" s="205">
        <v>0</v>
      </c>
      <c r="I38" s="205">
        <v>0</v>
      </c>
      <c r="J38" s="205">
        <v>0</v>
      </c>
      <c r="K38" s="205">
        <v>0.1</v>
      </c>
      <c r="L38" s="205">
        <v>0</v>
      </c>
      <c r="M38" s="205">
        <v>0</v>
      </c>
      <c r="N38" s="205">
        <v>0</v>
      </c>
      <c r="O38" s="205">
        <v>0</v>
      </c>
      <c r="P38" s="205">
        <v>0</v>
      </c>
      <c r="Q38" s="205">
        <v>0</v>
      </c>
      <c r="R38" s="205">
        <v>0</v>
      </c>
      <c r="S38" s="205">
        <v>0</v>
      </c>
      <c r="T38" s="205">
        <v>0</v>
      </c>
      <c r="U38" s="205">
        <v>0</v>
      </c>
      <c r="V38" s="205">
        <v>0</v>
      </c>
      <c r="W38" s="205">
        <v>0</v>
      </c>
      <c r="X38" s="205">
        <v>0</v>
      </c>
      <c r="Z38" s="205">
        <v>0</v>
      </c>
      <c r="AA38" s="3">
        <v>0</v>
      </c>
      <c r="AC38" s="205">
        <v>0.10000000000000002</v>
      </c>
      <c r="AD38" s="3">
        <v>-0.1</v>
      </c>
    </row>
    <row r="39" spans="1:30" ht="18" hidden="1" customHeight="1" outlineLevel="1" x14ac:dyDescent="0.2">
      <c r="A39" s="175" t="s">
        <v>159</v>
      </c>
      <c r="B39" s="175" t="s">
        <v>18</v>
      </c>
      <c r="C39" s="9">
        <v>-1</v>
      </c>
      <c r="E39" s="204" t="s">
        <v>160</v>
      </c>
      <c r="F39" s="182"/>
      <c r="G39" s="205">
        <v>0</v>
      </c>
      <c r="H39" s="205">
        <v>-5.8999999999999997E-2</v>
      </c>
      <c r="I39" s="205">
        <v>-5.8999999999999997E-2</v>
      </c>
      <c r="J39" s="205">
        <v>-0.503</v>
      </c>
      <c r="K39" s="205">
        <v>0.5</v>
      </c>
      <c r="L39" s="205">
        <v>0</v>
      </c>
      <c r="M39" s="205">
        <v>0</v>
      </c>
      <c r="N39" s="205">
        <v>0</v>
      </c>
      <c r="O39" s="205">
        <v>0</v>
      </c>
      <c r="P39" s="205">
        <v>0</v>
      </c>
      <c r="Q39" s="205">
        <v>0</v>
      </c>
      <c r="R39" s="205">
        <v>0</v>
      </c>
      <c r="S39" s="205">
        <v>0</v>
      </c>
      <c r="T39" s="205">
        <v>0</v>
      </c>
      <c r="U39" s="205">
        <v>0</v>
      </c>
      <c r="V39" s="205">
        <v>0</v>
      </c>
      <c r="W39" s="205">
        <v>0</v>
      </c>
      <c r="X39" s="205">
        <v>0</v>
      </c>
      <c r="Z39" s="205">
        <v>-0.503</v>
      </c>
      <c r="AA39" s="3">
        <v>0.5</v>
      </c>
      <c r="AC39" s="205">
        <v>0.5</v>
      </c>
      <c r="AD39" s="3">
        <v>-0.5</v>
      </c>
    </row>
    <row r="40" spans="1:30" ht="18" hidden="1" customHeight="1" outlineLevel="1" x14ac:dyDescent="0.2">
      <c r="A40" s="175" t="s">
        <v>153</v>
      </c>
      <c r="B40" s="175" t="s">
        <v>18</v>
      </c>
      <c r="C40" s="9">
        <v>0</v>
      </c>
      <c r="E40" s="204" t="s">
        <v>154</v>
      </c>
      <c r="F40" s="182"/>
      <c r="G40" s="205">
        <v>0</v>
      </c>
      <c r="H40" s="205">
        <v>0</v>
      </c>
      <c r="I40" s="205">
        <v>0</v>
      </c>
      <c r="J40" s="205">
        <v>0</v>
      </c>
      <c r="K40" s="205">
        <v>0</v>
      </c>
      <c r="L40" s="205">
        <v>0</v>
      </c>
      <c r="M40" s="205">
        <v>0</v>
      </c>
      <c r="N40" s="205">
        <v>0</v>
      </c>
      <c r="O40" s="205">
        <v>0</v>
      </c>
      <c r="P40" s="205">
        <v>0</v>
      </c>
      <c r="Q40" s="205">
        <v>0</v>
      </c>
      <c r="R40" s="205">
        <v>0</v>
      </c>
      <c r="S40" s="205">
        <v>0</v>
      </c>
      <c r="T40" s="205">
        <v>0</v>
      </c>
      <c r="U40" s="205">
        <v>0</v>
      </c>
      <c r="V40" s="205">
        <v>0</v>
      </c>
      <c r="W40" s="205">
        <v>0</v>
      </c>
      <c r="X40" s="205">
        <v>0</v>
      </c>
      <c r="Z40" s="205">
        <v>0</v>
      </c>
      <c r="AA40" s="3">
        <v>0</v>
      </c>
      <c r="AC40" s="205">
        <v>0</v>
      </c>
      <c r="AD40" s="3">
        <v>0</v>
      </c>
    </row>
    <row r="41" spans="1:30" ht="18" hidden="1" customHeight="1" outlineLevel="1" x14ac:dyDescent="0.2">
      <c r="A41" s="175" t="s">
        <v>268</v>
      </c>
      <c r="B41" s="175" t="s">
        <v>18</v>
      </c>
      <c r="C41" s="9">
        <v>0</v>
      </c>
      <c r="E41" s="204" t="s">
        <v>270</v>
      </c>
      <c r="F41" s="182"/>
      <c r="G41" s="205">
        <v>0</v>
      </c>
      <c r="H41" s="205">
        <v>0</v>
      </c>
      <c r="I41" s="205">
        <v>0</v>
      </c>
      <c r="J41" s="205">
        <v>0</v>
      </c>
      <c r="K41" s="205">
        <v>0</v>
      </c>
      <c r="L41" s="205">
        <v>0</v>
      </c>
      <c r="M41" s="205">
        <v>0</v>
      </c>
      <c r="N41" s="205">
        <v>0</v>
      </c>
      <c r="O41" s="205">
        <v>0</v>
      </c>
      <c r="P41" s="205">
        <v>0</v>
      </c>
      <c r="Q41" s="205">
        <v>0</v>
      </c>
      <c r="R41" s="205">
        <v>0</v>
      </c>
      <c r="S41" s="205">
        <v>0</v>
      </c>
      <c r="T41" s="205">
        <v>0</v>
      </c>
      <c r="U41" s="205">
        <v>0</v>
      </c>
      <c r="V41" s="205">
        <v>0</v>
      </c>
      <c r="W41" s="205">
        <v>0</v>
      </c>
      <c r="X41" s="205">
        <v>0</v>
      </c>
      <c r="Z41" s="205">
        <v>0</v>
      </c>
      <c r="AA41" s="3">
        <v>0</v>
      </c>
      <c r="AC41" s="205">
        <v>0</v>
      </c>
      <c r="AD41" s="3">
        <v>0</v>
      </c>
    </row>
    <row r="42" spans="1:30" ht="18" hidden="1" customHeight="1" outlineLevel="1" x14ac:dyDescent="0.2">
      <c r="A42" s="175" t="s">
        <v>269</v>
      </c>
      <c r="B42" s="175" t="s">
        <v>18</v>
      </c>
      <c r="C42" s="9">
        <v>0</v>
      </c>
      <c r="E42" s="204" t="s">
        <v>271</v>
      </c>
      <c r="F42" s="182"/>
      <c r="G42" s="205">
        <v>0</v>
      </c>
      <c r="H42" s="205">
        <v>0</v>
      </c>
      <c r="I42" s="205">
        <v>0</v>
      </c>
      <c r="J42" s="205">
        <v>0</v>
      </c>
      <c r="K42" s="205">
        <v>0</v>
      </c>
      <c r="L42" s="205">
        <v>0</v>
      </c>
      <c r="M42" s="205">
        <v>0</v>
      </c>
      <c r="N42" s="205">
        <v>0</v>
      </c>
      <c r="O42" s="205">
        <v>0</v>
      </c>
      <c r="P42" s="205">
        <v>0</v>
      </c>
      <c r="Q42" s="205">
        <v>0</v>
      </c>
      <c r="R42" s="205">
        <v>0</v>
      </c>
      <c r="S42" s="205">
        <v>0</v>
      </c>
      <c r="T42" s="205">
        <v>0</v>
      </c>
      <c r="U42" s="205">
        <v>0</v>
      </c>
      <c r="V42" s="205">
        <v>0</v>
      </c>
      <c r="W42" s="205">
        <v>0</v>
      </c>
      <c r="X42" s="205">
        <v>0</v>
      </c>
      <c r="Z42" s="205">
        <v>0</v>
      </c>
      <c r="AA42" s="3">
        <v>0</v>
      </c>
      <c r="AC42" s="205">
        <v>0</v>
      </c>
      <c r="AD42" s="3">
        <v>0</v>
      </c>
    </row>
    <row r="43" spans="1:30" ht="18" hidden="1" customHeight="1" outlineLevel="1" x14ac:dyDescent="0.2">
      <c r="A43" s="175" t="s">
        <v>163</v>
      </c>
      <c r="B43" s="175" t="s">
        <v>18</v>
      </c>
      <c r="C43" s="9">
        <v>0</v>
      </c>
      <c r="E43" s="204" t="s">
        <v>164</v>
      </c>
      <c r="F43" s="182"/>
      <c r="G43" s="205">
        <v>0</v>
      </c>
      <c r="H43" s="205">
        <v>0</v>
      </c>
      <c r="I43" s="205">
        <v>0</v>
      </c>
      <c r="J43" s="205">
        <v>-0.33</v>
      </c>
      <c r="K43" s="205">
        <v>0</v>
      </c>
      <c r="L43" s="205">
        <v>0</v>
      </c>
      <c r="M43" s="205">
        <v>0</v>
      </c>
      <c r="N43" s="205">
        <v>0</v>
      </c>
      <c r="O43" s="205">
        <v>0</v>
      </c>
      <c r="P43" s="205">
        <v>0</v>
      </c>
      <c r="Q43" s="205">
        <v>0</v>
      </c>
      <c r="R43" s="205">
        <v>0</v>
      </c>
      <c r="S43" s="205">
        <v>0</v>
      </c>
      <c r="T43" s="205">
        <v>0</v>
      </c>
      <c r="U43" s="205">
        <v>0</v>
      </c>
      <c r="V43" s="205">
        <v>0</v>
      </c>
      <c r="W43" s="205">
        <v>0</v>
      </c>
      <c r="X43" s="205">
        <v>0</v>
      </c>
      <c r="Z43" s="205">
        <v>-0.33</v>
      </c>
      <c r="AA43" s="3">
        <v>0.33</v>
      </c>
      <c r="AC43" s="205">
        <v>0</v>
      </c>
      <c r="AD43" s="3">
        <v>0</v>
      </c>
    </row>
    <row r="44" spans="1:30" ht="18" hidden="1" customHeight="1" outlineLevel="1" x14ac:dyDescent="0.2">
      <c r="A44" s="175" t="s">
        <v>165</v>
      </c>
      <c r="B44" s="175" t="s">
        <v>18</v>
      </c>
      <c r="C44" s="9">
        <v>0</v>
      </c>
      <c r="E44" s="204" t="s">
        <v>166</v>
      </c>
      <c r="F44" s="182"/>
      <c r="G44" s="205">
        <v>0</v>
      </c>
      <c r="H44" s="205">
        <v>0</v>
      </c>
      <c r="I44" s="205">
        <v>0</v>
      </c>
      <c r="J44" s="205">
        <v>0</v>
      </c>
      <c r="K44" s="205">
        <v>0</v>
      </c>
      <c r="L44" s="205">
        <v>0</v>
      </c>
      <c r="M44" s="205">
        <v>0</v>
      </c>
      <c r="N44" s="205">
        <v>0</v>
      </c>
      <c r="O44" s="205">
        <v>0</v>
      </c>
      <c r="P44" s="205">
        <v>0</v>
      </c>
      <c r="Q44" s="205">
        <v>0</v>
      </c>
      <c r="R44" s="205">
        <v>0</v>
      </c>
      <c r="S44" s="205">
        <v>0</v>
      </c>
      <c r="T44" s="205">
        <v>0</v>
      </c>
      <c r="U44" s="205">
        <v>0</v>
      </c>
      <c r="V44" s="205">
        <v>0</v>
      </c>
      <c r="W44" s="205">
        <v>0</v>
      </c>
      <c r="X44" s="205">
        <v>0</v>
      </c>
      <c r="Z44" s="205">
        <v>0</v>
      </c>
      <c r="AA44" s="3">
        <v>0</v>
      </c>
      <c r="AC44" s="205">
        <v>0</v>
      </c>
      <c r="AD44" s="3">
        <v>0</v>
      </c>
    </row>
    <row r="45" spans="1:30" ht="18" hidden="1" customHeight="1" outlineLevel="1" x14ac:dyDescent="0.2">
      <c r="A45" s="175" t="s">
        <v>167</v>
      </c>
      <c r="B45" s="175" t="s">
        <v>18</v>
      </c>
      <c r="C45" s="9">
        <v>0</v>
      </c>
      <c r="E45" s="204" t="s">
        <v>168</v>
      </c>
      <c r="F45" s="182"/>
      <c r="G45" s="205">
        <v>0</v>
      </c>
      <c r="H45" s="205">
        <v>0</v>
      </c>
      <c r="I45" s="205">
        <v>0</v>
      </c>
      <c r="J45" s="205">
        <v>0</v>
      </c>
      <c r="K45" s="205">
        <v>0</v>
      </c>
      <c r="L45" s="205">
        <v>0</v>
      </c>
      <c r="M45" s="205">
        <v>0</v>
      </c>
      <c r="N45" s="205">
        <v>0</v>
      </c>
      <c r="O45" s="205">
        <v>0</v>
      </c>
      <c r="P45" s="205">
        <v>0</v>
      </c>
      <c r="Q45" s="205">
        <v>0</v>
      </c>
      <c r="R45" s="205">
        <v>0</v>
      </c>
      <c r="S45" s="205">
        <v>0</v>
      </c>
      <c r="T45" s="205">
        <v>0</v>
      </c>
      <c r="U45" s="205">
        <v>0</v>
      </c>
      <c r="V45" s="205">
        <v>0</v>
      </c>
      <c r="W45" s="205">
        <v>0</v>
      </c>
      <c r="X45" s="205">
        <v>0</v>
      </c>
      <c r="Z45" s="205">
        <v>0</v>
      </c>
      <c r="AA45" s="3">
        <v>0</v>
      </c>
      <c r="AC45" s="205">
        <v>0</v>
      </c>
      <c r="AD45" s="3">
        <v>0</v>
      </c>
    </row>
    <row r="46" spans="1:30" ht="18" customHeight="1" collapsed="1" x14ac:dyDescent="0.2">
      <c r="A46" s="185"/>
      <c r="B46" s="185"/>
      <c r="C46" s="9">
        <v>-1</v>
      </c>
      <c r="E46" s="189" t="s">
        <v>190</v>
      </c>
      <c r="G46" s="190">
        <v>0</v>
      </c>
      <c r="H46" s="190">
        <v>-5.8999999999999997E-2</v>
      </c>
      <c r="I46" s="190">
        <v>-5.8999999999999997E-2</v>
      </c>
      <c r="J46" s="191">
        <v>-0.83299999999999996</v>
      </c>
      <c r="K46" s="191">
        <v>0.6</v>
      </c>
      <c r="L46" s="190">
        <v>0</v>
      </c>
      <c r="M46" s="190">
        <v>0</v>
      </c>
      <c r="N46" s="190">
        <v>0</v>
      </c>
      <c r="O46" s="190">
        <v>0</v>
      </c>
      <c r="P46" s="190">
        <v>0</v>
      </c>
      <c r="Q46" s="190">
        <v>0</v>
      </c>
      <c r="R46" s="190">
        <v>0</v>
      </c>
      <c r="S46" s="190">
        <v>0</v>
      </c>
      <c r="T46" s="190">
        <v>0</v>
      </c>
      <c r="U46" s="190">
        <v>0</v>
      </c>
      <c r="V46" s="190">
        <v>0</v>
      </c>
      <c r="W46" s="190">
        <v>0</v>
      </c>
      <c r="X46" s="190">
        <v>0</v>
      </c>
      <c r="Z46" s="190">
        <v>-0.83299999999999985</v>
      </c>
      <c r="AA46" s="3">
        <v>0.83</v>
      </c>
      <c r="AC46" s="190">
        <v>0.6</v>
      </c>
      <c r="AD46" s="3">
        <v>-0.6</v>
      </c>
    </row>
    <row r="47" spans="1:30" ht="18" customHeight="1" x14ac:dyDescent="0.2">
      <c r="A47" s="185"/>
      <c r="B47" s="185"/>
      <c r="C47" s="9">
        <v>-1</v>
      </c>
      <c r="E47" s="195" t="s">
        <v>66</v>
      </c>
      <c r="G47" s="196">
        <v>0</v>
      </c>
      <c r="H47" s="196">
        <v>-0.56899999999999995</v>
      </c>
      <c r="I47" s="196">
        <v>-0.56899999999999995</v>
      </c>
      <c r="J47" s="197">
        <v>-9.4040000000000017</v>
      </c>
      <c r="K47" s="197">
        <v>9.1999999999999993</v>
      </c>
      <c r="L47" s="196">
        <v>0</v>
      </c>
      <c r="M47" s="196">
        <v>0</v>
      </c>
      <c r="N47" s="196">
        <v>0</v>
      </c>
      <c r="O47" s="196">
        <v>0</v>
      </c>
      <c r="P47" s="196">
        <v>0</v>
      </c>
      <c r="Q47" s="196">
        <v>0</v>
      </c>
      <c r="R47" s="196">
        <v>0</v>
      </c>
      <c r="S47" s="196">
        <v>0</v>
      </c>
      <c r="T47" s="196">
        <v>0</v>
      </c>
      <c r="U47" s="196">
        <v>0</v>
      </c>
      <c r="V47" s="196">
        <v>0</v>
      </c>
      <c r="W47" s="196">
        <v>0</v>
      </c>
      <c r="X47" s="196">
        <v>0</v>
      </c>
      <c r="Z47" s="196">
        <v>-9.4040000000000017</v>
      </c>
      <c r="AA47" s="3">
        <v>9.4</v>
      </c>
      <c r="AC47" s="196">
        <v>9.1999999999999993</v>
      </c>
      <c r="AD47" s="3">
        <v>-9.1999999999999993</v>
      </c>
    </row>
    <row r="48" spans="1:30" ht="6.95" customHeight="1" x14ac:dyDescent="0.2">
      <c r="C48" s="9"/>
      <c r="J48" s="199"/>
      <c r="K48" s="199"/>
      <c r="AA48" s="1"/>
      <c r="AD48" s="1"/>
    </row>
    <row r="49" spans="1:30" ht="18" customHeight="1" collapsed="1" x14ac:dyDescent="0.2">
      <c r="A49" s="185"/>
      <c r="B49" s="185"/>
      <c r="C49" s="9"/>
      <c r="E49" s="176" t="s">
        <v>242</v>
      </c>
      <c r="G49" s="177">
        <v>3.0999999999999999E-3</v>
      </c>
      <c r="H49" s="177">
        <v>7.2399999999999999E-3</v>
      </c>
      <c r="I49" s="177">
        <v>7.2399999999999999E-3</v>
      </c>
      <c r="J49" s="178">
        <v>0</v>
      </c>
      <c r="K49" s="178">
        <v>0</v>
      </c>
      <c r="L49" s="177">
        <v>0</v>
      </c>
      <c r="M49" s="177">
        <v>0</v>
      </c>
      <c r="N49" s="177">
        <v>0</v>
      </c>
      <c r="O49" s="177">
        <v>0</v>
      </c>
      <c r="P49" s="177">
        <v>0</v>
      </c>
      <c r="Q49" s="177">
        <v>0</v>
      </c>
      <c r="R49" s="177">
        <v>0</v>
      </c>
      <c r="S49" s="177">
        <v>0</v>
      </c>
      <c r="T49" s="177">
        <v>0</v>
      </c>
      <c r="U49" s="177">
        <v>0</v>
      </c>
      <c r="V49" s="177">
        <v>0</v>
      </c>
      <c r="W49" s="177">
        <v>0</v>
      </c>
      <c r="X49" s="177">
        <v>0</v>
      </c>
      <c r="Z49" s="177">
        <v>0</v>
      </c>
      <c r="AA49" s="179">
        <v>0</v>
      </c>
      <c r="AC49" s="177">
        <v>0</v>
      </c>
      <c r="AD49" s="179">
        <v>0</v>
      </c>
    </row>
    <row r="50" spans="1:30" ht="18" customHeight="1" x14ac:dyDescent="0.2">
      <c r="A50" s="175" t="s">
        <v>80</v>
      </c>
      <c r="B50" s="175" t="s">
        <v>18</v>
      </c>
      <c r="C50" s="9">
        <v>0</v>
      </c>
      <c r="E50" s="189" t="s">
        <v>84</v>
      </c>
      <c r="G50" s="190">
        <v>-0.155</v>
      </c>
      <c r="H50" s="190">
        <v>-0.36199999999999999</v>
      </c>
      <c r="I50" s="190">
        <v>-0.36199999999999999</v>
      </c>
      <c r="J50" s="191">
        <v>0</v>
      </c>
      <c r="K50" s="191">
        <v>0</v>
      </c>
      <c r="L50" s="190">
        <v>0</v>
      </c>
      <c r="M50" s="190">
        <v>0</v>
      </c>
      <c r="N50" s="190">
        <v>0</v>
      </c>
      <c r="O50" s="190">
        <v>0</v>
      </c>
      <c r="P50" s="190">
        <v>0</v>
      </c>
      <c r="Q50" s="190">
        <v>0</v>
      </c>
      <c r="R50" s="190">
        <v>0</v>
      </c>
      <c r="S50" s="190">
        <v>0</v>
      </c>
      <c r="T50" s="190">
        <v>0</v>
      </c>
      <c r="U50" s="190">
        <v>0</v>
      </c>
      <c r="V50" s="190">
        <v>0</v>
      </c>
      <c r="W50" s="190">
        <v>0</v>
      </c>
      <c r="X50" s="190">
        <v>0</v>
      </c>
      <c r="Z50" s="190">
        <v>0</v>
      </c>
      <c r="AA50" s="3">
        <v>0</v>
      </c>
      <c r="AC50" s="190">
        <v>0</v>
      </c>
      <c r="AD50" s="3">
        <v>0</v>
      </c>
    </row>
    <row r="51" spans="1:30" ht="18" customHeight="1" x14ac:dyDescent="0.2">
      <c r="A51" s="175" t="s">
        <v>81</v>
      </c>
      <c r="B51" s="175" t="s">
        <v>18</v>
      </c>
      <c r="C51" s="9">
        <v>0</v>
      </c>
      <c r="E51" s="189" t="s">
        <v>85</v>
      </c>
      <c r="G51" s="190">
        <v>0</v>
      </c>
      <c r="H51" s="190">
        <v>0</v>
      </c>
      <c r="I51" s="190">
        <v>0</v>
      </c>
      <c r="J51" s="191">
        <v>0</v>
      </c>
      <c r="K51" s="191">
        <v>0</v>
      </c>
      <c r="L51" s="190">
        <v>0</v>
      </c>
      <c r="M51" s="190">
        <v>0</v>
      </c>
      <c r="N51" s="190">
        <v>0</v>
      </c>
      <c r="O51" s="190">
        <v>0</v>
      </c>
      <c r="P51" s="190">
        <v>0</v>
      </c>
      <c r="Q51" s="190">
        <v>0</v>
      </c>
      <c r="R51" s="190">
        <v>0</v>
      </c>
      <c r="S51" s="190">
        <v>0</v>
      </c>
      <c r="T51" s="190">
        <v>0</v>
      </c>
      <c r="U51" s="190">
        <v>0</v>
      </c>
      <c r="V51" s="190">
        <v>0</v>
      </c>
      <c r="W51" s="190">
        <v>0</v>
      </c>
      <c r="X51" s="190">
        <v>0</v>
      </c>
      <c r="Z51" s="190">
        <v>0</v>
      </c>
      <c r="AA51" s="3">
        <v>0</v>
      </c>
      <c r="AC51" s="190">
        <v>0</v>
      </c>
      <c r="AD51" s="3">
        <v>0</v>
      </c>
    </row>
    <row r="52" spans="1:30" ht="18" customHeight="1" x14ac:dyDescent="0.2">
      <c r="A52" s="175" t="s">
        <v>82</v>
      </c>
      <c r="B52" s="175" t="s">
        <v>18</v>
      </c>
      <c r="C52" s="9">
        <v>0</v>
      </c>
      <c r="E52" s="189" t="s">
        <v>86</v>
      </c>
      <c r="G52" s="190">
        <v>0</v>
      </c>
      <c r="H52" s="190">
        <v>0</v>
      </c>
      <c r="I52" s="190">
        <v>0</v>
      </c>
      <c r="J52" s="191">
        <v>0</v>
      </c>
      <c r="K52" s="191">
        <v>0</v>
      </c>
      <c r="L52" s="190">
        <v>0</v>
      </c>
      <c r="M52" s="190">
        <v>0</v>
      </c>
      <c r="N52" s="190">
        <v>0</v>
      </c>
      <c r="O52" s="190">
        <v>0</v>
      </c>
      <c r="P52" s="190">
        <v>0</v>
      </c>
      <c r="Q52" s="190">
        <v>0</v>
      </c>
      <c r="R52" s="190">
        <v>0</v>
      </c>
      <c r="S52" s="190">
        <v>0</v>
      </c>
      <c r="T52" s="190">
        <v>0</v>
      </c>
      <c r="U52" s="190">
        <v>0</v>
      </c>
      <c r="V52" s="190">
        <v>0</v>
      </c>
      <c r="W52" s="190">
        <v>0</v>
      </c>
      <c r="X52" s="190">
        <v>0</v>
      </c>
      <c r="Z52" s="190">
        <v>0</v>
      </c>
      <c r="AA52" s="3">
        <v>0</v>
      </c>
      <c r="AC52" s="190">
        <v>0</v>
      </c>
      <c r="AD52" s="3">
        <v>0</v>
      </c>
    </row>
    <row r="53" spans="1:30" ht="18" customHeight="1" x14ac:dyDescent="0.2">
      <c r="A53" s="175" t="s">
        <v>205</v>
      </c>
      <c r="B53" s="175" t="s">
        <v>18</v>
      </c>
      <c r="C53" s="9">
        <v>0</v>
      </c>
      <c r="E53" s="192" t="s">
        <v>140</v>
      </c>
      <c r="F53" s="193"/>
      <c r="G53" s="194">
        <v>0</v>
      </c>
      <c r="H53" s="194">
        <v>0</v>
      </c>
      <c r="I53" s="194">
        <v>0</v>
      </c>
      <c r="J53" s="194">
        <v>0</v>
      </c>
      <c r="K53" s="194">
        <v>0</v>
      </c>
      <c r="L53" s="194">
        <v>0</v>
      </c>
      <c r="M53" s="194">
        <v>0</v>
      </c>
      <c r="N53" s="194">
        <v>0</v>
      </c>
      <c r="O53" s="194">
        <v>0</v>
      </c>
      <c r="P53" s="194">
        <v>0</v>
      </c>
      <c r="Q53" s="194">
        <v>0</v>
      </c>
      <c r="R53" s="194">
        <v>0</v>
      </c>
      <c r="S53" s="194">
        <v>0</v>
      </c>
      <c r="T53" s="194">
        <v>0</v>
      </c>
      <c r="U53" s="194">
        <v>0</v>
      </c>
      <c r="V53" s="194">
        <v>0</v>
      </c>
      <c r="W53" s="194">
        <v>0</v>
      </c>
      <c r="X53" s="194">
        <v>0</v>
      </c>
      <c r="Z53" s="194">
        <v>0</v>
      </c>
      <c r="AA53" s="3">
        <v>0</v>
      </c>
      <c r="AC53" s="194">
        <v>0</v>
      </c>
      <c r="AD53" s="3">
        <v>0</v>
      </c>
    </row>
    <row r="54" spans="1:30" ht="18" customHeight="1" x14ac:dyDescent="0.2">
      <c r="A54" s="175" t="s">
        <v>83</v>
      </c>
      <c r="B54" s="175" t="s">
        <v>18</v>
      </c>
      <c r="C54" s="9">
        <v>0</v>
      </c>
      <c r="E54" s="189" t="s">
        <v>87</v>
      </c>
      <c r="G54" s="190">
        <v>0</v>
      </c>
      <c r="H54" s="190">
        <v>0</v>
      </c>
      <c r="I54" s="190">
        <v>0</v>
      </c>
      <c r="J54" s="191">
        <v>0</v>
      </c>
      <c r="K54" s="191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0</v>
      </c>
      <c r="V54" s="190">
        <v>0</v>
      </c>
      <c r="W54" s="190">
        <v>0</v>
      </c>
      <c r="X54" s="190">
        <v>0</v>
      </c>
      <c r="Z54" s="190">
        <v>0</v>
      </c>
      <c r="AA54" s="3">
        <v>0</v>
      </c>
      <c r="AC54" s="190">
        <v>0</v>
      </c>
      <c r="AD54" s="3">
        <v>0</v>
      </c>
    </row>
    <row r="55" spans="1:30" ht="18" hidden="1" customHeight="1" outlineLevel="1" x14ac:dyDescent="0.2">
      <c r="A55" s="175" t="s">
        <v>141</v>
      </c>
      <c r="B55" s="175" t="s">
        <v>18</v>
      </c>
      <c r="C55" s="9">
        <v>0</v>
      </c>
      <c r="E55" s="204" t="s">
        <v>142</v>
      </c>
      <c r="F55" s="182"/>
      <c r="G55" s="205">
        <v>0</v>
      </c>
      <c r="H55" s="205">
        <v>0</v>
      </c>
      <c r="I55" s="205">
        <v>0</v>
      </c>
      <c r="J55" s="205">
        <v>0</v>
      </c>
      <c r="K55" s="205">
        <v>0</v>
      </c>
      <c r="L55" s="205">
        <v>0</v>
      </c>
      <c r="M55" s="205">
        <v>0</v>
      </c>
      <c r="N55" s="205">
        <v>0</v>
      </c>
      <c r="O55" s="205">
        <v>0</v>
      </c>
      <c r="P55" s="205">
        <v>0</v>
      </c>
      <c r="Q55" s="205">
        <v>0</v>
      </c>
      <c r="R55" s="205">
        <v>0</v>
      </c>
      <c r="S55" s="205">
        <v>0</v>
      </c>
      <c r="T55" s="205">
        <v>0</v>
      </c>
      <c r="U55" s="205">
        <v>0</v>
      </c>
      <c r="V55" s="205">
        <v>0</v>
      </c>
      <c r="W55" s="205">
        <v>0</v>
      </c>
      <c r="X55" s="205">
        <v>0</v>
      </c>
      <c r="Z55" s="205">
        <v>0</v>
      </c>
      <c r="AA55" s="3">
        <v>0</v>
      </c>
      <c r="AC55" s="205">
        <v>0</v>
      </c>
      <c r="AD55" s="3">
        <v>0</v>
      </c>
    </row>
    <row r="56" spans="1:30" ht="18" hidden="1" customHeight="1" outlineLevel="1" x14ac:dyDescent="0.2">
      <c r="A56" s="175" t="s">
        <v>124</v>
      </c>
      <c r="B56" s="175" t="s">
        <v>18</v>
      </c>
      <c r="C56" s="9">
        <v>0</v>
      </c>
      <c r="E56" s="204" t="s">
        <v>143</v>
      </c>
      <c r="F56" s="182"/>
      <c r="G56" s="205">
        <v>0</v>
      </c>
      <c r="H56" s="205">
        <v>0</v>
      </c>
      <c r="I56" s="205">
        <v>0</v>
      </c>
      <c r="J56" s="205">
        <v>0</v>
      </c>
      <c r="K56" s="205">
        <v>0</v>
      </c>
      <c r="L56" s="205">
        <v>0</v>
      </c>
      <c r="M56" s="205">
        <v>0</v>
      </c>
      <c r="N56" s="205">
        <v>0</v>
      </c>
      <c r="O56" s="205">
        <v>0</v>
      </c>
      <c r="P56" s="205">
        <v>0</v>
      </c>
      <c r="Q56" s="205">
        <v>0</v>
      </c>
      <c r="R56" s="205">
        <v>0</v>
      </c>
      <c r="S56" s="205">
        <v>0</v>
      </c>
      <c r="T56" s="205">
        <v>0</v>
      </c>
      <c r="U56" s="205">
        <v>0</v>
      </c>
      <c r="V56" s="205">
        <v>0</v>
      </c>
      <c r="W56" s="205">
        <v>0</v>
      </c>
      <c r="X56" s="205">
        <v>0</v>
      </c>
      <c r="Z56" s="205">
        <v>0</v>
      </c>
      <c r="AA56" s="3">
        <v>0</v>
      </c>
      <c r="AC56" s="205">
        <v>0</v>
      </c>
      <c r="AD56" s="3">
        <v>0</v>
      </c>
    </row>
    <row r="57" spans="1:30" ht="18" hidden="1" customHeight="1" outlineLevel="1" x14ac:dyDescent="0.2">
      <c r="A57" s="175" t="s">
        <v>125</v>
      </c>
      <c r="B57" s="175" t="s">
        <v>18</v>
      </c>
      <c r="C57" s="9">
        <v>0</v>
      </c>
      <c r="E57" s="204" t="s">
        <v>144</v>
      </c>
      <c r="F57" s="182"/>
      <c r="G57" s="205">
        <v>0</v>
      </c>
      <c r="H57" s="205">
        <v>0</v>
      </c>
      <c r="I57" s="205">
        <v>0</v>
      </c>
      <c r="J57" s="205">
        <v>0</v>
      </c>
      <c r="K57" s="205">
        <v>0</v>
      </c>
      <c r="L57" s="205">
        <v>0</v>
      </c>
      <c r="M57" s="205">
        <v>0</v>
      </c>
      <c r="N57" s="205">
        <v>0</v>
      </c>
      <c r="O57" s="205">
        <v>0</v>
      </c>
      <c r="P57" s="205">
        <v>0</v>
      </c>
      <c r="Q57" s="205">
        <v>0</v>
      </c>
      <c r="R57" s="205">
        <v>0</v>
      </c>
      <c r="S57" s="205">
        <v>0</v>
      </c>
      <c r="T57" s="205">
        <v>0</v>
      </c>
      <c r="U57" s="205">
        <v>0</v>
      </c>
      <c r="V57" s="205">
        <v>0</v>
      </c>
      <c r="W57" s="205">
        <v>0</v>
      </c>
      <c r="X57" s="205">
        <v>0</v>
      </c>
      <c r="Z57" s="205">
        <v>0</v>
      </c>
      <c r="AA57" s="3">
        <v>0</v>
      </c>
      <c r="AC57" s="205">
        <v>0</v>
      </c>
      <c r="AD57" s="3">
        <v>0</v>
      </c>
    </row>
    <row r="58" spans="1:30" ht="18" hidden="1" customHeight="1" outlineLevel="1" x14ac:dyDescent="0.2">
      <c r="A58" s="175" t="s">
        <v>264</v>
      </c>
      <c r="B58" s="175" t="s">
        <v>18</v>
      </c>
      <c r="C58" s="9">
        <v>0</v>
      </c>
      <c r="E58" s="204" t="s">
        <v>265</v>
      </c>
      <c r="F58" s="182"/>
      <c r="G58" s="205">
        <v>0</v>
      </c>
      <c r="H58" s="205">
        <v>0</v>
      </c>
      <c r="I58" s="205">
        <v>0</v>
      </c>
      <c r="J58" s="205">
        <v>0</v>
      </c>
      <c r="K58" s="205">
        <v>0</v>
      </c>
      <c r="L58" s="205">
        <v>0</v>
      </c>
      <c r="M58" s="205">
        <v>0</v>
      </c>
      <c r="N58" s="205">
        <v>0</v>
      </c>
      <c r="O58" s="205">
        <v>0</v>
      </c>
      <c r="P58" s="205">
        <v>0</v>
      </c>
      <c r="Q58" s="205">
        <v>0</v>
      </c>
      <c r="R58" s="205">
        <v>0</v>
      </c>
      <c r="S58" s="205">
        <v>0</v>
      </c>
      <c r="T58" s="205">
        <v>0</v>
      </c>
      <c r="U58" s="205">
        <v>0</v>
      </c>
      <c r="V58" s="205">
        <v>0</v>
      </c>
      <c r="W58" s="205">
        <v>0</v>
      </c>
      <c r="X58" s="205">
        <v>0</v>
      </c>
      <c r="Z58" s="205">
        <v>0</v>
      </c>
      <c r="AA58" s="3">
        <v>0</v>
      </c>
      <c r="AC58" s="205">
        <v>0</v>
      </c>
      <c r="AD58" s="3">
        <v>0</v>
      </c>
    </row>
    <row r="59" spans="1:30" ht="18" hidden="1" customHeight="1" outlineLevel="1" x14ac:dyDescent="0.2">
      <c r="A59" s="175" t="s">
        <v>145</v>
      </c>
      <c r="B59" s="175" t="s">
        <v>18</v>
      </c>
      <c r="C59" s="9">
        <v>0</v>
      </c>
      <c r="E59" s="204" t="s">
        <v>146</v>
      </c>
      <c r="F59" s="182"/>
      <c r="G59" s="205">
        <v>0</v>
      </c>
      <c r="H59" s="205">
        <v>0</v>
      </c>
      <c r="I59" s="205">
        <v>0</v>
      </c>
      <c r="J59" s="205">
        <v>0</v>
      </c>
      <c r="K59" s="205">
        <v>0</v>
      </c>
      <c r="L59" s="205">
        <v>0</v>
      </c>
      <c r="M59" s="205">
        <v>0</v>
      </c>
      <c r="N59" s="205">
        <v>0</v>
      </c>
      <c r="O59" s="205">
        <v>0</v>
      </c>
      <c r="P59" s="205">
        <v>0</v>
      </c>
      <c r="Q59" s="205">
        <v>0</v>
      </c>
      <c r="R59" s="205">
        <v>0</v>
      </c>
      <c r="S59" s="205">
        <v>0</v>
      </c>
      <c r="T59" s="205">
        <v>0</v>
      </c>
      <c r="U59" s="205">
        <v>0</v>
      </c>
      <c r="V59" s="205">
        <v>0</v>
      </c>
      <c r="W59" s="205">
        <v>0</v>
      </c>
      <c r="X59" s="205">
        <v>0</v>
      </c>
      <c r="Z59" s="205">
        <v>0</v>
      </c>
      <c r="AA59" s="3">
        <v>0</v>
      </c>
      <c r="AC59" s="205">
        <v>0</v>
      </c>
      <c r="AD59" s="3">
        <v>0</v>
      </c>
    </row>
    <row r="60" spans="1:30" ht="18" customHeight="1" collapsed="1" x14ac:dyDescent="0.2">
      <c r="A60" s="185"/>
      <c r="B60" s="185"/>
      <c r="C60" s="9">
        <v>0</v>
      </c>
      <c r="E60" s="189" t="s">
        <v>70</v>
      </c>
      <c r="G60" s="190">
        <v>0</v>
      </c>
      <c r="H60" s="190">
        <v>0</v>
      </c>
      <c r="I60" s="190">
        <v>0</v>
      </c>
      <c r="J60" s="191">
        <v>0</v>
      </c>
      <c r="K60" s="191">
        <v>0</v>
      </c>
      <c r="L60" s="190">
        <v>0</v>
      </c>
      <c r="M60" s="190">
        <v>0</v>
      </c>
      <c r="N60" s="190">
        <v>0</v>
      </c>
      <c r="O60" s="190">
        <v>0</v>
      </c>
      <c r="P60" s="190">
        <v>0</v>
      </c>
      <c r="Q60" s="190">
        <v>0</v>
      </c>
      <c r="R60" s="190">
        <v>0</v>
      </c>
      <c r="S60" s="190">
        <v>0</v>
      </c>
      <c r="T60" s="190">
        <v>0</v>
      </c>
      <c r="U60" s="190">
        <v>0</v>
      </c>
      <c r="V60" s="190">
        <v>0</v>
      </c>
      <c r="W60" s="190">
        <v>0</v>
      </c>
      <c r="X60" s="190">
        <v>0</v>
      </c>
      <c r="Z60" s="190">
        <v>0</v>
      </c>
      <c r="AA60" s="3">
        <v>0</v>
      </c>
      <c r="AC60" s="190">
        <v>0</v>
      </c>
      <c r="AD60" s="3">
        <v>0</v>
      </c>
    </row>
    <row r="61" spans="1:30" ht="18" customHeight="1" x14ac:dyDescent="0.2">
      <c r="A61" s="185"/>
      <c r="B61" s="185"/>
      <c r="C61" s="9">
        <v>0</v>
      </c>
      <c r="E61" s="195" t="s">
        <v>275</v>
      </c>
      <c r="G61" s="196">
        <v>-0.155</v>
      </c>
      <c r="H61" s="196">
        <v>-0.36199999999999999</v>
      </c>
      <c r="I61" s="196">
        <v>-0.36199999999999999</v>
      </c>
      <c r="J61" s="197">
        <v>0</v>
      </c>
      <c r="K61" s="197">
        <v>0</v>
      </c>
      <c r="L61" s="196">
        <v>0</v>
      </c>
      <c r="M61" s="196">
        <v>0</v>
      </c>
      <c r="N61" s="196">
        <v>0</v>
      </c>
      <c r="O61" s="196">
        <v>0</v>
      </c>
      <c r="P61" s="196">
        <v>0</v>
      </c>
      <c r="Q61" s="196">
        <v>0</v>
      </c>
      <c r="R61" s="196">
        <v>0</v>
      </c>
      <c r="S61" s="196">
        <v>0</v>
      </c>
      <c r="T61" s="196">
        <v>0</v>
      </c>
      <c r="U61" s="196">
        <v>0</v>
      </c>
      <c r="V61" s="196">
        <v>0</v>
      </c>
      <c r="W61" s="196">
        <v>0</v>
      </c>
      <c r="X61" s="196">
        <v>0</v>
      </c>
      <c r="Z61" s="196">
        <v>0</v>
      </c>
      <c r="AA61" s="3">
        <v>0</v>
      </c>
      <c r="AC61" s="196">
        <v>0</v>
      </c>
      <c r="AD61" s="3">
        <v>0</v>
      </c>
    </row>
    <row r="62" spans="1:30" ht="6.95" customHeight="1" x14ac:dyDescent="0.2">
      <c r="C62" s="9"/>
      <c r="J62" s="199"/>
      <c r="K62" s="199"/>
      <c r="AA62" s="1"/>
      <c r="AD62" s="1"/>
    </row>
    <row r="63" spans="1:30" ht="18" customHeight="1" x14ac:dyDescent="0.2">
      <c r="A63" s="175" t="s">
        <v>74</v>
      </c>
      <c r="B63" s="175" t="s">
        <v>18</v>
      </c>
      <c r="C63" s="9">
        <v>0</v>
      </c>
      <c r="E63" s="189" t="s">
        <v>73</v>
      </c>
      <c r="G63" s="190">
        <v>0</v>
      </c>
      <c r="H63" s="190">
        <v>0</v>
      </c>
      <c r="I63" s="190">
        <v>0</v>
      </c>
      <c r="J63" s="191">
        <v>0</v>
      </c>
      <c r="K63" s="191">
        <v>0</v>
      </c>
      <c r="L63" s="190">
        <v>0</v>
      </c>
      <c r="M63" s="190">
        <v>0</v>
      </c>
      <c r="N63" s="190">
        <v>0</v>
      </c>
      <c r="O63" s="190">
        <v>0</v>
      </c>
      <c r="P63" s="190">
        <v>0</v>
      </c>
      <c r="Q63" s="190">
        <v>0</v>
      </c>
      <c r="R63" s="190">
        <v>0</v>
      </c>
      <c r="S63" s="190">
        <v>0</v>
      </c>
      <c r="T63" s="190">
        <v>0</v>
      </c>
      <c r="U63" s="190">
        <v>0</v>
      </c>
      <c r="V63" s="190">
        <v>0</v>
      </c>
      <c r="W63" s="190">
        <v>0</v>
      </c>
      <c r="X63" s="190">
        <v>0</v>
      </c>
      <c r="Z63" s="190">
        <v>0</v>
      </c>
      <c r="AA63" s="3">
        <v>0</v>
      </c>
      <c r="AC63" s="190">
        <v>0</v>
      </c>
      <c r="AD63" s="3">
        <v>0</v>
      </c>
    </row>
    <row r="64" spans="1:30" ht="18" customHeight="1" x14ac:dyDescent="0.2">
      <c r="A64" s="175" t="s">
        <v>130</v>
      </c>
      <c r="B64" s="175" t="s">
        <v>18</v>
      </c>
      <c r="C64" s="9">
        <v>-3.5000000000000003E-2</v>
      </c>
      <c r="E64" s="189" t="s">
        <v>191</v>
      </c>
      <c r="G64" s="190">
        <v>-3.1819999999999999</v>
      </c>
      <c r="H64" s="190">
        <v>-1.5720000000000001</v>
      </c>
      <c r="I64" s="190">
        <v>-1.5720000000000001</v>
      </c>
      <c r="J64" s="191">
        <v>-2</v>
      </c>
      <c r="K64" s="191">
        <v>-2</v>
      </c>
      <c r="L64" s="190">
        <v>0</v>
      </c>
      <c r="M64" s="190">
        <v>0</v>
      </c>
      <c r="N64" s="190">
        <v>-0.69099999999999995</v>
      </c>
      <c r="O64" s="190">
        <v>0</v>
      </c>
      <c r="P64" s="190">
        <v>-7.2000000000000064E-2</v>
      </c>
      <c r="Q64" s="190">
        <v>-0.247</v>
      </c>
      <c r="R64" s="190">
        <v>0</v>
      </c>
      <c r="S64" s="190">
        <v>0</v>
      </c>
      <c r="T64" s="190">
        <v>-0.65900000000000003</v>
      </c>
      <c r="U64" s="190">
        <v>-0.1419999999999999</v>
      </c>
      <c r="V64" s="190">
        <v>-0.26200000000000001</v>
      </c>
      <c r="W64" s="190">
        <v>0</v>
      </c>
      <c r="X64" s="190">
        <v>-2.073</v>
      </c>
      <c r="Z64" s="190">
        <v>-2</v>
      </c>
      <c r="AA64" s="3">
        <v>-7.0000000000000007E-2</v>
      </c>
      <c r="AC64" s="190">
        <v>-2</v>
      </c>
      <c r="AD64" s="3">
        <v>-7.0000000000000007E-2</v>
      </c>
    </row>
    <row r="65" spans="1:30" ht="18" customHeight="1" x14ac:dyDescent="0.2">
      <c r="A65" s="175" t="s">
        <v>173</v>
      </c>
      <c r="B65" s="175" t="s">
        <v>18</v>
      </c>
      <c r="C65" s="9">
        <v>0</v>
      </c>
      <c r="E65" s="189" t="s">
        <v>174</v>
      </c>
      <c r="G65" s="190">
        <v>0</v>
      </c>
      <c r="H65" s="190">
        <v>0</v>
      </c>
      <c r="I65" s="190">
        <v>0</v>
      </c>
      <c r="J65" s="191">
        <v>0</v>
      </c>
      <c r="K65" s="191">
        <v>0</v>
      </c>
      <c r="L65" s="190">
        <v>0</v>
      </c>
      <c r="M65" s="190">
        <v>0</v>
      </c>
      <c r="N65" s="190">
        <v>0</v>
      </c>
      <c r="O65" s="190">
        <v>0</v>
      </c>
      <c r="P65" s="190">
        <v>0</v>
      </c>
      <c r="Q65" s="190">
        <v>0</v>
      </c>
      <c r="R65" s="190">
        <v>0</v>
      </c>
      <c r="S65" s="190">
        <v>0</v>
      </c>
      <c r="T65" s="190">
        <v>0</v>
      </c>
      <c r="U65" s="190">
        <v>0</v>
      </c>
      <c r="V65" s="190">
        <v>0</v>
      </c>
      <c r="W65" s="190">
        <v>0</v>
      </c>
      <c r="X65" s="190">
        <v>0</v>
      </c>
      <c r="Z65" s="190">
        <v>0</v>
      </c>
      <c r="AA65" s="3">
        <v>0</v>
      </c>
      <c r="AC65" s="190">
        <v>0</v>
      </c>
      <c r="AD65" s="3">
        <v>0</v>
      </c>
    </row>
    <row r="66" spans="1:30" ht="18" customHeight="1" x14ac:dyDescent="0.2">
      <c r="A66" s="175" t="s">
        <v>89</v>
      </c>
      <c r="B66" s="175" t="s">
        <v>18</v>
      </c>
      <c r="C66" s="9">
        <v>0</v>
      </c>
      <c r="E66" s="189" t="s">
        <v>94</v>
      </c>
      <c r="G66" s="190">
        <v>0</v>
      </c>
      <c r="H66" s="190">
        <v>0</v>
      </c>
      <c r="I66" s="190">
        <v>0</v>
      </c>
      <c r="J66" s="191">
        <v>0</v>
      </c>
      <c r="K66" s="191">
        <v>0</v>
      </c>
      <c r="L66" s="190">
        <v>0</v>
      </c>
      <c r="M66" s="190">
        <v>0</v>
      </c>
      <c r="N66" s="190">
        <v>0</v>
      </c>
      <c r="O66" s="190">
        <v>0</v>
      </c>
      <c r="P66" s="190">
        <v>0</v>
      </c>
      <c r="Q66" s="190">
        <v>0</v>
      </c>
      <c r="R66" s="190">
        <v>0</v>
      </c>
      <c r="S66" s="190">
        <v>0</v>
      </c>
      <c r="T66" s="190">
        <v>0</v>
      </c>
      <c r="U66" s="190">
        <v>0</v>
      </c>
      <c r="V66" s="190">
        <v>0</v>
      </c>
      <c r="W66" s="190">
        <v>0</v>
      </c>
      <c r="X66" s="190">
        <v>0</v>
      </c>
      <c r="Z66" s="190">
        <v>0</v>
      </c>
      <c r="AA66" s="3">
        <v>0</v>
      </c>
      <c r="AC66" s="190">
        <v>0</v>
      </c>
      <c r="AD66" s="3">
        <v>0</v>
      </c>
    </row>
    <row r="67" spans="1:30" ht="18" customHeight="1" x14ac:dyDescent="0.2">
      <c r="A67" s="175" t="s">
        <v>175</v>
      </c>
      <c r="B67" s="175" t="s">
        <v>18</v>
      </c>
      <c r="C67" s="9">
        <v>0</v>
      </c>
      <c r="E67" s="189" t="s">
        <v>176</v>
      </c>
      <c r="G67" s="190">
        <v>0</v>
      </c>
      <c r="H67" s="190">
        <v>0</v>
      </c>
      <c r="I67" s="190">
        <v>0</v>
      </c>
      <c r="J67" s="191">
        <v>0</v>
      </c>
      <c r="K67" s="191">
        <v>0</v>
      </c>
      <c r="L67" s="190">
        <v>0</v>
      </c>
      <c r="M67" s="190">
        <v>0</v>
      </c>
      <c r="N67" s="190">
        <v>0</v>
      </c>
      <c r="O67" s="190">
        <v>0</v>
      </c>
      <c r="P67" s="190">
        <v>0</v>
      </c>
      <c r="Q67" s="190">
        <v>0</v>
      </c>
      <c r="R67" s="190">
        <v>0</v>
      </c>
      <c r="S67" s="190">
        <v>0</v>
      </c>
      <c r="T67" s="190">
        <v>0</v>
      </c>
      <c r="U67" s="190">
        <v>0</v>
      </c>
      <c r="V67" s="190">
        <v>0</v>
      </c>
      <c r="W67" s="190">
        <v>0</v>
      </c>
      <c r="X67" s="190">
        <v>0</v>
      </c>
      <c r="Z67" s="190">
        <v>0</v>
      </c>
      <c r="AA67" s="3">
        <v>0</v>
      </c>
      <c r="AC67" s="190">
        <v>0</v>
      </c>
      <c r="AD67" s="3">
        <v>0</v>
      </c>
    </row>
    <row r="68" spans="1:30" ht="18" customHeight="1" x14ac:dyDescent="0.2">
      <c r="A68" s="175" t="s">
        <v>192</v>
      </c>
      <c r="B68" s="175" t="s">
        <v>18</v>
      </c>
      <c r="C68" s="9">
        <v>0</v>
      </c>
      <c r="E68" s="189" t="s">
        <v>427</v>
      </c>
      <c r="G68" s="190">
        <v>0</v>
      </c>
      <c r="H68" s="190">
        <v>0</v>
      </c>
      <c r="I68" s="190">
        <v>0</v>
      </c>
      <c r="J68" s="191">
        <v>0</v>
      </c>
      <c r="K68" s="191">
        <v>0</v>
      </c>
      <c r="L68" s="190">
        <v>0</v>
      </c>
      <c r="M68" s="190">
        <v>0</v>
      </c>
      <c r="N68" s="190">
        <v>0</v>
      </c>
      <c r="O68" s="190">
        <v>0</v>
      </c>
      <c r="P68" s="190">
        <v>0</v>
      </c>
      <c r="Q68" s="190">
        <v>0</v>
      </c>
      <c r="R68" s="190">
        <v>0</v>
      </c>
      <c r="S68" s="190">
        <v>0</v>
      </c>
      <c r="T68" s="190">
        <v>0</v>
      </c>
      <c r="U68" s="190">
        <v>0</v>
      </c>
      <c r="V68" s="190">
        <v>0</v>
      </c>
      <c r="W68" s="190">
        <v>0</v>
      </c>
      <c r="X68" s="190">
        <v>0</v>
      </c>
      <c r="Z68" s="190">
        <v>0</v>
      </c>
      <c r="AA68" s="3">
        <v>0</v>
      </c>
      <c r="AC68" s="190">
        <v>0</v>
      </c>
      <c r="AD68" s="3">
        <v>0</v>
      </c>
    </row>
    <row r="69" spans="1:30" ht="18" customHeight="1" x14ac:dyDescent="0.2">
      <c r="A69" s="175" t="s">
        <v>131</v>
      </c>
      <c r="B69" s="175" t="s">
        <v>18</v>
      </c>
      <c r="C69" s="9">
        <v>-0.99415204678362568</v>
      </c>
      <c r="E69" s="189" t="s">
        <v>177</v>
      </c>
      <c r="G69" s="190">
        <v>-0.68400000000000005</v>
      </c>
      <c r="H69" s="190">
        <v>-2.3170000000000002</v>
      </c>
      <c r="I69" s="190">
        <v>-2.3170000000000002</v>
      </c>
      <c r="J69" s="191">
        <v>-3</v>
      </c>
      <c r="K69" s="191">
        <v>0</v>
      </c>
      <c r="L69" s="190">
        <v>0</v>
      </c>
      <c r="M69" s="190">
        <v>0</v>
      </c>
      <c r="N69" s="190">
        <v>0</v>
      </c>
      <c r="O69" s="190">
        <v>0</v>
      </c>
      <c r="P69" s="190">
        <v>0</v>
      </c>
      <c r="Q69" s="190">
        <v>0</v>
      </c>
      <c r="R69" s="190">
        <v>0</v>
      </c>
      <c r="S69" s="190">
        <v>0</v>
      </c>
      <c r="T69" s="190">
        <v>0</v>
      </c>
      <c r="U69" s="190">
        <v>0</v>
      </c>
      <c r="V69" s="190">
        <v>0</v>
      </c>
      <c r="W69" s="190">
        <v>-0.17100000000000001</v>
      </c>
      <c r="X69" s="190">
        <v>-0.17100000000000001</v>
      </c>
      <c r="Z69" s="190">
        <v>-3</v>
      </c>
      <c r="AA69" s="3">
        <v>2.83</v>
      </c>
      <c r="AC69" s="190">
        <v>0</v>
      </c>
      <c r="AD69" s="3">
        <v>-0.17</v>
      </c>
    </row>
    <row r="70" spans="1:30" ht="18" customHeight="1" x14ac:dyDescent="0.2">
      <c r="A70" s="175" t="s">
        <v>178</v>
      </c>
      <c r="B70" s="175" t="s">
        <v>18</v>
      </c>
      <c r="C70" s="9">
        <v>0</v>
      </c>
      <c r="E70" s="189" t="s">
        <v>179</v>
      </c>
      <c r="G70" s="190">
        <v>0</v>
      </c>
      <c r="H70" s="190">
        <v>0</v>
      </c>
      <c r="I70" s="190">
        <v>0</v>
      </c>
      <c r="J70" s="191">
        <v>0</v>
      </c>
      <c r="K70" s="191">
        <v>0</v>
      </c>
      <c r="L70" s="190">
        <v>0</v>
      </c>
      <c r="M70" s="190">
        <v>0</v>
      </c>
      <c r="N70" s="190">
        <v>0</v>
      </c>
      <c r="O70" s="190">
        <v>0</v>
      </c>
      <c r="P70" s="190">
        <v>0</v>
      </c>
      <c r="Q70" s="190">
        <v>0</v>
      </c>
      <c r="R70" s="190">
        <v>0</v>
      </c>
      <c r="S70" s="190">
        <v>0</v>
      </c>
      <c r="T70" s="190">
        <v>0</v>
      </c>
      <c r="U70" s="190">
        <v>0</v>
      </c>
      <c r="V70" s="190">
        <v>0</v>
      </c>
      <c r="W70" s="190">
        <v>0</v>
      </c>
      <c r="X70" s="190">
        <v>0</v>
      </c>
      <c r="Z70" s="190">
        <v>0</v>
      </c>
      <c r="AA70" s="3">
        <v>0</v>
      </c>
      <c r="AC70" s="190">
        <v>0</v>
      </c>
      <c r="AD70" s="3">
        <v>0</v>
      </c>
    </row>
    <row r="71" spans="1:30" ht="18" customHeight="1" x14ac:dyDescent="0.2">
      <c r="A71" s="175" t="s">
        <v>180</v>
      </c>
      <c r="B71" s="175" t="s">
        <v>18</v>
      </c>
      <c r="C71" s="9">
        <v>0</v>
      </c>
      <c r="E71" s="189" t="s">
        <v>181</v>
      </c>
      <c r="G71" s="190">
        <v>0</v>
      </c>
      <c r="H71" s="190">
        <v>0</v>
      </c>
      <c r="I71" s="190">
        <v>0</v>
      </c>
      <c r="J71" s="191">
        <v>0</v>
      </c>
      <c r="K71" s="191">
        <v>0</v>
      </c>
      <c r="L71" s="190">
        <v>0</v>
      </c>
      <c r="M71" s="190">
        <v>0</v>
      </c>
      <c r="N71" s="190">
        <v>0</v>
      </c>
      <c r="O71" s="190">
        <v>0</v>
      </c>
      <c r="P71" s="190">
        <v>0</v>
      </c>
      <c r="Q71" s="190">
        <v>0</v>
      </c>
      <c r="R71" s="190">
        <v>0</v>
      </c>
      <c r="S71" s="190">
        <v>0</v>
      </c>
      <c r="T71" s="190">
        <v>0</v>
      </c>
      <c r="U71" s="190">
        <v>0</v>
      </c>
      <c r="V71" s="190">
        <v>0</v>
      </c>
      <c r="W71" s="190">
        <v>0</v>
      </c>
      <c r="X71" s="190">
        <v>0</v>
      </c>
      <c r="Z71" s="190">
        <v>0</v>
      </c>
      <c r="AA71" s="3">
        <v>0</v>
      </c>
      <c r="AC71" s="190">
        <v>0</v>
      </c>
      <c r="AD71" s="3">
        <v>0</v>
      </c>
    </row>
    <row r="72" spans="1:30" ht="18" customHeight="1" x14ac:dyDescent="0.2">
      <c r="A72" s="175" t="s">
        <v>90</v>
      </c>
      <c r="B72" s="175" t="s">
        <v>18</v>
      </c>
      <c r="C72" s="9">
        <v>-1</v>
      </c>
      <c r="E72" s="189" t="s">
        <v>188</v>
      </c>
      <c r="G72" s="190">
        <v>0</v>
      </c>
      <c r="H72" s="190">
        <v>0</v>
      </c>
      <c r="I72" s="190">
        <v>0</v>
      </c>
      <c r="J72" s="191">
        <v>0</v>
      </c>
      <c r="K72" s="191">
        <v>0</v>
      </c>
      <c r="L72" s="190">
        <v>0</v>
      </c>
      <c r="M72" s="190">
        <v>0</v>
      </c>
      <c r="N72" s="190">
        <v>0</v>
      </c>
      <c r="O72" s="190">
        <v>0</v>
      </c>
      <c r="P72" s="190">
        <v>0</v>
      </c>
      <c r="Q72" s="190">
        <v>0</v>
      </c>
      <c r="R72" s="190">
        <v>0</v>
      </c>
      <c r="S72" s="190">
        <v>0</v>
      </c>
      <c r="T72" s="190">
        <v>-0.01</v>
      </c>
      <c r="U72" s="190">
        <v>0</v>
      </c>
      <c r="V72" s="190">
        <v>0</v>
      </c>
      <c r="W72" s="190">
        <v>0</v>
      </c>
      <c r="X72" s="190">
        <v>-0.01</v>
      </c>
      <c r="Z72" s="190">
        <v>0</v>
      </c>
      <c r="AA72" s="3">
        <v>-0.01</v>
      </c>
      <c r="AC72" s="190">
        <v>0</v>
      </c>
      <c r="AD72" s="3">
        <v>-0.01</v>
      </c>
    </row>
    <row r="73" spans="1:30" ht="18" customHeight="1" x14ac:dyDescent="0.2">
      <c r="A73" s="175" t="s">
        <v>79</v>
      </c>
      <c r="B73" s="175" t="s">
        <v>18</v>
      </c>
      <c r="C73" s="9">
        <v>0</v>
      </c>
      <c r="E73" s="189" t="s">
        <v>78</v>
      </c>
      <c r="G73" s="190">
        <v>0</v>
      </c>
      <c r="H73" s="190">
        <v>0</v>
      </c>
      <c r="I73" s="190">
        <v>0</v>
      </c>
      <c r="J73" s="191">
        <v>0</v>
      </c>
      <c r="K73" s="191">
        <v>0</v>
      </c>
      <c r="L73" s="190">
        <v>0</v>
      </c>
      <c r="M73" s="190">
        <v>0</v>
      </c>
      <c r="N73" s="190">
        <v>0</v>
      </c>
      <c r="O73" s="190">
        <v>0</v>
      </c>
      <c r="P73" s="190">
        <v>0</v>
      </c>
      <c r="Q73" s="190">
        <v>0</v>
      </c>
      <c r="R73" s="190">
        <v>0</v>
      </c>
      <c r="S73" s="190">
        <v>0</v>
      </c>
      <c r="T73" s="190">
        <v>0</v>
      </c>
      <c r="U73" s="190">
        <v>0</v>
      </c>
      <c r="V73" s="190">
        <v>0</v>
      </c>
      <c r="W73" s="190">
        <v>0</v>
      </c>
      <c r="X73" s="190">
        <v>0</v>
      </c>
      <c r="Z73" s="190">
        <v>0</v>
      </c>
      <c r="AA73" s="3">
        <v>0</v>
      </c>
      <c r="AC73" s="190">
        <v>0</v>
      </c>
      <c r="AD73" s="3">
        <v>0</v>
      </c>
    </row>
    <row r="74" spans="1:30" ht="18" customHeight="1" x14ac:dyDescent="0.2">
      <c r="A74" s="175" t="s">
        <v>194</v>
      </c>
      <c r="B74" s="175" t="s">
        <v>18</v>
      </c>
      <c r="C74" s="9">
        <v>0</v>
      </c>
      <c r="E74" s="189" t="s">
        <v>267</v>
      </c>
      <c r="G74" s="190">
        <v>0</v>
      </c>
      <c r="H74" s="190">
        <v>0</v>
      </c>
      <c r="I74" s="190">
        <v>0</v>
      </c>
      <c r="J74" s="191">
        <v>0</v>
      </c>
      <c r="K74" s="191">
        <v>0</v>
      </c>
      <c r="L74" s="190">
        <v>0</v>
      </c>
      <c r="M74" s="190">
        <v>0</v>
      </c>
      <c r="N74" s="190">
        <v>0</v>
      </c>
      <c r="O74" s="190">
        <v>0</v>
      </c>
      <c r="P74" s="190">
        <v>0</v>
      </c>
      <c r="Q74" s="190">
        <v>0</v>
      </c>
      <c r="R74" s="190">
        <v>0</v>
      </c>
      <c r="S74" s="190">
        <v>0</v>
      </c>
      <c r="T74" s="190">
        <v>0</v>
      </c>
      <c r="U74" s="190">
        <v>0</v>
      </c>
      <c r="V74" s="190">
        <v>0</v>
      </c>
      <c r="W74" s="190">
        <v>0</v>
      </c>
      <c r="X74" s="190">
        <v>0</v>
      </c>
      <c r="Z74" s="190">
        <v>0</v>
      </c>
      <c r="AA74" s="3">
        <v>0</v>
      </c>
      <c r="AC74" s="190">
        <v>0</v>
      </c>
      <c r="AD74" s="3">
        <v>0</v>
      </c>
    </row>
    <row r="75" spans="1:30" ht="18" customHeight="1" x14ac:dyDescent="0.2">
      <c r="A75" s="175" t="s">
        <v>76</v>
      </c>
      <c r="B75" s="175" t="s">
        <v>18</v>
      </c>
      <c r="C75" s="9">
        <v>0</v>
      </c>
      <c r="E75" s="189" t="s">
        <v>95</v>
      </c>
      <c r="G75" s="190">
        <v>0</v>
      </c>
      <c r="H75" s="190">
        <v>0</v>
      </c>
      <c r="I75" s="190">
        <v>0</v>
      </c>
      <c r="J75" s="191">
        <v>0</v>
      </c>
      <c r="K75" s="191">
        <v>0</v>
      </c>
      <c r="L75" s="190">
        <v>0</v>
      </c>
      <c r="M75" s="190">
        <v>0</v>
      </c>
      <c r="N75" s="190">
        <v>0</v>
      </c>
      <c r="O75" s="190">
        <v>0</v>
      </c>
      <c r="P75" s="190">
        <v>0</v>
      </c>
      <c r="Q75" s="190">
        <v>0</v>
      </c>
      <c r="R75" s="190">
        <v>0</v>
      </c>
      <c r="S75" s="190">
        <v>0</v>
      </c>
      <c r="T75" s="190">
        <v>0</v>
      </c>
      <c r="U75" s="190">
        <v>0</v>
      </c>
      <c r="V75" s="190">
        <v>0</v>
      </c>
      <c r="W75" s="190">
        <v>0</v>
      </c>
      <c r="X75" s="190">
        <v>0</v>
      </c>
      <c r="Z75" s="190">
        <v>0</v>
      </c>
      <c r="AA75" s="3">
        <v>0</v>
      </c>
      <c r="AC75" s="190">
        <v>0</v>
      </c>
      <c r="AD75" s="3">
        <v>0</v>
      </c>
    </row>
    <row r="76" spans="1:30" ht="18" customHeight="1" x14ac:dyDescent="0.2">
      <c r="A76" s="175" t="s">
        <v>182</v>
      </c>
      <c r="B76" s="175" t="s">
        <v>18</v>
      </c>
      <c r="C76" s="9">
        <v>0</v>
      </c>
      <c r="E76" s="189" t="s">
        <v>183</v>
      </c>
      <c r="G76" s="190">
        <v>0</v>
      </c>
      <c r="H76" s="190">
        <v>0</v>
      </c>
      <c r="I76" s="190">
        <v>0</v>
      </c>
      <c r="J76" s="191">
        <v>0</v>
      </c>
      <c r="K76" s="191">
        <v>0</v>
      </c>
      <c r="L76" s="190">
        <v>0</v>
      </c>
      <c r="M76" s="190">
        <v>0</v>
      </c>
      <c r="N76" s="190">
        <v>0</v>
      </c>
      <c r="O76" s="190">
        <v>0</v>
      </c>
      <c r="P76" s="190">
        <v>0</v>
      </c>
      <c r="Q76" s="190">
        <v>0</v>
      </c>
      <c r="R76" s="190">
        <v>0</v>
      </c>
      <c r="S76" s="190">
        <v>0</v>
      </c>
      <c r="T76" s="190">
        <v>0</v>
      </c>
      <c r="U76" s="190">
        <v>0</v>
      </c>
      <c r="V76" s="190">
        <v>0</v>
      </c>
      <c r="W76" s="190">
        <v>0</v>
      </c>
      <c r="X76" s="190">
        <v>0</v>
      </c>
      <c r="Z76" s="190">
        <v>0</v>
      </c>
      <c r="AA76" s="3">
        <v>0</v>
      </c>
      <c r="AC76" s="190">
        <v>0</v>
      </c>
      <c r="AD76" s="3">
        <v>0</v>
      </c>
    </row>
    <row r="77" spans="1:30" ht="18" customHeight="1" x14ac:dyDescent="0.2">
      <c r="A77" s="175" t="s">
        <v>91</v>
      </c>
      <c r="B77" s="175" t="s">
        <v>18</v>
      </c>
      <c r="C77" s="9">
        <v>0</v>
      </c>
      <c r="E77" s="189" t="s">
        <v>96</v>
      </c>
      <c r="G77" s="190">
        <v>0</v>
      </c>
      <c r="H77" s="190">
        <v>0</v>
      </c>
      <c r="I77" s="190">
        <v>0</v>
      </c>
      <c r="J77" s="191">
        <v>0</v>
      </c>
      <c r="K77" s="191">
        <v>0</v>
      </c>
      <c r="L77" s="190">
        <v>0</v>
      </c>
      <c r="M77" s="190">
        <v>0</v>
      </c>
      <c r="N77" s="190">
        <v>0</v>
      </c>
      <c r="O77" s="190">
        <v>0</v>
      </c>
      <c r="P77" s="190">
        <v>0</v>
      </c>
      <c r="Q77" s="190">
        <v>0</v>
      </c>
      <c r="R77" s="190">
        <v>0</v>
      </c>
      <c r="S77" s="190">
        <v>0</v>
      </c>
      <c r="T77" s="190">
        <v>0</v>
      </c>
      <c r="U77" s="190">
        <v>0</v>
      </c>
      <c r="V77" s="190">
        <v>0</v>
      </c>
      <c r="W77" s="190">
        <v>0</v>
      </c>
      <c r="X77" s="190">
        <v>0</v>
      </c>
      <c r="Z77" s="190">
        <v>0</v>
      </c>
      <c r="AA77" s="3">
        <v>0</v>
      </c>
      <c r="AC77" s="190">
        <v>0</v>
      </c>
      <c r="AD77" s="3">
        <v>0</v>
      </c>
    </row>
    <row r="78" spans="1:30" ht="18" customHeight="1" x14ac:dyDescent="0.2">
      <c r="A78" s="175" t="s">
        <v>128</v>
      </c>
      <c r="B78" s="175" t="s">
        <v>18</v>
      </c>
      <c r="C78" s="9">
        <v>0</v>
      </c>
      <c r="E78" s="189" t="s">
        <v>129</v>
      </c>
      <c r="G78" s="190">
        <v>0</v>
      </c>
      <c r="H78" s="190">
        <v>0</v>
      </c>
      <c r="I78" s="190">
        <v>0</v>
      </c>
      <c r="J78" s="191">
        <v>0</v>
      </c>
      <c r="K78" s="191">
        <v>0</v>
      </c>
      <c r="L78" s="190">
        <v>0</v>
      </c>
      <c r="M78" s="190">
        <v>0</v>
      </c>
      <c r="N78" s="190">
        <v>0</v>
      </c>
      <c r="O78" s="190">
        <v>0</v>
      </c>
      <c r="P78" s="190">
        <v>0</v>
      </c>
      <c r="Q78" s="190">
        <v>0</v>
      </c>
      <c r="R78" s="190">
        <v>0</v>
      </c>
      <c r="S78" s="190">
        <v>0</v>
      </c>
      <c r="T78" s="190">
        <v>0</v>
      </c>
      <c r="U78" s="190">
        <v>0</v>
      </c>
      <c r="V78" s="190">
        <v>0</v>
      </c>
      <c r="W78" s="190">
        <v>0</v>
      </c>
      <c r="X78" s="190">
        <v>0</v>
      </c>
      <c r="Z78" s="190">
        <v>0</v>
      </c>
      <c r="AA78" s="3">
        <v>0</v>
      </c>
      <c r="AC78" s="190">
        <v>0</v>
      </c>
      <c r="AD78" s="3">
        <v>0</v>
      </c>
    </row>
    <row r="79" spans="1:30" ht="18" customHeight="1" x14ac:dyDescent="0.2">
      <c r="A79" s="175" t="s">
        <v>92</v>
      </c>
      <c r="B79" s="175" t="s">
        <v>18</v>
      </c>
      <c r="C79" s="9">
        <v>0.85</v>
      </c>
      <c r="E79" s="189" t="s">
        <v>97</v>
      </c>
      <c r="G79" s="190">
        <v>-0.74299999999999999</v>
      </c>
      <c r="H79" s="190">
        <v>-2.9000000000000001E-2</v>
      </c>
      <c r="I79" s="190">
        <v>-2.9000000000000001E-2</v>
      </c>
      <c r="J79" s="191">
        <v>-1</v>
      </c>
      <c r="K79" s="191">
        <v>-1</v>
      </c>
      <c r="L79" s="190">
        <v>0</v>
      </c>
      <c r="M79" s="190">
        <v>0</v>
      </c>
      <c r="N79" s="190">
        <v>0</v>
      </c>
      <c r="O79" s="190">
        <v>0</v>
      </c>
      <c r="P79" s="190">
        <v>-2.5999999999999999E-2</v>
      </c>
      <c r="Q79" s="190">
        <v>0</v>
      </c>
      <c r="R79" s="190">
        <v>0</v>
      </c>
      <c r="S79" s="190">
        <v>0</v>
      </c>
      <c r="T79" s="190">
        <v>0</v>
      </c>
      <c r="U79" s="190">
        <v>0</v>
      </c>
      <c r="V79" s="190">
        <v>-0.12</v>
      </c>
      <c r="W79" s="190">
        <v>0</v>
      </c>
      <c r="X79" s="190">
        <v>-0.14599999999999999</v>
      </c>
      <c r="Z79" s="190">
        <v>-1</v>
      </c>
      <c r="AA79" s="3">
        <v>0.85</v>
      </c>
      <c r="AC79" s="190">
        <v>-1</v>
      </c>
      <c r="AD79" s="3">
        <v>0.85</v>
      </c>
    </row>
    <row r="80" spans="1:30" ht="18" customHeight="1" x14ac:dyDescent="0.2">
      <c r="A80" s="175" t="s">
        <v>75</v>
      </c>
      <c r="B80" s="175" t="s">
        <v>18</v>
      </c>
      <c r="C80" s="9">
        <v>0.85</v>
      </c>
      <c r="E80" s="189" t="s">
        <v>98</v>
      </c>
      <c r="G80" s="190">
        <v>-0.10299999999999999</v>
      </c>
      <c r="H80" s="190">
        <v>-0.23</v>
      </c>
      <c r="I80" s="190">
        <v>-0.23</v>
      </c>
      <c r="J80" s="191">
        <v>-1</v>
      </c>
      <c r="K80" s="191">
        <v>-1</v>
      </c>
      <c r="L80" s="190">
        <v>-1.7999999999999999E-2</v>
      </c>
      <c r="M80" s="190">
        <v>-1.7000000000000005E-2</v>
      </c>
      <c r="N80" s="190">
        <v>-1.7999999999999995E-2</v>
      </c>
      <c r="O80" s="190">
        <v>-1.2000000000000004E-2</v>
      </c>
      <c r="P80" s="190">
        <v>-1.1999999999999997E-2</v>
      </c>
      <c r="Q80" s="190">
        <v>-1.2999999999999998E-2</v>
      </c>
      <c r="R80" s="190">
        <v>-1.7000000000000001E-2</v>
      </c>
      <c r="S80" s="190">
        <v>-1.0999999999999996E-2</v>
      </c>
      <c r="T80" s="190">
        <v>-1.100000000000001E-2</v>
      </c>
      <c r="U80" s="190">
        <v>-1.1999999999999983E-2</v>
      </c>
      <c r="V80" s="190">
        <v>-1.2000000000000011E-2</v>
      </c>
      <c r="W80" s="190">
        <v>4.0000000000000036E-3</v>
      </c>
      <c r="X80" s="190">
        <v>-0.14899999999999999</v>
      </c>
      <c r="Z80" s="190">
        <v>-1</v>
      </c>
      <c r="AA80" s="3">
        <v>0.85</v>
      </c>
      <c r="AC80" s="190">
        <v>-1</v>
      </c>
      <c r="AD80" s="3">
        <v>0.85</v>
      </c>
    </row>
    <row r="81" spans="1:30" ht="18" customHeight="1" x14ac:dyDescent="0.2">
      <c r="A81" s="175" t="s">
        <v>428</v>
      </c>
      <c r="B81" s="175" t="s">
        <v>18</v>
      </c>
      <c r="C81" s="9">
        <v>0</v>
      </c>
      <c r="E81" s="189" t="s">
        <v>429</v>
      </c>
      <c r="G81" s="190">
        <v>0</v>
      </c>
      <c r="H81" s="190">
        <v>0</v>
      </c>
      <c r="I81" s="190">
        <v>0</v>
      </c>
      <c r="J81" s="191">
        <v>0</v>
      </c>
      <c r="K81" s="191">
        <v>0</v>
      </c>
      <c r="L81" s="190">
        <v>0</v>
      </c>
      <c r="M81" s="190">
        <v>0</v>
      </c>
      <c r="N81" s="190">
        <v>0</v>
      </c>
      <c r="O81" s="190">
        <v>0</v>
      </c>
      <c r="P81" s="190">
        <v>0</v>
      </c>
      <c r="Q81" s="190">
        <v>0</v>
      </c>
      <c r="R81" s="190">
        <v>0</v>
      </c>
      <c r="S81" s="190">
        <v>0</v>
      </c>
      <c r="T81" s="190">
        <v>0</v>
      </c>
      <c r="U81" s="190">
        <v>0</v>
      </c>
      <c r="V81" s="190">
        <v>0</v>
      </c>
      <c r="W81" s="190">
        <v>0</v>
      </c>
      <c r="X81" s="190">
        <v>0</v>
      </c>
      <c r="Z81" s="190">
        <v>0</v>
      </c>
      <c r="AA81" s="3">
        <v>0</v>
      </c>
      <c r="AC81" s="190">
        <v>0</v>
      </c>
      <c r="AD81" s="3">
        <v>0</v>
      </c>
    </row>
    <row r="82" spans="1:30" ht="18" customHeight="1" x14ac:dyDescent="0.2">
      <c r="A82" s="175" t="s">
        <v>262</v>
      </c>
      <c r="B82" s="175" t="s">
        <v>18</v>
      </c>
      <c r="C82" s="9">
        <v>0</v>
      </c>
      <c r="E82" s="189" t="s">
        <v>272</v>
      </c>
      <c r="G82" s="190">
        <v>0</v>
      </c>
      <c r="H82" s="190">
        <v>0</v>
      </c>
      <c r="I82" s="190">
        <v>0</v>
      </c>
      <c r="J82" s="191">
        <v>0</v>
      </c>
      <c r="K82" s="191">
        <v>0</v>
      </c>
      <c r="L82" s="190">
        <v>0</v>
      </c>
      <c r="M82" s="190">
        <v>0</v>
      </c>
      <c r="N82" s="190">
        <v>0</v>
      </c>
      <c r="O82" s="190">
        <v>0</v>
      </c>
      <c r="P82" s="190">
        <v>0</v>
      </c>
      <c r="Q82" s="190">
        <v>0</v>
      </c>
      <c r="R82" s="190">
        <v>0</v>
      </c>
      <c r="S82" s="190">
        <v>0</v>
      </c>
      <c r="T82" s="190">
        <v>0</v>
      </c>
      <c r="U82" s="190">
        <v>0</v>
      </c>
      <c r="V82" s="190">
        <v>0</v>
      </c>
      <c r="W82" s="190">
        <v>0</v>
      </c>
      <c r="X82" s="190">
        <v>0</v>
      </c>
      <c r="Z82" s="190">
        <v>0</v>
      </c>
      <c r="AA82" s="3">
        <v>0</v>
      </c>
      <c r="AC82" s="190">
        <v>0</v>
      </c>
      <c r="AD82" s="3">
        <v>0</v>
      </c>
    </row>
    <row r="83" spans="1:30" ht="18" customHeight="1" x14ac:dyDescent="0.2">
      <c r="A83" s="175" t="s">
        <v>196</v>
      </c>
      <c r="B83" s="175" t="s">
        <v>18</v>
      </c>
      <c r="C83" s="9">
        <v>0</v>
      </c>
      <c r="E83" s="189" t="s">
        <v>197</v>
      </c>
      <c r="G83" s="190">
        <v>0</v>
      </c>
      <c r="H83" s="190">
        <v>0</v>
      </c>
      <c r="I83" s="190">
        <v>0</v>
      </c>
      <c r="J83" s="191">
        <v>0</v>
      </c>
      <c r="K83" s="191">
        <v>0</v>
      </c>
      <c r="L83" s="190">
        <v>0</v>
      </c>
      <c r="M83" s="190">
        <v>0</v>
      </c>
      <c r="N83" s="190">
        <v>0</v>
      </c>
      <c r="O83" s="190">
        <v>0</v>
      </c>
      <c r="P83" s="190">
        <v>0</v>
      </c>
      <c r="Q83" s="190">
        <v>0</v>
      </c>
      <c r="R83" s="190">
        <v>0</v>
      </c>
      <c r="S83" s="190">
        <v>0</v>
      </c>
      <c r="T83" s="190">
        <v>0</v>
      </c>
      <c r="U83" s="190">
        <v>0</v>
      </c>
      <c r="V83" s="190">
        <v>0</v>
      </c>
      <c r="W83" s="190">
        <v>0</v>
      </c>
      <c r="X83" s="190">
        <v>0</v>
      </c>
      <c r="Z83" s="190">
        <v>0</v>
      </c>
      <c r="AA83" s="3">
        <v>0</v>
      </c>
      <c r="AC83" s="190">
        <v>0</v>
      </c>
      <c r="AD83" s="3">
        <v>0</v>
      </c>
    </row>
    <row r="84" spans="1:30" ht="18" customHeight="1" x14ac:dyDescent="0.2">
      <c r="A84" s="175" t="s">
        <v>198</v>
      </c>
      <c r="B84" s="175" t="s">
        <v>18</v>
      </c>
      <c r="C84" s="9">
        <v>0</v>
      </c>
      <c r="E84" s="189" t="s">
        <v>266</v>
      </c>
      <c r="G84" s="190">
        <v>0</v>
      </c>
      <c r="H84" s="190">
        <v>0</v>
      </c>
      <c r="I84" s="190">
        <v>0</v>
      </c>
      <c r="J84" s="191">
        <v>0</v>
      </c>
      <c r="K84" s="191">
        <v>0</v>
      </c>
      <c r="L84" s="190">
        <v>0</v>
      </c>
      <c r="M84" s="190">
        <v>0</v>
      </c>
      <c r="N84" s="190">
        <v>0</v>
      </c>
      <c r="O84" s="190">
        <v>0</v>
      </c>
      <c r="P84" s="190">
        <v>0</v>
      </c>
      <c r="Q84" s="190">
        <v>0</v>
      </c>
      <c r="R84" s="190">
        <v>0</v>
      </c>
      <c r="S84" s="190">
        <v>0</v>
      </c>
      <c r="T84" s="190">
        <v>0</v>
      </c>
      <c r="U84" s="190">
        <v>0</v>
      </c>
      <c r="V84" s="190">
        <v>0</v>
      </c>
      <c r="W84" s="190">
        <v>0</v>
      </c>
      <c r="X84" s="190">
        <v>0</v>
      </c>
      <c r="Z84" s="190">
        <v>0</v>
      </c>
      <c r="AA84" s="3">
        <v>0</v>
      </c>
      <c r="AC84" s="190">
        <v>0</v>
      </c>
      <c r="AD84" s="3">
        <v>0</v>
      </c>
    </row>
    <row r="85" spans="1:30" ht="18" customHeight="1" x14ac:dyDescent="0.2">
      <c r="A85" s="175" t="s">
        <v>93</v>
      </c>
      <c r="B85" s="175" t="s">
        <v>18</v>
      </c>
      <c r="C85" s="9">
        <v>-0.262338817252112</v>
      </c>
      <c r="E85" s="189" t="s">
        <v>99</v>
      </c>
      <c r="G85" s="190">
        <v>-1.9570000000000001</v>
      </c>
      <c r="H85" s="190">
        <v>-0.874</v>
      </c>
      <c r="I85" s="190">
        <v>-0.874</v>
      </c>
      <c r="J85" s="191">
        <v>-2.2490000000000001</v>
      </c>
      <c r="K85" s="191">
        <v>-2.2490000000000001</v>
      </c>
      <c r="L85" s="190">
        <v>-7.2999999999999995E-2</v>
      </c>
      <c r="M85" s="190">
        <v>-0.36</v>
      </c>
      <c r="N85" s="190">
        <v>-0.23800000000000004</v>
      </c>
      <c r="O85" s="190">
        <v>-0.22399999999999998</v>
      </c>
      <c r="P85" s="190">
        <v>-0.22399999999999998</v>
      </c>
      <c r="Q85" s="190">
        <v>-0.22300000000000009</v>
      </c>
      <c r="R85" s="190">
        <v>-0.22399999999999998</v>
      </c>
      <c r="S85" s="190">
        <v>-0.27200000000000002</v>
      </c>
      <c r="T85" s="190">
        <v>-0.25800000000000001</v>
      </c>
      <c r="U85" s="190">
        <v>-0.24900000000000011</v>
      </c>
      <c r="V85" s="190">
        <v>-0.24699999999999989</v>
      </c>
      <c r="W85" s="190">
        <v>-0.246</v>
      </c>
      <c r="X85" s="190">
        <v>-2.8380000000000001</v>
      </c>
      <c r="Z85" s="190">
        <v>-2.2490000000000001</v>
      </c>
      <c r="AA85" s="3">
        <v>-0.59</v>
      </c>
      <c r="AC85" s="190">
        <v>-2.2490000000000001</v>
      </c>
      <c r="AD85" s="3">
        <v>-0.59</v>
      </c>
    </row>
    <row r="86" spans="1:30" ht="18" customHeight="1" x14ac:dyDescent="0.2">
      <c r="A86" s="175" t="s">
        <v>524</v>
      </c>
      <c r="B86" s="175" t="s">
        <v>18</v>
      </c>
      <c r="C86" s="9">
        <v>0</v>
      </c>
      <c r="E86" s="189" t="s">
        <v>525</v>
      </c>
      <c r="G86" s="190">
        <v>0</v>
      </c>
      <c r="H86" s="190">
        <v>0</v>
      </c>
      <c r="I86" s="190">
        <v>0</v>
      </c>
      <c r="J86" s="191">
        <v>0</v>
      </c>
      <c r="K86" s="191">
        <v>-0.15</v>
      </c>
      <c r="L86" s="190">
        <v>0</v>
      </c>
      <c r="M86" s="190">
        <v>0</v>
      </c>
      <c r="N86" s="190">
        <v>0</v>
      </c>
      <c r="O86" s="190">
        <v>0</v>
      </c>
      <c r="P86" s="190">
        <v>-1.2999999999999999E-2</v>
      </c>
      <c r="Q86" s="190">
        <v>0</v>
      </c>
      <c r="R86" s="190">
        <v>0</v>
      </c>
      <c r="S86" s="190">
        <v>-0.13599999999999998</v>
      </c>
      <c r="T86" s="190">
        <v>0</v>
      </c>
      <c r="U86" s="190">
        <v>0</v>
      </c>
      <c r="V86" s="190">
        <v>0</v>
      </c>
      <c r="W86" s="190">
        <v>0</v>
      </c>
      <c r="X86" s="190">
        <v>-0.14899999999999999</v>
      </c>
      <c r="Z86" s="190">
        <v>0</v>
      </c>
      <c r="AA86" s="3">
        <v>-0.15</v>
      </c>
      <c r="AC86" s="190">
        <v>-0.15</v>
      </c>
      <c r="AD86" s="3">
        <v>0</v>
      </c>
    </row>
    <row r="87" spans="1:30" ht="18" customHeight="1" x14ac:dyDescent="0.2">
      <c r="A87" s="175" t="s">
        <v>255</v>
      </c>
      <c r="B87" s="175" t="s">
        <v>18</v>
      </c>
      <c r="C87" s="9">
        <v>0</v>
      </c>
      <c r="E87" s="192" t="s">
        <v>258</v>
      </c>
      <c r="F87" s="193"/>
      <c r="G87" s="194">
        <v>0</v>
      </c>
      <c r="H87" s="194">
        <v>0</v>
      </c>
      <c r="I87" s="194">
        <v>0</v>
      </c>
      <c r="J87" s="194">
        <v>0</v>
      </c>
      <c r="K87" s="194">
        <v>0</v>
      </c>
      <c r="L87" s="194">
        <v>0</v>
      </c>
      <c r="M87" s="194">
        <v>0</v>
      </c>
      <c r="N87" s="194">
        <v>0</v>
      </c>
      <c r="O87" s="194">
        <v>0</v>
      </c>
      <c r="P87" s="194">
        <v>0</v>
      </c>
      <c r="Q87" s="194">
        <v>0</v>
      </c>
      <c r="R87" s="194">
        <v>0</v>
      </c>
      <c r="S87" s="194">
        <v>0</v>
      </c>
      <c r="T87" s="194">
        <v>0</v>
      </c>
      <c r="U87" s="194">
        <v>0</v>
      </c>
      <c r="V87" s="194">
        <v>0</v>
      </c>
      <c r="W87" s="194">
        <v>0</v>
      </c>
      <c r="X87" s="194">
        <v>0</v>
      </c>
      <c r="Z87" s="194">
        <v>0</v>
      </c>
      <c r="AA87" s="3">
        <v>0</v>
      </c>
      <c r="AC87" s="194">
        <v>0</v>
      </c>
      <c r="AD87" s="3">
        <v>0</v>
      </c>
    </row>
    <row r="88" spans="1:30" ht="18" customHeight="1" x14ac:dyDescent="0.2">
      <c r="A88" s="175" t="s">
        <v>256</v>
      </c>
      <c r="B88" s="175" t="s">
        <v>18</v>
      </c>
      <c r="C88" s="9">
        <v>0</v>
      </c>
      <c r="E88" s="192" t="s">
        <v>430</v>
      </c>
      <c r="F88" s="193"/>
      <c r="G88" s="194">
        <v>0</v>
      </c>
      <c r="H88" s="194">
        <v>0</v>
      </c>
      <c r="I88" s="194">
        <v>0</v>
      </c>
      <c r="J88" s="194">
        <v>0</v>
      </c>
      <c r="K88" s="194">
        <v>0</v>
      </c>
      <c r="L88" s="194">
        <v>0</v>
      </c>
      <c r="M88" s="194">
        <v>0</v>
      </c>
      <c r="N88" s="194">
        <v>0</v>
      </c>
      <c r="O88" s="194">
        <v>0</v>
      </c>
      <c r="P88" s="194">
        <v>0</v>
      </c>
      <c r="Q88" s="194">
        <v>0</v>
      </c>
      <c r="R88" s="194">
        <v>0</v>
      </c>
      <c r="S88" s="194">
        <v>0</v>
      </c>
      <c r="T88" s="194">
        <v>0</v>
      </c>
      <c r="U88" s="194">
        <v>0</v>
      </c>
      <c r="V88" s="194">
        <v>0</v>
      </c>
      <c r="W88" s="194">
        <v>0</v>
      </c>
      <c r="X88" s="194">
        <v>0</v>
      </c>
      <c r="Z88" s="194">
        <v>0</v>
      </c>
      <c r="AA88" s="3">
        <v>0</v>
      </c>
      <c r="AC88" s="194">
        <v>0</v>
      </c>
      <c r="AD88" s="3">
        <v>0</v>
      </c>
    </row>
    <row r="89" spans="1:30" ht="18" customHeight="1" x14ac:dyDescent="0.2">
      <c r="A89" s="175" t="s">
        <v>200</v>
      </c>
      <c r="B89" s="175" t="s">
        <v>18</v>
      </c>
      <c r="C89" s="9">
        <v>0</v>
      </c>
      <c r="E89" s="189" t="s">
        <v>185</v>
      </c>
      <c r="G89" s="190">
        <v>0</v>
      </c>
      <c r="H89" s="190">
        <v>0</v>
      </c>
      <c r="I89" s="190">
        <v>0</v>
      </c>
      <c r="J89" s="191">
        <v>0</v>
      </c>
      <c r="K89" s="191">
        <v>0</v>
      </c>
      <c r="L89" s="190">
        <v>0</v>
      </c>
      <c r="M89" s="190">
        <v>0</v>
      </c>
      <c r="N89" s="190">
        <v>0</v>
      </c>
      <c r="O89" s="190">
        <v>0</v>
      </c>
      <c r="P89" s="190">
        <v>0</v>
      </c>
      <c r="Q89" s="190">
        <v>0</v>
      </c>
      <c r="R89" s="190">
        <v>0</v>
      </c>
      <c r="S89" s="190">
        <v>0</v>
      </c>
      <c r="T89" s="190">
        <v>0</v>
      </c>
      <c r="U89" s="190">
        <v>0</v>
      </c>
      <c r="V89" s="190">
        <v>0</v>
      </c>
      <c r="W89" s="190">
        <v>0</v>
      </c>
      <c r="X89" s="190">
        <v>0</v>
      </c>
      <c r="Z89" s="190">
        <v>0</v>
      </c>
      <c r="AA89" s="3">
        <v>0</v>
      </c>
      <c r="AC89" s="190">
        <v>0</v>
      </c>
      <c r="AD89" s="3">
        <v>0</v>
      </c>
    </row>
    <row r="90" spans="1:30" ht="18" customHeight="1" x14ac:dyDescent="0.2">
      <c r="A90" s="175" t="s">
        <v>186</v>
      </c>
      <c r="B90" s="175" t="s">
        <v>18</v>
      </c>
      <c r="C90" s="9">
        <v>0</v>
      </c>
      <c r="E90" s="189" t="s">
        <v>187</v>
      </c>
      <c r="G90" s="190">
        <v>0</v>
      </c>
      <c r="H90" s="190">
        <v>0</v>
      </c>
      <c r="I90" s="190">
        <v>0</v>
      </c>
      <c r="J90" s="191">
        <v>0</v>
      </c>
      <c r="K90" s="191">
        <v>0</v>
      </c>
      <c r="L90" s="190">
        <v>0</v>
      </c>
      <c r="M90" s="190">
        <v>0</v>
      </c>
      <c r="N90" s="190">
        <v>0</v>
      </c>
      <c r="O90" s="190">
        <v>0</v>
      </c>
      <c r="P90" s="190">
        <v>0</v>
      </c>
      <c r="Q90" s="190">
        <v>0</v>
      </c>
      <c r="R90" s="190">
        <v>0</v>
      </c>
      <c r="S90" s="190">
        <v>0</v>
      </c>
      <c r="T90" s="190">
        <v>0</v>
      </c>
      <c r="U90" s="190">
        <v>0</v>
      </c>
      <c r="V90" s="190">
        <v>0</v>
      </c>
      <c r="W90" s="190">
        <v>0</v>
      </c>
      <c r="X90" s="190">
        <v>0</v>
      </c>
      <c r="Z90" s="190">
        <v>0</v>
      </c>
      <c r="AA90" s="3">
        <v>0</v>
      </c>
      <c r="AC90" s="190">
        <v>0</v>
      </c>
      <c r="AD90" s="3">
        <v>0</v>
      </c>
    </row>
    <row r="91" spans="1:30" ht="18" customHeight="1" x14ac:dyDescent="0.2">
      <c r="A91" s="175" t="s">
        <v>126</v>
      </c>
      <c r="B91" s="175" t="s">
        <v>18</v>
      </c>
      <c r="C91" s="9">
        <v>0</v>
      </c>
      <c r="E91" s="189" t="s">
        <v>127</v>
      </c>
      <c r="G91" s="190">
        <v>0</v>
      </c>
      <c r="H91" s="190">
        <v>-0.32300000000000001</v>
      </c>
      <c r="I91" s="190">
        <v>-0.32300000000000001</v>
      </c>
      <c r="J91" s="191">
        <v>-1</v>
      </c>
      <c r="K91" s="191">
        <v>0</v>
      </c>
      <c r="L91" s="190">
        <v>0</v>
      </c>
      <c r="M91" s="190">
        <v>0</v>
      </c>
      <c r="N91" s="190">
        <v>0</v>
      </c>
      <c r="O91" s="190">
        <v>0</v>
      </c>
      <c r="P91" s="190">
        <v>0</v>
      </c>
      <c r="Q91" s="190">
        <v>0</v>
      </c>
      <c r="R91" s="190">
        <v>0</v>
      </c>
      <c r="S91" s="190">
        <v>0</v>
      </c>
      <c r="T91" s="190">
        <v>0</v>
      </c>
      <c r="U91" s="190">
        <v>0</v>
      </c>
      <c r="V91" s="190">
        <v>0</v>
      </c>
      <c r="W91" s="190">
        <v>0</v>
      </c>
      <c r="X91" s="190">
        <v>0</v>
      </c>
      <c r="Z91" s="190">
        <v>-1</v>
      </c>
      <c r="AA91" s="3">
        <v>1</v>
      </c>
      <c r="AC91" s="190">
        <v>0</v>
      </c>
      <c r="AD91" s="3">
        <v>0</v>
      </c>
    </row>
    <row r="92" spans="1:30" ht="18" customHeight="1" x14ac:dyDescent="0.2">
      <c r="A92" s="185"/>
      <c r="B92" s="185"/>
      <c r="C92" s="9">
        <v>0.13439599937490232</v>
      </c>
      <c r="E92" s="195" t="s">
        <v>88</v>
      </c>
      <c r="G92" s="196">
        <v>-6.6689999999999996</v>
      </c>
      <c r="H92" s="196">
        <v>-5.3450000000000006</v>
      </c>
      <c r="I92" s="196">
        <v>-5.3450000000000006</v>
      </c>
      <c r="J92" s="197">
        <v>-10.249000000000001</v>
      </c>
      <c r="K92" s="197">
        <v>-6.3990000000000009</v>
      </c>
      <c r="L92" s="196">
        <v>-9.0999999999999998E-2</v>
      </c>
      <c r="M92" s="196">
        <v>-0.377</v>
      </c>
      <c r="N92" s="196">
        <v>-0.94700000000000006</v>
      </c>
      <c r="O92" s="196">
        <v>-0.23599999999999999</v>
      </c>
      <c r="P92" s="196">
        <v>-0.34700000000000003</v>
      </c>
      <c r="Q92" s="196">
        <v>-0.4830000000000001</v>
      </c>
      <c r="R92" s="196">
        <v>-0.24099999999999999</v>
      </c>
      <c r="S92" s="196">
        <v>-0.41900000000000004</v>
      </c>
      <c r="T92" s="196">
        <v>-0.93800000000000006</v>
      </c>
      <c r="U92" s="196">
        <v>-0.40300000000000002</v>
      </c>
      <c r="V92" s="196">
        <v>-0.6409999999999999</v>
      </c>
      <c r="W92" s="196">
        <v>-0.41300000000000003</v>
      </c>
      <c r="X92" s="196">
        <v>-5.5359999999999996</v>
      </c>
      <c r="Z92" s="196">
        <v>-10.249000000000001</v>
      </c>
      <c r="AA92" s="3">
        <v>4.71</v>
      </c>
      <c r="AC92" s="196">
        <v>-6.3990000000000009</v>
      </c>
      <c r="AD92" s="3">
        <v>0.86</v>
      </c>
    </row>
    <row r="93" spans="1:30" ht="6.95" customHeight="1" x14ac:dyDescent="0.2">
      <c r="C93" s="9"/>
      <c r="J93" s="199"/>
      <c r="K93" s="199"/>
      <c r="AA93" s="1"/>
      <c r="AD93" s="1"/>
    </row>
    <row r="94" spans="1:30" ht="18" customHeight="1" x14ac:dyDescent="0.2">
      <c r="A94" s="175" t="s">
        <v>20</v>
      </c>
      <c r="B94" s="175" t="s">
        <v>18</v>
      </c>
      <c r="C94" s="9">
        <v>0</v>
      </c>
      <c r="E94" s="206" t="s">
        <v>254</v>
      </c>
      <c r="F94" s="193"/>
      <c r="G94" s="194">
        <v>0</v>
      </c>
      <c r="H94" s="194">
        <v>0.249</v>
      </c>
      <c r="I94" s="194">
        <v>0.249</v>
      </c>
      <c r="J94" s="194">
        <v>0</v>
      </c>
      <c r="K94" s="194">
        <v>0</v>
      </c>
      <c r="L94" s="194">
        <v>0</v>
      </c>
      <c r="M94" s="194">
        <v>0</v>
      </c>
      <c r="N94" s="194">
        <v>0</v>
      </c>
      <c r="O94" s="194">
        <v>0</v>
      </c>
      <c r="P94" s="194">
        <v>0</v>
      </c>
      <c r="Q94" s="194">
        <v>0</v>
      </c>
      <c r="R94" s="194">
        <v>0</v>
      </c>
      <c r="S94" s="194">
        <v>0</v>
      </c>
      <c r="T94" s="194">
        <v>0</v>
      </c>
      <c r="U94" s="194">
        <v>0</v>
      </c>
      <c r="V94" s="194">
        <v>0</v>
      </c>
      <c r="W94" s="194">
        <v>0</v>
      </c>
      <c r="X94" s="194">
        <v>0</v>
      </c>
      <c r="Z94" s="194">
        <v>0</v>
      </c>
      <c r="AA94" s="3">
        <v>0</v>
      </c>
      <c r="AC94" s="194">
        <v>0</v>
      </c>
      <c r="AD94" s="3">
        <v>0</v>
      </c>
    </row>
    <row r="95" spans="1:30" ht="6.95" customHeight="1" x14ac:dyDescent="0.2">
      <c r="C95" s="9"/>
      <c r="J95" s="199"/>
      <c r="K95" s="199"/>
      <c r="AA95" s="1"/>
      <c r="AD95" s="1"/>
    </row>
    <row r="96" spans="1:30" s="209" customFormat="1" ht="18" customHeight="1" x14ac:dyDescent="0.2">
      <c r="A96" s="185"/>
      <c r="B96" s="185"/>
      <c r="C96" s="9">
        <v>5.6726130553272107E-3</v>
      </c>
      <c r="D96" s="2"/>
      <c r="E96" s="207" t="s">
        <v>431</v>
      </c>
      <c r="F96" s="2"/>
      <c r="G96" s="207">
        <v>-1029.123</v>
      </c>
      <c r="H96" s="207">
        <v>-946.61399999999992</v>
      </c>
      <c r="I96" s="207">
        <v>-946.61399999999992</v>
      </c>
      <c r="J96" s="208">
        <v>-1099.8615500000001</v>
      </c>
      <c r="K96" s="208">
        <v>-1006.59078</v>
      </c>
      <c r="L96" s="207">
        <v>-79.875999999999991</v>
      </c>
      <c r="M96" s="207">
        <v>-74.899999999999991</v>
      </c>
      <c r="N96" s="207">
        <v>-96.831000000000017</v>
      </c>
      <c r="O96" s="207">
        <v>-73.165999999999983</v>
      </c>
      <c r="P96" s="207">
        <v>-72.899999999999991</v>
      </c>
      <c r="Q96" s="207">
        <v>-92.727000000000004</v>
      </c>
      <c r="R96" s="207">
        <v>-77.090000000000032</v>
      </c>
      <c r="S96" s="207">
        <v>-68.237999999999985</v>
      </c>
      <c r="T96" s="207">
        <v>-87.044999999999987</v>
      </c>
      <c r="U96" s="207">
        <v>-91.241000000000057</v>
      </c>
      <c r="V96" s="207">
        <v>-97.078999999999937</v>
      </c>
      <c r="W96" s="207">
        <v>-89.78400000000002</v>
      </c>
      <c r="X96" s="207">
        <v>-1000.877</v>
      </c>
      <c r="Z96" s="207">
        <v>-1099.8615500000001</v>
      </c>
      <c r="AA96" s="3">
        <v>98.98</v>
      </c>
      <c r="AC96" s="207">
        <v>-1006.59078</v>
      </c>
      <c r="AD96" s="3">
        <v>5.71</v>
      </c>
    </row>
    <row r="97" spans="1:30" ht="6.95" customHeight="1" x14ac:dyDescent="0.2">
      <c r="C97" s="9"/>
      <c r="J97" s="199"/>
      <c r="K97" s="199"/>
      <c r="AA97" s="1"/>
      <c r="AD97" s="1"/>
    </row>
    <row r="98" spans="1:30" ht="18" customHeight="1" x14ac:dyDescent="0.2">
      <c r="A98" s="175" t="s">
        <v>3</v>
      </c>
      <c r="B98" s="175" t="s">
        <v>18</v>
      </c>
      <c r="C98" s="9">
        <v>0</v>
      </c>
      <c r="E98" s="189" t="s">
        <v>432</v>
      </c>
      <c r="G98" s="190">
        <v>0</v>
      </c>
      <c r="H98" s="190">
        <v>0</v>
      </c>
      <c r="I98" s="190">
        <v>0</v>
      </c>
      <c r="J98" s="191">
        <v>0</v>
      </c>
      <c r="K98" s="191">
        <v>0</v>
      </c>
      <c r="L98" s="190">
        <v>0</v>
      </c>
      <c r="M98" s="190">
        <v>0</v>
      </c>
      <c r="N98" s="190">
        <v>0</v>
      </c>
      <c r="O98" s="190">
        <v>0</v>
      </c>
      <c r="P98" s="190">
        <v>0</v>
      </c>
      <c r="Q98" s="190">
        <v>0</v>
      </c>
      <c r="R98" s="190">
        <v>0</v>
      </c>
      <c r="S98" s="190">
        <v>0</v>
      </c>
      <c r="T98" s="190">
        <v>0</v>
      </c>
      <c r="U98" s="190">
        <v>0</v>
      </c>
      <c r="V98" s="190">
        <v>0</v>
      </c>
      <c r="W98" s="190">
        <v>0</v>
      </c>
      <c r="X98" s="190">
        <v>0</v>
      </c>
      <c r="Z98" s="190">
        <v>0</v>
      </c>
      <c r="AA98" s="3">
        <v>0</v>
      </c>
      <c r="AC98" s="190">
        <v>0</v>
      </c>
      <c r="AD98" s="3">
        <v>0</v>
      </c>
    </row>
    <row r="99" spans="1:30" ht="18" customHeight="1" x14ac:dyDescent="0.2">
      <c r="A99" s="175" t="s">
        <v>309</v>
      </c>
      <c r="B99" s="175" t="s">
        <v>18</v>
      </c>
      <c r="C99" s="9">
        <v>0</v>
      </c>
      <c r="E99" s="189" t="s">
        <v>433</v>
      </c>
      <c r="G99" s="190">
        <v>0</v>
      </c>
      <c r="H99" s="190">
        <v>0</v>
      </c>
      <c r="I99" s="190">
        <v>0</v>
      </c>
      <c r="J99" s="191">
        <v>0</v>
      </c>
      <c r="K99" s="191">
        <v>0</v>
      </c>
      <c r="L99" s="190">
        <v>0</v>
      </c>
      <c r="M99" s="190">
        <v>0</v>
      </c>
      <c r="N99" s="190">
        <v>0</v>
      </c>
      <c r="O99" s="190">
        <v>0</v>
      </c>
      <c r="P99" s="190">
        <v>0</v>
      </c>
      <c r="Q99" s="190">
        <v>0</v>
      </c>
      <c r="R99" s="190">
        <v>0</v>
      </c>
      <c r="S99" s="190">
        <v>0</v>
      </c>
      <c r="T99" s="190">
        <v>0</v>
      </c>
      <c r="U99" s="190">
        <v>0</v>
      </c>
      <c r="V99" s="190">
        <v>0</v>
      </c>
      <c r="W99" s="190">
        <v>0</v>
      </c>
      <c r="X99" s="190">
        <v>0</v>
      </c>
      <c r="Z99" s="190">
        <v>0</v>
      </c>
      <c r="AA99" s="3">
        <v>0</v>
      </c>
      <c r="AC99" s="190">
        <v>0</v>
      </c>
      <c r="AD99" s="3">
        <v>0</v>
      </c>
    </row>
    <row r="100" spans="1:30" ht="18" customHeight="1" x14ac:dyDescent="0.2">
      <c r="A100" s="175" t="s">
        <v>312</v>
      </c>
      <c r="B100" s="175" t="s">
        <v>18</v>
      </c>
      <c r="C100" s="9">
        <v>0</v>
      </c>
      <c r="E100" s="189" t="s">
        <v>434</v>
      </c>
      <c r="G100" s="190">
        <v>0</v>
      </c>
      <c r="H100" s="190">
        <v>0</v>
      </c>
      <c r="I100" s="190">
        <v>0</v>
      </c>
      <c r="J100" s="191">
        <v>0</v>
      </c>
      <c r="K100" s="191">
        <v>0</v>
      </c>
      <c r="L100" s="190">
        <v>0</v>
      </c>
      <c r="M100" s="190">
        <v>0</v>
      </c>
      <c r="N100" s="190">
        <v>0</v>
      </c>
      <c r="O100" s="190">
        <v>0</v>
      </c>
      <c r="P100" s="190">
        <v>0</v>
      </c>
      <c r="Q100" s="190">
        <v>0</v>
      </c>
      <c r="R100" s="190">
        <v>0</v>
      </c>
      <c r="S100" s="190">
        <v>0</v>
      </c>
      <c r="T100" s="190">
        <v>0</v>
      </c>
      <c r="U100" s="190">
        <v>0</v>
      </c>
      <c r="V100" s="190">
        <v>0</v>
      </c>
      <c r="W100" s="190">
        <v>0</v>
      </c>
      <c r="X100" s="190">
        <v>0</v>
      </c>
      <c r="Z100" s="190">
        <v>0</v>
      </c>
      <c r="AA100" s="3">
        <v>0</v>
      </c>
      <c r="AC100" s="190">
        <v>0</v>
      </c>
      <c r="AD100" s="3">
        <v>0</v>
      </c>
    </row>
    <row r="101" spans="1:30" ht="18" customHeight="1" x14ac:dyDescent="0.2">
      <c r="A101" s="175" t="s">
        <v>435</v>
      </c>
      <c r="B101" s="175" t="s">
        <v>18</v>
      </c>
      <c r="C101" s="9">
        <v>0</v>
      </c>
      <c r="E101" s="189" t="s">
        <v>436</v>
      </c>
      <c r="G101" s="190">
        <v>0</v>
      </c>
      <c r="H101" s="190">
        <v>0</v>
      </c>
      <c r="I101" s="190">
        <v>0</v>
      </c>
      <c r="J101" s="191">
        <v>0</v>
      </c>
      <c r="K101" s="191">
        <v>0</v>
      </c>
      <c r="L101" s="190">
        <v>0</v>
      </c>
      <c r="M101" s="190">
        <v>0</v>
      </c>
      <c r="N101" s="190">
        <v>0</v>
      </c>
      <c r="O101" s="190">
        <v>0</v>
      </c>
      <c r="P101" s="190">
        <v>0</v>
      </c>
      <c r="Q101" s="190">
        <v>0</v>
      </c>
      <c r="R101" s="190">
        <v>0</v>
      </c>
      <c r="S101" s="190">
        <v>0</v>
      </c>
      <c r="T101" s="190">
        <v>0</v>
      </c>
      <c r="U101" s="190">
        <v>0</v>
      </c>
      <c r="V101" s="190">
        <v>0</v>
      </c>
      <c r="W101" s="190">
        <v>0</v>
      </c>
      <c r="X101" s="190">
        <v>0</v>
      </c>
      <c r="Z101" s="190">
        <v>0</v>
      </c>
      <c r="AA101" s="3">
        <v>0</v>
      </c>
      <c r="AC101" s="190">
        <v>0</v>
      </c>
      <c r="AD101" s="3">
        <v>0</v>
      </c>
    </row>
    <row r="102" spans="1:30" ht="18" customHeight="1" x14ac:dyDescent="0.2">
      <c r="A102" s="185"/>
      <c r="B102" s="210"/>
      <c r="C102" s="9">
        <v>0</v>
      </c>
      <c r="E102" s="195" t="s">
        <v>235</v>
      </c>
      <c r="G102" s="196">
        <v>0</v>
      </c>
      <c r="H102" s="196">
        <v>0</v>
      </c>
      <c r="I102" s="196">
        <v>0</v>
      </c>
      <c r="J102" s="197">
        <v>0</v>
      </c>
      <c r="K102" s="197">
        <v>0</v>
      </c>
      <c r="L102" s="196">
        <v>0</v>
      </c>
      <c r="M102" s="196">
        <v>0</v>
      </c>
      <c r="N102" s="196">
        <v>0</v>
      </c>
      <c r="O102" s="196">
        <v>0</v>
      </c>
      <c r="P102" s="196">
        <v>0</v>
      </c>
      <c r="Q102" s="196">
        <v>0</v>
      </c>
      <c r="R102" s="196">
        <v>0</v>
      </c>
      <c r="S102" s="196">
        <v>0</v>
      </c>
      <c r="T102" s="196">
        <v>0</v>
      </c>
      <c r="U102" s="196">
        <v>0</v>
      </c>
      <c r="V102" s="196">
        <v>0</v>
      </c>
      <c r="W102" s="196">
        <v>0</v>
      </c>
      <c r="X102" s="196">
        <v>0</v>
      </c>
      <c r="Z102" s="196">
        <v>0</v>
      </c>
      <c r="AA102" s="3">
        <v>0</v>
      </c>
      <c r="AC102" s="196">
        <v>0</v>
      </c>
      <c r="AD102" s="3">
        <v>0</v>
      </c>
    </row>
    <row r="103" spans="1:30" ht="6.95" customHeight="1" x14ac:dyDescent="0.2">
      <c r="C103" s="9"/>
      <c r="J103" s="199"/>
      <c r="K103" s="199"/>
      <c r="AA103" s="1"/>
      <c r="AD103" s="1"/>
    </row>
    <row r="104" spans="1:30" s="1" customFormat="1" ht="18" customHeight="1" x14ac:dyDescent="0.2">
      <c r="A104" s="175" t="s">
        <v>132</v>
      </c>
      <c r="B104" s="175" t="s">
        <v>18</v>
      </c>
      <c r="C104" s="9">
        <v>0</v>
      </c>
      <c r="D104" s="2"/>
      <c r="E104" s="189" t="s">
        <v>133</v>
      </c>
      <c r="F104" s="2"/>
      <c r="G104" s="190">
        <v>0</v>
      </c>
      <c r="H104" s="190">
        <v>0</v>
      </c>
      <c r="I104" s="190">
        <v>0</v>
      </c>
      <c r="J104" s="190">
        <v>0</v>
      </c>
      <c r="K104" s="190">
        <v>0</v>
      </c>
      <c r="L104" s="190">
        <v>0</v>
      </c>
      <c r="M104" s="190">
        <v>0</v>
      </c>
      <c r="N104" s="190">
        <v>0</v>
      </c>
      <c r="O104" s="190">
        <v>0</v>
      </c>
      <c r="P104" s="190">
        <v>0</v>
      </c>
      <c r="Q104" s="190">
        <v>0</v>
      </c>
      <c r="R104" s="190">
        <v>0</v>
      </c>
      <c r="S104" s="190">
        <v>0</v>
      </c>
      <c r="T104" s="190">
        <v>0</v>
      </c>
      <c r="U104" s="190">
        <v>0</v>
      </c>
      <c r="V104" s="190">
        <v>0</v>
      </c>
      <c r="W104" s="190">
        <v>0</v>
      </c>
      <c r="X104" s="190">
        <v>0</v>
      </c>
      <c r="Z104" s="190">
        <v>0</v>
      </c>
      <c r="AA104" s="3">
        <v>0</v>
      </c>
      <c r="AC104" s="190">
        <v>0</v>
      </c>
      <c r="AD104" s="3">
        <v>0</v>
      </c>
    </row>
    <row r="105" spans="1:30" s="1" customFormat="1" ht="18" customHeight="1" x14ac:dyDescent="0.2">
      <c r="A105" s="175" t="s">
        <v>135</v>
      </c>
      <c r="B105" s="175" t="s">
        <v>18</v>
      </c>
      <c r="C105" s="9">
        <v>0</v>
      </c>
      <c r="D105" s="2"/>
      <c r="E105" s="189" t="s">
        <v>134</v>
      </c>
      <c r="F105" s="2"/>
      <c r="G105" s="190">
        <v>0</v>
      </c>
      <c r="H105" s="190">
        <v>0</v>
      </c>
      <c r="I105" s="190">
        <v>0</v>
      </c>
      <c r="J105" s="190">
        <v>0</v>
      </c>
      <c r="K105" s="190">
        <v>0</v>
      </c>
      <c r="L105" s="190">
        <v>0</v>
      </c>
      <c r="M105" s="190">
        <v>0</v>
      </c>
      <c r="N105" s="190">
        <v>0</v>
      </c>
      <c r="O105" s="190">
        <v>0</v>
      </c>
      <c r="P105" s="190">
        <v>0</v>
      </c>
      <c r="Q105" s="190">
        <v>0</v>
      </c>
      <c r="R105" s="190">
        <v>0</v>
      </c>
      <c r="S105" s="190">
        <v>0</v>
      </c>
      <c r="T105" s="190">
        <v>0</v>
      </c>
      <c r="U105" s="190">
        <v>0</v>
      </c>
      <c r="V105" s="190">
        <v>0</v>
      </c>
      <c r="W105" s="190">
        <v>0</v>
      </c>
      <c r="X105" s="190">
        <v>0</v>
      </c>
      <c r="Z105" s="190">
        <v>0</v>
      </c>
      <c r="AA105" s="3">
        <v>0</v>
      </c>
      <c r="AC105" s="190">
        <v>0</v>
      </c>
      <c r="AD105" s="3">
        <v>0</v>
      </c>
    </row>
    <row r="106" spans="1:30" s="1" customFormat="1" ht="18" customHeight="1" x14ac:dyDescent="0.2">
      <c r="A106" s="175" t="s">
        <v>136</v>
      </c>
      <c r="B106" s="175" t="s">
        <v>18</v>
      </c>
      <c r="C106" s="9">
        <v>0</v>
      </c>
      <c r="D106" s="2"/>
      <c r="E106" s="189" t="s">
        <v>137</v>
      </c>
      <c r="F106" s="2"/>
      <c r="G106" s="190">
        <v>0</v>
      </c>
      <c r="H106" s="190">
        <v>0</v>
      </c>
      <c r="I106" s="190">
        <v>0</v>
      </c>
      <c r="J106" s="190">
        <v>0</v>
      </c>
      <c r="K106" s="190">
        <v>0</v>
      </c>
      <c r="L106" s="190">
        <v>0</v>
      </c>
      <c r="M106" s="190">
        <v>0</v>
      </c>
      <c r="N106" s="190">
        <v>0</v>
      </c>
      <c r="O106" s="190">
        <v>0</v>
      </c>
      <c r="P106" s="190">
        <v>0</v>
      </c>
      <c r="Q106" s="190">
        <v>0</v>
      </c>
      <c r="R106" s="190">
        <v>0</v>
      </c>
      <c r="S106" s="190">
        <v>0</v>
      </c>
      <c r="T106" s="190">
        <v>0</v>
      </c>
      <c r="U106" s="190">
        <v>0</v>
      </c>
      <c r="V106" s="190">
        <v>0</v>
      </c>
      <c r="W106" s="190">
        <v>0</v>
      </c>
      <c r="X106" s="190">
        <v>0</v>
      </c>
      <c r="Z106" s="190">
        <v>0</v>
      </c>
      <c r="AA106" s="3">
        <v>0</v>
      </c>
      <c r="AC106" s="190">
        <v>0</v>
      </c>
      <c r="AD106" s="3">
        <v>0</v>
      </c>
    </row>
    <row r="107" spans="1:30" s="1" customFormat="1" ht="18" customHeight="1" x14ac:dyDescent="0.2">
      <c r="A107" s="175" t="s">
        <v>138</v>
      </c>
      <c r="B107" s="175" t="s">
        <v>18</v>
      </c>
      <c r="C107" s="9">
        <v>0</v>
      </c>
      <c r="D107" s="2"/>
      <c r="E107" s="189" t="s">
        <v>139</v>
      </c>
      <c r="F107" s="2"/>
      <c r="G107" s="190">
        <v>0</v>
      </c>
      <c r="H107" s="190">
        <v>0</v>
      </c>
      <c r="I107" s="190">
        <v>0</v>
      </c>
      <c r="J107" s="190">
        <v>0</v>
      </c>
      <c r="K107" s="190">
        <v>0</v>
      </c>
      <c r="L107" s="190">
        <v>0</v>
      </c>
      <c r="M107" s="190">
        <v>0</v>
      </c>
      <c r="N107" s="190">
        <v>0</v>
      </c>
      <c r="O107" s="190">
        <v>0</v>
      </c>
      <c r="P107" s="190">
        <v>0</v>
      </c>
      <c r="Q107" s="190">
        <v>0</v>
      </c>
      <c r="R107" s="190">
        <v>0</v>
      </c>
      <c r="S107" s="190">
        <v>0</v>
      </c>
      <c r="T107" s="190">
        <v>0</v>
      </c>
      <c r="U107" s="190">
        <v>0</v>
      </c>
      <c r="V107" s="190">
        <v>0</v>
      </c>
      <c r="W107" s="190">
        <v>0</v>
      </c>
      <c r="X107" s="190">
        <v>0</v>
      </c>
      <c r="Z107" s="190">
        <v>0</v>
      </c>
      <c r="AA107" s="3">
        <v>0</v>
      </c>
      <c r="AC107" s="190">
        <v>0</v>
      </c>
      <c r="AD107" s="3">
        <v>0</v>
      </c>
    </row>
    <row r="108" spans="1:30" s="193" customFormat="1" ht="18" customHeight="1" collapsed="1" x14ac:dyDescent="0.2">
      <c r="A108" s="175" t="s">
        <v>22</v>
      </c>
      <c r="B108" s="175" t="s">
        <v>18</v>
      </c>
      <c r="C108" s="9">
        <v>0</v>
      </c>
      <c r="D108" s="2"/>
      <c r="E108" s="192" t="s">
        <v>25</v>
      </c>
      <c r="G108" s="194">
        <v>0</v>
      </c>
      <c r="H108" s="194">
        <v>0</v>
      </c>
      <c r="I108" s="194">
        <v>0</v>
      </c>
      <c r="J108" s="194">
        <v>0</v>
      </c>
      <c r="K108" s="194">
        <v>0</v>
      </c>
      <c r="L108" s="194">
        <v>0</v>
      </c>
      <c r="M108" s="194">
        <v>0</v>
      </c>
      <c r="N108" s="194">
        <v>0</v>
      </c>
      <c r="O108" s="194">
        <v>0</v>
      </c>
      <c r="P108" s="194">
        <v>0</v>
      </c>
      <c r="Q108" s="194">
        <v>0</v>
      </c>
      <c r="R108" s="194">
        <v>0</v>
      </c>
      <c r="S108" s="194">
        <v>0</v>
      </c>
      <c r="T108" s="194">
        <v>0</v>
      </c>
      <c r="U108" s="194">
        <v>0</v>
      </c>
      <c r="V108" s="194">
        <v>0</v>
      </c>
      <c r="W108" s="194">
        <v>0</v>
      </c>
      <c r="X108" s="194">
        <v>0</v>
      </c>
      <c r="Z108" s="194">
        <v>0</v>
      </c>
      <c r="AA108" s="3">
        <v>0</v>
      </c>
      <c r="AC108" s="194">
        <v>0</v>
      </c>
      <c r="AD108" s="3">
        <v>0</v>
      </c>
    </row>
    <row r="109" spans="1:30" s="193" customFormat="1" ht="18" hidden="1" customHeight="1" outlineLevel="1" x14ac:dyDescent="0.2">
      <c r="A109" s="175" t="s">
        <v>120</v>
      </c>
      <c r="B109" s="175" t="s">
        <v>18</v>
      </c>
      <c r="C109" s="9">
        <v>0</v>
      </c>
      <c r="D109" s="2"/>
      <c r="E109" s="204" t="s">
        <v>122</v>
      </c>
      <c r="F109" s="182"/>
      <c r="G109" s="205">
        <v>0</v>
      </c>
      <c r="H109" s="205">
        <v>0</v>
      </c>
      <c r="I109" s="205">
        <v>0</v>
      </c>
      <c r="J109" s="205">
        <v>0</v>
      </c>
      <c r="K109" s="205">
        <v>0</v>
      </c>
      <c r="L109" s="205">
        <v>0</v>
      </c>
      <c r="M109" s="205">
        <v>0</v>
      </c>
      <c r="N109" s="205">
        <v>0</v>
      </c>
      <c r="O109" s="205">
        <v>0</v>
      </c>
      <c r="P109" s="205">
        <v>0</v>
      </c>
      <c r="Q109" s="205">
        <v>0</v>
      </c>
      <c r="R109" s="205">
        <v>0</v>
      </c>
      <c r="S109" s="205">
        <v>0</v>
      </c>
      <c r="T109" s="205">
        <v>0</v>
      </c>
      <c r="U109" s="205">
        <v>0</v>
      </c>
      <c r="V109" s="205">
        <v>0</v>
      </c>
      <c r="W109" s="205">
        <v>0</v>
      </c>
      <c r="X109" s="205">
        <v>0</v>
      </c>
      <c r="Z109" s="205">
        <v>0</v>
      </c>
      <c r="AA109" s="3">
        <v>0</v>
      </c>
      <c r="AC109" s="205">
        <v>0</v>
      </c>
      <c r="AD109" s="3">
        <v>0</v>
      </c>
    </row>
    <row r="110" spans="1:30" s="193" customFormat="1" ht="18" hidden="1" customHeight="1" outlineLevel="1" x14ac:dyDescent="0.2">
      <c r="A110" s="175" t="s">
        <v>121</v>
      </c>
      <c r="B110" s="175" t="s">
        <v>18</v>
      </c>
      <c r="C110" s="9">
        <v>0</v>
      </c>
      <c r="D110" s="2"/>
      <c r="E110" s="204" t="s">
        <v>123</v>
      </c>
      <c r="F110" s="182"/>
      <c r="G110" s="205">
        <v>0</v>
      </c>
      <c r="H110" s="205">
        <v>0</v>
      </c>
      <c r="I110" s="205">
        <v>0</v>
      </c>
      <c r="J110" s="205">
        <v>0</v>
      </c>
      <c r="K110" s="205">
        <v>0</v>
      </c>
      <c r="L110" s="205">
        <v>0</v>
      </c>
      <c r="M110" s="205">
        <v>0</v>
      </c>
      <c r="N110" s="205">
        <v>0</v>
      </c>
      <c r="O110" s="205">
        <v>0</v>
      </c>
      <c r="P110" s="205">
        <v>0</v>
      </c>
      <c r="Q110" s="205">
        <v>0</v>
      </c>
      <c r="R110" s="205">
        <v>0</v>
      </c>
      <c r="S110" s="205">
        <v>0</v>
      </c>
      <c r="T110" s="205">
        <v>0</v>
      </c>
      <c r="U110" s="205">
        <v>0</v>
      </c>
      <c r="V110" s="205">
        <v>0</v>
      </c>
      <c r="W110" s="205">
        <v>0</v>
      </c>
      <c r="X110" s="205">
        <v>0</v>
      </c>
      <c r="Z110" s="205">
        <v>0</v>
      </c>
      <c r="AA110" s="3">
        <v>0</v>
      </c>
      <c r="AC110" s="205">
        <v>0</v>
      </c>
      <c r="AD110" s="3">
        <v>0</v>
      </c>
    </row>
    <row r="111" spans="1:30" s="193" customFormat="1" ht="18" customHeight="1" collapsed="1" x14ac:dyDescent="0.2">
      <c r="A111" s="185"/>
      <c r="B111" s="185"/>
      <c r="C111" s="9">
        <v>0</v>
      </c>
      <c r="D111" s="2"/>
      <c r="E111" s="192" t="s">
        <v>0</v>
      </c>
      <c r="G111" s="194">
        <v>0</v>
      </c>
      <c r="H111" s="194">
        <v>0</v>
      </c>
      <c r="I111" s="194">
        <v>0</v>
      </c>
      <c r="J111" s="194">
        <v>0</v>
      </c>
      <c r="K111" s="194">
        <v>0</v>
      </c>
      <c r="L111" s="194">
        <v>0</v>
      </c>
      <c r="M111" s="194">
        <v>0</v>
      </c>
      <c r="N111" s="194">
        <v>0</v>
      </c>
      <c r="O111" s="194">
        <v>0</v>
      </c>
      <c r="P111" s="194">
        <v>0</v>
      </c>
      <c r="Q111" s="194">
        <v>0</v>
      </c>
      <c r="R111" s="194">
        <v>0</v>
      </c>
      <c r="S111" s="194">
        <v>0</v>
      </c>
      <c r="T111" s="194">
        <v>0</v>
      </c>
      <c r="U111" s="194">
        <v>0</v>
      </c>
      <c r="V111" s="194">
        <v>0</v>
      </c>
      <c r="W111" s="194">
        <v>0</v>
      </c>
      <c r="X111" s="194">
        <v>0</v>
      </c>
      <c r="Z111" s="194">
        <v>0</v>
      </c>
      <c r="AA111" s="3">
        <v>0</v>
      </c>
      <c r="AC111" s="194">
        <v>0</v>
      </c>
      <c r="AD111" s="3">
        <v>0</v>
      </c>
    </row>
    <row r="112" spans="1:30" ht="18" customHeight="1" x14ac:dyDescent="0.2">
      <c r="A112" s="185"/>
      <c r="B112" s="185"/>
      <c r="C112" s="9">
        <v>0</v>
      </c>
      <c r="E112" s="195" t="s">
        <v>437</v>
      </c>
      <c r="G112" s="196">
        <v>0</v>
      </c>
      <c r="H112" s="196">
        <v>0</v>
      </c>
      <c r="I112" s="196">
        <v>0</v>
      </c>
      <c r="J112" s="197">
        <v>0</v>
      </c>
      <c r="K112" s="197">
        <v>0</v>
      </c>
      <c r="L112" s="196">
        <v>0</v>
      </c>
      <c r="M112" s="196">
        <v>0</v>
      </c>
      <c r="N112" s="196">
        <v>0</v>
      </c>
      <c r="O112" s="196">
        <v>0</v>
      </c>
      <c r="P112" s="196">
        <v>0</v>
      </c>
      <c r="Q112" s="196">
        <v>0</v>
      </c>
      <c r="R112" s="196">
        <v>0</v>
      </c>
      <c r="S112" s="196">
        <v>0</v>
      </c>
      <c r="T112" s="196">
        <v>0</v>
      </c>
      <c r="U112" s="196">
        <v>0</v>
      </c>
      <c r="V112" s="196">
        <v>0</v>
      </c>
      <c r="W112" s="196">
        <v>0</v>
      </c>
      <c r="X112" s="196">
        <v>0</v>
      </c>
      <c r="Z112" s="196">
        <v>0</v>
      </c>
      <c r="AA112" s="3">
        <v>0</v>
      </c>
      <c r="AC112" s="196">
        <v>0</v>
      </c>
      <c r="AD112" s="3">
        <v>0</v>
      </c>
    </row>
    <row r="113" spans="1:32" ht="6.95" customHeight="1" x14ac:dyDescent="0.2">
      <c r="C113" s="9"/>
      <c r="J113" s="199"/>
      <c r="K113" s="199"/>
      <c r="AA113" s="1"/>
      <c r="AD113" s="1"/>
    </row>
    <row r="114" spans="1:32" ht="18" customHeight="1" x14ac:dyDescent="0.2">
      <c r="A114" s="175" t="s">
        <v>17</v>
      </c>
      <c r="B114" s="175" t="s">
        <v>18</v>
      </c>
      <c r="C114" s="9">
        <v>0</v>
      </c>
      <c r="E114" s="195" t="s">
        <v>119</v>
      </c>
      <c r="G114" s="196">
        <v>0</v>
      </c>
      <c r="H114" s="196">
        <v>0</v>
      </c>
      <c r="I114" s="196">
        <v>0</v>
      </c>
      <c r="J114" s="197">
        <v>0</v>
      </c>
      <c r="K114" s="197">
        <v>0</v>
      </c>
      <c r="L114" s="196">
        <v>0</v>
      </c>
      <c r="M114" s="196">
        <v>0</v>
      </c>
      <c r="N114" s="196">
        <v>0</v>
      </c>
      <c r="O114" s="196">
        <v>0</v>
      </c>
      <c r="P114" s="196">
        <v>0</v>
      </c>
      <c r="Q114" s="196">
        <v>0</v>
      </c>
      <c r="R114" s="196">
        <v>0</v>
      </c>
      <c r="S114" s="196">
        <v>0</v>
      </c>
      <c r="T114" s="196">
        <v>0</v>
      </c>
      <c r="U114" s="196">
        <v>0</v>
      </c>
      <c r="V114" s="196">
        <v>0</v>
      </c>
      <c r="W114" s="196">
        <v>0</v>
      </c>
      <c r="X114" s="196">
        <v>0</v>
      </c>
      <c r="Z114" s="196">
        <v>0</v>
      </c>
      <c r="AA114" s="3">
        <v>0</v>
      </c>
      <c r="AC114" s="196">
        <v>0</v>
      </c>
      <c r="AD114" s="3">
        <v>0</v>
      </c>
    </row>
    <row r="115" spans="1:32" ht="6.95" customHeight="1" x14ac:dyDescent="0.2">
      <c r="C115" s="9"/>
      <c r="J115" s="199"/>
      <c r="K115" s="199"/>
      <c r="AA115" s="1"/>
      <c r="AD115" s="1"/>
    </row>
    <row r="116" spans="1:32" s="209" customFormat="1" ht="18" customHeight="1" x14ac:dyDescent="0.2">
      <c r="A116" s="185"/>
      <c r="B116" s="185"/>
      <c r="C116" s="9">
        <v>5.6726130553272107E-3</v>
      </c>
      <c r="D116" s="2"/>
      <c r="E116" s="211" t="s">
        <v>332</v>
      </c>
      <c r="F116" s="2"/>
      <c r="G116" s="212">
        <v>-1029.123</v>
      </c>
      <c r="H116" s="212">
        <v>-946.61399999999992</v>
      </c>
      <c r="I116" s="212">
        <v>-946.61399999999992</v>
      </c>
      <c r="J116" s="213">
        <v>-1099.8615500000001</v>
      </c>
      <c r="K116" s="213">
        <v>-1006.59078</v>
      </c>
      <c r="L116" s="212">
        <v>-79.875999999999991</v>
      </c>
      <c r="M116" s="212">
        <v>-74.899999999999991</v>
      </c>
      <c r="N116" s="212">
        <v>-96.831000000000017</v>
      </c>
      <c r="O116" s="212">
        <v>-73.165999999999983</v>
      </c>
      <c r="P116" s="212">
        <v>-72.899999999999991</v>
      </c>
      <c r="Q116" s="212">
        <v>-92.727000000000004</v>
      </c>
      <c r="R116" s="212">
        <v>-77.090000000000032</v>
      </c>
      <c r="S116" s="212">
        <v>-68.237999999999985</v>
      </c>
      <c r="T116" s="212">
        <v>-87.044999999999987</v>
      </c>
      <c r="U116" s="212">
        <v>-91.241000000000057</v>
      </c>
      <c r="V116" s="212">
        <v>-97.078999999999937</v>
      </c>
      <c r="W116" s="212">
        <v>-89.78400000000002</v>
      </c>
      <c r="X116" s="212">
        <v>-1000.877</v>
      </c>
      <c r="Z116" s="212">
        <v>-1099.8615500000001</v>
      </c>
      <c r="AA116" s="3">
        <v>98.98</v>
      </c>
      <c r="AC116" s="212">
        <v>-1006.59078</v>
      </c>
      <c r="AD116" s="3">
        <v>5.71</v>
      </c>
    </row>
    <row r="117" spans="1:32" s="209" customFormat="1" ht="6" customHeight="1" x14ac:dyDescent="0.2">
      <c r="A117" s="2"/>
      <c r="B117" s="2"/>
      <c r="C117" s="9"/>
      <c r="D117" s="2"/>
      <c r="E117" s="1"/>
      <c r="F117" s="2"/>
      <c r="G117" s="2"/>
      <c r="H117" s="2"/>
      <c r="I117" s="2"/>
      <c r="J117" s="199"/>
      <c r="K117" s="19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1"/>
      <c r="AC117" s="2"/>
      <c r="AD117" s="300"/>
    </row>
    <row r="118" spans="1:32" s="8" customFormat="1" x14ac:dyDescent="0.2">
      <c r="A118" s="55" t="s">
        <v>31</v>
      </c>
      <c r="B118" s="55" t="s">
        <v>18</v>
      </c>
      <c r="C118" s="2"/>
      <c r="D118" s="2"/>
      <c r="E118" s="56" t="s">
        <v>252</v>
      </c>
      <c r="F118" s="2"/>
      <c r="G118" s="214">
        <v>-1.9610000000000127</v>
      </c>
      <c r="H118" s="214">
        <v>-1.5000000000100044E-2</v>
      </c>
      <c r="I118" s="214">
        <v>-1.5000000000100044E-2</v>
      </c>
      <c r="J118" s="214">
        <v>0</v>
      </c>
      <c r="K118" s="214">
        <v>0</v>
      </c>
      <c r="L118" s="214">
        <v>0</v>
      </c>
      <c r="M118" s="214">
        <v>-2.8421709430404007E-14</v>
      </c>
      <c r="N118" s="214">
        <v>0</v>
      </c>
      <c r="O118" s="214">
        <v>-5.6843418860808015E-14</v>
      </c>
      <c r="P118" s="214">
        <v>-5.6843418860808015E-14</v>
      </c>
      <c r="Q118" s="214">
        <v>0</v>
      </c>
      <c r="R118" s="214">
        <v>0</v>
      </c>
      <c r="S118" s="214">
        <v>0</v>
      </c>
      <c r="T118" s="214">
        <v>-1.1368683772161603E-13</v>
      </c>
      <c r="U118" s="214">
        <v>0</v>
      </c>
      <c r="V118" s="214">
        <v>0</v>
      </c>
      <c r="W118" s="214">
        <v>0</v>
      </c>
      <c r="X118" s="214">
        <v>0</v>
      </c>
      <c r="Y118" s="2"/>
      <c r="Z118" s="2"/>
      <c r="AB118" s="2"/>
      <c r="AC118" s="2"/>
      <c r="AE118" s="2"/>
      <c r="AF118" s="2"/>
    </row>
  </sheetData>
  <mergeCells count="5">
    <mergeCell ref="E9:E10"/>
    <mergeCell ref="AC9:AC10"/>
    <mergeCell ref="AD9:AD10"/>
    <mergeCell ref="Z9:Z10"/>
    <mergeCell ref="AA9:AA10"/>
  </mergeCells>
  <conditionalFormatting sqref="AD11:AD13 AD114 AD104:AD112 AD94:AD102 AD25:AD92 AA114 AA104:AA112 AA94:AA102 AA15:AA23 AA25:AA92 AD15:AD23 AA116 AD116:AD117">
    <cfRule type="expression" dxfId="107" priority="4" stopIfTrue="1">
      <formula>($C11&gt;0)</formula>
    </cfRule>
    <cfRule type="expression" dxfId="106" priority="5" stopIfTrue="1">
      <formula>AND($C11&lt;0,$C11&gt;=$AD$2)</formula>
    </cfRule>
    <cfRule type="expression" dxfId="105" priority="6" stopIfTrue="1">
      <formula>($C11&lt;$AD$2)</formula>
    </cfRule>
  </conditionalFormatting>
  <conditionalFormatting sqref="AA11:AA13">
    <cfRule type="expression" dxfId="104" priority="1" stopIfTrue="1">
      <formula>($C11&gt;0)</formula>
    </cfRule>
    <cfRule type="expression" dxfId="103" priority="2" stopIfTrue="1">
      <formula>AND($C11&lt;0,$C11&gt;=$AD$2)</formula>
    </cfRule>
    <cfRule type="expression" dxfId="102" priority="3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9"/>
  <sheetViews>
    <sheetView showGridLines="0" zoomScale="66" zoomScaleNormal="66" zoomScaleSheetLayoutView="75" workbookViewId="0">
      <pane xSplit="5" ySplit="10" topLeftCell="F11" activePane="bottomRight" state="frozen"/>
      <selection sqref="A1:XFD1048576"/>
      <selection pane="topRight" sqref="A1:XFD1048576"/>
      <selection pane="bottomLeft" sqref="A1:XFD1048576"/>
      <selection pane="bottomRight" activeCell="V16" sqref="V16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10" width="10" style="2" customWidth="1"/>
    <col min="11" max="11" width="10" style="2" customWidth="1" outlineLevel="1"/>
    <col min="12" max="23" width="10" style="2" customWidth="1"/>
    <col min="24" max="24" width="12" style="2" customWidth="1"/>
    <col min="25" max="25" width="1.140625" style="2" customWidth="1"/>
    <col min="26" max="26" width="10" style="2" customWidth="1"/>
    <col min="27" max="27" width="10" style="8" customWidth="1"/>
    <col min="28" max="28" width="4.42578125" style="2" customWidth="1"/>
    <col min="29" max="29" width="10" style="2" customWidth="1" outlineLevel="1"/>
    <col min="30" max="30" width="10" style="8" customWidth="1" outlineLevel="1"/>
    <col min="31" max="16384" width="11.42578125" style="2"/>
  </cols>
  <sheetData>
    <row r="1" spans="1:30" hidden="1" outlineLevel="1" x14ac:dyDescent="0.2">
      <c r="A1" s="1" t="s">
        <v>4</v>
      </c>
      <c r="B1" s="1"/>
      <c r="L1" s="161" t="s">
        <v>6</v>
      </c>
      <c r="M1" s="161" t="s">
        <v>7</v>
      </c>
      <c r="N1" s="161" t="s">
        <v>8</v>
      </c>
      <c r="O1" s="161" t="s">
        <v>9</v>
      </c>
      <c r="P1" s="161" t="s">
        <v>10</v>
      </c>
      <c r="Q1" s="161" t="s">
        <v>11</v>
      </c>
      <c r="R1" s="161" t="s">
        <v>320</v>
      </c>
      <c r="S1" s="161" t="s">
        <v>12</v>
      </c>
      <c r="T1" s="161" t="s">
        <v>13</v>
      </c>
      <c r="U1" s="161" t="s">
        <v>14</v>
      </c>
      <c r="V1" s="161" t="s">
        <v>15</v>
      </c>
      <c r="W1" s="161" t="s">
        <v>16</v>
      </c>
    </row>
    <row r="2" spans="1:30" ht="12.75" hidden="1" outlineLevel="1" x14ac:dyDescent="0.2">
      <c r="A2" s="1" t="s">
        <v>5</v>
      </c>
      <c r="B2" s="1"/>
      <c r="G2" s="11" t="s">
        <v>28</v>
      </c>
      <c r="H2" s="11" t="s">
        <v>30</v>
      </c>
      <c r="I2" s="11" t="s">
        <v>33</v>
      </c>
      <c r="J2" s="11" t="s">
        <v>34</v>
      </c>
      <c r="K2" s="11">
        <v>0</v>
      </c>
      <c r="L2" s="162" t="b">
        <v>1</v>
      </c>
      <c r="M2" s="162" t="b">
        <v>1</v>
      </c>
      <c r="N2" s="162" t="b">
        <v>1</v>
      </c>
      <c r="O2" s="162" t="b">
        <v>1</v>
      </c>
      <c r="P2" s="162" t="b">
        <v>1</v>
      </c>
      <c r="Q2" s="162" t="b">
        <v>1</v>
      </c>
      <c r="R2" s="162" t="b">
        <v>1</v>
      </c>
      <c r="S2" s="162" t="b">
        <v>1</v>
      </c>
      <c r="T2" s="162" t="b">
        <v>1</v>
      </c>
      <c r="U2" s="162" t="b">
        <v>1</v>
      </c>
      <c r="V2" s="162" t="b">
        <v>1</v>
      </c>
      <c r="W2" s="162" t="b">
        <v>1</v>
      </c>
      <c r="X2" s="11" t="s">
        <v>34</v>
      </c>
      <c r="Z2" s="163"/>
      <c r="AA2" s="13">
        <v>-0.15</v>
      </c>
      <c r="AC2" s="163"/>
      <c r="AD2" s="13">
        <v>-0.15</v>
      </c>
    </row>
    <row r="3" spans="1:30" hidden="1" outlineLevel="1" x14ac:dyDescent="0.15">
      <c r="A3" s="1" t="s">
        <v>338</v>
      </c>
      <c r="B3" s="1"/>
      <c r="G3" s="12" t="s">
        <v>643</v>
      </c>
      <c r="H3" s="12" t="s">
        <v>643</v>
      </c>
      <c r="I3" s="12" t="s">
        <v>643</v>
      </c>
      <c r="J3" s="12" t="s">
        <v>644</v>
      </c>
      <c r="K3" s="12" t="s">
        <v>645</v>
      </c>
      <c r="L3" s="12" t="s">
        <v>643</v>
      </c>
      <c r="M3" s="12" t="s">
        <v>643</v>
      </c>
      <c r="N3" s="12" t="s">
        <v>643</v>
      </c>
      <c r="O3" s="12" t="s">
        <v>643</v>
      </c>
      <c r="P3" s="12" t="s">
        <v>643</v>
      </c>
      <c r="Q3" s="12" t="s">
        <v>643</v>
      </c>
      <c r="R3" s="12" t="s">
        <v>643</v>
      </c>
      <c r="S3" s="12" t="s">
        <v>643</v>
      </c>
      <c r="T3" s="12" t="s">
        <v>643</v>
      </c>
      <c r="U3" s="12" t="s">
        <v>643</v>
      </c>
      <c r="V3" s="12" t="s">
        <v>643</v>
      </c>
      <c r="W3" s="12" t="s">
        <v>643</v>
      </c>
      <c r="X3" s="12" t="s">
        <v>643</v>
      </c>
    </row>
    <row r="4" spans="1:30" hidden="1" outlineLevel="1" x14ac:dyDescent="0.15">
      <c r="A4" s="164" t="s">
        <v>646</v>
      </c>
      <c r="B4" s="1"/>
      <c r="G4" s="12" t="s">
        <v>647</v>
      </c>
      <c r="H4" s="12" t="s">
        <v>647</v>
      </c>
      <c r="I4" s="12" t="s">
        <v>647</v>
      </c>
      <c r="J4" s="12" t="s">
        <v>648</v>
      </c>
      <c r="K4" s="12" t="s">
        <v>649</v>
      </c>
      <c r="L4" s="12" t="s">
        <v>647</v>
      </c>
      <c r="M4" s="12" t="s">
        <v>647</v>
      </c>
      <c r="N4" s="12" t="s">
        <v>647</v>
      </c>
      <c r="O4" s="12" t="s">
        <v>647</v>
      </c>
      <c r="P4" s="12" t="s">
        <v>647</v>
      </c>
      <c r="Q4" s="12" t="s">
        <v>647</v>
      </c>
      <c r="R4" s="12" t="s">
        <v>647</v>
      </c>
      <c r="S4" s="12" t="s">
        <v>647</v>
      </c>
      <c r="T4" s="12" t="s">
        <v>647</v>
      </c>
      <c r="U4" s="12" t="s">
        <v>647</v>
      </c>
      <c r="V4" s="12" t="s">
        <v>647</v>
      </c>
      <c r="W4" s="12" t="s">
        <v>647</v>
      </c>
      <c r="X4" s="12" t="s">
        <v>647</v>
      </c>
      <c r="Z4" s="163"/>
      <c r="AA4" s="165"/>
      <c r="AC4" s="163"/>
      <c r="AD4" s="165"/>
    </row>
    <row r="5" spans="1:30" hidden="1" outlineLevel="1" x14ac:dyDescent="0.15">
      <c r="B5" s="1"/>
      <c r="G5" s="12" t="s">
        <v>650</v>
      </c>
      <c r="H5" s="12" t="s">
        <v>651</v>
      </c>
      <c r="I5" s="12" t="s">
        <v>651</v>
      </c>
      <c r="J5" s="12" t="s">
        <v>652</v>
      </c>
      <c r="K5" s="12" t="s">
        <v>653</v>
      </c>
      <c r="L5" s="12" t="s">
        <v>652</v>
      </c>
      <c r="M5" s="12" t="s">
        <v>654</v>
      </c>
      <c r="N5" s="12" t="s">
        <v>653</v>
      </c>
      <c r="O5" s="12" t="s">
        <v>655</v>
      </c>
      <c r="P5" s="12" t="s">
        <v>656</v>
      </c>
      <c r="Q5" s="12" t="s">
        <v>657</v>
      </c>
      <c r="R5" s="12" t="s">
        <v>658</v>
      </c>
      <c r="S5" s="12" t="s">
        <v>659</v>
      </c>
      <c r="T5" s="12" t="s">
        <v>660</v>
      </c>
      <c r="U5" s="12" t="s">
        <v>661</v>
      </c>
      <c r="V5" s="12" t="s">
        <v>662</v>
      </c>
      <c r="W5" s="12" t="s">
        <v>663</v>
      </c>
      <c r="X5" s="12" t="s">
        <v>663</v>
      </c>
      <c r="Z5" s="163"/>
      <c r="AA5" s="165"/>
      <c r="AC5" s="163"/>
      <c r="AD5" s="165"/>
    </row>
    <row r="6" spans="1:30" hidden="1" outlineLevel="1" x14ac:dyDescent="0.2">
      <c r="F6" s="1"/>
      <c r="G6" s="1"/>
      <c r="H6" s="2" t="s">
        <v>674</v>
      </c>
      <c r="I6" s="2" t="s">
        <v>674</v>
      </c>
      <c r="J6" s="2" t="s">
        <v>674</v>
      </c>
      <c r="K6" s="2" t="s">
        <v>674</v>
      </c>
    </row>
    <row r="7" spans="1:30" s="166" customFormat="1" ht="15.75" collapsed="1" x14ac:dyDescent="0.2">
      <c r="E7" s="15" t="s">
        <v>440</v>
      </c>
      <c r="L7" s="167"/>
      <c r="AA7" s="168"/>
      <c r="AD7" s="168"/>
    </row>
    <row r="8" spans="1:30" s="169" customFormat="1" ht="7.5" customHeight="1" x14ac:dyDescent="0.2">
      <c r="E8" s="170"/>
      <c r="I8" s="171"/>
      <c r="J8" s="171"/>
      <c r="K8" s="171"/>
      <c r="Z8" s="171"/>
      <c r="AA8" s="170"/>
      <c r="AC8" s="171"/>
      <c r="AD8" s="170"/>
    </row>
    <row r="9" spans="1:30" ht="12.75" customHeight="1" x14ac:dyDescent="0.2">
      <c r="E9" s="310" t="s">
        <v>441</v>
      </c>
      <c r="F9" s="172"/>
      <c r="G9" s="4" t="s">
        <v>2</v>
      </c>
      <c r="H9" s="4" t="s">
        <v>2</v>
      </c>
      <c r="I9" s="4" t="s">
        <v>2</v>
      </c>
      <c r="J9" s="5" t="s">
        <v>1</v>
      </c>
      <c r="K9" s="5" t="s">
        <v>628</v>
      </c>
      <c r="L9" s="173" t="s">
        <v>2</v>
      </c>
      <c r="M9" s="173" t="s">
        <v>2</v>
      </c>
      <c r="N9" s="173" t="s">
        <v>2</v>
      </c>
      <c r="O9" s="173" t="s">
        <v>2</v>
      </c>
      <c r="P9" s="173" t="s">
        <v>2</v>
      </c>
      <c r="Q9" s="173" t="s">
        <v>2</v>
      </c>
      <c r="R9" s="173" t="s">
        <v>2</v>
      </c>
      <c r="S9" s="173" t="s">
        <v>2</v>
      </c>
      <c r="T9" s="173" t="s">
        <v>2</v>
      </c>
      <c r="U9" s="173" t="s">
        <v>2</v>
      </c>
      <c r="V9" s="173" t="s">
        <v>2</v>
      </c>
      <c r="W9" s="173" t="s">
        <v>2</v>
      </c>
      <c r="X9" s="287" t="s">
        <v>2</v>
      </c>
      <c r="Z9" s="318" t="s">
        <v>677</v>
      </c>
      <c r="AA9" s="320" t="s">
        <v>100</v>
      </c>
      <c r="AC9" s="318" t="s">
        <v>678</v>
      </c>
      <c r="AD9" s="320" t="s">
        <v>100</v>
      </c>
    </row>
    <row r="10" spans="1:30" ht="12.75" customHeight="1" x14ac:dyDescent="0.2">
      <c r="E10" s="310"/>
      <c r="F10" s="172"/>
      <c r="G10" s="6" t="s">
        <v>669</v>
      </c>
      <c r="H10" s="6" t="s">
        <v>670</v>
      </c>
      <c r="I10" s="6" t="s">
        <v>670</v>
      </c>
      <c r="J10" s="7" t="s">
        <v>679</v>
      </c>
      <c r="K10" s="7" t="s">
        <v>680</v>
      </c>
      <c r="L10" s="174" t="s">
        <v>6</v>
      </c>
      <c r="M10" s="174" t="s">
        <v>7</v>
      </c>
      <c r="N10" s="174" t="s">
        <v>8</v>
      </c>
      <c r="O10" s="174" t="s">
        <v>9</v>
      </c>
      <c r="P10" s="174" t="s">
        <v>10</v>
      </c>
      <c r="Q10" s="174" t="s">
        <v>11</v>
      </c>
      <c r="R10" s="174" t="s">
        <v>320</v>
      </c>
      <c r="S10" s="174" t="s">
        <v>12</v>
      </c>
      <c r="T10" s="174" t="s">
        <v>13</v>
      </c>
      <c r="U10" s="174" t="s">
        <v>14</v>
      </c>
      <c r="V10" s="174" t="s">
        <v>15</v>
      </c>
      <c r="W10" s="174" t="s">
        <v>16</v>
      </c>
      <c r="X10" s="286" t="s">
        <v>671</v>
      </c>
      <c r="Z10" s="319"/>
      <c r="AA10" s="321"/>
      <c r="AC10" s="319"/>
      <c r="AD10" s="321"/>
    </row>
    <row r="11" spans="1:30" ht="18" customHeight="1" x14ac:dyDescent="0.2">
      <c r="A11" s="175" t="s">
        <v>37</v>
      </c>
      <c r="B11" s="175" t="s">
        <v>18</v>
      </c>
      <c r="C11" s="9"/>
      <c r="E11" s="176" t="s">
        <v>424</v>
      </c>
      <c r="G11" s="177">
        <v>2.08</v>
      </c>
      <c r="H11" s="177">
        <v>1.9570000000000001</v>
      </c>
      <c r="I11" s="177">
        <v>1.9570000000000001</v>
      </c>
      <c r="J11" s="178">
        <v>1.78</v>
      </c>
      <c r="K11" s="178">
        <v>2.11</v>
      </c>
      <c r="L11" s="177">
        <v>1.7759999999999998</v>
      </c>
      <c r="M11" s="177">
        <v>1.92</v>
      </c>
      <c r="N11" s="177">
        <v>1.7760000000000007</v>
      </c>
      <c r="O11" s="177">
        <v>1.7639999999999993</v>
      </c>
      <c r="P11" s="177">
        <v>1.7760000000000007</v>
      </c>
      <c r="Q11" s="177">
        <v>1.7759999999999998</v>
      </c>
      <c r="R11" s="177">
        <v>1.7759999999999998</v>
      </c>
      <c r="S11" s="177">
        <v>1.7639999999999993</v>
      </c>
      <c r="T11" s="177">
        <v>2.772000000000002</v>
      </c>
      <c r="U11" s="177">
        <v>2.7719999999999985</v>
      </c>
      <c r="V11" s="177">
        <v>2.7719999999999985</v>
      </c>
      <c r="W11" s="177">
        <v>2.7600000000000016</v>
      </c>
      <c r="X11" s="177">
        <v>2.117</v>
      </c>
      <c r="Z11" s="177">
        <v>1.78</v>
      </c>
      <c r="AA11" s="179">
        <v>0.34</v>
      </c>
      <c r="AC11" s="177">
        <v>2.11</v>
      </c>
      <c r="AD11" s="179">
        <v>0.01</v>
      </c>
    </row>
    <row r="12" spans="1:30" ht="18" hidden="1" customHeight="1" outlineLevel="1" collapsed="1" x14ac:dyDescent="0.2">
      <c r="A12" s="180" t="s">
        <v>212</v>
      </c>
      <c r="B12" s="175" t="s">
        <v>18</v>
      </c>
      <c r="C12" s="9"/>
      <c r="E12" s="181" t="s">
        <v>213</v>
      </c>
      <c r="F12" s="182"/>
      <c r="G12" s="183">
        <v>2.1030000000000002</v>
      </c>
      <c r="H12" s="183">
        <v>2.0259999999999998</v>
      </c>
      <c r="I12" s="183">
        <v>2.0259999999999998</v>
      </c>
      <c r="J12" s="183">
        <v>1.78</v>
      </c>
      <c r="K12" s="183">
        <v>2.11</v>
      </c>
      <c r="L12" s="183">
        <v>1.7399999999999998</v>
      </c>
      <c r="M12" s="183">
        <v>1.7879999999999998</v>
      </c>
      <c r="N12" s="183">
        <v>1.7760000000000007</v>
      </c>
      <c r="O12" s="183">
        <v>1.7759999999999998</v>
      </c>
      <c r="P12" s="183">
        <v>1.7880000000000003</v>
      </c>
      <c r="Q12" s="183">
        <v>1.7759999999999998</v>
      </c>
      <c r="R12" s="183">
        <v>1.775999999999998</v>
      </c>
      <c r="S12" s="183">
        <v>1.7880000000000003</v>
      </c>
      <c r="T12" s="183">
        <v>2.772000000000002</v>
      </c>
      <c r="U12" s="183">
        <v>2.7839999999999989</v>
      </c>
      <c r="V12" s="183">
        <v>2.7840000000000025</v>
      </c>
      <c r="W12" s="183">
        <v>2.7719999999999985</v>
      </c>
      <c r="X12" s="183">
        <v>2.11</v>
      </c>
      <c r="Z12" s="183">
        <v>1.78</v>
      </c>
      <c r="AA12" s="184">
        <v>0.33</v>
      </c>
      <c r="AC12" s="183">
        <v>2.11</v>
      </c>
      <c r="AD12" s="184">
        <v>0</v>
      </c>
    </row>
    <row r="13" spans="1:30" ht="18" hidden="1" customHeight="1" outlineLevel="1" collapsed="1" x14ac:dyDescent="0.2">
      <c r="A13" s="185"/>
      <c r="B13" s="185"/>
      <c r="C13" s="9"/>
      <c r="E13" s="176" t="s">
        <v>241</v>
      </c>
      <c r="G13" s="177">
        <v>2.3000000000000131E-2</v>
      </c>
      <c r="H13" s="177">
        <v>6.8999999999999728E-2</v>
      </c>
      <c r="I13" s="177">
        <v>6.8999999999999728E-2</v>
      </c>
      <c r="J13" s="178">
        <v>0</v>
      </c>
      <c r="K13" s="178">
        <v>0</v>
      </c>
      <c r="L13" s="177">
        <v>-3.6000000000000032E-2</v>
      </c>
      <c r="M13" s="177">
        <v>-0.13200000000000012</v>
      </c>
      <c r="N13" s="177">
        <v>0</v>
      </c>
      <c r="O13" s="177">
        <v>1.2000000000000455E-2</v>
      </c>
      <c r="P13" s="177">
        <v>1.1999999999999567E-2</v>
      </c>
      <c r="Q13" s="177">
        <v>0</v>
      </c>
      <c r="R13" s="177">
        <v>-1.7763568394002505E-15</v>
      </c>
      <c r="S13" s="177">
        <v>2.4000000000000909E-2</v>
      </c>
      <c r="T13" s="177">
        <v>0</v>
      </c>
      <c r="U13" s="177">
        <v>1.2000000000000455E-2</v>
      </c>
      <c r="V13" s="177">
        <v>1.2000000000004007E-2</v>
      </c>
      <c r="W13" s="177">
        <v>1.1999999999996902E-2</v>
      </c>
      <c r="X13" s="177">
        <v>-7.0000000000001172E-3</v>
      </c>
      <c r="Z13" s="177">
        <v>0</v>
      </c>
      <c r="AA13" s="179">
        <v>-0.01</v>
      </c>
      <c r="AC13" s="177">
        <v>0</v>
      </c>
      <c r="AD13" s="179">
        <v>-0.01</v>
      </c>
    </row>
    <row r="14" spans="1:30" ht="12.95" hidden="1" customHeight="1" outlineLevel="1" x14ac:dyDescent="0.2">
      <c r="A14" s="185"/>
      <c r="B14" s="185"/>
      <c r="C14" s="9"/>
      <c r="E14" s="175" t="s">
        <v>38</v>
      </c>
      <c r="G14" s="186">
        <v>1.0936757013789886E-2</v>
      </c>
      <c r="H14" s="186">
        <v>3.4057255676209146E-2</v>
      </c>
      <c r="I14" s="186">
        <v>3.4057255676209146E-2</v>
      </c>
      <c r="J14" s="187">
        <v>0</v>
      </c>
      <c r="K14" s="187">
        <v>0</v>
      </c>
      <c r="L14" s="186">
        <v>-2.0689655172413814E-2</v>
      </c>
      <c r="M14" s="186">
        <v>-7.3825503355704772E-2</v>
      </c>
      <c r="N14" s="186">
        <v>0</v>
      </c>
      <c r="O14" s="186">
        <v>6.7567567567570139E-3</v>
      </c>
      <c r="P14" s="186">
        <v>6.7114093959729114E-3</v>
      </c>
      <c r="Q14" s="186">
        <v>0</v>
      </c>
      <c r="R14" s="186">
        <v>-1.0002009230857276E-15</v>
      </c>
      <c r="S14" s="186">
        <v>1.3422818791946815E-2</v>
      </c>
      <c r="T14" s="186">
        <v>0</v>
      </c>
      <c r="U14" s="186">
        <v>4.3103448275863716E-3</v>
      </c>
      <c r="V14" s="186">
        <v>4.3103448275876423E-3</v>
      </c>
      <c r="W14" s="186">
        <v>4.3290043290032136E-3</v>
      </c>
      <c r="X14" s="186">
        <v>-3.3175355450237526E-3</v>
      </c>
      <c r="Z14" s="186">
        <v>0</v>
      </c>
      <c r="AA14" s="188"/>
      <c r="AC14" s="186">
        <v>0</v>
      </c>
      <c r="AD14" s="188"/>
    </row>
    <row r="15" spans="1:30" ht="18" customHeight="1" collapsed="1" x14ac:dyDescent="0.2">
      <c r="A15" s="175" t="s">
        <v>221</v>
      </c>
      <c r="B15" s="175" t="s">
        <v>18</v>
      </c>
      <c r="C15" s="9">
        <v>-3.9120121504982799E-2</v>
      </c>
      <c r="E15" s="189" t="s">
        <v>67</v>
      </c>
      <c r="G15" s="190">
        <v>-143.346</v>
      </c>
      <c r="H15" s="190">
        <v>-152.245</v>
      </c>
      <c r="I15" s="190">
        <v>-152.245</v>
      </c>
      <c r="J15" s="191">
        <v>-166.73068000000001</v>
      </c>
      <c r="K15" s="191">
        <v>-170.24486999999999</v>
      </c>
      <c r="L15" s="190">
        <v>-12.672000000000001</v>
      </c>
      <c r="M15" s="190">
        <v>-12.405999999999999</v>
      </c>
      <c r="N15" s="190">
        <v>-16.473000000000003</v>
      </c>
      <c r="O15" s="190">
        <v>-12.589999999999996</v>
      </c>
      <c r="P15" s="190">
        <v>-12.969000000000001</v>
      </c>
      <c r="Q15" s="190">
        <v>-12.337000000000003</v>
      </c>
      <c r="R15" s="190">
        <v>-12.668999999999997</v>
      </c>
      <c r="S15" s="190">
        <v>-12.602000000000004</v>
      </c>
      <c r="T15" s="190">
        <v>-18.220999999999989</v>
      </c>
      <c r="U15" s="190">
        <v>-16.418000000000006</v>
      </c>
      <c r="V15" s="190">
        <v>-16.012</v>
      </c>
      <c r="W15" s="190">
        <v>-21.537000000000006</v>
      </c>
      <c r="X15" s="190">
        <v>-176.90600000000001</v>
      </c>
      <c r="Z15" s="190">
        <v>-166.73068000000001</v>
      </c>
      <c r="AA15" s="3">
        <v>-10.18</v>
      </c>
      <c r="AC15" s="190">
        <v>-170.24486999999999</v>
      </c>
      <c r="AD15" s="3">
        <v>-6.66</v>
      </c>
    </row>
    <row r="16" spans="1:30" ht="18" customHeight="1" x14ac:dyDescent="0.2">
      <c r="A16" s="175" t="s">
        <v>219</v>
      </c>
      <c r="B16" s="175" t="s">
        <v>18</v>
      </c>
      <c r="C16" s="9">
        <v>1.032258064516129</v>
      </c>
      <c r="E16" s="192" t="s">
        <v>220</v>
      </c>
      <c r="F16" s="193"/>
      <c r="G16" s="194">
        <v>3.778</v>
      </c>
      <c r="H16" s="194">
        <v>-1.7450000000000001</v>
      </c>
      <c r="I16" s="194">
        <v>-1.7450000000000001</v>
      </c>
      <c r="J16" s="194">
        <v>0</v>
      </c>
      <c r="K16" s="194">
        <v>0</v>
      </c>
      <c r="L16" s="194">
        <v>-1.3320000000000001</v>
      </c>
      <c r="M16" s="194">
        <v>-1.2419999999999998</v>
      </c>
      <c r="N16" s="194">
        <v>0.10099999999999998</v>
      </c>
      <c r="O16" s="194">
        <v>-0.96900000000000031</v>
      </c>
      <c r="P16" s="194">
        <v>4.1880000000000006</v>
      </c>
      <c r="Q16" s="194">
        <v>-0.48000000000000043</v>
      </c>
      <c r="R16" s="194">
        <v>0.31799999999999995</v>
      </c>
      <c r="S16" s="194">
        <v>3.5310000000000001</v>
      </c>
      <c r="T16" s="194">
        <v>-2.1310000000000002</v>
      </c>
      <c r="U16" s="194">
        <v>-1.306</v>
      </c>
      <c r="V16" s="194">
        <v>-1.5619999999999998</v>
      </c>
      <c r="W16" s="194">
        <v>1.0389999999999999</v>
      </c>
      <c r="X16" s="194">
        <v>0.155</v>
      </c>
      <c r="Z16" s="194">
        <v>0</v>
      </c>
      <c r="AA16" s="3">
        <v>0.16</v>
      </c>
      <c r="AC16" s="194">
        <v>0</v>
      </c>
      <c r="AD16" s="3">
        <v>0.16</v>
      </c>
    </row>
    <row r="17" spans="1:30" ht="18" customHeight="1" x14ac:dyDescent="0.2">
      <c r="A17" s="175" t="s">
        <v>35</v>
      </c>
      <c r="B17" s="175" t="s">
        <v>18</v>
      </c>
      <c r="C17" s="9">
        <v>0</v>
      </c>
      <c r="E17" s="189" t="s">
        <v>58</v>
      </c>
      <c r="G17" s="190">
        <v>-65.951999999999998</v>
      </c>
      <c r="H17" s="190">
        <v>-67.852000000000004</v>
      </c>
      <c r="I17" s="190">
        <v>-67.852000000000004</v>
      </c>
      <c r="J17" s="191">
        <v>-112</v>
      </c>
      <c r="K17" s="191">
        <v>-79.5</v>
      </c>
      <c r="L17" s="190">
        <v>3.4380000000000002</v>
      </c>
      <c r="M17" s="190">
        <v>3.4380000000000002</v>
      </c>
      <c r="N17" s="190">
        <v>3.4379999999999997</v>
      </c>
      <c r="O17" s="190">
        <v>3.4380000000000006</v>
      </c>
      <c r="P17" s="190">
        <v>3.4380000000000006</v>
      </c>
      <c r="Q17" s="190">
        <v>3.4379999999999988</v>
      </c>
      <c r="R17" s="190">
        <v>-53.459000000000003</v>
      </c>
      <c r="S17" s="190">
        <v>-9.3329999999999984</v>
      </c>
      <c r="T17" s="190">
        <v>-9.3329999999999984</v>
      </c>
      <c r="U17" s="190">
        <v>-9.3329999999999984</v>
      </c>
      <c r="V17" s="190">
        <v>-9.3329999999999984</v>
      </c>
      <c r="W17" s="190">
        <v>-9.3329999999999984</v>
      </c>
      <c r="X17" s="190">
        <v>-79.495999999999995</v>
      </c>
      <c r="Z17" s="190">
        <v>-112</v>
      </c>
      <c r="AA17" s="3">
        <v>32.5</v>
      </c>
      <c r="AC17" s="190">
        <v>-79.5</v>
      </c>
      <c r="AD17" s="3">
        <v>0</v>
      </c>
    </row>
    <row r="18" spans="1:30" ht="18" customHeight="1" x14ac:dyDescent="0.2">
      <c r="A18" s="175" t="s">
        <v>222</v>
      </c>
      <c r="B18" s="175" t="s">
        <v>18</v>
      </c>
      <c r="C18" s="9">
        <v>0</v>
      </c>
      <c r="E18" s="189" t="s">
        <v>425</v>
      </c>
      <c r="G18" s="190">
        <v>0</v>
      </c>
      <c r="H18" s="190">
        <v>0</v>
      </c>
      <c r="I18" s="190">
        <v>0</v>
      </c>
      <c r="J18" s="191">
        <v>0</v>
      </c>
      <c r="K18" s="191">
        <v>0</v>
      </c>
      <c r="L18" s="190">
        <v>0</v>
      </c>
      <c r="M18" s="190">
        <v>0</v>
      </c>
      <c r="N18" s="190">
        <v>0</v>
      </c>
      <c r="O18" s="190">
        <v>0</v>
      </c>
      <c r="P18" s="190">
        <v>0</v>
      </c>
      <c r="Q18" s="190">
        <v>0</v>
      </c>
      <c r="R18" s="190">
        <v>0</v>
      </c>
      <c r="S18" s="190">
        <v>0</v>
      </c>
      <c r="T18" s="190">
        <v>0</v>
      </c>
      <c r="U18" s="190">
        <v>0</v>
      </c>
      <c r="V18" s="190">
        <v>0</v>
      </c>
      <c r="W18" s="190">
        <v>0</v>
      </c>
      <c r="X18" s="190">
        <v>0</v>
      </c>
      <c r="Z18" s="190">
        <v>0</v>
      </c>
      <c r="AA18" s="3">
        <v>0</v>
      </c>
      <c r="AC18" s="190">
        <v>0</v>
      </c>
      <c r="AD18" s="3">
        <v>0</v>
      </c>
    </row>
    <row r="19" spans="1:30" ht="18" customHeight="1" x14ac:dyDescent="0.2">
      <c r="A19" s="175" t="s">
        <v>597</v>
      </c>
      <c r="B19" s="175" t="s">
        <v>18</v>
      </c>
      <c r="C19" s="9">
        <v>0</v>
      </c>
      <c r="E19" s="189" t="s">
        <v>598</v>
      </c>
      <c r="G19" s="190">
        <v>0</v>
      </c>
      <c r="H19" s="190">
        <v>0</v>
      </c>
      <c r="I19" s="190">
        <v>0</v>
      </c>
      <c r="J19" s="191">
        <v>0</v>
      </c>
      <c r="K19" s="191">
        <v>0</v>
      </c>
      <c r="L19" s="190">
        <v>0</v>
      </c>
      <c r="M19" s="190">
        <v>0</v>
      </c>
      <c r="N19" s="190">
        <v>0</v>
      </c>
      <c r="O19" s="190">
        <v>0</v>
      </c>
      <c r="P19" s="190">
        <v>0</v>
      </c>
      <c r="Q19" s="190">
        <v>0</v>
      </c>
      <c r="R19" s="190">
        <v>0</v>
      </c>
      <c r="S19" s="190">
        <v>0</v>
      </c>
      <c r="T19" s="190">
        <v>0</v>
      </c>
      <c r="U19" s="190">
        <v>0</v>
      </c>
      <c r="V19" s="190">
        <v>0</v>
      </c>
      <c r="W19" s="190">
        <v>0</v>
      </c>
      <c r="X19" s="190">
        <v>0</v>
      </c>
      <c r="Z19" s="190">
        <v>0</v>
      </c>
      <c r="AA19" s="3">
        <v>0</v>
      </c>
      <c r="AC19" s="190">
        <v>0</v>
      </c>
      <c r="AD19" s="3">
        <v>0</v>
      </c>
    </row>
    <row r="20" spans="1:30" ht="18" customHeight="1" x14ac:dyDescent="0.2">
      <c r="A20" s="175" t="s">
        <v>36</v>
      </c>
      <c r="B20" s="175" t="s">
        <v>18</v>
      </c>
      <c r="C20" s="9">
        <v>0.18333333333333335</v>
      </c>
      <c r="E20" s="189" t="s">
        <v>68</v>
      </c>
      <c r="G20" s="190">
        <v>3</v>
      </c>
      <c r="H20" s="190">
        <v>0</v>
      </c>
      <c r="I20" s="190">
        <v>0</v>
      </c>
      <c r="J20" s="191">
        <v>0</v>
      </c>
      <c r="K20" s="191">
        <v>-0.6</v>
      </c>
      <c r="L20" s="190">
        <v>-0.49</v>
      </c>
      <c r="M20" s="190">
        <v>0</v>
      </c>
      <c r="N20" s="190">
        <v>0</v>
      </c>
      <c r="O20" s="190">
        <v>0</v>
      </c>
      <c r="P20" s="190">
        <v>0</v>
      </c>
      <c r="Q20" s="190">
        <v>0</v>
      </c>
      <c r="R20" s="190">
        <v>0</v>
      </c>
      <c r="S20" s="190">
        <v>0</v>
      </c>
      <c r="T20" s="190">
        <v>0</v>
      </c>
      <c r="U20" s="190">
        <v>0</v>
      </c>
      <c r="V20" s="190">
        <v>0</v>
      </c>
      <c r="W20" s="190">
        <v>0</v>
      </c>
      <c r="X20" s="190">
        <v>-0.49</v>
      </c>
      <c r="Z20" s="190">
        <v>0</v>
      </c>
      <c r="AA20" s="3">
        <v>-0.49</v>
      </c>
      <c r="AC20" s="190">
        <v>-0.6</v>
      </c>
      <c r="AD20" s="3">
        <v>0.11</v>
      </c>
    </row>
    <row r="21" spans="1:30" ht="18" customHeight="1" collapsed="1" x14ac:dyDescent="0.2">
      <c r="A21" s="185"/>
      <c r="B21" s="185"/>
      <c r="C21" s="9"/>
      <c r="E21" s="176" t="s">
        <v>633</v>
      </c>
      <c r="G21" s="177">
        <v>0</v>
      </c>
      <c r="H21" s="177">
        <v>0</v>
      </c>
      <c r="I21" s="177">
        <v>0</v>
      </c>
      <c r="J21" s="178">
        <v>0</v>
      </c>
      <c r="K21" s="178">
        <v>0</v>
      </c>
      <c r="L21" s="177">
        <v>0</v>
      </c>
      <c r="M21" s="177">
        <v>0</v>
      </c>
      <c r="N21" s="177">
        <v>0</v>
      </c>
      <c r="O21" s="177">
        <v>0</v>
      </c>
      <c r="P21" s="177">
        <v>0</v>
      </c>
      <c r="Q21" s="177">
        <v>0</v>
      </c>
      <c r="R21" s="177">
        <v>0</v>
      </c>
      <c r="S21" s="177">
        <v>0</v>
      </c>
      <c r="T21" s="177">
        <v>0</v>
      </c>
      <c r="U21" s="177">
        <v>0</v>
      </c>
      <c r="V21" s="177">
        <v>0</v>
      </c>
      <c r="W21" s="177">
        <v>0</v>
      </c>
      <c r="X21" s="177">
        <v>0</v>
      </c>
      <c r="Z21" s="177">
        <v>0</v>
      </c>
      <c r="AA21" s="179">
        <v>0</v>
      </c>
      <c r="AC21" s="177">
        <v>0</v>
      </c>
      <c r="AD21" s="179">
        <v>0</v>
      </c>
    </row>
    <row r="22" spans="1:30" ht="18" customHeight="1" x14ac:dyDescent="0.2">
      <c r="A22" s="175" t="s">
        <v>21</v>
      </c>
      <c r="B22" s="175" t="s">
        <v>18</v>
      </c>
      <c r="C22" s="9">
        <v>0</v>
      </c>
      <c r="E22" s="189" t="s">
        <v>69</v>
      </c>
      <c r="G22" s="190">
        <v>0</v>
      </c>
      <c r="H22" s="190">
        <v>0</v>
      </c>
      <c r="I22" s="190">
        <v>0</v>
      </c>
      <c r="J22" s="191">
        <v>0</v>
      </c>
      <c r="K22" s="191">
        <v>0</v>
      </c>
      <c r="L22" s="190">
        <v>0</v>
      </c>
      <c r="M22" s="190">
        <v>0</v>
      </c>
      <c r="N22" s="190">
        <v>0</v>
      </c>
      <c r="O22" s="190">
        <v>0</v>
      </c>
      <c r="P22" s="190">
        <v>0</v>
      </c>
      <c r="Q22" s="190">
        <v>0</v>
      </c>
      <c r="R22" s="190">
        <v>0</v>
      </c>
      <c r="S22" s="190">
        <v>0</v>
      </c>
      <c r="T22" s="190">
        <v>0</v>
      </c>
      <c r="U22" s="190">
        <v>0</v>
      </c>
      <c r="V22" s="190">
        <v>0</v>
      </c>
      <c r="W22" s="190">
        <v>0</v>
      </c>
      <c r="X22" s="190">
        <v>0</v>
      </c>
      <c r="Z22" s="190">
        <v>0</v>
      </c>
      <c r="AA22" s="3">
        <v>0</v>
      </c>
      <c r="AC22" s="190">
        <v>0</v>
      </c>
      <c r="AD22" s="3">
        <v>0</v>
      </c>
    </row>
    <row r="23" spans="1:30" ht="18" customHeight="1" x14ac:dyDescent="0.2">
      <c r="A23" s="185"/>
      <c r="B23" s="185"/>
      <c r="C23" s="9">
        <v>-2.5524789063982017E-2</v>
      </c>
      <c r="E23" s="195" t="s">
        <v>274</v>
      </c>
      <c r="G23" s="196">
        <v>-202.52</v>
      </c>
      <c r="H23" s="196">
        <v>-221.84200000000001</v>
      </c>
      <c r="I23" s="196">
        <v>-221.84200000000001</v>
      </c>
      <c r="J23" s="197">
        <v>-278.73068000000001</v>
      </c>
      <c r="K23" s="197">
        <v>-250.34486999999999</v>
      </c>
      <c r="L23" s="196">
        <v>-11.056000000000001</v>
      </c>
      <c r="M23" s="196">
        <v>-10.209999999999997</v>
      </c>
      <c r="N23" s="196">
        <v>-12.934000000000005</v>
      </c>
      <c r="O23" s="196">
        <v>-10.120999999999997</v>
      </c>
      <c r="P23" s="196">
        <v>-5.343</v>
      </c>
      <c r="Q23" s="196">
        <v>-9.3790000000000049</v>
      </c>
      <c r="R23" s="196">
        <v>-65.81</v>
      </c>
      <c r="S23" s="196">
        <v>-18.404000000000003</v>
      </c>
      <c r="T23" s="196">
        <v>-29.684999999999988</v>
      </c>
      <c r="U23" s="196">
        <v>-27.057000000000006</v>
      </c>
      <c r="V23" s="196">
        <v>-26.907</v>
      </c>
      <c r="W23" s="196">
        <v>-29.831000000000003</v>
      </c>
      <c r="X23" s="196">
        <v>-256.73700000000002</v>
      </c>
      <c r="Z23" s="196">
        <v>-278.73068000000001</v>
      </c>
      <c r="AA23" s="3">
        <v>21.99</v>
      </c>
      <c r="AC23" s="196">
        <v>-250.34486999999999</v>
      </c>
      <c r="AD23" s="3">
        <v>-6.39</v>
      </c>
    </row>
    <row r="24" spans="1:30" ht="6.95" customHeight="1" x14ac:dyDescent="0.2">
      <c r="C24" s="9"/>
      <c r="E24" s="198"/>
      <c r="J24" s="199"/>
      <c r="K24" s="199"/>
      <c r="AA24" s="1"/>
      <c r="AD24" s="1"/>
    </row>
    <row r="25" spans="1:30" ht="18" customHeight="1" x14ac:dyDescent="0.2">
      <c r="A25" s="175" t="s">
        <v>71</v>
      </c>
      <c r="B25" s="175" t="s">
        <v>18</v>
      </c>
      <c r="C25" s="9"/>
      <c r="E25" s="176" t="s">
        <v>226</v>
      </c>
      <c r="G25" s="177">
        <v>1.498</v>
      </c>
      <c r="H25" s="177">
        <v>1.694</v>
      </c>
      <c r="I25" s="177">
        <v>1.694</v>
      </c>
      <c r="J25" s="178">
        <v>1</v>
      </c>
      <c r="K25" s="178">
        <v>1</v>
      </c>
      <c r="L25" s="177">
        <v>0.996</v>
      </c>
      <c r="M25" s="177">
        <v>2.004</v>
      </c>
      <c r="N25" s="177">
        <v>2.0039999999999996</v>
      </c>
      <c r="O25" s="177">
        <v>0.99600000000000044</v>
      </c>
      <c r="P25" s="177">
        <v>0.99599999999999955</v>
      </c>
      <c r="Q25" s="177">
        <v>1.0080000000000018</v>
      </c>
      <c r="R25" s="177">
        <v>0.99599999999999866</v>
      </c>
      <c r="S25" s="177">
        <v>0.99599999999999866</v>
      </c>
      <c r="T25" s="177">
        <v>1.0080000000000027</v>
      </c>
      <c r="U25" s="177">
        <v>0</v>
      </c>
      <c r="V25" s="177">
        <v>0.99599999999999866</v>
      </c>
      <c r="W25" s="177">
        <v>1.4400000000000013</v>
      </c>
      <c r="X25" s="177">
        <v>1.1200000000000001</v>
      </c>
      <c r="Z25" s="177">
        <v>1</v>
      </c>
      <c r="AA25" s="179">
        <v>0.12</v>
      </c>
      <c r="AC25" s="177">
        <v>1</v>
      </c>
      <c r="AD25" s="179">
        <v>0.12</v>
      </c>
    </row>
    <row r="26" spans="1:30" ht="12.95" customHeight="1" x14ac:dyDescent="0.2">
      <c r="A26" s="185"/>
      <c r="B26" s="185"/>
      <c r="C26" s="9"/>
      <c r="E26" s="200" t="s">
        <v>72</v>
      </c>
      <c r="G26" s="201">
        <v>-13454.60614152203</v>
      </c>
      <c r="H26" s="201">
        <v>-9454.545454545454</v>
      </c>
      <c r="I26" s="201">
        <v>-9454.545454545454</v>
      </c>
      <c r="J26" s="202">
        <v>-9404.0000000000018</v>
      </c>
      <c r="K26" s="202">
        <v>-15803.999999999998</v>
      </c>
      <c r="L26" s="201">
        <v>-2215.863453815261</v>
      </c>
      <c r="M26" s="201">
        <v>-461.07784431137719</v>
      </c>
      <c r="N26" s="201">
        <v>-687.12574850299416</v>
      </c>
      <c r="O26" s="201">
        <v>-1577.3092369477906</v>
      </c>
      <c r="P26" s="201">
        <v>75.301204819277316</v>
      </c>
      <c r="Q26" s="201">
        <v>-886.90476190476022</v>
      </c>
      <c r="R26" s="201">
        <v>-120.48192771084359</v>
      </c>
      <c r="S26" s="201">
        <v>-3304.2168674698842</v>
      </c>
      <c r="T26" s="201">
        <v>-1256.9444444444412</v>
      </c>
      <c r="U26" s="201">
        <v>0</v>
      </c>
      <c r="V26" s="201">
        <v>-1092.3694779116486</v>
      </c>
      <c r="W26" s="201">
        <v>-3352.7777777777742</v>
      </c>
      <c r="X26" s="201">
        <v>-17291.071428571428</v>
      </c>
      <c r="Z26" s="201">
        <v>-9404.0000000000018</v>
      </c>
      <c r="AA26" s="203">
        <v>-7887.07</v>
      </c>
      <c r="AC26" s="201">
        <v>-15803.999999999998</v>
      </c>
      <c r="AD26" s="203">
        <v>-1487.07</v>
      </c>
    </row>
    <row r="27" spans="1:30" ht="18" customHeight="1" x14ac:dyDescent="0.2">
      <c r="A27" s="175" t="s">
        <v>64</v>
      </c>
      <c r="B27" s="175" t="s">
        <v>18</v>
      </c>
      <c r="C27" s="9">
        <v>-0.93610698365527478</v>
      </c>
      <c r="E27" s="189" t="s">
        <v>202</v>
      </c>
      <c r="G27" s="190">
        <v>-3.105</v>
      </c>
      <c r="H27" s="190">
        <v>-0.996</v>
      </c>
      <c r="I27" s="190">
        <v>-0.996</v>
      </c>
      <c r="J27" s="191">
        <v>-3.3460000000000001</v>
      </c>
      <c r="K27" s="191">
        <v>-1.3460000000000001</v>
      </c>
      <c r="L27" s="190">
        <v>0</v>
      </c>
      <c r="M27" s="190">
        <v>0</v>
      </c>
      <c r="N27" s="190">
        <v>-0.28299999999999997</v>
      </c>
      <c r="O27" s="190">
        <v>-0.28299999999999997</v>
      </c>
      <c r="P27" s="190">
        <v>-0.29700000000000004</v>
      </c>
      <c r="Q27" s="190">
        <v>-0.29600000000000004</v>
      </c>
      <c r="R27" s="190">
        <v>0</v>
      </c>
      <c r="S27" s="190">
        <v>0</v>
      </c>
      <c r="T27" s="190">
        <v>0</v>
      </c>
      <c r="U27" s="190">
        <v>0</v>
      </c>
      <c r="V27" s="190">
        <v>0</v>
      </c>
      <c r="W27" s="190">
        <v>-1.4480000000000002</v>
      </c>
      <c r="X27" s="190">
        <v>-2.6070000000000002</v>
      </c>
      <c r="Z27" s="190">
        <v>-3.3460000000000001</v>
      </c>
      <c r="AA27" s="3">
        <v>0.74</v>
      </c>
      <c r="AC27" s="190">
        <v>-1.3460000000000001</v>
      </c>
      <c r="AD27" s="3">
        <v>-1.26</v>
      </c>
    </row>
    <row r="28" spans="1:30" ht="18" customHeight="1" x14ac:dyDescent="0.2">
      <c r="A28" s="175" t="s">
        <v>65</v>
      </c>
      <c r="B28" s="175" t="s">
        <v>18</v>
      </c>
      <c r="C28" s="9">
        <v>-3.9920159680638723E-2</v>
      </c>
      <c r="E28" s="189" t="s">
        <v>203</v>
      </c>
      <c r="G28" s="190">
        <v>-4.5259999999999998</v>
      </c>
      <c r="H28" s="190">
        <v>-3.121</v>
      </c>
      <c r="I28" s="190">
        <v>-3.121</v>
      </c>
      <c r="J28" s="191">
        <v>-2.3069999999999999</v>
      </c>
      <c r="K28" s="191">
        <v>-3.5070000000000001</v>
      </c>
      <c r="L28" s="190">
        <v>-0.316</v>
      </c>
      <c r="M28" s="190">
        <v>-0.28899999999999998</v>
      </c>
      <c r="N28" s="190">
        <v>-0.26500000000000001</v>
      </c>
      <c r="O28" s="190">
        <v>-0.40600000000000003</v>
      </c>
      <c r="P28" s="190">
        <v>-9.6999999999999975E-2</v>
      </c>
      <c r="Q28" s="190">
        <v>-0.18199999999999994</v>
      </c>
      <c r="R28" s="190">
        <v>-0.17100000000000004</v>
      </c>
      <c r="S28" s="190">
        <v>-0.26800000000000002</v>
      </c>
      <c r="T28" s="190">
        <v>-0.48100000000000009</v>
      </c>
      <c r="U28" s="190">
        <v>-0.22100000000000009</v>
      </c>
      <c r="V28" s="190">
        <v>-0.27899999999999991</v>
      </c>
      <c r="W28" s="190">
        <v>-0.67099999999999982</v>
      </c>
      <c r="X28" s="190">
        <v>-3.6459999999999999</v>
      </c>
      <c r="Z28" s="190">
        <v>-2.3069999999999999</v>
      </c>
      <c r="AA28" s="3">
        <v>-1.34</v>
      </c>
      <c r="AC28" s="190">
        <v>-3.5070000000000001</v>
      </c>
      <c r="AD28" s="3">
        <v>-0.14000000000000001</v>
      </c>
    </row>
    <row r="29" spans="1:30" ht="18" hidden="1" customHeight="1" outlineLevel="1" x14ac:dyDescent="0.2">
      <c r="A29" s="175" t="s">
        <v>151</v>
      </c>
      <c r="B29" s="175" t="s">
        <v>18</v>
      </c>
      <c r="C29" s="9">
        <v>-6.666666666666667</v>
      </c>
      <c r="E29" s="204" t="s">
        <v>152</v>
      </c>
      <c r="F29" s="182"/>
      <c r="G29" s="205">
        <v>-0.21199999999999999</v>
      </c>
      <c r="H29" s="205">
        <v>-1.9410000000000001</v>
      </c>
      <c r="I29" s="205">
        <v>-1.9410000000000001</v>
      </c>
      <c r="J29" s="205">
        <v>-0.15</v>
      </c>
      <c r="K29" s="205">
        <v>-0.15</v>
      </c>
      <c r="L29" s="205">
        <v>-0.154</v>
      </c>
      <c r="M29" s="205">
        <v>0</v>
      </c>
      <c r="N29" s="205">
        <v>0</v>
      </c>
      <c r="O29" s="205">
        <v>0</v>
      </c>
      <c r="P29" s="205">
        <v>0</v>
      </c>
      <c r="Q29" s="205">
        <v>-0.21</v>
      </c>
      <c r="R29" s="205">
        <v>0.10499999999999998</v>
      </c>
      <c r="S29" s="205">
        <v>-6.6000000000000003E-2</v>
      </c>
      <c r="T29" s="205">
        <v>-1.5000000000000013E-2</v>
      </c>
      <c r="U29" s="205">
        <v>-0.66099999999999981</v>
      </c>
      <c r="V29" s="205">
        <v>0</v>
      </c>
      <c r="W29" s="205">
        <v>-0.15000000000000013</v>
      </c>
      <c r="X29" s="205">
        <v>-1.151</v>
      </c>
      <c r="Z29" s="205">
        <v>-0.15</v>
      </c>
      <c r="AA29" s="3">
        <v>-1</v>
      </c>
      <c r="AC29" s="205">
        <v>-0.15</v>
      </c>
      <c r="AD29" s="3">
        <v>-1</v>
      </c>
    </row>
    <row r="30" spans="1:30" ht="18" hidden="1" customHeight="1" outlineLevel="1" x14ac:dyDescent="0.2">
      <c r="A30" s="175" t="s">
        <v>169</v>
      </c>
      <c r="B30" s="175" t="s">
        <v>18</v>
      </c>
      <c r="C30" s="9">
        <v>0.48133595284872299</v>
      </c>
      <c r="E30" s="204" t="s">
        <v>170</v>
      </c>
      <c r="F30" s="182"/>
      <c r="G30" s="205">
        <v>-1.175</v>
      </c>
      <c r="H30" s="205">
        <v>-0.24099999999999999</v>
      </c>
      <c r="I30" s="205">
        <v>-0.24099999999999999</v>
      </c>
      <c r="J30" s="205">
        <v>-1.018</v>
      </c>
      <c r="K30" s="205">
        <v>-1.018</v>
      </c>
      <c r="L30" s="205">
        <v>0</v>
      </c>
      <c r="M30" s="205">
        <v>0</v>
      </c>
      <c r="N30" s="205">
        <v>-8.5000000000000006E-2</v>
      </c>
      <c r="O30" s="205">
        <v>-8.4000000000000005E-2</v>
      </c>
      <c r="P30" s="205">
        <v>-6.6999999999999976E-2</v>
      </c>
      <c r="Q30" s="205">
        <v>-6.7000000000000004E-2</v>
      </c>
      <c r="R30" s="205">
        <v>0</v>
      </c>
      <c r="S30" s="205">
        <v>0</v>
      </c>
      <c r="T30" s="205">
        <v>0</v>
      </c>
      <c r="U30" s="205">
        <v>0</v>
      </c>
      <c r="V30" s="205">
        <v>0</v>
      </c>
      <c r="W30" s="205">
        <v>-0.22700000000000004</v>
      </c>
      <c r="X30" s="205">
        <v>-0.53</v>
      </c>
      <c r="Z30" s="205">
        <v>-1.018</v>
      </c>
      <c r="AA30" s="3">
        <v>0.49</v>
      </c>
      <c r="AC30" s="205">
        <v>-1.018</v>
      </c>
      <c r="AD30" s="3">
        <v>0.49</v>
      </c>
    </row>
    <row r="31" spans="1:30" ht="18" hidden="1" customHeight="1" outlineLevel="1" x14ac:dyDescent="0.2">
      <c r="A31" s="175" t="s">
        <v>171</v>
      </c>
      <c r="B31" s="175" t="s">
        <v>18</v>
      </c>
      <c r="C31" s="9">
        <v>-1.6606498194945847</v>
      </c>
      <c r="E31" s="204" t="s">
        <v>172</v>
      </c>
      <c r="F31" s="182"/>
      <c r="G31" s="205">
        <v>-1.425</v>
      </c>
      <c r="H31" s="205">
        <v>0</v>
      </c>
      <c r="I31" s="205">
        <v>0</v>
      </c>
      <c r="J31" s="205">
        <v>-0.27700000000000002</v>
      </c>
      <c r="K31" s="205">
        <v>-0.27700000000000002</v>
      </c>
      <c r="L31" s="205">
        <v>-0.73699999999999999</v>
      </c>
      <c r="M31" s="205">
        <v>0</v>
      </c>
      <c r="N31" s="205">
        <v>0</v>
      </c>
      <c r="O31" s="205">
        <v>0</v>
      </c>
      <c r="P31" s="205">
        <v>0</v>
      </c>
      <c r="Q31" s="205">
        <v>0</v>
      </c>
      <c r="R31" s="205">
        <v>0</v>
      </c>
      <c r="S31" s="205">
        <v>0</v>
      </c>
      <c r="T31" s="205">
        <v>0</v>
      </c>
      <c r="U31" s="205">
        <v>0</v>
      </c>
      <c r="V31" s="205">
        <v>0</v>
      </c>
      <c r="W31" s="205">
        <v>0</v>
      </c>
      <c r="X31" s="205">
        <v>-0.73699999999999999</v>
      </c>
      <c r="Z31" s="205">
        <v>-0.27700000000000002</v>
      </c>
      <c r="AA31" s="3">
        <v>-0.46</v>
      </c>
      <c r="AC31" s="205">
        <v>-0.27700000000000002</v>
      </c>
      <c r="AD31" s="3">
        <v>-0.46</v>
      </c>
    </row>
    <row r="32" spans="1:30" ht="18" customHeight="1" collapsed="1" x14ac:dyDescent="0.2">
      <c r="A32" s="185"/>
      <c r="B32" s="185"/>
      <c r="C32" s="9">
        <v>-0.67128027681660918</v>
      </c>
      <c r="E32" s="189" t="s">
        <v>152</v>
      </c>
      <c r="G32" s="190">
        <v>-2.8120000000000003</v>
      </c>
      <c r="H32" s="190">
        <v>-2.1819999999999999</v>
      </c>
      <c r="I32" s="190">
        <v>-2.1819999999999999</v>
      </c>
      <c r="J32" s="191">
        <v>-1.4449999999999998</v>
      </c>
      <c r="K32" s="191">
        <v>-1.4449999999999998</v>
      </c>
      <c r="L32" s="190">
        <v>-0.89100000000000001</v>
      </c>
      <c r="M32" s="190">
        <v>0</v>
      </c>
      <c r="N32" s="190">
        <v>-8.5000000000000006E-2</v>
      </c>
      <c r="O32" s="190">
        <v>-8.4000000000000005E-2</v>
      </c>
      <c r="P32" s="190">
        <v>-6.6999999999999976E-2</v>
      </c>
      <c r="Q32" s="190">
        <v>-0.27700000000000002</v>
      </c>
      <c r="R32" s="190">
        <v>0.10499999999999998</v>
      </c>
      <c r="S32" s="190">
        <v>-6.6000000000000003E-2</v>
      </c>
      <c r="T32" s="190">
        <v>-1.5000000000000013E-2</v>
      </c>
      <c r="U32" s="190">
        <v>-0.66099999999999981</v>
      </c>
      <c r="V32" s="190">
        <v>0</v>
      </c>
      <c r="W32" s="190">
        <v>-0.37700000000000017</v>
      </c>
      <c r="X32" s="190">
        <v>-2.4180000000000001</v>
      </c>
      <c r="Z32" s="190">
        <v>-1.4449999999999996</v>
      </c>
      <c r="AA32" s="3">
        <v>-0.97</v>
      </c>
      <c r="AC32" s="190">
        <v>-1.4449999999999996</v>
      </c>
      <c r="AD32" s="3">
        <v>-0.97</v>
      </c>
    </row>
    <row r="33" spans="1:30" ht="18" customHeight="1" collapsed="1" x14ac:dyDescent="0.2">
      <c r="A33" s="175" t="s">
        <v>147</v>
      </c>
      <c r="B33" s="175" t="s">
        <v>18</v>
      </c>
      <c r="C33" s="9">
        <v>-1.4848484848484849</v>
      </c>
      <c r="E33" s="189" t="s">
        <v>148</v>
      </c>
      <c r="G33" s="190">
        <v>-0.46300000000000002</v>
      </c>
      <c r="H33" s="190">
        <v>-0.73099999999999998</v>
      </c>
      <c r="I33" s="190">
        <v>-0.73099999999999998</v>
      </c>
      <c r="J33" s="191">
        <v>-0.33</v>
      </c>
      <c r="K33" s="191">
        <v>-0.33</v>
      </c>
      <c r="L33" s="190">
        <v>-6.5000000000000002E-2</v>
      </c>
      <c r="M33" s="190">
        <v>-6.5000000000000002E-2</v>
      </c>
      <c r="N33" s="190">
        <v>-6.4000000000000001E-2</v>
      </c>
      <c r="O33" s="190">
        <v>-6.5000000000000002E-2</v>
      </c>
      <c r="P33" s="190">
        <v>1.100000000000001E-2</v>
      </c>
      <c r="Q33" s="190">
        <v>-0.187</v>
      </c>
      <c r="R33" s="190">
        <v>-5.3999999999999992E-2</v>
      </c>
      <c r="S33" s="190">
        <v>-0.20599999999999996</v>
      </c>
      <c r="T33" s="190">
        <v>-9.1000000000000081E-2</v>
      </c>
      <c r="U33" s="190">
        <v>0.21100000000000008</v>
      </c>
      <c r="V33" s="190">
        <v>-0.13800000000000001</v>
      </c>
      <c r="W33" s="190">
        <v>-0.10499999999999998</v>
      </c>
      <c r="X33" s="190">
        <v>-0.81799999999999995</v>
      </c>
      <c r="Z33" s="190">
        <v>-0.33</v>
      </c>
      <c r="AA33" s="3">
        <v>-0.49</v>
      </c>
      <c r="AC33" s="190">
        <v>-0.33</v>
      </c>
      <c r="AD33" s="3">
        <v>-0.49</v>
      </c>
    </row>
    <row r="34" spans="1:30" ht="18" hidden="1" customHeight="1" outlineLevel="1" x14ac:dyDescent="0.2">
      <c r="A34" s="175" t="s">
        <v>155</v>
      </c>
      <c r="B34" s="175" t="s">
        <v>18</v>
      </c>
      <c r="C34" s="9">
        <v>0.38079470198675497</v>
      </c>
      <c r="E34" s="204" t="s">
        <v>156</v>
      </c>
      <c r="F34" s="182"/>
      <c r="G34" s="205">
        <v>-2</v>
      </c>
      <c r="H34" s="205">
        <v>2</v>
      </c>
      <c r="I34" s="205">
        <v>2</v>
      </c>
      <c r="J34" s="205">
        <v>-0.60399999999999998</v>
      </c>
      <c r="K34" s="205">
        <v>-0.60399999999999998</v>
      </c>
      <c r="L34" s="205">
        <v>0</v>
      </c>
      <c r="M34" s="205">
        <v>0</v>
      </c>
      <c r="N34" s="205">
        <v>0</v>
      </c>
      <c r="O34" s="205">
        <v>0</v>
      </c>
      <c r="P34" s="205">
        <v>0</v>
      </c>
      <c r="Q34" s="205">
        <v>0</v>
      </c>
      <c r="R34" s="205">
        <v>0</v>
      </c>
      <c r="S34" s="205">
        <v>0</v>
      </c>
      <c r="T34" s="205">
        <v>0</v>
      </c>
      <c r="U34" s="205">
        <v>-0.375</v>
      </c>
      <c r="V34" s="205">
        <v>0</v>
      </c>
      <c r="W34" s="205">
        <v>0</v>
      </c>
      <c r="X34" s="205">
        <v>-0.375</v>
      </c>
      <c r="Z34" s="205">
        <v>-0.60399999999999998</v>
      </c>
      <c r="AA34" s="3">
        <v>0.23</v>
      </c>
      <c r="AC34" s="205">
        <v>-0.60399999999999998</v>
      </c>
      <c r="AD34" s="3">
        <v>0.23</v>
      </c>
    </row>
    <row r="35" spans="1:30" ht="18" hidden="1" customHeight="1" outlineLevel="1" x14ac:dyDescent="0.2">
      <c r="A35" s="175" t="s">
        <v>157</v>
      </c>
      <c r="B35" s="175" t="s">
        <v>18</v>
      </c>
      <c r="C35" s="9">
        <v>1.0018552875695732</v>
      </c>
      <c r="E35" s="204" t="s">
        <v>158</v>
      </c>
      <c r="F35" s="182"/>
      <c r="G35" s="205">
        <v>0.85399999999999998</v>
      </c>
      <c r="H35" s="205">
        <v>-1.855</v>
      </c>
      <c r="I35" s="205">
        <v>-1.855</v>
      </c>
      <c r="J35" s="205">
        <v>-0.53900000000000003</v>
      </c>
      <c r="K35" s="205">
        <v>-0.53900000000000003</v>
      </c>
      <c r="L35" s="205">
        <v>0</v>
      </c>
      <c r="M35" s="205">
        <v>0</v>
      </c>
      <c r="N35" s="205">
        <v>0</v>
      </c>
      <c r="O35" s="205">
        <v>0</v>
      </c>
      <c r="P35" s="205">
        <v>0</v>
      </c>
      <c r="Q35" s="205">
        <v>0</v>
      </c>
      <c r="R35" s="205">
        <v>0</v>
      </c>
      <c r="S35" s="205">
        <v>0</v>
      </c>
      <c r="T35" s="205">
        <v>0</v>
      </c>
      <c r="U35" s="205">
        <v>0</v>
      </c>
      <c r="V35" s="205">
        <v>0</v>
      </c>
      <c r="W35" s="205">
        <v>0</v>
      </c>
      <c r="X35" s="205">
        <v>0</v>
      </c>
      <c r="Z35" s="205">
        <v>-0.53900000000000003</v>
      </c>
      <c r="AA35" s="3">
        <v>0.54</v>
      </c>
      <c r="AC35" s="205">
        <v>-0.53900000000000003</v>
      </c>
      <c r="AD35" s="3">
        <v>0.54</v>
      </c>
    </row>
    <row r="36" spans="1:30" ht="18" hidden="1" customHeight="1" outlineLevel="1" x14ac:dyDescent="0.2">
      <c r="A36" s="175" t="s">
        <v>161</v>
      </c>
      <c r="B36" s="175" t="s">
        <v>18</v>
      </c>
      <c r="C36" s="9">
        <v>0</v>
      </c>
      <c r="E36" s="204" t="s">
        <v>162</v>
      </c>
      <c r="F36" s="182"/>
      <c r="G36" s="205">
        <v>0</v>
      </c>
      <c r="H36" s="205">
        <v>0</v>
      </c>
      <c r="I36" s="205">
        <v>0</v>
      </c>
      <c r="J36" s="205">
        <v>0</v>
      </c>
      <c r="K36" s="205">
        <v>0</v>
      </c>
      <c r="L36" s="205">
        <v>0</v>
      </c>
      <c r="M36" s="205">
        <v>0</v>
      </c>
      <c r="N36" s="205">
        <v>0</v>
      </c>
      <c r="O36" s="205">
        <v>0</v>
      </c>
      <c r="P36" s="205">
        <v>0</v>
      </c>
      <c r="Q36" s="205">
        <v>0</v>
      </c>
      <c r="R36" s="205">
        <v>0</v>
      </c>
      <c r="S36" s="205">
        <v>0</v>
      </c>
      <c r="T36" s="205">
        <v>0</v>
      </c>
      <c r="U36" s="205">
        <v>0</v>
      </c>
      <c r="V36" s="205">
        <v>0</v>
      </c>
      <c r="W36" s="205">
        <v>0</v>
      </c>
      <c r="X36" s="205">
        <v>0</v>
      </c>
      <c r="Z36" s="205">
        <v>0</v>
      </c>
      <c r="AA36" s="3">
        <v>0</v>
      </c>
      <c r="AC36" s="205">
        <v>0</v>
      </c>
      <c r="AD36" s="3">
        <v>0</v>
      </c>
    </row>
    <row r="37" spans="1:30" ht="18" customHeight="1" collapsed="1" x14ac:dyDescent="0.2">
      <c r="A37" s="185"/>
      <c r="B37" s="185"/>
      <c r="C37" s="9">
        <v>0.67366579177602803</v>
      </c>
      <c r="E37" s="189" t="s">
        <v>426</v>
      </c>
      <c r="G37" s="190">
        <v>-1.1459999999999999</v>
      </c>
      <c r="H37" s="190">
        <v>0.14500000000000002</v>
      </c>
      <c r="I37" s="190">
        <v>0.14500000000000002</v>
      </c>
      <c r="J37" s="191">
        <v>-1.143</v>
      </c>
      <c r="K37" s="191">
        <v>-1.143</v>
      </c>
      <c r="L37" s="190">
        <v>0</v>
      </c>
      <c r="M37" s="190">
        <v>0</v>
      </c>
      <c r="N37" s="190">
        <v>0</v>
      </c>
      <c r="O37" s="190">
        <v>0</v>
      </c>
      <c r="P37" s="190">
        <v>0</v>
      </c>
      <c r="Q37" s="190">
        <v>0</v>
      </c>
      <c r="R37" s="190">
        <v>0</v>
      </c>
      <c r="S37" s="190">
        <v>0</v>
      </c>
      <c r="T37" s="190">
        <v>0</v>
      </c>
      <c r="U37" s="190">
        <v>-0.375</v>
      </c>
      <c r="V37" s="190">
        <v>0</v>
      </c>
      <c r="W37" s="190">
        <v>0</v>
      </c>
      <c r="X37" s="190">
        <v>-0.375</v>
      </c>
      <c r="Z37" s="190">
        <v>-1.143</v>
      </c>
      <c r="AA37" s="3">
        <v>0.77</v>
      </c>
      <c r="AC37" s="190">
        <v>-1.143</v>
      </c>
      <c r="AD37" s="3">
        <v>0.77</v>
      </c>
    </row>
    <row r="38" spans="1:30" ht="18" hidden="1" customHeight="1" outlineLevel="1" x14ac:dyDescent="0.2">
      <c r="A38" s="175" t="s">
        <v>149</v>
      </c>
      <c r="B38" s="175" t="s">
        <v>18</v>
      </c>
      <c r="C38" s="9">
        <v>-0.15416666666666667</v>
      </c>
      <c r="E38" s="204" t="s">
        <v>150</v>
      </c>
      <c r="F38" s="182"/>
      <c r="G38" s="205">
        <v>-6.19</v>
      </c>
      <c r="H38" s="205">
        <v>-8.9489999999999998</v>
      </c>
      <c r="I38" s="205">
        <v>-8.9489999999999998</v>
      </c>
      <c r="J38" s="205">
        <v>0</v>
      </c>
      <c r="K38" s="205">
        <v>-7.2</v>
      </c>
      <c r="L38" s="205">
        <v>-0.68</v>
      </c>
      <c r="M38" s="205">
        <v>-0.68099999999999994</v>
      </c>
      <c r="N38" s="205">
        <v>-0.67999999999999994</v>
      </c>
      <c r="O38" s="205">
        <v>-0.68100000000000005</v>
      </c>
      <c r="P38" s="205">
        <v>0.68100000000000005</v>
      </c>
      <c r="Q38" s="205">
        <v>0</v>
      </c>
      <c r="R38" s="205">
        <v>0</v>
      </c>
      <c r="S38" s="205">
        <v>-2.722</v>
      </c>
      <c r="T38" s="205">
        <v>-0.67999999999999972</v>
      </c>
      <c r="U38" s="205">
        <v>-0.68100000000000005</v>
      </c>
      <c r="V38" s="205">
        <v>-0.6800000000000006</v>
      </c>
      <c r="W38" s="205">
        <v>-1.5009999999999994</v>
      </c>
      <c r="X38" s="205">
        <v>-8.3049999999999997</v>
      </c>
      <c r="Z38" s="205">
        <v>0</v>
      </c>
      <c r="AA38" s="3">
        <v>-8.31</v>
      </c>
      <c r="AC38" s="205">
        <v>-7.2</v>
      </c>
      <c r="AD38" s="3">
        <v>-1.1100000000000001</v>
      </c>
    </row>
    <row r="39" spans="1:30" ht="18" hidden="1" customHeight="1" outlineLevel="1" x14ac:dyDescent="0.2">
      <c r="A39" s="175" t="s">
        <v>159</v>
      </c>
      <c r="B39" s="175" t="s">
        <v>18</v>
      </c>
      <c r="C39" s="9">
        <v>-0.33797216699801197</v>
      </c>
      <c r="E39" s="204" t="s">
        <v>160</v>
      </c>
      <c r="F39" s="182"/>
      <c r="G39" s="205">
        <v>-1.829</v>
      </c>
      <c r="H39" s="205">
        <v>-0.96399999999999997</v>
      </c>
      <c r="I39" s="205">
        <v>-0.96399999999999997</v>
      </c>
      <c r="J39" s="205">
        <v>-0.503</v>
      </c>
      <c r="K39" s="205">
        <v>-0.503</v>
      </c>
      <c r="L39" s="205">
        <v>-0.255</v>
      </c>
      <c r="M39" s="205">
        <v>0.11100000000000002</v>
      </c>
      <c r="N39" s="205">
        <v>0</v>
      </c>
      <c r="O39" s="205">
        <v>-5.2000000000000018E-2</v>
      </c>
      <c r="P39" s="205">
        <v>-0.15599999999999997</v>
      </c>
      <c r="Q39" s="205">
        <v>4.7999999999999987E-2</v>
      </c>
      <c r="R39" s="205">
        <v>0</v>
      </c>
      <c r="S39" s="205">
        <v>-2.9000000000000026E-2</v>
      </c>
      <c r="T39" s="205">
        <v>0</v>
      </c>
      <c r="U39" s="205">
        <v>-0.14699999999999996</v>
      </c>
      <c r="V39" s="205">
        <v>9.000000000000008E-3</v>
      </c>
      <c r="W39" s="205">
        <v>-0.20200000000000007</v>
      </c>
      <c r="X39" s="205">
        <v>-0.67300000000000004</v>
      </c>
      <c r="Z39" s="205">
        <v>-0.503</v>
      </c>
      <c r="AA39" s="3">
        <v>-0.17</v>
      </c>
      <c r="AC39" s="205">
        <v>-0.503</v>
      </c>
      <c r="AD39" s="3">
        <v>-0.17</v>
      </c>
    </row>
    <row r="40" spans="1:30" ht="18" hidden="1" customHeight="1" outlineLevel="1" x14ac:dyDescent="0.2">
      <c r="A40" s="175" t="s">
        <v>153</v>
      </c>
      <c r="B40" s="175" t="s">
        <v>18</v>
      </c>
      <c r="C40" s="9">
        <v>0</v>
      </c>
      <c r="E40" s="204" t="s">
        <v>154</v>
      </c>
      <c r="F40" s="182"/>
      <c r="G40" s="205">
        <v>0</v>
      </c>
      <c r="H40" s="205">
        <v>0</v>
      </c>
      <c r="I40" s="205">
        <v>0</v>
      </c>
      <c r="J40" s="205">
        <v>0</v>
      </c>
      <c r="K40" s="205">
        <v>0</v>
      </c>
      <c r="L40" s="205">
        <v>0</v>
      </c>
      <c r="M40" s="205">
        <v>0</v>
      </c>
      <c r="N40" s="205">
        <v>0</v>
      </c>
      <c r="O40" s="205">
        <v>0</v>
      </c>
      <c r="P40" s="205">
        <v>0</v>
      </c>
      <c r="Q40" s="205">
        <v>0</v>
      </c>
      <c r="R40" s="205">
        <v>0</v>
      </c>
      <c r="S40" s="205">
        <v>0</v>
      </c>
      <c r="T40" s="205">
        <v>0</v>
      </c>
      <c r="U40" s="205">
        <v>0</v>
      </c>
      <c r="V40" s="205">
        <v>0</v>
      </c>
      <c r="W40" s="205">
        <v>0</v>
      </c>
      <c r="X40" s="205">
        <v>0</v>
      </c>
      <c r="Z40" s="205">
        <v>0</v>
      </c>
      <c r="AA40" s="3">
        <v>0</v>
      </c>
      <c r="AC40" s="205">
        <v>0</v>
      </c>
      <c r="AD40" s="3">
        <v>0</v>
      </c>
    </row>
    <row r="41" spans="1:30" ht="18" hidden="1" customHeight="1" outlineLevel="1" x14ac:dyDescent="0.2">
      <c r="A41" s="175" t="s">
        <v>268</v>
      </c>
      <c r="B41" s="175" t="s">
        <v>18</v>
      </c>
      <c r="C41" s="9">
        <v>0</v>
      </c>
      <c r="E41" s="204" t="s">
        <v>270</v>
      </c>
      <c r="F41" s="182"/>
      <c r="G41" s="205">
        <v>0</v>
      </c>
      <c r="H41" s="205">
        <v>0</v>
      </c>
      <c r="I41" s="205">
        <v>0</v>
      </c>
      <c r="J41" s="205">
        <v>0</v>
      </c>
      <c r="K41" s="205">
        <v>0</v>
      </c>
      <c r="L41" s="205">
        <v>0</v>
      </c>
      <c r="M41" s="205">
        <v>0</v>
      </c>
      <c r="N41" s="205">
        <v>0</v>
      </c>
      <c r="O41" s="205">
        <v>0</v>
      </c>
      <c r="P41" s="205">
        <v>0</v>
      </c>
      <c r="Q41" s="205">
        <v>0</v>
      </c>
      <c r="R41" s="205">
        <v>0</v>
      </c>
      <c r="S41" s="205">
        <v>0</v>
      </c>
      <c r="T41" s="205">
        <v>0</v>
      </c>
      <c r="U41" s="205">
        <v>0</v>
      </c>
      <c r="V41" s="205">
        <v>0</v>
      </c>
      <c r="W41" s="205">
        <v>0</v>
      </c>
      <c r="X41" s="205">
        <v>0</v>
      </c>
      <c r="Z41" s="205">
        <v>0</v>
      </c>
      <c r="AA41" s="3">
        <v>0</v>
      </c>
      <c r="AC41" s="205">
        <v>0</v>
      </c>
      <c r="AD41" s="3">
        <v>0</v>
      </c>
    </row>
    <row r="42" spans="1:30" ht="18" hidden="1" customHeight="1" outlineLevel="1" x14ac:dyDescent="0.2">
      <c r="A42" s="175" t="s">
        <v>269</v>
      </c>
      <c r="B42" s="175" t="s">
        <v>18</v>
      </c>
      <c r="C42" s="9">
        <v>0</v>
      </c>
      <c r="E42" s="204" t="s">
        <v>271</v>
      </c>
      <c r="F42" s="182"/>
      <c r="G42" s="205">
        <v>0</v>
      </c>
      <c r="H42" s="205">
        <v>0</v>
      </c>
      <c r="I42" s="205">
        <v>0</v>
      </c>
      <c r="J42" s="205">
        <v>0</v>
      </c>
      <c r="K42" s="205">
        <v>0</v>
      </c>
      <c r="L42" s="205">
        <v>0</v>
      </c>
      <c r="M42" s="205">
        <v>0</v>
      </c>
      <c r="N42" s="205">
        <v>0</v>
      </c>
      <c r="O42" s="205">
        <v>0</v>
      </c>
      <c r="P42" s="205">
        <v>0</v>
      </c>
      <c r="Q42" s="205">
        <v>0</v>
      </c>
      <c r="R42" s="205">
        <v>0</v>
      </c>
      <c r="S42" s="205">
        <v>0</v>
      </c>
      <c r="T42" s="205">
        <v>0</v>
      </c>
      <c r="U42" s="205">
        <v>0</v>
      </c>
      <c r="V42" s="205">
        <v>0</v>
      </c>
      <c r="W42" s="205">
        <v>0</v>
      </c>
      <c r="X42" s="205">
        <v>0</v>
      </c>
      <c r="Z42" s="205">
        <v>0</v>
      </c>
      <c r="AA42" s="3">
        <v>0</v>
      </c>
      <c r="AC42" s="205">
        <v>0</v>
      </c>
      <c r="AD42" s="3">
        <v>0</v>
      </c>
    </row>
    <row r="43" spans="1:30" ht="18" hidden="1" customHeight="1" outlineLevel="1" x14ac:dyDescent="0.2">
      <c r="A43" s="175" t="s">
        <v>163</v>
      </c>
      <c r="B43" s="175" t="s">
        <v>18</v>
      </c>
      <c r="C43" s="9">
        <v>-0.57575757575757569</v>
      </c>
      <c r="E43" s="204" t="s">
        <v>164</v>
      </c>
      <c r="F43" s="182"/>
      <c r="G43" s="205">
        <v>-8.4000000000000005E-2</v>
      </c>
      <c r="H43" s="205">
        <v>-0.55400000000000005</v>
      </c>
      <c r="I43" s="205">
        <v>-0.55400000000000005</v>
      </c>
      <c r="J43" s="205">
        <v>-0.33</v>
      </c>
      <c r="K43" s="205">
        <v>-0.33</v>
      </c>
      <c r="L43" s="205">
        <v>0</v>
      </c>
      <c r="M43" s="205">
        <v>0</v>
      </c>
      <c r="N43" s="205">
        <v>0</v>
      </c>
      <c r="O43" s="205">
        <v>0</v>
      </c>
      <c r="P43" s="205">
        <v>0</v>
      </c>
      <c r="Q43" s="205">
        <v>0</v>
      </c>
      <c r="R43" s="205">
        <v>0</v>
      </c>
      <c r="S43" s="205">
        <v>0</v>
      </c>
      <c r="T43" s="205">
        <v>0</v>
      </c>
      <c r="U43" s="205">
        <v>0</v>
      </c>
      <c r="V43" s="205">
        <v>0</v>
      </c>
      <c r="W43" s="205">
        <v>-0.52400000000000002</v>
      </c>
      <c r="X43" s="205">
        <v>-0.52400000000000002</v>
      </c>
      <c r="Z43" s="205">
        <v>-0.33</v>
      </c>
      <c r="AA43" s="3">
        <v>-0.19</v>
      </c>
      <c r="AC43" s="205">
        <v>-0.33</v>
      </c>
      <c r="AD43" s="3">
        <v>-0.19</v>
      </c>
    </row>
    <row r="44" spans="1:30" ht="18" hidden="1" customHeight="1" outlineLevel="1" x14ac:dyDescent="0.2">
      <c r="A44" s="175" t="s">
        <v>165</v>
      </c>
      <c r="B44" s="175" t="s">
        <v>18</v>
      </c>
      <c r="C44" s="9">
        <v>0</v>
      </c>
      <c r="E44" s="204" t="s">
        <v>166</v>
      </c>
      <c r="F44" s="182"/>
      <c r="G44" s="205">
        <v>0</v>
      </c>
      <c r="H44" s="205">
        <v>0</v>
      </c>
      <c r="I44" s="205">
        <v>0</v>
      </c>
      <c r="J44" s="205">
        <v>0</v>
      </c>
      <c r="K44" s="205">
        <v>0</v>
      </c>
      <c r="L44" s="205">
        <v>0</v>
      </c>
      <c r="M44" s="205">
        <v>0</v>
      </c>
      <c r="N44" s="205">
        <v>0</v>
      </c>
      <c r="O44" s="205">
        <v>0</v>
      </c>
      <c r="P44" s="205">
        <v>0</v>
      </c>
      <c r="Q44" s="205">
        <v>0</v>
      </c>
      <c r="R44" s="205">
        <v>0</v>
      </c>
      <c r="S44" s="205">
        <v>0</v>
      </c>
      <c r="T44" s="205">
        <v>0</v>
      </c>
      <c r="U44" s="205">
        <v>0</v>
      </c>
      <c r="V44" s="205">
        <v>0</v>
      </c>
      <c r="W44" s="205">
        <v>0</v>
      </c>
      <c r="X44" s="205">
        <v>0</v>
      </c>
      <c r="Z44" s="205">
        <v>0</v>
      </c>
      <c r="AA44" s="3">
        <v>0</v>
      </c>
      <c r="AC44" s="205">
        <v>0</v>
      </c>
      <c r="AD44" s="3">
        <v>0</v>
      </c>
    </row>
    <row r="45" spans="1:30" ht="18" hidden="1" customHeight="1" outlineLevel="1" x14ac:dyDescent="0.2">
      <c r="A45" s="175" t="s">
        <v>167</v>
      </c>
      <c r="B45" s="175" t="s">
        <v>18</v>
      </c>
      <c r="C45" s="9">
        <v>0</v>
      </c>
      <c r="E45" s="204" t="s">
        <v>168</v>
      </c>
      <c r="F45" s="182"/>
      <c r="G45" s="205">
        <v>0</v>
      </c>
      <c r="H45" s="205">
        <v>1.3360000000000001</v>
      </c>
      <c r="I45" s="205">
        <v>1.3360000000000001</v>
      </c>
      <c r="J45" s="205">
        <v>0</v>
      </c>
      <c r="K45" s="205">
        <v>0</v>
      </c>
      <c r="L45" s="205">
        <v>0</v>
      </c>
      <c r="M45" s="205">
        <v>0</v>
      </c>
      <c r="N45" s="205">
        <v>0</v>
      </c>
      <c r="O45" s="205">
        <v>0</v>
      </c>
      <c r="P45" s="205">
        <v>0</v>
      </c>
      <c r="Q45" s="205">
        <v>0</v>
      </c>
      <c r="R45" s="205">
        <v>0</v>
      </c>
      <c r="S45" s="205">
        <v>0</v>
      </c>
      <c r="T45" s="205">
        <v>0</v>
      </c>
      <c r="U45" s="205">
        <v>0</v>
      </c>
      <c r="V45" s="205">
        <v>0</v>
      </c>
      <c r="W45" s="205">
        <v>0</v>
      </c>
      <c r="X45" s="205">
        <v>0</v>
      </c>
      <c r="Z45" s="205">
        <v>0</v>
      </c>
      <c r="AA45" s="3">
        <v>0</v>
      </c>
      <c r="AC45" s="205">
        <v>0</v>
      </c>
      <c r="AD45" s="3">
        <v>0</v>
      </c>
    </row>
    <row r="46" spans="1:30" ht="18" customHeight="1" collapsed="1" x14ac:dyDescent="0.2">
      <c r="A46" s="185"/>
      <c r="B46" s="185"/>
      <c r="C46" s="9">
        <v>-0.18299514502676462</v>
      </c>
      <c r="E46" s="189" t="s">
        <v>190</v>
      </c>
      <c r="G46" s="190">
        <v>-8.1029999999999998</v>
      </c>
      <c r="H46" s="190">
        <v>-9.1310000000000002</v>
      </c>
      <c r="I46" s="190">
        <v>-9.1310000000000002</v>
      </c>
      <c r="J46" s="191">
        <v>-0.83299999999999996</v>
      </c>
      <c r="K46" s="191">
        <v>-8.0329999999999995</v>
      </c>
      <c r="L46" s="190">
        <v>-0.93500000000000005</v>
      </c>
      <c r="M46" s="190">
        <v>-0.56999999999999995</v>
      </c>
      <c r="N46" s="190">
        <v>-0.67999999999999994</v>
      </c>
      <c r="O46" s="190">
        <v>-0.7330000000000001</v>
      </c>
      <c r="P46" s="190">
        <v>0.52500000000000013</v>
      </c>
      <c r="Q46" s="190">
        <v>4.7999999999999987E-2</v>
      </c>
      <c r="R46" s="190">
        <v>0</v>
      </c>
      <c r="S46" s="190">
        <v>-2.7509999999999999</v>
      </c>
      <c r="T46" s="190">
        <v>-0.67999999999999972</v>
      </c>
      <c r="U46" s="190">
        <v>-0.82800000000000007</v>
      </c>
      <c r="V46" s="190">
        <v>-0.6710000000000006</v>
      </c>
      <c r="W46" s="190">
        <v>-2.2269999999999994</v>
      </c>
      <c r="X46" s="190">
        <v>-9.5019999999999989</v>
      </c>
      <c r="Z46" s="190">
        <v>-0.83299999999999985</v>
      </c>
      <c r="AA46" s="3">
        <v>-8.67</v>
      </c>
      <c r="AC46" s="190">
        <v>-8.0329999999999995</v>
      </c>
      <c r="AD46" s="3">
        <v>-1.47</v>
      </c>
    </row>
    <row r="47" spans="1:30" ht="18" customHeight="1" x14ac:dyDescent="0.2">
      <c r="A47" s="185"/>
      <c r="B47" s="185"/>
      <c r="C47" s="9">
        <v>-0.22525942799291324</v>
      </c>
      <c r="E47" s="195" t="s">
        <v>66</v>
      </c>
      <c r="G47" s="196">
        <v>-20.155000000000001</v>
      </c>
      <c r="H47" s="196">
        <v>-16.015999999999998</v>
      </c>
      <c r="I47" s="196">
        <v>-16.015999999999998</v>
      </c>
      <c r="J47" s="197">
        <v>-9.4040000000000017</v>
      </c>
      <c r="K47" s="197">
        <v>-15.803999999999998</v>
      </c>
      <c r="L47" s="196">
        <v>-2.2069999999999999</v>
      </c>
      <c r="M47" s="196">
        <v>-0.92399999999999993</v>
      </c>
      <c r="N47" s="196">
        <v>-1.377</v>
      </c>
      <c r="O47" s="196">
        <v>-1.5710000000000002</v>
      </c>
      <c r="P47" s="196">
        <v>7.5000000000000178E-2</v>
      </c>
      <c r="Q47" s="196">
        <v>-0.89399999999999991</v>
      </c>
      <c r="R47" s="196">
        <v>-0.12000000000000005</v>
      </c>
      <c r="S47" s="196">
        <v>-3.2909999999999999</v>
      </c>
      <c r="T47" s="196">
        <v>-1.2669999999999999</v>
      </c>
      <c r="U47" s="196">
        <v>-1.8739999999999999</v>
      </c>
      <c r="V47" s="196">
        <v>-1.0880000000000005</v>
      </c>
      <c r="W47" s="196">
        <v>-4.8279999999999994</v>
      </c>
      <c r="X47" s="196">
        <v>-19.366</v>
      </c>
      <c r="Z47" s="196">
        <v>-9.4040000000000017</v>
      </c>
      <c r="AA47" s="3">
        <v>-9.9600000000000009</v>
      </c>
      <c r="AC47" s="196">
        <v>-15.803999999999997</v>
      </c>
      <c r="AD47" s="3">
        <v>-3.56</v>
      </c>
    </row>
    <row r="48" spans="1:30" ht="6.95" customHeight="1" x14ac:dyDescent="0.2">
      <c r="C48" s="9"/>
      <c r="J48" s="199"/>
      <c r="K48" s="199"/>
      <c r="AA48" s="1"/>
      <c r="AD48" s="1"/>
    </row>
    <row r="49" spans="1:30" ht="18" customHeight="1" collapsed="1" x14ac:dyDescent="0.2">
      <c r="A49" s="185"/>
      <c r="B49" s="185"/>
      <c r="C49" s="9"/>
      <c r="E49" s="176" t="s">
        <v>242</v>
      </c>
      <c r="G49" s="177">
        <v>5.7399999999999994E-3</v>
      </c>
      <c r="H49" s="177">
        <v>0</v>
      </c>
      <c r="I49" s="177">
        <v>0</v>
      </c>
      <c r="J49" s="178">
        <v>0</v>
      </c>
      <c r="K49" s="178">
        <v>0</v>
      </c>
      <c r="L49" s="177">
        <v>0</v>
      </c>
      <c r="M49" s="177">
        <v>0</v>
      </c>
      <c r="N49" s="177">
        <v>0</v>
      </c>
      <c r="O49" s="177">
        <v>0</v>
      </c>
      <c r="P49" s="177">
        <v>0</v>
      </c>
      <c r="Q49" s="177">
        <v>0</v>
      </c>
      <c r="R49" s="177">
        <v>0</v>
      </c>
      <c r="S49" s="177">
        <v>0</v>
      </c>
      <c r="T49" s="177">
        <v>0</v>
      </c>
      <c r="U49" s="177">
        <v>0</v>
      </c>
      <c r="V49" s="177">
        <v>0</v>
      </c>
      <c r="W49" s="177">
        <v>0</v>
      </c>
      <c r="X49" s="177">
        <v>0</v>
      </c>
      <c r="Z49" s="177">
        <v>0</v>
      </c>
      <c r="AA49" s="179">
        <v>0</v>
      </c>
      <c r="AC49" s="177">
        <v>0</v>
      </c>
      <c r="AD49" s="179">
        <v>0</v>
      </c>
    </row>
    <row r="50" spans="1:30" ht="18" customHeight="1" x14ac:dyDescent="0.2">
      <c r="A50" s="175" t="s">
        <v>80</v>
      </c>
      <c r="B50" s="175" t="s">
        <v>18</v>
      </c>
      <c r="C50" s="9">
        <v>0</v>
      </c>
      <c r="E50" s="189" t="s">
        <v>84</v>
      </c>
      <c r="G50" s="190">
        <v>-0.28699999999999998</v>
      </c>
      <c r="H50" s="190">
        <v>0</v>
      </c>
      <c r="I50" s="190">
        <v>0</v>
      </c>
      <c r="J50" s="191">
        <v>0</v>
      </c>
      <c r="K50" s="191">
        <v>0</v>
      </c>
      <c r="L50" s="190">
        <v>0</v>
      </c>
      <c r="M50" s="190">
        <v>0</v>
      </c>
      <c r="N50" s="190">
        <v>0</v>
      </c>
      <c r="O50" s="190">
        <v>0</v>
      </c>
      <c r="P50" s="190">
        <v>0</v>
      </c>
      <c r="Q50" s="190">
        <v>0</v>
      </c>
      <c r="R50" s="190">
        <v>0</v>
      </c>
      <c r="S50" s="190">
        <v>0</v>
      </c>
      <c r="T50" s="190">
        <v>0</v>
      </c>
      <c r="U50" s="190">
        <v>0</v>
      </c>
      <c r="V50" s="190">
        <v>0</v>
      </c>
      <c r="W50" s="190">
        <v>0</v>
      </c>
      <c r="X50" s="190">
        <v>0</v>
      </c>
      <c r="Z50" s="190">
        <v>0</v>
      </c>
      <c r="AA50" s="3">
        <v>0</v>
      </c>
      <c r="AC50" s="190">
        <v>0</v>
      </c>
      <c r="AD50" s="3">
        <v>0</v>
      </c>
    </row>
    <row r="51" spans="1:30" ht="18" customHeight="1" x14ac:dyDescent="0.2">
      <c r="A51" s="175" t="s">
        <v>526</v>
      </c>
      <c r="B51" s="175" t="s">
        <v>18</v>
      </c>
      <c r="C51" s="9">
        <v>0</v>
      </c>
      <c r="E51" s="189" t="s">
        <v>527</v>
      </c>
      <c r="G51" s="190">
        <v>0</v>
      </c>
      <c r="H51" s="190">
        <v>0</v>
      </c>
      <c r="I51" s="190">
        <v>0</v>
      </c>
      <c r="J51" s="191">
        <v>0</v>
      </c>
      <c r="K51" s="191">
        <v>0</v>
      </c>
      <c r="L51" s="190">
        <v>0</v>
      </c>
      <c r="M51" s="190">
        <v>0</v>
      </c>
      <c r="N51" s="190">
        <v>0</v>
      </c>
      <c r="O51" s="190">
        <v>0</v>
      </c>
      <c r="P51" s="190">
        <v>0</v>
      </c>
      <c r="Q51" s="190">
        <v>0</v>
      </c>
      <c r="R51" s="190">
        <v>0</v>
      </c>
      <c r="S51" s="190">
        <v>0</v>
      </c>
      <c r="T51" s="190">
        <v>0</v>
      </c>
      <c r="U51" s="190">
        <v>0</v>
      </c>
      <c r="V51" s="190">
        <v>0</v>
      </c>
      <c r="W51" s="190">
        <v>0</v>
      </c>
      <c r="X51" s="190">
        <v>0</v>
      </c>
      <c r="Z51" s="190">
        <v>0</v>
      </c>
      <c r="AA51" s="3">
        <v>0</v>
      </c>
      <c r="AC51" s="190">
        <v>0</v>
      </c>
      <c r="AD51" s="3">
        <v>0</v>
      </c>
    </row>
    <row r="52" spans="1:30" ht="18" customHeight="1" x14ac:dyDescent="0.2">
      <c r="A52" s="175" t="s">
        <v>81</v>
      </c>
      <c r="B52" s="175" t="s">
        <v>18</v>
      </c>
      <c r="C52" s="9">
        <v>-4</v>
      </c>
      <c r="E52" s="189" t="s">
        <v>85</v>
      </c>
      <c r="G52" s="190">
        <v>-1.4219999999999999</v>
      </c>
      <c r="H52" s="190">
        <v>0</v>
      </c>
      <c r="I52" s="190">
        <v>0</v>
      </c>
      <c r="J52" s="191">
        <v>0</v>
      </c>
      <c r="K52" s="191">
        <v>-0.08</v>
      </c>
      <c r="L52" s="190">
        <v>0</v>
      </c>
      <c r="M52" s="190">
        <v>0</v>
      </c>
      <c r="N52" s="190">
        <v>0</v>
      </c>
      <c r="O52" s="190">
        <v>0</v>
      </c>
      <c r="P52" s="190">
        <v>0</v>
      </c>
      <c r="Q52" s="190">
        <v>0</v>
      </c>
      <c r="R52" s="190">
        <v>0</v>
      </c>
      <c r="S52" s="190">
        <v>0</v>
      </c>
      <c r="T52" s="190">
        <v>-5.3999999999999999E-2</v>
      </c>
      <c r="U52" s="190">
        <v>0</v>
      </c>
      <c r="V52" s="190">
        <v>-0.34300000000000003</v>
      </c>
      <c r="W52" s="190">
        <v>0</v>
      </c>
      <c r="X52" s="190">
        <v>-0.39700000000000002</v>
      </c>
      <c r="Z52" s="190">
        <v>0</v>
      </c>
      <c r="AA52" s="3">
        <v>-0.4</v>
      </c>
      <c r="AC52" s="190">
        <v>-0.08</v>
      </c>
      <c r="AD52" s="3">
        <v>-0.32</v>
      </c>
    </row>
    <row r="53" spans="1:30" ht="18" customHeight="1" x14ac:dyDescent="0.2">
      <c r="A53" s="175" t="s">
        <v>82</v>
      </c>
      <c r="B53" s="175" t="s">
        <v>18</v>
      </c>
      <c r="C53" s="9">
        <v>-1.6666666666666667</v>
      </c>
      <c r="E53" s="189" t="s">
        <v>86</v>
      </c>
      <c r="G53" s="190">
        <v>-0.223</v>
      </c>
      <c r="H53" s="190">
        <v>-2.4159999999999999</v>
      </c>
      <c r="I53" s="190">
        <v>-2.4159999999999999</v>
      </c>
      <c r="J53" s="191">
        <v>-1.5</v>
      </c>
      <c r="K53" s="191">
        <v>0</v>
      </c>
      <c r="L53" s="190">
        <v>-6.0000000000000001E-3</v>
      </c>
      <c r="M53" s="190">
        <v>0</v>
      </c>
      <c r="N53" s="190">
        <v>0</v>
      </c>
      <c r="O53" s="190">
        <v>0</v>
      </c>
      <c r="P53" s="190">
        <v>0</v>
      </c>
      <c r="Q53" s="190">
        <v>0</v>
      </c>
      <c r="R53" s="190">
        <v>0</v>
      </c>
      <c r="S53" s="190">
        <v>0</v>
      </c>
      <c r="T53" s="190">
        <v>0</v>
      </c>
      <c r="U53" s="190">
        <v>0</v>
      </c>
      <c r="V53" s="190">
        <v>0</v>
      </c>
      <c r="W53" s="190">
        <v>0</v>
      </c>
      <c r="X53" s="190">
        <v>-6.0000000000000001E-3</v>
      </c>
      <c r="Z53" s="190">
        <v>-1.5</v>
      </c>
      <c r="AA53" s="3">
        <v>1.49</v>
      </c>
      <c r="AC53" s="190">
        <v>0</v>
      </c>
      <c r="AD53" s="3">
        <v>-0.01</v>
      </c>
    </row>
    <row r="54" spans="1:30" ht="18" customHeight="1" x14ac:dyDescent="0.2">
      <c r="A54" s="175" t="s">
        <v>205</v>
      </c>
      <c r="B54" s="175" t="s">
        <v>18</v>
      </c>
      <c r="C54" s="9">
        <v>0</v>
      </c>
      <c r="E54" s="192" t="s">
        <v>140</v>
      </c>
      <c r="F54" s="193"/>
      <c r="G54" s="194">
        <v>0</v>
      </c>
      <c r="H54" s="194">
        <v>0</v>
      </c>
      <c r="I54" s="194">
        <v>0</v>
      </c>
      <c r="J54" s="194">
        <v>0</v>
      </c>
      <c r="K54" s="194">
        <v>0</v>
      </c>
      <c r="L54" s="194">
        <v>0</v>
      </c>
      <c r="M54" s="194">
        <v>0</v>
      </c>
      <c r="N54" s="194">
        <v>0</v>
      </c>
      <c r="O54" s="194">
        <v>0</v>
      </c>
      <c r="P54" s="194">
        <v>0</v>
      </c>
      <c r="Q54" s="194">
        <v>0</v>
      </c>
      <c r="R54" s="194">
        <v>0</v>
      </c>
      <c r="S54" s="194">
        <v>0</v>
      </c>
      <c r="T54" s="194">
        <v>0</v>
      </c>
      <c r="U54" s="194">
        <v>0</v>
      </c>
      <c r="V54" s="194">
        <v>0</v>
      </c>
      <c r="W54" s="194">
        <v>0</v>
      </c>
      <c r="X54" s="194">
        <v>0</v>
      </c>
      <c r="Z54" s="194">
        <v>0</v>
      </c>
      <c r="AA54" s="3">
        <v>0</v>
      </c>
      <c r="AC54" s="194">
        <v>0</v>
      </c>
      <c r="AD54" s="3">
        <v>0</v>
      </c>
    </row>
    <row r="55" spans="1:30" ht="18" customHeight="1" x14ac:dyDescent="0.2">
      <c r="A55" s="175" t="s">
        <v>83</v>
      </c>
      <c r="B55" s="175" t="s">
        <v>18</v>
      </c>
      <c r="C55" s="9">
        <v>0.28333333333333338</v>
      </c>
      <c r="E55" s="189" t="s">
        <v>87</v>
      </c>
      <c r="G55" s="190">
        <v>-2.1190000000000002</v>
      </c>
      <c r="H55" s="190">
        <v>-15.323</v>
      </c>
      <c r="I55" s="190">
        <v>-15.323</v>
      </c>
      <c r="J55" s="191">
        <v>-20</v>
      </c>
      <c r="K55" s="191">
        <v>-0.6</v>
      </c>
      <c r="L55" s="190">
        <v>-7.3999999999999996E-2</v>
      </c>
      <c r="M55" s="190">
        <v>0</v>
      </c>
      <c r="N55" s="190">
        <v>0</v>
      </c>
      <c r="O55" s="190">
        <v>0</v>
      </c>
      <c r="P55" s="190">
        <v>0</v>
      </c>
      <c r="Q55" s="190">
        <v>0</v>
      </c>
      <c r="R55" s="190">
        <v>0</v>
      </c>
      <c r="S55" s="190">
        <v>0</v>
      </c>
      <c r="T55" s="190">
        <v>-0.35199999999999998</v>
      </c>
      <c r="U55" s="190">
        <v>0</v>
      </c>
      <c r="V55" s="190">
        <v>0</v>
      </c>
      <c r="W55" s="190">
        <v>0</v>
      </c>
      <c r="X55" s="190">
        <v>-0.42599999999999999</v>
      </c>
      <c r="Z55" s="190">
        <v>-20</v>
      </c>
      <c r="AA55" s="3">
        <v>19.57</v>
      </c>
      <c r="AC55" s="190">
        <v>-0.6</v>
      </c>
      <c r="AD55" s="3">
        <v>0.17</v>
      </c>
    </row>
    <row r="56" spans="1:30" ht="18" hidden="1" customHeight="1" outlineLevel="1" x14ac:dyDescent="0.2">
      <c r="A56" s="175" t="s">
        <v>141</v>
      </c>
      <c r="B56" s="175" t="s">
        <v>18</v>
      </c>
      <c r="C56" s="9">
        <v>0</v>
      </c>
      <c r="E56" s="204" t="s">
        <v>142</v>
      </c>
      <c r="F56" s="182"/>
      <c r="G56" s="205">
        <v>0</v>
      </c>
      <c r="H56" s="205">
        <v>0</v>
      </c>
      <c r="I56" s="205">
        <v>0</v>
      </c>
      <c r="J56" s="205">
        <v>0</v>
      </c>
      <c r="K56" s="205">
        <v>0</v>
      </c>
      <c r="L56" s="205">
        <v>0</v>
      </c>
      <c r="M56" s="205">
        <v>0</v>
      </c>
      <c r="N56" s="205">
        <v>0</v>
      </c>
      <c r="O56" s="205">
        <v>0</v>
      </c>
      <c r="P56" s="205">
        <v>0</v>
      </c>
      <c r="Q56" s="205">
        <v>0</v>
      </c>
      <c r="R56" s="205">
        <v>0</v>
      </c>
      <c r="S56" s="205">
        <v>0</v>
      </c>
      <c r="T56" s="205">
        <v>0</v>
      </c>
      <c r="U56" s="205">
        <v>0</v>
      </c>
      <c r="V56" s="205">
        <v>0</v>
      </c>
      <c r="W56" s="205">
        <v>0</v>
      </c>
      <c r="X56" s="205">
        <v>0</v>
      </c>
      <c r="Z56" s="205">
        <v>0</v>
      </c>
      <c r="AA56" s="3">
        <v>0</v>
      </c>
      <c r="AC56" s="205">
        <v>0</v>
      </c>
      <c r="AD56" s="3">
        <v>0</v>
      </c>
    </row>
    <row r="57" spans="1:30" ht="18" hidden="1" customHeight="1" outlineLevel="1" x14ac:dyDescent="0.2">
      <c r="A57" s="175" t="s">
        <v>124</v>
      </c>
      <c r="B57" s="175" t="s">
        <v>18</v>
      </c>
      <c r="C57" s="9">
        <v>0</v>
      </c>
      <c r="E57" s="204" t="s">
        <v>143</v>
      </c>
      <c r="F57" s="182"/>
      <c r="G57" s="205">
        <v>0</v>
      </c>
      <c r="H57" s="205">
        <v>0</v>
      </c>
      <c r="I57" s="205">
        <v>0</v>
      </c>
      <c r="J57" s="205">
        <v>0</v>
      </c>
      <c r="K57" s="205">
        <v>0</v>
      </c>
      <c r="L57" s="205">
        <v>0</v>
      </c>
      <c r="M57" s="205">
        <v>0</v>
      </c>
      <c r="N57" s="205">
        <v>0</v>
      </c>
      <c r="O57" s="205">
        <v>0</v>
      </c>
      <c r="P57" s="205">
        <v>0</v>
      </c>
      <c r="Q57" s="205">
        <v>0</v>
      </c>
      <c r="R57" s="205">
        <v>0</v>
      </c>
      <c r="S57" s="205">
        <v>0</v>
      </c>
      <c r="T57" s="205">
        <v>0</v>
      </c>
      <c r="U57" s="205">
        <v>0</v>
      </c>
      <c r="V57" s="205">
        <v>0</v>
      </c>
      <c r="W57" s="205">
        <v>0</v>
      </c>
      <c r="X57" s="205">
        <v>0</v>
      </c>
      <c r="Z57" s="205">
        <v>0</v>
      </c>
      <c r="AA57" s="3">
        <v>0</v>
      </c>
      <c r="AC57" s="205">
        <v>0</v>
      </c>
      <c r="AD57" s="3">
        <v>0</v>
      </c>
    </row>
    <row r="58" spans="1:30" ht="18" hidden="1" customHeight="1" outlineLevel="1" x14ac:dyDescent="0.2">
      <c r="A58" s="175" t="s">
        <v>125</v>
      </c>
      <c r="B58" s="175" t="s">
        <v>18</v>
      </c>
      <c r="C58" s="9">
        <v>0</v>
      </c>
      <c r="E58" s="204" t="s">
        <v>144</v>
      </c>
      <c r="F58" s="182"/>
      <c r="G58" s="205">
        <v>0</v>
      </c>
      <c r="H58" s="205">
        <v>0</v>
      </c>
      <c r="I58" s="205">
        <v>0</v>
      </c>
      <c r="J58" s="205">
        <v>0</v>
      </c>
      <c r="K58" s="205">
        <v>0</v>
      </c>
      <c r="L58" s="205">
        <v>0</v>
      </c>
      <c r="M58" s="205">
        <v>0</v>
      </c>
      <c r="N58" s="205">
        <v>0</v>
      </c>
      <c r="O58" s="205">
        <v>0</v>
      </c>
      <c r="P58" s="205">
        <v>0</v>
      </c>
      <c r="Q58" s="205">
        <v>0</v>
      </c>
      <c r="R58" s="205">
        <v>0</v>
      </c>
      <c r="S58" s="205">
        <v>0</v>
      </c>
      <c r="T58" s="205">
        <v>0</v>
      </c>
      <c r="U58" s="205">
        <v>0</v>
      </c>
      <c r="V58" s="205">
        <v>0</v>
      </c>
      <c r="W58" s="205">
        <v>0</v>
      </c>
      <c r="X58" s="205">
        <v>0</v>
      </c>
      <c r="Z58" s="205">
        <v>0</v>
      </c>
      <c r="AA58" s="3">
        <v>0</v>
      </c>
      <c r="AC58" s="205">
        <v>0</v>
      </c>
      <c r="AD58" s="3">
        <v>0</v>
      </c>
    </row>
    <row r="59" spans="1:30" ht="18" hidden="1" customHeight="1" outlineLevel="1" x14ac:dyDescent="0.2">
      <c r="A59" s="175" t="s">
        <v>264</v>
      </c>
      <c r="B59" s="175" t="s">
        <v>18</v>
      </c>
      <c r="C59" s="9">
        <v>0</v>
      </c>
      <c r="E59" s="204" t="s">
        <v>265</v>
      </c>
      <c r="F59" s="182"/>
      <c r="G59" s="205">
        <v>0</v>
      </c>
      <c r="H59" s="205">
        <v>0</v>
      </c>
      <c r="I59" s="205">
        <v>0</v>
      </c>
      <c r="J59" s="205">
        <v>0</v>
      </c>
      <c r="K59" s="205">
        <v>0</v>
      </c>
      <c r="L59" s="205">
        <v>0</v>
      </c>
      <c r="M59" s="205">
        <v>0</v>
      </c>
      <c r="N59" s="205">
        <v>0</v>
      </c>
      <c r="O59" s="205">
        <v>0</v>
      </c>
      <c r="P59" s="205">
        <v>0</v>
      </c>
      <c r="Q59" s="205">
        <v>0</v>
      </c>
      <c r="R59" s="205">
        <v>0</v>
      </c>
      <c r="S59" s="205">
        <v>0</v>
      </c>
      <c r="T59" s="205">
        <v>0</v>
      </c>
      <c r="U59" s="205">
        <v>0</v>
      </c>
      <c r="V59" s="205">
        <v>0</v>
      </c>
      <c r="W59" s="205">
        <v>0</v>
      </c>
      <c r="X59" s="205">
        <v>0</v>
      </c>
      <c r="Z59" s="205">
        <v>0</v>
      </c>
      <c r="AA59" s="3">
        <v>0</v>
      </c>
      <c r="AC59" s="205">
        <v>0</v>
      </c>
      <c r="AD59" s="3">
        <v>0</v>
      </c>
    </row>
    <row r="60" spans="1:30" ht="18" hidden="1" customHeight="1" outlineLevel="1" x14ac:dyDescent="0.2">
      <c r="A60" s="175" t="s">
        <v>145</v>
      </c>
      <c r="B60" s="175" t="s">
        <v>18</v>
      </c>
      <c r="C60" s="9">
        <v>0</v>
      </c>
      <c r="E60" s="204" t="s">
        <v>146</v>
      </c>
      <c r="F60" s="182"/>
      <c r="G60" s="205">
        <v>0</v>
      </c>
      <c r="H60" s="205">
        <v>0</v>
      </c>
      <c r="I60" s="205">
        <v>0</v>
      </c>
      <c r="J60" s="205">
        <v>0</v>
      </c>
      <c r="K60" s="205">
        <v>0</v>
      </c>
      <c r="L60" s="205">
        <v>0</v>
      </c>
      <c r="M60" s="205">
        <v>0</v>
      </c>
      <c r="N60" s="205">
        <v>0</v>
      </c>
      <c r="O60" s="205">
        <v>0</v>
      </c>
      <c r="P60" s="205">
        <v>0</v>
      </c>
      <c r="Q60" s="205">
        <v>0</v>
      </c>
      <c r="R60" s="205">
        <v>0</v>
      </c>
      <c r="S60" s="205">
        <v>0</v>
      </c>
      <c r="T60" s="205">
        <v>0</v>
      </c>
      <c r="U60" s="205">
        <v>0</v>
      </c>
      <c r="V60" s="205">
        <v>0</v>
      </c>
      <c r="W60" s="205">
        <v>0</v>
      </c>
      <c r="X60" s="205">
        <v>0</v>
      </c>
      <c r="Z60" s="205">
        <v>0</v>
      </c>
      <c r="AA60" s="3">
        <v>0</v>
      </c>
      <c r="AC60" s="205">
        <v>0</v>
      </c>
      <c r="AD60" s="3">
        <v>0</v>
      </c>
    </row>
    <row r="61" spans="1:30" ht="18" customHeight="1" collapsed="1" x14ac:dyDescent="0.2">
      <c r="A61" s="185"/>
      <c r="B61" s="185"/>
      <c r="C61" s="9">
        <v>0</v>
      </c>
      <c r="E61" s="189" t="s">
        <v>70</v>
      </c>
      <c r="G61" s="190">
        <v>0</v>
      </c>
      <c r="H61" s="190">
        <v>0</v>
      </c>
      <c r="I61" s="190">
        <v>0</v>
      </c>
      <c r="J61" s="191">
        <v>0</v>
      </c>
      <c r="K61" s="191">
        <v>0</v>
      </c>
      <c r="L61" s="190">
        <v>0</v>
      </c>
      <c r="M61" s="190">
        <v>0</v>
      </c>
      <c r="N61" s="190">
        <v>0</v>
      </c>
      <c r="O61" s="190">
        <v>0</v>
      </c>
      <c r="P61" s="190">
        <v>0</v>
      </c>
      <c r="Q61" s="190">
        <v>0</v>
      </c>
      <c r="R61" s="190">
        <v>0</v>
      </c>
      <c r="S61" s="190">
        <v>0</v>
      </c>
      <c r="T61" s="190">
        <v>0</v>
      </c>
      <c r="U61" s="190">
        <v>0</v>
      </c>
      <c r="V61" s="190">
        <v>0</v>
      </c>
      <c r="W61" s="190">
        <v>0</v>
      </c>
      <c r="X61" s="190">
        <v>0</v>
      </c>
      <c r="Z61" s="190">
        <v>0</v>
      </c>
      <c r="AA61" s="3">
        <v>0</v>
      </c>
      <c r="AC61" s="190">
        <v>0</v>
      </c>
      <c r="AD61" s="3">
        <v>0</v>
      </c>
    </row>
    <row r="62" spans="1:30" ht="18" customHeight="1" x14ac:dyDescent="0.2">
      <c r="A62" s="185"/>
      <c r="B62" s="185"/>
      <c r="C62" s="9">
        <v>-0.22058823529411761</v>
      </c>
      <c r="E62" s="195" t="s">
        <v>275</v>
      </c>
      <c r="G62" s="196">
        <v>-4.0510000000000002</v>
      </c>
      <c r="H62" s="196">
        <v>-17.739000000000001</v>
      </c>
      <c r="I62" s="196">
        <v>-17.739000000000001</v>
      </c>
      <c r="J62" s="197">
        <v>-21.5</v>
      </c>
      <c r="K62" s="197">
        <v>-0.67999999999999994</v>
      </c>
      <c r="L62" s="196">
        <v>-0.08</v>
      </c>
      <c r="M62" s="196">
        <v>0</v>
      </c>
      <c r="N62" s="196">
        <v>0</v>
      </c>
      <c r="O62" s="196">
        <v>0</v>
      </c>
      <c r="P62" s="196">
        <v>0</v>
      </c>
      <c r="Q62" s="196">
        <v>0</v>
      </c>
      <c r="R62" s="196">
        <v>0</v>
      </c>
      <c r="S62" s="196">
        <v>0</v>
      </c>
      <c r="T62" s="196">
        <v>-0.40599999999999997</v>
      </c>
      <c r="U62" s="196">
        <v>0</v>
      </c>
      <c r="V62" s="196">
        <v>-0.34300000000000003</v>
      </c>
      <c r="W62" s="196">
        <v>0</v>
      </c>
      <c r="X62" s="196">
        <v>-0.82899999999999996</v>
      </c>
      <c r="Z62" s="196">
        <v>-21.5</v>
      </c>
      <c r="AA62" s="3">
        <v>20.67</v>
      </c>
      <c r="AC62" s="196">
        <v>-0.68</v>
      </c>
      <c r="AD62" s="3">
        <v>-0.15</v>
      </c>
    </row>
    <row r="63" spans="1:30" ht="6.95" customHeight="1" x14ac:dyDescent="0.2">
      <c r="C63" s="9"/>
      <c r="J63" s="199"/>
      <c r="K63" s="199"/>
      <c r="AA63" s="1"/>
      <c r="AD63" s="1"/>
    </row>
    <row r="64" spans="1:30" ht="18" customHeight="1" x14ac:dyDescent="0.2">
      <c r="A64" s="175" t="s">
        <v>74</v>
      </c>
      <c r="B64" s="175" t="s">
        <v>18</v>
      </c>
      <c r="C64" s="9">
        <v>0</v>
      </c>
      <c r="E64" s="189" t="s">
        <v>73</v>
      </c>
      <c r="G64" s="190">
        <v>0</v>
      </c>
      <c r="H64" s="190">
        <v>0</v>
      </c>
      <c r="I64" s="190">
        <v>0</v>
      </c>
      <c r="J64" s="191">
        <v>0</v>
      </c>
      <c r="K64" s="191">
        <v>0</v>
      </c>
      <c r="L64" s="190">
        <v>0</v>
      </c>
      <c r="M64" s="190">
        <v>0</v>
      </c>
      <c r="N64" s="190">
        <v>0</v>
      </c>
      <c r="O64" s="190">
        <v>0</v>
      </c>
      <c r="P64" s="190">
        <v>0</v>
      </c>
      <c r="Q64" s="190">
        <v>0</v>
      </c>
      <c r="R64" s="190">
        <v>0</v>
      </c>
      <c r="S64" s="190">
        <v>0</v>
      </c>
      <c r="T64" s="190">
        <v>0</v>
      </c>
      <c r="U64" s="190">
        <v>0</v>
      </c>
      <c r="V64" s="190">
        <v>0</v>
      </c>
      <c r="W64" s="190">
        <v>0</v>
      </c>
      <c r="X64" s="190">
        <v>0</v>
      </c>
      <c r="Z64" s="190">
        <v>0</v>
      </c>
      <c r="AA64" s="3">
        <v>0</v>
      </c>
      <c r="AC64" s="190">
        <v>0</v>
      </c>
      <c r="AD64" s="3">
        <v>0</v>
      </c>
    </row>
    <row r="65" spans="1:30" ht="18" customHeight="1" x14ac:dyDescent="0.2">
      <c r="A65" s="175" t="s">
        <v>130</v>
      </c>
      <c r="B65" s="175" t="s">
        <v>18</v>
      </c>
      <c r="C65" s="9">
        <v>0.13350000000000001</v>
      </c>
      <c r="E65" s="189" t="s">
        <v>191</v>
      </c>
      <c r="G65" s="190">
        <v>-28.771000000000001</v>
      </c>
      <c r="H65" s="190">
        <v>-41.448</v>
      </c>
      <c r="I65" s="190">
        <v>-41.448</v>
      </c>
      <c r="J65" s="191">
        <v>-35</v>
      </c>
      <c r="K65" s="191">
        <v>-20</v>
      </c>
      <c r="L65" s="190">
        <v>0</v>
      </c>
      <c r="M65" s="190">
        <v>-0.28899999999999998</v>
      </c>
      <c r="N65" s="190">
        <v>0</v>
      </c>
      <c r="O65" s="190">
        <v>-0.89000000000000012</v>
      </c>
      <c r="P65" s="190">
        <v>0</v>
      </c>
      <c r="Q65" s="190">
        <v>-13.926</v>
      </c>
      <c r="R65" s="190">
        <v>0</v>
      </c>
      <c r="S65" s="190">
        <v>-0.31199999999999939</v>
      </c>
      <c r="T65" s="190">
        <v>0</v>
      </c>
      <c r="U65" s="190">
        <v>-1.5000000000000568E-2</v>
      </c>
      <c r="V65" s="190">
        <v>-1.7559999999999985</v>
      </c>
      <c r="W65" s="190">
        <v>-0.1440000000000019</v>
      </c>
      <c r="X65" s="190">
        <v>-17.332000000000001</v>
      </c>
      <c r="Z65" s="190">
        <v>-35</v>
      </c>
      <c r="AA65" s="3">
        <v>17.670000000000002</v>
      </c>
      <c r="AC65" s="190">
        <v>-20</v>
      </c>
      <c r="AD65" s="3">
        <v>2.67</v>
      </c>
    </row>
    <row r="66" spans="1:30" ht="18" customHeight="1" x14ac:dyDescent="0.2">
      <c r="A66" s="175" t="s">
        <v>173</v>
      </c>
      <c r="B66" s="175" t="s">
        <v>18</v>
      </c>
      <c r="C66" s="9">
        <v>0</v>
      </c>
      <c r="E66" s="189" t="s">
        <v>174</v>
      </c>
      <c r="G66" s="190">
        <v>0</v>
      </c>
      <c r="H66" s="190">
        <v>0</v>
      </c>
      <c r="I66" s="190">
        <v>0</v>
      </c>
      <c r="J66" s="191">
        <v>0</v>
      </c>
      <c r="K66" s="191">
        <v>0</v>
      </c>
      <c r="L66" s="190">
        <v>0</v>
      </c>
      <c r="M66" s="190">
        <v>0</v>
      </c>
      <c r="N66" s="190">
        <v>0</v>
      </c>
      <c r="O66" s="190">
        <v>0</v>
      </c>
      <c r="P66" s="190">
        <v>0</v>
      </c>
      <c r="Q66" s="190">
        <v>0</v>
      </c>
      <c r="R66" s="190">
        <v>0</v>
      </c>
      <c r="S66" s="190">
        <v>0</v>
      </c>
      <c r="T66" s="190">
        <v>0</v>
      </c>
      <c r="U66" s="190">
        <v>0</v>
      </c>
      <c r="V66" s="190">
        <v>0</v>
      </c>
      <c r="W66" s="190">
        <v>0</v>
      </c>
      <c r="X66" s="190">
        <v>0</v>
      </c>
      <c r="Z66" s="190">
        <v>0</v>
      </c>
      <c r="AA66" s="3">
        <v>0</v>
      </c>
      <c r="AC66" s="190">
        <v>0</v>
      </c>
      <c r="AD66" s="3">
        <v>0</v>
      </c>
    </row>
    <row r="67" spans="1:30" ht="18" customHeight="1" x14ac:dyDescent="0.2">
      <c r="A67" s="175" t="s">
        <v>89</v>
      </c>
      <c r="B67" s="175" t="s">
        <v>18</v>
      </c>
      <c r="C67" s="9">
        <v>0.43333333333333335</v>
      </c>
      <c r="E67" s="189" t="s">
        <v>94</v>
      </c>
      <c r="G67" s="190">
        <v>-0.16900000000000001</v>
      </c>
      <c r="H67" s="190">
        <v>-0.16900000000000001</v>
      </c>
      <c r="I67" s="190">
        <v>-0.16900000000000001</v>
      </c>
      <c r="J67" s="191">
        <v>0</v>
      </c>
      <c r="K67" s="191">
        <v>-0.3</v>
      </c>
      <c r="L67" s="190">
        <v>0</v>
      </c>
      <c r="M67" s="190">
        <v>0</v>
      </c>
      <c r="N67" s="190">
        <v>0</v>
      </c>
      <c r="O67" s="190">
        <v>0</v>
      </c>
      <c r="P67" s="190">
        <v>0</v>
      </c>
      <c r="Q67" s="190">
        <v>0</v>
      </c>
      <c r="R67" s="190">
        <v>0</v>
      </c>
      <c r="S67" s="190">
        <v>0</v>
      </c>
      <c r="T67" s="190">
        <v>-0.16900000000000001</v>
      </c>
      <c r="U67" s="190">
        <v>0</v>
      </c>
      <c r="V67" s="190">
        <v>0</v>
      </c>
      <c r="W67" s="190">
        <v>0</v>
      </c>
      <c r="X67" s="190">
        <v>-0.16900000000000001</v>
      </c>
      <c r="Z67" s="190">
        <v>0</v>
      </c>
      <c r="AA67" s="3">
        <v>-0.17</v>
      </c>
      <c r="AC67" s="190">
        <v>-0.3</v>
      </c>
      <c r="AD67" s="3">
        <v>0.13</v>
      </c>
    </row>
    <row r="68" spans="1:30" ht="18" customHeight="1" x14ac:dyDescent="0.2">
      <c r="A68" s="175" t="s">
        <v>175</v>
      </c>
      <c r="B68" s="175" t="s">
        <v>18</v>
      </c>
      <c r="C68" s="9">
        <v>0</v>
      </c>
      <c r="E68" s="189" t="s">
        <v>176</v>
      </c>
      <c r="G68" s="190">
        <v>0</v>
      </c>
      <c r="H68" s="190">
        <v>0</v>
      </c>
      <c r="I68" s="190">
        <v>0</v>
      </c>
      <c r="J68" s="191">
        <v>0</v>
      </c>
      <c r="K68" s="191">
        <v>0</v>
      </c>
      <c r="L68" s="190">
        <v>0</v>
      </c>
      <c r="M68" s="190">
        <v>0</v>
      </c>
      <c r="N68" s="190">
        <v>0</v>
      </c>
      <c r="O68" s="190">
        <v>0</v>
      </c>
      <c r="P68" s="190">
        <v>0</v>
      </c>
      <c r="Q68" s="190">
        <v>0</v>
      </c>
      <c r="R68" s="190">
        <v>0</v>
      </c>
      <c r="S68" s="190">
        <v>0</v>
      </c>
      <c r="T68" s="190">
        <v>0</v>
      </c>
      <c r="U68" s="190">
        <v>0</v>
      </c>
      <c r="V68" s="190">
        <v>0</v>
      </c>
      <c r="W68" s="190">
        <v>0</v>
      </c>
      <c r="X68" s="190">
        <v>0</v>
      </c>
      <c r="Z68" s="190">
        <v>0</v>
      </c>
      <c r="AA68" s="3">
        <v>0</v>
      </c>
      <c r="AC68" s="190">
        <v>0</v>
      </c>
      <c r="AD68" s="3">
        <v>0</v>
      </c>
    </row>
    <row r="69" spans="1:30" ht="18" customHeight="1" x14ac:dyDescent="0.2">
      <c r="A69" s="175" t="s">
        <v>192</v>
      </c>
      <c r="B69" s="175" t="s">
        <v>18</v>
      </c>
      <c r="C69" s="9">
        <v>0</v>
      </c>
      <c r="E69" s="189" t="s">
        <v>427</v>
      </c>
      <c r="G69" s="190">
        <v>0</v>
      </c>
      <c r="H69" s="190">
        <v>0</v>
      </c>
      <c r="I69" s="190">
        <v>0</v>
      </c>
      <c r="J69" s="191">
        <v>0</v>
      </c>
      <c r="K69" s="191">
        <v>0</v>
      </c>
      <c r="L69" s="190">
        <v>0</v>
      </c>
      <c r="M69" s="190">
        <v>0</v>
      </c>
      <c r="N69" s="190">
        <v>0</v>
      </c>
      <c r="O69" s="190">
        <v>0</v>
      </c>
      <c r="P69" s="190">
        <v>0</v>
      </c>
      <c r="Q69" s="190">
        <v>0</v>
      </c>
      <c r="R69" s="190">
        <v>0</v>
      </c>
      <c r="S69" s="190">
        <v>0</v>
      </c>
      <c r="T69" s="190">
        <v>0</v>
      </c>
      <c r="U69" s="190">
        <v>0</v>
      </c>
      <c r="V69" s="190">
        <v>0</v>
      </c>
      <c r="W69" s="190">
        <v>0</v>
      </c>
      <c r="X69" s="190">
        <v>0</v>
      </c>
      <c r="Z69" s="190">
        <v>0</v>
      </c>
      <c r="AA69" s="3">
        <v>0</v>
      </c>
      <c r="AC69" s="190">
        <v>0</v>
      </c>
      <c r="AD69" s="3">
        <v>0</v>
      </c>
    </row>
    <row r="70" spans="1:30" ht="18" customHeight="1" x14ac:dyDescent="0.2">
      <c r="A70" s="175" t="s">
        <v>131</v>
      </c>
      <c r="B70" s="175" t="s">
        <v>18</v>
      </c>
      <c r="C70" s="9">
        <v>0</v>
      </c>
      <c r="E70" s="189" t="s">
        <v>177</v>
      </c>
      <c r="G70" s="190">
        <v>0</v>
      </c>
      <c r="H70" s="190">
        <v>0</v>
      </c>
      <c r="I70" s="190">
        <v>0</v>
      </c>
      <c r="J70" s="191">
        <v>0</v>
      </c>
      <c r="K70" s="191">
        <v>0</v>
      </c>
      <c r="L70" s="190">
        <v>0</v>
      </c>
      <c r="M70" s="190">
        <v>0</v>
      </c>
      <c r="N70" s="190">
        <v>0</v>
      </c>
      <c r="O70" s="190">
        <v>0</v>
      </c>
      <c r="P70" s="190">
        <v>0</v>
      </c>
      <c r="Q70" s="190">
        <v>0</v>
      </c>
      <c r="R70" s="190">
        <v>0</v>
      </c>
      <c r="S70" s="190">
        <v>0</v>
      </c>
      <c r="T70" s="190">
        <v>0</v>
      </c>
      <c r="U70" s="190">
        <v>0</v>
      </c>
      <c r="V70" s="190">
        <v>0</v>
      </c>
      <c r="W70" s="190">
        <v>0</v>
      </c>
      <c r="X70" s="190">
        <v>0</v>
      </c>
      <c r="Z70" s="190">
        <v>0</v>
      </c>
      <c r="AA70" s="3">
        <v>0</v>
      </c>
      <c r="AC70" s="190">
        <v>0</v>
      </c>
      <c r="AD70" s="3">
        <v>0</v>
      </c>
    </row>
    <row r="71" spans="1:30" ht="18" customHeight="1" x14ac:dyDescent="0.2">
      <c r="A71" s="175" t="s">
        <v>178</v>
      </c>
      <c r="B71" s="175" t="s">
        <v>18</v>
      </c>
      <c r="C71" s="9">
        <v>0</v>
      </c>
      <c r="E71" s="189" t="s">
        <v>179</v>
      </c>
      <c r="G71" s="190">
        <v>0</v>
      </c>
      <c r="H71" s="190">
        <v>0</v>
      </c>
      <c r="I71" s="190">
        <v>0</v>
      </c>
      <c r="J71" s="191">
        <v>0</v>
      </c>
      <c r="K71" s="191">
        <v>0</v>
      </c>
      <c r="L71" s="190">
        <v>0</v>
      </c>
      <c r="M71" s="190">
        <v>0</v>
      </c>
      <c r="N71" s="190">
        <v>0</v>
      </c>
      <c r="O71" s="190">
        <v>0</v>
      </c>
      <c r="P71" s="190">
        <v>0</v>
      </c>
      <c r="Q71" s="190">
        <v>0</v>
      </c>
      <c r="R71" s="190">
        <v>0</v>
      </c>
      <c r="S71" s="190">
        <v>0</v>
      </c>
      <c r="T71" s="190">
        <v>0</v>
      </c>
      <c r="U71" s="190">
        <v>0</v>
      </c>
      <c r="V71" s="190">
        <v>0</v>
      </c>
      <c r="W71" s="190">
        <v>0</v>
      </c>
      <c r="X71" s="190">
        <v>0</v>
      </c>
      <c r="Z71" s="190">
        <v>0</v>
      </c>
      <c r="AA71" s="3">
        <v>0</v>
      </c>
      <c r="AC71" s="190">
        <v>0</v>
      </c>
      <c r="AD71" s="3">
        <v>0</v>
      </c>
    </row>
    <row r="72" spans="1:30" ht="18" customHeight="1" x14ac:dyDescent="0.2">
      <c r="A72" s="175" t="s">
        <v>180</v>
      </c>
      <c r="B72" s="175" t="s">
        <v>18</v>
      </c>
      <c r="C72" s="9">
        <v>0</v>
      </c>
      <c r="E72" s="189" t="s">
        <v>181</v>
      </c>
      <c r="G72" s="190">
        <v>0</v>
      </c>
      <c r="H72" s="190">
        <v>0</v>
      </c>
      <c r="I72" s="190">
        <v>0</v>
      </c>
      <c r="J72" s="191">
        <v>0</v>
      </c>
      <c r="K72" s="191">
        <v>0</v>
      </c>
      <c r="L72" s="190">
        <v>0</v>
      </c>
      <c r="M72" s="190">
        <v>0</v>
      </c>
      <c r="N72" s="190">
        <v>0</v>
      </c>
      <c r="O72" s="190">
        <v>0</v>
      </c>
      <c r="P72" s="190">
        <v>0</v>
      </c>
      <c r="Q72" s="190">
        <v>0</v>
      </c>
      <c r="R72" s="190">
        <v>0</v>
      </c>
      <c r="S72" s="190">
        <v>0</v>
      </c>
      <c r="T72" s="190">
        <v>0</v>
      </c>
      <c r="U72" s="190">
        <v>0</v>
      </c>
      <c r="V72" s="190">
        <v>0</v>
      </c>
      <c r="W72" s="190">
        <v>0</v>
      </c>
      <c r="X72" s="190">
        <v>0</v>
      </c>
      <c r="Z72" s="190">
        <v>0</v>
      </c>
      <c r="AA72" s="3">
        <v>0</v>
      </c>
      <c r="AC72" s="190">
        <v>0</v>
      </c>
      <c r="AD72" s="3">
        <v>0</v>
      </c>
    </row>
    <row r="73" spans="1:30" ht="18" customHeight="1" x14ac:dyDescent="0.2">
      <c r="A73" s="175" t="s">
        <v>90</v>
      </c>
      <c r="B73" s="175" t="s">
        <v>18</v>
      </c>
      <c r="C73" s="9">
        <v>0.1</v>
      </c>
      <c r="E73" s="189" t="s">
        <v>188</v>
      </c>
      <c r="G73" s="190">
        <v>-2.883</v>
      </c>
      <c r="H73" s="190">
        <v>-0.374</v>
      </c>
      <c r="I73" s="190">
        <v>-0.374</v>
      </c>
      <c r="J73" s="191">
        <v>0</v>
      </c>
      <c r="K73" s="191">
        <v>-2</v>
      </c>
      <c r="L73" s="190">
        <v>-1.7000000000000001E-2</v>
      </c>
      <c r="M73" s="190">
        <v>-1.4999999999999999E-2</v>
      </c>
      <c r="N73" s="190">
        <v>-2.6999999999999996E-2</v>
      </c>
      <c r="O73" s="190">
        <v>-0.35299999999999998</v>
      </c>
      <c r="P73" s="190">
        <v>0</v>
      </c>
      <c r="Q73" s="190">
        <v>-1.5000000000000013E-2</v>
      </c>
      <c r="R73" s="190">
        <v>0</v>
      </c>
      <c r="S73" s="190">
        <v>-0.57000000000000006</v>
      </c>
      <c r="T73" s="190">
        <v>-1.9999999999998908E-3</v>
      </c>
      <c r="U73" s="190">
        <v>-0.80599999999999994</v>
      </c>
      <c r="V73" s="190">
        <v>0</v>
      </c>
      <c r="W73" s="190">
        <v>0</v>
      </c>
      <c r="X73" s="190">
        <v>-1.8049999999999999</v>
      </c>
      <c r="Z73" s="190">
        <v>0</v>
      </c>
      <c r="AA73" s="3">
        <v>-1.81</v>
      </c>
      <c r="AC73" s="190">
        <v>-2</v>
      </c>
      <c r="AD73" s="3">
        <v>0.2</v>
      </c>
    </row>
    <row r="74" spans="1:30" ht="18" customHeight="1" x14ac:dyDescent="0.2">
      <c r="A74" s="175" t="s">
        <v>79</v>
      </c>
      <c r="B74" s="175" t="s">
        <v>18</v>
      </c>
      <c r="C74" s="9">
        <v>0</v>
      </c>
      <c r="E74" s="189" t="s">
        <v>78</v>
      </c>
      <c r="G74" s="190">
        <v>0</v>
      </c>
      <c r="H74" s="190">
        <v>0</v>
      </c>
      <c r="I74" s="190">
        <v>0</v>
      </c>
      <c r="J74" s="191">
        <v>0</v>
      </c>
      <c r="K74" s="191">
        <v>0</v>
      </c>
      <c r="L74" s="190">
        <v>0</v>
      </c>
      <c r="M74" s="190">
        <v>0</v>
      </c>
      <c r="N74" s="190">
        <v>0</v>
      </c>
      <c r="O74" s="190">
        <v>0</v>
      </c>
      <c r="P74" s="190">
        <v>0</v>
      </c>
      <c r="Q74" s="190">
        <v>0</v>
      </c>
      <c r="R74" s="190">
        <v>0</v>
      </c>
      <c r="S74" s="190">
        <v>0</v>
      </c>
      <c r="T74" s="190">
        <v>0</v>
      </c>
      <c r="U74" s="190">
        <v>0</v>
      </c>
      <c r="V74" s="190">
        <v>0</v>
      </c>
      <c r="W74" s="190">
        <v>0</v>
      </c>
      <c r="X74" s="190">
        <v>0</v>
      </c>
      <c r="Z74" s="190">
        <v>0</v>
      </c>
      <c r="AA74" s="3">
        <v>0</v>
      </c>
      <c r="AC74" s="190">
        <v>0</v>
      </c>
      <c r="AD74" s="3">
        <v>0</v>
      </c>
    </row>
    <row r="75" spans="1:30" ht="18" customHeight="1" x14ac:dyDescent="0.2">
      <c r="A75" s="175" t="s">
        <v>194</v>
      </c>
      <c r="B75" s="175" t="s">
        <v>18</v>
      </c>
      <c r="C75" s="9">
        <v>0</v>
      </c>
      <c r="E75" s="189" t="s">
        <v>267</v>
      </c>
      <c r="G75" s="190">
        <v>0</v>
      </c>
      <c r="H75" s="190">
        <v>0</v>
      </c>
      <c r="I75" s="190">
        <v>0</v>
      </c>
      <c r="J75" s="191">
        <v>0</v>
      </c>
      <c r="K75" s="191">
        <v>0</v>
      </c>
      <c r="L75" s="190">
        <v>0</v>
      </c>
      <c r="M75" s="190">
        <v>0</v>
      </c>
      <c r="N75" s="190">
        <v>0</v>
      </c>
      <c r="O75" s="190">
        <v>0</v>
      </c>
      <c r="P75" s="190">
        <v>0</v>
      </c>
      <c r="Q75" s="190">
        <v>0</v>
      </c>
      <c r="R75" s="190">
        <v>0</v>
      </c>
      <c r="S75" s="190">
        <v>0</v>
      </c>
      <c r="T75" s="190">
        <v>0</v>
      </c>
      <c r="U75" s="190">
        <v>0</v>
      </c>
      <c r="V75" s="190">
        <v>0</v>
      </c>
      <c r="W75" s="190">
        <v>0</v>
      </c>
      <c r="X75" s="190">
        <v>0</v>
      </c>
      <c r="Z75" s="190">
        <v>0</v>
      </c>
      <c r="AA75" s="3">
        <v>0</v>
      </c>
      <c r="AC75" s="190">
        <v>0</v>
      </c>
      <c r="AD75" s="3">
        <v>0</v>
      </c>
    </row>
    <row r="76" spans="1:30" ht="18" customHeight="1" x14ac:dyDescent="0.2">
      <c r="A76" s="175" t="s">
        <v>76</v>
      </c>
      <c r="B76" s="175" t="s">
        <v>18</v>
      </c>
      <c r="C76" s="9">
        <v>0.36</v>
      </c>
      <c r="E76" s="189" t="s">
        <v>95</v>
      </c>
      <c r="G76" s="190">
        <v>0</v>
      </c>
      <c r="H76" s="190">
        <v>-0.35399999999999998</v>
      </c>
      <c r="I76" s="190">
        <v>-0.35399999999999998</v>
      </c>
      <c r="J76" s="191">
        <v>-1</v>
      </c>
      <c r="K76" s="191">
        <v>-0.5</v>
      </c>
      <c r="L76" s="190">
        <v>-3.3000000000000002E-2</v>
      </c>
      <c r="M76" s="190">
        <v>-2.1999999999999999E-2</v>
      </c>
      <c r="N76" s="190">
        <v>-4.7999999999999994E-2</v>
      </c>
      <c r="O76" s="190">
        <v>-3.2000000000000015E-2</v>
      </c>
      <c r="P76" s="190">
        <v>-3.1E-2</v>
      </c>
      <c r="Q76" s="190">
        <v>-3.1E-2</v>
      </c>
      <c r="R76" s="190">
        <v>-3.2000000000000001E-2</v>
      </c>
      <c r="S76" s="190">
        <v>-3.2000000000000001E-2</v>
      </c>
      <c r="T76" s="190">
        <v>-3.999999999999998E-2</v>
      </c>
      <c r="U76" s="190">
        <v>3.7999999999999978E-2</v>
      </c>
      <c r="V76" s="190">
        <v>-2.2999999999999965E-2</v>
      </c>
      <c r="W76" s="190">
        <v>-3.0000000000000027E-2</v>
      </c>
      <c r="X76" s="190">
        <v>-0.316</v>
      </c>
      <c r="Z76" s="190">
        <v>-1</v>
      </c>
      <c r="AA76" s="3">
        <v>0.68</v>
      </c>
      <c r="AC76" s="190">
        <v>-0.5</v>
      </c>
      <c r="AD76" s="3">
        <v>0.18</v>
      </c>
    </row>
    <row r="77" spans="1:30" ht="18" customHeight="1" x14ac:dyDescent="0.2">
      <c r="A77" s="175" t="s">
        <v>182</v>
      </c>
      <c r="B77" s="175" t="s">
        <v>18</v>
      </c>
      <c r="C77" s="9">
        <v>0</v>
      </c>
      <c r="E77" s="189" t="s">
        <v>183</v>
      </c>
      <c r="G77" s="190">
        <v>0</v>
      </c>
      <c r="H77" s="190">
        <v>0</v>
      </c>
      <c r="I77" s="190">
        <v>0</v>
      </c>
      <c r="J77" s="191">
        <v>0</v>
      </c>
      <c r="K77" s="191">
        <v>0</v>
      </c>
      <c r="L77" s="190">
        <v>0</v>
      </c>
      <c r="M77" s="190">
        <v>0</v>
      </c>
      <c r="N77" s="190">
        <v>0</v>
      </c>
      <c r="O77" s="190">
        <v>0</v>
      </c>
      <c r="P77" s="190">
        <v>0</v>
      </c>
      <c r="Q77" s="190">
        <v>0</v>
      </c>
      <c r="R77" s="190">
        <v>0</v>
      </c>
      <c r="S77" s="190">
        <v>0</v>
      </c>
      <c r="T77" s="190">
        <v>0</v>
      </c>
      <c r="U77" s="190">
        <v>0</v>
      </c>
      <c r="V77" s="190">
        <v>0</v>
      </c>
      <c r="W77" s="190">
        <v>0</v>
      </c>
      <c r="X77" s="190">
        <v>0</v>
      </c>
      <c r="Z77" s="190">
        <v>0</v>
      </c>
      <c r="AA77" s="3">
        <v>0</v>
      </c>
      <c r="AC77" s="190">
        <v>0</v>
      </c>
      <c r="AD77" s="3">
        <v>0</v>
      </c>
    </row>
    <row r="78" spans="1:30" ht="18" customHeight="1" x14ac:dyDescent="0.2">
      <c r="A78" s="175" t="s">
        <v>91</v>
      </c>
      <c r="B78" s="175" t="s">
        <v>18</v>
      </c>
      <c r="C78" s="9">
        <v>0</v>
      </c>
      <c r="E78" s="189" t="s">
        <v>96</v>
      </c>
      <c r="G78" s="190">
        <v>0</v>
      </c>
      <c r="H78" s="190">
        <v>0</v>
      </c>
      <c r="I78" s="190">
        <v>0</v>
      </c>
      <c r="J78" s="191">
        <v>0</v>
      </c>
      <c r="K78" s="191">
        <v>0</v>
      </c>
      <c r="L78" s="190">
        <v>0</v>
      </c>
      <c r="M78" s="190">
        <v>0</v>
      </c>
      <c r="N78" s="190">
        <v>0</v>
      </c>
      <c r="O78" s="190">
        <v>0</v>
      </c>
      <c r="P78" s="190">
        <v>0</v>
      </c>
      <c r="Q78" s="190">
        <v>0</v>
      </c>
      <c r="R78" s="190">
        <v>0</v>
      </c>
      <c r="S78" s="190">
        <v>0</v>
      </c>
      <c r="T78" s="190">
        <v>0</v>
      </c>
      <c r="U78" s="190">
        <v>0</v>
      </c>
      <c r="V78" s="190">
        <v>0</v>
      </c>
      <c r="W78" s="190">
        <v>0</v>
      </c>
      <c r="X78" s="190">
        <v>0</v>
      </c>
      <c r="Z78" s="190">
        <v>0</v>
      </c>
      <c r="AA78" s="3">
        <v>0</v>
      </c>
      <c r="AC78" s="190">
        <v>0</v>
      </c>
      <c r="AD78" s="3">
        <v>0</v>
      </c>
    </row>
    <row r="79" spans="1:30" ht="18" customHeight="1" x14ac:dyDescent="0.2">
      <c r="A79" s="175" t="s">
        <v>128</v>
      </c>
      <c r="B79" s="175" t="s">
        <v>18</v>
      </c>
      <c r="C79" s="9">
        <v>0</v>
      </c>
      <c r="E79" s="189" t="s">
        <v>129</v>
      </c>
      <c r="G79" s="190">
        <v>0</v>
      </c>
      <c r="H79" s="190">
        <v>-0.183</v>
      </c>
      <c r="I79" s="190">
        <v>-0.183</v>
      </c>
      <c r="J79" s="191">
        <v>0</v>
      </c>
      <c r="K79" s="191">
        <v>0</v>
      </c>
      <c r="L79" s="190">
        <v>0</v>
      </c>
      <c r="M79" s="190">
        <v>0</v>
      </c>
      <c r="N79" s="190">
        <v>0</v>
      </c>
      <c r="O79" s="190">
        <v>0</v>
      </c>
      <c r="P79" s="190">
        <v>0</v>
      </c>
      <c r="Q79" s="190">
        <v>0</v>
      </c>
      <c r="R79" s="190">
        <v>0</v>
      </c>
      <c r="S79" s="190">
        <v>0</v>
      </c>
      <c r="T79" s="190">
        <v>0</v>
      </c>
      <c r="U79" s="190">
        <v>0</v>
      </c>
      <c r="V79" s="190">
        <v>0</v>
      </c>
      <c r="W79" s="190">
        <v>0</v>
      </c>
      <c r="X79" s="190">
        <v>0</v>
      </c>
      <c r="Z79" s="190">
        <v>0</v>
      </c>
      <c r="AA79" s="3">
        <v>0</v>
      </c>
      <c r="AC79" s="190">
        <v>0</v>
      </c>
      <c r="AD79" s="3">
        <v>0</v>
      </c>
    </row>
    <row r="80" spans="1:30" ht="18" customHeight="1" x14ac:dyDescent="0.2">
      <c r="A80" s="175" t="s">
        <v>92</v>
      </c>
      <c r="B80" s="175" t="s">
        <v>18</v>
      </c>
      <c r="C80" s="9">
        <v>2.1250000000000002E-2</v>
      </c>
      <c r="E80" s="189" t="s">
        <v>97</v>
      </c>
      <c r="G80" s="190">
        <v>-1.514</v>
      </c>
      <c r="H80" s="190">
        <v>-10.101000000000001</v>
      </c>
      <c r="I80" s="190">
        <v>-10.101000000000001</v>
      </c>
      <c r="J80" s="191">
        <v>-12</v>
      </c>
      <c r="K80" s="191">
        <v>-8</v>
      </c>
      <c r="L80" s="190">
        <v>-0.54200000000000004</v>
      </c>
      <c r="M80" s="190">
        <v>-2.5270000000000001</v>
      </c>
      <c r="N80" s="190">
        <v>-0.20599999999999996</v>
      </c>
      <c r="O80" s="190">
        <v>-0.22599999999999998</v>
      </c>
      <c r="P80" s="190">
        <v>-1.1949999999999998</v>
      </c>
      <c r="Q80" s="190">
        <v>0</v>
      </c>
      <c r="R80" s="190">
        <v>0</v>
      </c>
      <c r="S80" s="190">
        <v>-0.97000000000000064</v>
      </c>
      <c r="T80" s="190">
        <v>0</v>
      </c>
      <c r="U80" s="190">
        <v>-0.33699999999999974</v>
      </c>
      <c r="V80" s="190">
        <v>-0.23200000000000021</v>
      </c>
      <c r="W80" s="190">
        <v>-1.5919999999999996</v>
      </c>
      <c r="X80" s="190">
        <v>-7.827</v>
      </c>
      <c r="Z80" s="190">
        <v>-12</v>
      </c>
      <c r="AA80" s="3">
        <v>4.17</v>
      </c>
      <c r="AC80" s="190">
        <v>-8</v>
      </c>
      <c r="AD80" s="3">
        <v>0.17</v>
      </c>
    </row>
    <row r="81" spans="1:30" ht="18" customHeight="1" x14ac:dyDescent="0.2">
      <c r="A81" s="175" t="s">
        <v>75</v>
      </c>
      <c r="B81" s="175" t="s">
        <v>18</v>
      </c>
      <c r="C81" s="9">
        <v>0.41</v>
      </c>
      <c r="E81" s="189" t="s">
        <v>98</v>
      </c>
      <c r="G81" s="190">
        <v>-0.54300000000000004</v>
      </c>
      <c r="H81" s="190">
        <v>-0.68300000000000005</v>
      </c>
      <c r="I81" s="190">
        <v>-0.68300000000000005</v>
      </c>
      <c r="J81" s="191">
        <v>-1</v>
      </c>
      <c r="K81" s="191">
        <v>-1</v>
      </c>
      <c r="L81" s="190">
        <v>-0.05</v>
      </c>
      <c r="M81" s="190">
        <v>-5.1000000000000004E-2</v>
      </c>
      <c r="N81" s="190">
        <v>-4.9999999999999989E-2</v>
      </c>
      <c r="O81" s="190">
        <v>-5.1000000000000018E-2</v>
      </c>
      <c r="P81" s="190">
        <v>-4.6999999999999986E-2</v>
      </c>
      <c r="Q81" s="190">
        <v>-5.099999999999999E-2</v>
      </c>
      <c r="R81" s="190">
        <v>-6.3E-2</v>
      </c>
      <c r="S81" s="190">
        <v>-5.4999999999999993E-2</v>
      </c>
      <c r="T81" s="190">
        <v>-5.4999999999999993E-2</v>
      </c>
      <c r="U81" s="190">
        <v>-5.5000000000000049E-2</v>
      </c>
      <c r="V81" s="190">
        <v>-5.2999999999999936E-2</v>
      </c>
      <c r="W81" s="190">
        <v>-1.0000000000000009E-2</v>
      </c>
      <c r="X81" s="190">
        <v>-0.59099999999999997</v>
      </c>
      <c r="Z81" s="190">
        <v>-1</v>
      </c>
      <c r="AA81" s="3">
        <v>0.41</v>
      </c>
      <c r="AC81" s="190">
        <v>-1</v>
      </c>
      <c r="AD81" s="3">
        <v>0.41</v>
      </c>
    </row>
    <row r="82" spans="1:30" ht="18" customHeight="1" x14ac:dyDescent="0.2">
      <c r="A82" s="175" t="s">
        <v>428</v>
      </c>
      <c r="B82" s="175" t="s">
        <v>18</v>
      </c>
      <c r="C82" s="9">
        <v>0</v>
      </c>
      <c r="E82" s="189" t="s">
        <v>429</v>
      </c>
      <c r="G82" s="190">
        <v>0</v>
      </c>
      <c r="H82" s="190">
        <v>0</v>
      </c>
      <c r="I82" s="190">
        <v>0</v>
      </c>
      <c r="J82" s="191">
        <v>0</v>
      </c>
      <c r="K82" s="191">
        <v>0</v>
      </c>
      <c r="L82" s="190">
        <v>0</v>
      </c>
      <c r="M82" s="190">
        <v>0</v>
      </c>
      <c r="N82" s="190">
        <v>0</v>
      </c>
      <c r="O82" s="190">
        <v>0</v>
      </c>
      <c r="P82" s="190">
        <v>0</v>
      </c>
      <c r="Q82" s="190">
        <v>0</v>
      </c>
      <c r="R82" s="190">
        <v>0</v>
      </c>
      <c r="S82" s="190">
        <v>0</v>
      </c>
      <c r="T82" s="190">
        <v>0</v>
      </c>
      <c r="U82" s="190">
        <v>0</v>
      </c>
      <c r="V82" s="190">
        <v>0</v>
      </c>
      <c r="W82" s="190">
        <v>0</v>
      </c>
      <c r="X82" s="190">
        <v>0</v>
      </c>
      <c r="Z82" s="190">
        <v>0</v>
      </c>
      <c r="AA82" s="3">
        <v>0</v>
      </c>
      <c r="AC82" s="190">
        <v>0</v>
      </c>
      <c r="AD82" s="3">
        <v>0</v>
      </c>
    </row>
    <row r="83" spans="1:30" ht="18" customHeight="1" x14ac:dyDescent="0.2">
      <c r="A83" s="175" t="s">
        <v>262</v>
      </c>
      <c r="B83" s="175" t="s">
        <v>18</v>
      </c>
      <c r="C83" s="9">
        <v>0</v>
      </c>
      <c r="E83" s="189" t="s">
        <v>272</v>
      </c>
      <c r="G83" s="190">
        <v>0</v>
      </c>
      <c r="H83" s="190">
        <v>0</v>
      </c>
      <c r="I83" s="190">
        <v>0</v>
      </c>
      <c r="J83" s="191">
        <v>0</v>
      </c>
      <c r="K83" s="191">
        <v>0</v>
      </c>
      <c r="L83" s="190">
        <v>0</v>
      </c>
      <c r="M83" s="190">
        <v>0</v>
      </c>
      <c r="N83" s="190">
        <v>0</v>
      </c>
      <c r="O83" s="190">
        <v>0</v>
      </c>
      <c r="P83" s="190">
        <v>0</v>
      </c>
      <c r="Q83" s="190">
        <v>0</v>
      </c>
      <c r="R83" s="190">
        <v>0</v>
      </c>
      <c r="S83" s="190">
        <v>0</v>
      </c>
      <c r="T83" s="190">
        <v>0</v>
      </c>
      <c r="U83" s="190">
        <v>0</v>
      </c>
      <c r="V83" s="190">
        <v>0</v>
      </c>
      <c r="W83" s="190">
        <v>0</v>
      </c>
      <c r="X83" s="190">
        <v>0</v>
      </c>
      <c r="Z83" s="190">
        <v>0</v>
      </c>
      <c r="AA83" s="3">
        <v>0</v>
      </c>
      <c r="AC83" s="190">
        <v>0</v>
      </c>
      <c r="AD83" s="3">
        <v>0</v>
      </c>
    </row>
    <row r="84" spans="1:30" ht="18" customHeight="1" x14ac:dyDescent="0.2">
      <c r="A84" s="175" t="s">
        <v>196</v>
      </c>
      <c r="B84" s="175" t="s">
        <v>18</v>
      </c>
      <c r="C84" s="9">
        <v>0</v>
      </c>
      <c r="E84" s="189" t="s">
        <v>197</v>
      </c>
      <c r="G84" s="190">
        <v>0</v>
      </c>
      <c r="H84" s="190">
        <v>0</v>
      </c>
      <c r="I84" s="190">
        <v>0</v>
      </c>
      <c r="J84" s="191">
        <v>0</v>
      </c>
      <c r="K84" s="191">
        <v>0</v>
      </c>
      <c r="L84" s="190">
        <v>0</v>
      </c>
      <c r="M84" s="190">
        <v>0</v>
      </c>
      <c r="N84" s="190">
        <v>0</v>
      </c>
      <c r="O84" s="190">
        <v>0</v>
      </c>
      <c r="P84" s="190">
        <v>0</v>
      </c>
      <c r="Q84" s="190">
        <v>0</v>
      </c>
      <c r="R84" s="190">
        <v>0</v>
      </c>
      <c r="S84" s="190">
        <v>0</v>
      </c>
      <c r="T84" s="190">
        <v>0</v>
      </c>
      <c r="U84" s="190">
        <v>0</v>
      </c>
      <c r="V84" s="190">
        <v>0</v>
      </c>
      <c r="W84" s="190">
        <v>0</v>
      </c>
      <c r="X84" s="190">
        <v>0</v>
      </c>
      <c r="Z84" s="190">
        <v>0</v>
      </c>
      <c r="AA84" s="3">
        <v>0</v>
      </c>
      <c r="AC84" s="190">
        <v>0</v>
      </c>
      <c r="AD84" s="3">
        <v>0</v>
      </c>
    </row>
    <row r="85" spans="1:30" ht="18" customHeight="1" x14ac:dyDescent="0.2">
      <c r="A85" s="175" t="s">
        <v>198</v>
      </c>
      <c r="B85" s="175" t="s">
        <v>18</v>
      </c>
      <c r="C85" s="9">
        <v>0</v>
      </c>
      <c r="E85" s="189" t="s">
        <v>266</v>
      </c>
      <c r="G85" s="190">
        <v>0</v>
      </c>
      <c r="H85" s="190">
        <v>0</v>
      </c>
      <c r="I85" s="190">
        <v>0</v>
      </c>
      <c r="J85" s="191">
        <v>0</v>
      </c>
      <c r="K85" s="191">
        <v>0</v>
      </c>
      <c r="L85" s="190">
        <v>0</v>
      </c>
      <c r="M85" s="190">
        <v>0</v>
      </c>
      <c r="N85" s="190">
        <v>0</v>
      </c>
      <c r="O85" s="190">
        <v>0</v>
      </c>
      <c r="P85" s="190">
        <v>0</v>
      </c>
      <c r="Q85" s="190">
        <v>0</v>
      </c>
      <c r="R85" s="190">
        <v>0</v>
      </c>
      <c r="S85" s="190">
        <v>0</v>
      </c>
      <c r="T85" s="190">
        <v>0</v>
      </c>
      <c r="U85" s="190">
        <v>0</v>
      </c>
      <c r="V85" s="190">
        <v>0</v>
      </c>
      <c r="W85" s="190">
        <v>0</v>
      </c>
      <c r="X85" s="190">
        <v>0</v>
      </c>
      <c r="Z85" s="190">
        <v>0</v>
      </c>
      <c r="AA85" s="3">
        <v>0</v>
      </c>
      <c r="AC85" s="190">
        <v>0</v>
      </c>
      <c r="AD85" s="3">
        <v>0</v>
      </c>
    </row>
    <row r="86" spans="1:30" ht="18" customHeight="1" x14ac:dyDescent="0.2">
      <c r="A86" s="175" t="s">
        <v>93</v>
      </c>
      <c r="B86" s="175" t="s">
        <v>18</v>
      </c>
      <c r="C86" s="9">
        <v>0.36830357142857145</v>
      </c>
      <c r="E86" s="189" t="s">
        <v>99</v>
      </c>
      <c r="G86" s="190">
        <v>-1.321</v>
      </c>
      <c r="H86" s="190">
        <v>-1.329</v>
      </c>
      <c r="I86" s="190">
        <v>-1.329</v>
      </c>
      <c r="J86" s="191">
        <v>-0.89600000000000002</v>
      </c>
      <c r="K86" s="191">
        <v>-0.89600000000000002</v>
      </c>
      <c r="L86" s="190">
        <v>-0.08</v>
      </c>
      <c r="M86" s="190">
        <v>-6.9999999999999993E-2</v>
      </c>
      <c r="N86" s="190">
        <v>-4.8000000000000015E-2</v>
      </c>
      <c r="O86" s="190">
        <v>-4.5999999999999985E-2</v>
      </c>
      <c r="P86" s="190">
        <v>-4.4999999999999984E-2</v>
      </c>
      <c r="Q86" s="190">
        <v>-4.500000000000004E-2</v>
      </c>
      <c r="R86" s="190">
        <v>-4.4999999999999984E-2</v>
      </c>
      <c r="S86" s="190">
        <v>-4.4999999999999984E-2</v>
      </c>
      <c r="T86" s="190">
        <v>-4.4999999999999984E-2</v>
      </c>
      <c r="U86" s="190">
        <v>-3.5000000000000031E-2</v>
      </c>
      <c r="V86" s="190">
        <v>-3.3000000000000029E-2</v>
      </c>
      <c r="W86" s="190">
        <v>-3.2999999999999918E-2</v>
      </c>
      <c r="X86" s="190">
        <v>-0.56999999999999995</v>
      </c>
      <c r="Z86" s="190">
        <v>-0.89600000000000002</v>
      </c>
      <c r="AA86" s="3">
        <v>0.33</v>
      </c>
      <c r="AC86" s="190">
        <v>-0.89600000000000002</v>
      </c>
      <c r="AD86" s="3">
        <v>0.33</v>
      </c>
    </row>
    <row r="87" spans="1:30" ht="18" customHeight="1" x14ac:dyDescent="0.2">
      <c r="A87" s="175" t="s">
        <v>524</v>
      </c>
      <c r="B87" s="175" t="s">
        <v>18</v>
      </c>
      <c r="C87" s="9">
        <v>0.94999999999999984</v>
      </c>
      <c r="E87" s="189" t="s">
        <v>525</v>
      </c>
      <c r="G87" s="190">
        <v>0</v>
      </c>
      <c r="H87" s="190">
        <v>0</v>
      </c>
      <c r="I87" s="190">
        <v>0</v>
      </c>
      <c r="J87" s="191">
        <v>0</v>
      </c>
      <c r="K87" s="191">
        <v>-0.2</v>
      </c>
      <c r="L87" s="190">
        <v>0</v>
      </c>
      <c r="M87" s="190">
        <v>0</v>
      </c>
      <c r="N87" s="190">
        <v>0</v>
      </c>
      <c r="O87" s="190">
        <v>0</v>
      </c>
      <c r="P87" s="190">
        <v>0</v>
      </c>
      <c r="Q87" s="190">
        <v>0</v>
      </c>
      <c r="R87" s="190">
        <v>0</v>
      </c>
      <c r="S87" s="190">
        <v>-1.2E-2</v>
      </c>
      <c r="T87" s="190">
        <v>0</v>
      </c>
      <c r="U87" s="190">
        <v>0</v>
      </c>
      <c r="V87" s="190">
        <v>0</v>
      </c>
      <c r="W87" s="190">
        <v>0</v>
      </c>
      <c r="X87" s="190">
        <v>-1.2E-2</v>
      </c>
      <c r="Z87" s="190">
        <v>0</v>
      </c>
      <c r="AA87" s="3">
        <v>-0.01</v>
      </c>
      <c r="AC87" s="190">
        <v>-0.20000000000000004</v>
      </c>
      <c r="AD87" s="3">
        <v>0.19</v>
      </c>
    </row>
    <row r="88" spans="1:30" ht="18" customHeight="1" x14ac:dyDescent="0.2">
      <c r="A88" s="175" t="s">
        <v>255</v>
      </c>
      <c r="B88" s="175" t="s">
        <v>18</v>
      </c>
      <c r="C88" s="9">
        <v>0</v>
      </c>
      <c r="E88" s="192" t="s">
        <v>258</v>
      </c>
      <c r="F88" s="193"/>
      <c r="G88" s="194">
        <v>0</v>
      </c>
      <c r="H88" s="194">
        <v>0</v>
      </c>
      <c r="I88" s="194">
        <v>0</v>
      </c>
      <c r="J88" s="194">
        <v>0</v>
      </c>
      <c r="K88" s="194">
        <v>0</v>
      </c>
      <c r="L88" s="194">
        <v>0</v>
      </c>
      <c r="M88" s="194">
        <v>0</v>
      </c>
      <c r="N88" s="194">
        <v>0</v>
      </c>
      <c r="O88" s="194">
        <v>0</v>
      </c>
      <c r="P88" s="194">
        <v>0</v>
      </c>
      <c r="Q88" s="194">
        <v>0</v>
      </c>
      <c r="R88" s="194">
        <v>0</v>
      </c>
      <c r="S88" s="194">
        <v>0</v>
      </c>
      <c r="T88" s="194">
        <v>0</v>
      </c>
      <c r="U88" s="194">
        <v>0</v>
      </c>
      <c r="V88" s="194">
        <v>0</v>
      </c>
      <c r="W88" s="194">
        <v>0</v>
      </c>
      <c r="X88" s="194">
        <v>0</v>
      </c>
      <c r="Z88" s="194">
        <v>0</v>
      </c>
      <c r="AA88" s="3">
        <v>0</v>
      </c>
      <c r="AC88" s="194">
        <v>0</v>
      </c>
      <c r="AD88" s="3">
        <v>0</v>
      </c>
    </row>
    <row r="89" spans="1:30" ht="18" customHeight="1" x14ac:dyDescent="0.2">
      <c r="A89" s="175" t="s">
        <v>256</v>
      </c>
      <c r="B89" s="175" t="s">
        <v>18</v>
      </c>
      <c r="C89" s="9">
        <v>0</v>
      </c>
      <c r="E89" s="192" t="s">
        <v>430</v>
      </c>
      <c r="F89" s="193"/>
      <c r="G89" s="194">
        <v>0</v>
      </c>
      <c r="H89" s="194">
        <v>0</v>
      </c>
      <c r="I89" s="194">
        <v>0</v>
      </c>
      <c r="J89" s="194">
        <v>0</v>
      </c>
      <c r="K89" s="194">
        <v>0</v>
      </c>
      <c r="L89" s="194">
        <v>0</v>
      </c>
      <c r="M89" s="194">
        <v>0</v>
      </c>
      <c r="N89" s="194">
        <v>0</v>
      </c>
      <c r="O89" s="194">
        <v>0</v>
      </c>
      <c r="P89" s="194">
        <v>0</v>
      </c>
      <c r="Q89" s="194">
        <v>0</v>
      </c>
      <c r="R89" s="194">
        <v>0</v>
      </c>
      <c r="S89" s="194">
        <v>0</v>
      </c>
      <c r="T89" s="194">
        <v>0</v>
      </c>
      <c r="U89" s="194">
        <v>0</v>
      </c>
      <c r="V89" s="194">
        <v>0</v>
      </c>
      <c r="W89" s="194">
        <v>0</v>
      </c>
      <c r="X89" s="194">
        <v>0</v>
      </c>
      <c r="Z89" s="194">
        <v>0</v>
      </c>
      <c r="AA89" s="3">
        <v>0</v>
      </c>
      <c r="AC89" s="194">
        <v>0</v>
      </c>
      <c r="AD89" s="3">
        <v>0</v>
      </c>
    </row>
    <row r="90" spans="1:30" ht="18" customHeight="1" x14ac:dyDescent="0.2">
      <c r="A90" s="175" t="s">
        <v>200</v>
      </c>
      <c r="B90" s="175" t="s">
        <v>18</v>
      </c>
      <c r="C90" s="9">
        <v>0</v>
      </c>
      <c r="E90" s="189" t="s">
        <v>185</v>
      </c>
      <c r="G90" s="190">
        <v>0</v>
      </c>
      <c r="H90" s="190">
        <v>0</v>
      </c>
      <c r="I90" s="190">
        <v>0</v>
      </c>
      <c r="J90" s="191">
        <v>0</v>
      </c>
      <c r="K90" s="191">
        <v>0</v>
      </c>
      <c r="L90" s="190">
        <v>0</v>
      </c>
      <c r="M90" s="190">
        <v>0</v>
      </c>
      <c r="N90" s="190">
        <v>0</v>
      </c>
      <c r="O90" s="190">
        <v>0</v>
      </c>
      <c r="P90" s="190">
        <v>0</v>
      </c>
      <c r="Q90" s="190">
        <v>0</v>
      </c>
      <c r="R90" s="190">
        <v>0</v>
      </c>
      <c r="S90" s="190">
        <v>0</v>
      </c>
      <c r="T90" s="190">
        <v>0</v>
      </c>
      <c r="U90" s="190">
        <v>0</v>
      </c>
      <c r="V90" s="190">
        <v>0</v>
      </c>
      <c r="W90" s="190">
        <v>0</v>
      </c>
      <c r="X90" s="190">
        <v>0</v>
      </c>
      <c r="Z90" s="190">
        <v>0</v>
      </c>
      <c r="AA90" s="3">
        <v>0</v>
      </c>
      <c r="AC90" s="190">
        <v>0</v>
      </c>
      <c r="AD90" s="3">
        <v>0</v>
      </c>
    </row>
    <row r="91" spans="1:30" ht="18" customHeight="1" x14ac:dyDescent="0.2">
      <c r="A91" s="175" t="s">
        <v>186</v>
      </c>
      <c r="B91" s="175" t="s">
        <v>18</v>
      </c>
      <c r="C91" s="9">
        <v>0</v>
      </c>
      <c r="E91" s="189" t="s">
        <v>187</v>
      </c>
      <c r="G91" s="190">
        <v>0</v>
      </c>
      <c r="H91" s="190">
        <v>0</v>
      </c>
      <c r="I91" s="190">
        <v>0</v>
      </c>
      <c r="J91" s="191">
        <v>0</v>
      </c>
      <c r="K91" s="191">
        <v>0</v>
      </c>
      <c r="L91" s="190">
        <v>0</v>
      </c>
      <c r="M91" s="190">
        <v>0</v>
      </c>
      <c r="N91" s="190">
        <v>0</v>
      </c>
      <c r="O91" s="190">
        <v>0</v>
      </c>
      <c r="P91" s="190">
        <v>0</v>
      </c>
      <c r="Q91" s="190">
        <v>0</v>
      </c>
      <c r="R91" s="190">
        <v>0</v>
      </c>
      <c r="S91" s="190">
        <v>0</v>
      </c>
      <c r="T91" s="190">
        <v>0</v>
      </c>
      <c r="U91" s="190">
        <v>0</v>
      </c>
      <c r="V91" s="190">
        <v>0</v>
      </c>
      <c r="W91" s="190">
        <v>0</v>
      </c>
      <c r="X91" s="190">
        <v>0</v>
      </c>
      <c r="Z91" s="190">
        <v>0</v>
      </c>
      <c r="AA91" s="3">
        <v>0</v>
      </c>
      <c r="AC91" s="190">
        <v>0</v>
      </c>
      <c r="AD91" s="3">
        <v>0</v>
      </c>
    </row>
    <row r="92" spans="1:30" ht="18" customHeight="1" x14ac:dyDescent="0.2">
      <c r="A92" s="175" t="s">
        <v>126</v>
      </c>
      <c r="B92" s="175" t="s">
        <v>18</v>
      </c>
      <c r="C92" s="9">
        <v>0</v>
      </c>
      <c r="E92" s="189" t="s">
        <v>127</v>
      </c>
      <c r="G92" s="190">
        <v>0</v>
      </c>
      <c r="H92" s="190">
        <v>-5.1999999999999998E-2</v>
      </c>
      <c r="I92" s="190">
        <v>-5.1999999999999998E-2</v>
      </c>
      <c r="J92" s="191">
        <v>0</v>
      </c>
      <c r="K92" s="191">
        <v>0</v>
      </c>
      <c r="L92" s="190">
        <v>0</v>
      </c>
      <c r="M92" s="190">
        <v>0</v>
      </c>
      <c r="N92" s="190">
        <v>0</v>
      </c>
      <c r="O92" s="190">
        <v>0</v>
      </c>
      <c r="P92" s="190">
        <v>0</v>
      </c>
      <c r="Q92" s="190">
        <v>0</v>
      </c>
      <c r="R92" s="190">
        <v>0</v>
      </c>
      <c r="S92" s="190">
        <v>0</v>
      </c>
      <c r="T92" s="190">
        <v>0</v>
      </c>
      <c r="U92" s="190">
        <v>0</v>
      </c>
      <c r="V92" s="190">
        <v>0</v>
      </c>
      <c r="W92" s="190">
        <v>0</v>
      </c>
      <c r="X92" s="190">
        <v>0</v>
      </c>
      <c r="Z92" s="190">
        <v>0</v>
      </c>
      <c r="AA92" s="3">
        <v>0</v>
      </c>
      <c r="AC92" s="190">
        <v>0</v>
      </c>
      <c r="AD92" s="3">
        <v>0</v>
      </c>
    </row>
    <row r="93" spans="1:30" ht="18" customHeight="1" x14ac:dyDescent="0.2">
      <c r="A93" s="185"/>
      <c r="B93" s="185"/>
      <c r="C93" s="9">
        <v>0.12980301556420232</v>
      </c>
      <c r="E93" s="195" t="s">
        <v>88</v>
      </c>
      <c r="G93" s="196">
        <v>-35.201000000000001</v>
      </c>
      <c r="H93" s="196">
        <v>-54.692999999999998</v>
      </c>
      <c r="I93" s="196">
        <v>-54.692999999999998</v>
      </c>
      <c r="J93" s="197">
        <v>-49.896000000000001</v>
      </c>
      <c r="K93" s="197">
        <v>-32.896000000000001</v>
      </c>
      <c r="L93" s="196">
        <v>-0.72200000000000009</v>
      </c>
      <c r="M93" s="196">
        <v>-2.9740000000000002</v>
      </c>
      <c r="N93" s="196">
        <v>-0.37899999999999989</v>
      </c>
      <c r="O93" s="196">
        <v>-1.5980000000000001</v>
      </c>
      <c r="P93" s="196">
        <v>-1.3179999999999996</v>
      </c>
      <c r="Q93" s="196">
        <v>-14.068000000000001</v>
      </c>
      <c r="R93" s="196">
        <v>-0.13999999999999999</v>
      </c>
      <c r="S93" s="196">
        <v>-1.996</v>
      </c>
      <c r="T93" s="196">
        <v>-0.31099999999999989</v>
      </c>
      <c r="U93" s="196">
        <v>-1.2100000000000004</v>
      </c>
      <c r="V93" s="196">
        <v>-2.0969999999999982</v>
      </c>
      <c r="W93" s="196">
        <v>-1.8090000000000015</v>
      </c>
      <c r="X93" s="196">
        <v>-28.622</v>
      </c>
      <c r="Z93" s="196">
        <v>-49.895999999999994</v>
      </c>
      <c r="AA93" s="3">
        <v>21.27</v>
      </c>
      <c r="AC93" s="196">
        <v>-32.896000000000001</v>
      </c>
      <c r="AD93" s="3">
        <v>4.2699999999999996</v>
      </c>
    </row>
    <row r="94" spans="1:30" ht="6.95" customHeight="1" x14ac:dyDescent="0.2">
      <c r="C94" s="9"/>
      <c r="J94" s="199"/>
      <c r="K94" s="199"/>
      <c r="AA94" s="1"/>
      <c r="AD94" s="1"/>
    </row>
    <row r="95" spans="1:30" ht="18" customHeight="1" x14ac:dyDescent="0.2">
      <c r="A95" s="175" t="s">
        <v>20</v>
      </c>
      <c r="B95" s="175" t="s">
        <v>18</v>
      </c>
      <c r="C95" s="9">
        <v>0</v>
      </c>
      <c r="E95" s="206" t="s">
        <v>254</v>
      </c>
      <c r="F95" s="193"/>
      <c r="G95" s="194">
        <v>0</v>
      </c>
      <c r="H95" s="194">
        <v>0</v>
      </c>
      <c r="I95" s="194">
        <v>0</v>
      </c>
      <c r="J95" s="194">
        <v>0</v>
      </c>
      <c r="K95" s="194">
        <v>0</v>
      </c>
      <c r="L95" s="194">
        <v>0</v>
      </c>
      <c r="M95" s="194">
        <v>0</v>
      </c>
      <c r="N95" s="194">
        <v>0</v>
      </c>
      <c r="O95" s="194">
        <v>0</v>
      </c>
      <c r="P95" s="194">
        <v>0</v>
      </c>
      <c r="Q95" s="194">
        <v>0</v>
      </c>
      <c r="R95" s="194">
        <v>0</v>
      </c>
      <c r="S95" s="194">
        <v>0</v>
      </c>
      <c r="T95" s="194">
        <v>0</v>
      </c>
      <c r="U95" s="194">
        <v>0</v>
      </c>
      <c r="V95" s="194">
        <v>0</v>
      </c>
      <c r="W95" s="194">
        <v>0</v>
      </c>
      <c r="X95" s="194">
        <v>0</v>
      </c>
      <c r="Z95" s="194">
        <v>0</v>
      </c>
      <c r="AA95" s="3">
        <v>0</v>
      </c>
      <c r="AC95" s="194">
        <v>0</v>
      </c>
      <c r="AD95" s="3">
        <v>0</v>
      </c>
    </row>
    <row r="96" spans="1:30" ht="6.95" customHeight="1" x14ac:dyDescent="0.2">
      <c r="C96" s="9"/>
      <c r="J96" s="199"/>
      <c r="K96" s="199"/>
      <c r="AA96" s="1"/>
      <c r="AD96" s="1"/>
    </row>
    <row r="97" spans="1:30" s="209" customFormat="1" ht="18" customHeight="1" x14ac:dyDescent="0.2">
      <c r="A97" s="185"/>
      <c r="B97" s="185"/>
      <c r="C97" s="9">
        <v>-1.9451172003177447E-2</v>
      </c>
      <c r="D97" s="2"/>
      <c r="E97" s="207" t="s">
        <v>431</v>
      </c>
      <c r="F97" s="2"/>
      <c r="G97" s="207">
        <v>-261.92700000000002</v>
      </c>
      <c r="H97" s="207">
        <v>-310.29000000000002</v>
      </c>
      <c r="I97" s="207">
        <v>-310.29000000000002</v>
      </c>
      <c r="J97" s="208">
        <v>-359.53068000000002</v>
      </c>
      <c r="K97" s="208">
        <v>-299.72487000000001</v>
      </c>
      <c r="L97" s="207">
        <v>-14.065000000000001</v>
      </c>
      <c r="M97" s="207">
        <v>-14.107999999999997</v>
      </c>
      <c r="N97" s="207">
        <v>-14.690000000000005</v>
      </c>
      <c r="O97" s="207">
        <v>-13.289999999999997</v>
      </c>
      <c r="P97" s="207">
        <v>-6.5859999999999994</v>
      </c>
      <c r="Q97" s="207">
        <v>-24.341000000000008</v>
      </c>
      <c r="R97" s="207">
        <v>-66.070000000000007</v>
      </c>
      <c r="S97" s="207">
        <v>-23.691000000000003</v>
      </c>
      <c r="T97" s="207">
        <v>-31.668999999999986</v>
      </c>
      <c r="U97" s="207">
        <v>-30.141000000000005</v>
      </c>
      <c r="V97" s="207">
        <v>-30.434999999999999</v>
      </c>
      <c r="W97" s="207">
        <v>-36.468000000000011</v>
      </c>
      <c r="X97" s="207">
        <v>-305.55400000000003</v>
      </c>
      <c r="Z97" s="207">
        <v>-359.53068000000002</v>
      </c>
      <c r="AA97" s="3">
        <v>53.98</v>
      </c>
      <c r="AC97" s="207">
        <v>-299.72487000000001</v>
      </c>
      <c r="AD97" s="3">
        <v>-5.83</v>
      </c>
    </row>
    <row r="98" spans="1:30" ht="6.95" customHeight="1" x14ac:dyDescent="0.2">
      <c r="C98" s="9"/>
      <c r="J98" s="199"/>
      <c r="K98" s="199"/>
      <c r="AA98" s="1"/>
      <c r="AD98" s="1"/>
    </row>
    <row r="99" spans="1:30" ht="18" customHeight="1" x14ac:dyDescent="0.2">
      <c r="A99" s="175" t="s">
        <v>3</v>
      </c>
      <c r="B99" s="175" t="s">
        <v>18</v>
      </c>
      <c r="C99" s="9">
        <v>0</v>
      </c>
      <c r="E99" s="189" t="s">
        <v>432</v>
      </c>
      <c r="G99" s="190">
        <v>0</v>
      </c>
      <c r="H99" s="190">
        <v>0</v>
      </c>
      <c r="I99" s="190">
        <v>0</v>
      </c>
      <c r="J99" s="191">
        <v>0</v>
      </c>
      <c r="K99" s="191">
        <v>0</v>
      </c>
      <c r="L99" s="190">
        <v>0</v>
      </c>
      <c r="M99" s="190">
        <v>0</v>
      </c>
      <c r="N99" s="190">
        <v>0</v>
      </c>
      <c r="O99" s="190">
        <v>0</v>
      </c>
      <c r="P99" s="190">
        <v>0</v>
      </c>
      <c r="Q99" s="190">
        <v>0</v>
      </c>
      <c r="R99" s="190">
        <v>0</v>
      </c>
      <c r="S99" s="190">
        <v>0</v>
      </c>
      <c r="T99" s="190">
        <v>0</v>
      </c>
      <c r="U99" s="190">
        <v>0</v>
      </c>
      <c r="V99" s="190">
        <v>0</v>
      </c>
      <c r="W99" s="190">
        <v>0</v>
      </c>
      <c r="X99" s="190">
        <v>0</v>
      </c>
      <c r="Z99" s="190">
        <v>0</v>
      </c>
      <c r="AA99" s="3">
        <v>0</v>
      </c>
      <c r="AC99" s="190">
        <v>0</v>
      </c>
      <c r="AD99" s="3">
        <v>0</v>
      </c>
    </row>
    <row r="100" spans="1:30" ht="18" customHeight="1" x14ac:dyDescent="0.2">
      <c r="A100" s="175" t="s">
        <v>309</v>
      </c>
      <c r="B100" s="175" t="s">
        <v>18</v>
      </c>
      <c r="C100" s="9">
        <v>0</v>
      </c>
      <c r="E100" s="189" t="s">
        <v>433</v>
      </c>
      <c r="G100" s="190">
        <v>0</v>
      </c>
      <c r="H100" s="190">
        <v>0</v>
      </c>
      <c r="I100" s="190">
        <v>0</v>
      </c>
      <c r="J100" s="191">
        <v>0</v>
      </c>
      <c r="K100" s="191">
        <v>0</v>
      </c>
      <c r="L100" s="190">
        <v>0</v>
      </c>
      <c r="M100" s="190">
        <v>0</v>
      </c>
      <c r="N100" s="190">
        <v>0</v>
      </c>
      <c r="O100" s="190">
        <v>0</v>
      </c>
      <c r="P100" s="190">
        <v>0</v>
      </c>
      <c r="Q100" s="190">
        <v>0</v>
      </c>
      <c r="R100" s="190">
        <v>0</v>
      </c>
      <c r="S100" s="190">
        <v>0</v>
      </c>
      <c r="T100" s="190">
        <v>0</v>
      </c>
      <c r="U100" s="190">
        <v>0</v>
      </c>
      <c r="V100" s="190">
        <v>0</v>
      </c>
      <c r="W100" s="190">
        <v>0</v>
      </c>
      <c r="X100" s="190">
        <v>0</v>
      </c>
      <c r="Z100" s="190">
        <v>0</v>
      </c>
      <c r="AA100" s="3">
        <v>0</v>
      </c>
      <c r="AC100" s="190">
        <v>0</v>
      </c>
      <c r="AD100" s="3">
        <v>0</v>
      </c>
    </row>
    <row r="101" spans="1:30" ht="18" customHeight="1" x14ac:dyDescent="0.2">
      <c r="A101" s="175" t="s">
        <v>312</v>
      </c>
      <c r="B101" s="175" t="s">
        <v>18</v>
      </c>
      <c r="C101" s="9">
        <v>1.0029282576866765</v>
      </c>
      <c r="E101" s="189" t="s">
        <v>434</v>
      </c>
      <c r="G101" s="190">
        <v>1.0609999999999999</v>
      </c>
      <c r="H101" s="190">
        <v>0</v>
      </c>
      <c r="I101" s="190">
        <v>0</v>
      </c>
      <c r="J101" s="191">
        <v>0</v>
      </c>
      <c r="K101" s="191">
        <v>0</v>
      </c>
      <c r="L101" s="190">
        <v>0</v>
      </c>
      <c r="M101" s="190">
        <v>0</v>
      </c>
      <c r="N101" s="190">
        <v>0</v>
      </c>
      <c r="O101" s="190">
        <v>1.3660000000000001</v>
      </c>
      <c r="P101" s="190">
        <v>0</v>
      </c>
      <c r="Q101" s="190">
        <v>0</v>
      </c>
      <c r="R101" s="190">
        <v>0</v>
      </c>
      <c r="S101" s="190">
        <v>0</v>
      </c>
      <c r="T101" s="190">
        <v>0</v>
      </c>
      <c r="U101" s="190">
        <v>0</v>
      </c>
      <c r="V101" s="190">
        <v>0</v>
      </c>
      <c r="W101" s="190">
        <v>0</v>
      </c>
      <c r="X101" s="190">
        <v>1.3660000000000001</v>
      </c>
      <c r="Z101" s="190">
        <v>0</v>
      </c>
      <c r="AA101" s="3">
        <v>1.37</v>
      </c>
      <c r="AC101" s="190">
        <v>0</v>
      </c>
      <c r="AD101" s="3">
        <v>1.37</v>
      </c>
    </row>
    <row r="102" spans="1:30" ht="18" customHeight="1" x14ac:dyDescent="0.2">
      <c r="A102" s="175" t="s">
        <v>435</v>
      </c>
      <c r="B102" s="175" t="s">
        <v>18</v>
      </c>
      <c r="C102" s="9">
        <v>0</v>
      </c>
      <c r="E102" s="189" t="s">
        <v>436</v>
      </c>
      <c r="G102" s="190">
        <v>0</v>
      </c>
      <c r="H102" s="190">
        <v>0</v>
      </c>
      <c r="I102" s="190">
        <v>0</v>
      </c>
      <c r="J102" s="191">
        <v>0</v>
      </c>
      <c r="K102" s="191">
        <v>0</v>
      </c>
      <c r="L102" s="190">
        <v>0</v>
      </c>
      <c r="M102" s="190">
        <v>0</v>
      </c>
      <c r="N102" s="190">
        <v>0</v>
      </c>
      <c r="O102" s="190">
        <v>0</v>
      </c>
      <c r="P102" s="190">
        <v>0</v>
      </c>
      <c r="Q102" s="190">
        <v>0</v>
      </c>
      <c r="R102" s="190">
        <v>0</v>
      </c>
      <c r="S102" s="190">
        <v>0</v>
      </c>
      <c r="T102" s="190">
        <v>0</v>
      </c>
      <c r="U102" s="190">
        <v>0</v>
      </c>
      <c r="V102" s="190">
        <v>0</v>
      </c>
      <c r="W102" s="190">
        <v>0</v>
      </c>
      <c r="X102" s="190">
        <v>0</v>
      </c>
      <c r="Z102" s="190">
        <v>0</v>
      </c>
      <c r="AA102" s="3">
        <v>0</v>
      </c>
      <c r="AC102" s="190">
        <v>0</v>
      </c>
      <c r="AD102" s="3">
        <v>0</v>
      </c>
    </row>
    <row r="103" spans="1:30" ht="18" customHeight="1" x14ac:dyDescent="0.2">
      <c r="A103" s="185"/>
      <c r="B103" s="210"/>
      <c r="C103" s="9">
        <v>1.0029282576866765</v>
      </c>
      <c r="E103" s="195" t="s">
        <v>235</v>
      </c>
      <c r="G103" s="196">
        <v>1.0609999999999999</v>
      </c>
      <c r="H103" s="196">
        <v>0</v>
      </c>
      <c r="I103" s="196">
        <v>0</v>
      </c>
      <c r="J103" s="197">
        <v>0</v>
      </c>
      <c r="K103" s="197">
        <v>0</v>
      </c>
      <c r="L103" s="196">
        <v>0</v>
      </c>
      <c r="M103" s="196">
        <v>0</v>
      </c>
      <c r="N103" s="196">
        <v>0</v>
      </c>
      <c r="O103" s="196">
        <v>1.3660000000000001</v>
      </c>
      <c r="P103" s="196">
        <v>0</v>
      </c>
      <c r="Q103" s="196">
        <v>0</v>
      </c>
      <c r="R103" s="196">
        <v>0</v>
      </c>
      <c r="S103" s="196">
        <v>0</v>
      </c>
      <c r="T103" s="196">
        <v>0</v>
      </c>
      <c r="U103" s="196">
        <v>0</v>
      </c>
      <c r="V103" s="196">
        <v>0</v>
      </c>
      <c r="W103" s="196">
        <v>0</v>
      </c>
      <c r="X103" s="196">
        <v>1.3660000000000001</v>
      </c>
      <c r="Z103" s="196">
        <v>0</v>
      </c>
      <c r="AA103" s="3">
        <v>1.37</v>
      </c>
      <c r="AC103" s="196">
        <v>0</v>
      </c>
      <c r="AD103" s="3">
        <v>1.37</v>
      </c>
    </row>
    <row r="104" spans="1:30" ht="6.95" customHeight="1" x14ac:dyDescent="0.2">
      <c r="C104" s="9"/>
      <c r="J104" s="199"/>
      <c r="K104" s="199"/>
      <c r="AA104" s="1"/>
      <c r="AD104" s="1"/>
    </row>
    <row r="105" spans="1:30" s="1" customFormat="1" ht="18" customHeight="1" x14ac:dyDescent="0.2">
      <c r="A105" s="175" t="s">
        <v>132</v>
      </c>
      <c r="B105" s="175" t="s">
        <v>18</v>
      </c>
      <c r="C105" s="9">
        <v>0</v>
      </c>
      <c r="D105" s="2"/>
      <c r="E105" s="189" t="s">
        <v>133</v>
      </c>
      <c r="F105" s="2"/>
      <c r="G105" s="190">
        <v>0</v>
      </c>
      <c r="H105" s="190">
        <v>0</v>
      </c>
      <c r="I105" s="190">
        <v>0</v>
      </c>
      <c r="J105" s="190">
        <v>0</v>
      </c>
      <c r="K105" s="190">
        <v>0</v>
      </c>
      <c r="L105" s="190">
        <v>0</v>
      </c>
      <c r="M105" s="190">
        <v>0</v>
      </c>
      <c r="N105" s="190">
        <v>0</v>
      </c>
      <c r="O105" s="190">
        <v>0</v>
      </c>
      <c r="P105" s="190">
        <v>0</v>
      </c>
      <c r="Q105" s="190">
        <v>0</v>
      </c>
      <c r="R105" s="190">
        <v>0</v>
      </c>
      <c r="S105" s="190">
        <v>0</v>
      </c>
      <c r="T105" s="190">
        <v>0</v>
      </c>
      <c r="U105" s="190">
        <v>0</v>
      </c>
      <c r="V105" s="190">
        <v>0</v>
      </c>
      <c r="W105" s="190">
        <v>0</v>
      </c>
      <c r="X105" s="190">
        <v>0</v>
      </c>
      <c r="Z105" s="190">
        <v>0</v>
      </c>
      <c r="AA105" s="3">
        <v>0</v>
      </c>
      <c r="AC105" s="190">
        <v>0</v>
      </c>
      <c r="AD105" s="3">
        <v>0</v>
      </c>
    </row>
    <row r="106" spans="1:30" s="1" customFormat="1" ht="18" customHeight="1" x14ac:dyDescent="0.2">
      <c r="A106" s="175" t="s">
        <v>135</v>
      </c>
      <c r="B106" s="175" t="s">
        <v>18</v>
      </c>
      <c r="C106" s="9">
        <v>0</v>
      </c>
      <c r="D106" s="2"/>
      <c r="E106" s="189" t="s">
        <v>134</v>
      </c>
      <c r="F106" s="2"/>
      <c r="G106" s="190">
        <v>0</v>
      </c>
      <c r="H106" s="190">
        <v>0</v>
      </c>
      <c r="I106" s="190">
        <v>0</v>
      </c>
      <c r="J106" s="190">
        <v>0</v>
      </c>
      <c r="K106" s="190">
        <v>0</v>
      </c>
      <c r="L106" s="190">
        <v>0</v>
      </c>
      <c r="M106" s="190">
        <v>0</v>
      </c>
      <c r="N106" s="190">
        <v>0</v>
      </c>
      <c r="O106" s="190">
        <v>0</v>
      </c>
      <c r="P106" s="190">
        <v>0</v>
      </c>
      <c r="Q106" s="190">
        <v>0</v>
      </c>
      <c r="R106" s="190">
        <v>0</v>
      </c>
      <c r="S106" s="190">
        <v>0</v>
      </c>
      <c r="T106" s="190">
        <v>0</v>
      </c>
      <c r="U106" s="190">
        <v>0</v>
      </c>
      <c r="V106" s="190">
        <v>0</v>
      </c>
      <c r="W106" s="190">
        <v>0</v>
      </c>
      <c r="X106" s="190">
        <v>0</v>
      </c>
      <c r="Z106" s="190">
        <v>0</v>
      </c>
      <c r="AA106" s="3">
        <v>0</v>
      </c>
      <c r="AC106" s="190">
        <v>0</v>
      </c>
      <c r="AD106" s="3">
        <v>0</v>
      </c>
    </row>
    <row r="107" spans="1:30" s="1" customFormat="1" ht="18" customHeight="1" x14ac:dyDescent="0.2">
      <c r="A107" s="175" t="s">
        <v>136</v>
      </c>
      <c r="B107" s="175" t="s">
        <v>18</v>
      </c>
      <c r="C107" s="9">
        <v>0</v>
      </c>
      <c r="D107" s="2"/>
      <c r="E107" s="189" t="s">
        <v>137</v>
      </c>
      <c r="F107" s="2"/>
      <c r="G107" s="190">
        <v>0</v>
      </c>
      <c r="H107" s="190">
        <v>4.6669999999999998</v>
      </c>
      <c r="I107" s="190">
        <v>4.6669999999999998</v>
      </c>
      <c r="J107" s="190">
        <v>0</v>
      </c>
      <c r="K107" s="190">
        <v>0</v>
      </c>
      <c r="L107" s="190">
        <v>0</v>
      </c>
      <c r="M107" s="190">
        <v>0</v>
      </c>
      <c r="N107" s="190">
        <v>0</v>
      </c>
      <c r="O107" s="190">
        <v>0</v>
      </c>
      <c r="P107" s="190">
        <v>0</v>
      </c>
      <c r="Q107" s="190">
        <v>0</v>
      </c>
      <c r="R107" s="190">
        <v>0</v>
      </c>
      <c r="S107" s="190">
        <v>0</v>
      </c>
      <c r="T107" s="190">
        <v>0</v>
      </c>
      <c r="U107" s="190">
        <v>0</v>
      </c>
      <c r="V107" s="190">
        <v>0</v>
      </c>
      <c r="W107" s="190">
        <v>0</v>
      </c>
      <c r="X107" s="190">
        <v>0</v>
      </c>
      <c r="Z107" s="190">
        <v>0</v>
      </c>
      <c r="AA107" s="3">
        <v>0</v>
      </c>
      <c r="AC107" s="190">
        <v>0</v>
      </c>
      <c r="AD107" s="3">
        <v>0</v>
      </c>
    </row>
    <row r="108" spans="1:30" s="1" customFormat="1" ht="18" customHeight="1" x14ac:dyDescent="0.2">
      <c r="A108" s="175" t="s">
        <v>138</v>
      </c>
      <c r="B108" s="175" t="s">
        <v>18</v>
      </c>
      <c r="C108" s="9">
        <v>0</v>
      </c>
      <c r="D108" s="2"/>
      <c r="E108" s="189" t="s">
        <v>139</v>
      </c>
      <c r="F108" s="2"/>
      <c r="G108" s="190">
        <v>0</v>
      </c>
      <c r="H108" s="190">
        <v>0</v>
      </c>
      <c r="I108" s="190">
        <v>0</v>
      </c>
      <c r="J108" s="190">
        <v>0</v>
      </c>
      <c r="K108" s="190">
        <v>0</v>
      </c>
      <c r="L108" s="190">
        <v>0</v>
      </c>
      <c r="M108" s="190">
        <v>0</v>
      </c>
      <c r="N108" s="190">
        <v>0</v>
      </c>
      <c r="O108" s="190">
        <v>0</v>
      </c>
      <c r="P108" s="190">
        <v>0</v>
      </c>
      <c r="Q108" s="190">
        <v>0</v>
      </c>
      <c r="R108" s="190">
        <v>0</v>
      </c>
      <c r="S108" s="190">
        <v>0</v>
      </c>
      <c r="T108" s="190">
        <v>0</v>
      </c>
      <c r="U108" s="190">
        <v>0</v>
      </c>
      <c r="V108" s="190">
        <v>0</v>
      </c>
      <c r="W108" s="190">
        <v>0</v>
      </c>
      <c r="X108" s="190">
        <v>0</v>
      </c>
      <c r="Z108" s="190">
        <v>0</v>
      </c>
      <c r="AA108" s="3">
        <v>0</v>
      </c>
      <c r="AC108" s="190">
        <v>0</v>
      </c>
      <c r="AD108" s="3">
        <v>0</v>
      </c>
    </row>
    <row r="109" spans="1:30" s="193" customFormat="1" ht="18" customHeight="1" collapsed="1" x14ac:dyDescent="0.2">
      <c r="A109" s="175" t="s">
        <v>22</v>
      </c>
      <c r="B109" s="175" t="s">
        <v>18</v>
      </c>
      <c r="C109" s="9">
        <v>0</v>
      </c>
      <c r="D109" s="2"/>
      <c r="E109" s="192" t="s">
        <v>25</v>
      </c>
      <c r="G109" s="194">
        <v>0</v>
      </c>
      <c r="H109" s="194">
        <v>0</v>
      </c>
      <c r="I109" s="194">
        <v>0</v>
      </c>
      <c r="J109" s="194">
        <v>0</v>
      </c>
      <c r="K109" s="194">
        <v>0</v>
      </c>
      <c r="L109" s="194">
        <v>0</v>
      </c>
      <c r="M109" s="194">
        <v>0</v>
      </c>
      <c r="N109" s="194">
        <v>0</v>
      </c>
      <c r="O109" s="194">
        <v>0</v>
      </c>
      <c r="P109" s="194">
        <v>0</v>
      </c>
      <c r="Q109" s="194">
        <v>0</v>
      </c>
      <c r="R109" s="194">
        <v>0</v>
      </c>
      <c r="S109" s="194">
        <v>0</v>
      </c>
      <c r="T109" s="194">
        <v>0</v>
      </c>
      <c r="U109" s="194">
        <v>0</v>
      </c>
      <c r="V109" s="194">
        <v>0</v>
      </c>
      <c r="W109" s="194">
        <v>0</v>
      </c>
      <c r="X109" s="194">
        <v>0</v>
      </c>
      <c r="Z109" s="194">
        <v>0</v>
      </c>
      <c r="AA109" s="3">
        <v>0</v>
      </c>
      <c r="AC109" s="194">
        <v>0</v>
      </c>
      <c r="AD109" s="3">
        <v>0</v>
      </c>
    </row>
    <row r="110" spans="1:30" s="193" customFormat="1" ht="18" hidden="1" customHeight="1" outlineLevel="1" x14ac:dyDescent="0.2">
      <c r="A110" s="175" t="s">
        <v>120</v>
      </c>
      <c r="B110" s="175" t="s">
        <v>18</v>
      </c>
      <c r="C110" s="9">
        <v>0</v>
      </c>
      <c r="D110" s="2"/>
      <c r="E110" s="204" t="s">
        <v>122</v>
      </c>
      <c r="F110" s="182"/>
      <c r="G110" s="205">
        <v>0</v>
      </c>
      <c r="H110" s="205">
        <v>0</v>
      </c>
      <c r="I110" s="205">
        <v>0</v>
      </c>
      <c r="J110" s="205">
        <v>0</v>
      </c>
      <c r="K110" s="205">
        <v>0</v>
      </c>
      <c r="L110" s="205">
        <v>0</v>
      </c>
      <c r="M110" s="205">
        <v>0</v>
      </c>
      <c r="N110" s="205">
        <v>0</v>
      </c>
      <c r="O110" s="205">
        <v>0</v>
      </c>
      <c r="P110" s="205">
        <v>0</v>
      </c>
      <c r="Q110" s="205">
        <v>0</v>
      </c>
      <c r="R110" s="205">
        <v>0</v>
      </c>
      <c r="S110" s="205">
        <v>0</v>
      </c>
      <c r="T110" s="205">
        <v>0</v>
      </c>
      <c r="U110" s="205">
        <v>0</v>
      </c>
      <c r="V110" s="205">
        <v>0</v>
      </c>
      <c r="W110" s="205">
        <v>0</v>
      </c>
      <c r="X110" s="205">
        <v>0</v>
      </c>
      <c r="Z110" s="205">
        <v>0</v>
      </c>
      <c r="AA110" s="3">
        <v>0</v>
      </c>
      <c r="AC110" s="205">
        <v>0</v>
      </c>
      <c r="AD110" s="3">
        <v>0</v>
      </c>
    </row>
    <row r="111" spans="1:30" s="193" customFormat="1" ht="18" hidden="1" customHeight="1" outlineLevel="1" x14ac:dyDescent="0.2">
      <c r="A111" s="175" t="s">
        <v>121</v>
      </c>
      <c r="B111" s="175" t="s">
        <v>18</v>
      </c>
      <c r="C111" s="9">
        <v>0</v>
      </c>
      <c r="D111" s="2"/>
      <c r="E111" s="204" t="s">
        <v>123</v>
      </c>
      <c r="F111" s="182"/>
      <c r="G111" s="205">
        <v>0</v>
      </c>
      <c r="H111" s="205">
        <v>-2.2370000000000001</v>
      </c>
      <c r="I111" s="205">
        <v>-2.2370000000000001</v>
      </c>
      <c r="J111" s="205">
        <v>0</v>
      </c>
      <c r="K111" s="205">
        <v>0</v>
      </c>
      <c r="L111" s="205">
        <v>0</v>
      </c>
      <c r="M111" s="205">
        <v>0</v>
      </c>
      <c r="N111" s="205">
        <v>0</v>
      </c>
      <c r="O111" s="205">
        <v>0</v>
      </c>
      <c r="P111" s="205">
        <v>0</v>
      </c>
      <c r="Q111" s="205">
        <v>0</v>
      </c>
      <c r="R111" s="205">
        <v>0</v>
      </c>
      <c r="S111" s="205">
        <v>0</v>
      </c>
      <c r="T111" s="205">
        <v>0</v>
      </c>
      <c r="U111" s="205">
        <v>0</v>
      </c>
      <c r="V111" s="205">
        <v>0</v>
      </c>
      <c r="W111" s="205">
        <v>0</v>
      </c>
      <c r="X111" s="205">
        <v>0</v>
      </c>
      <c r="Z111" s="205">
        <v>0</v>
      </c>
      <c r="AA111" s="3">
        <v>0</v>
      </c>
      <c r="AC111" s="205">
        <v>0</v>
      </c>
      <c r="AD111" s="3">
        <v>0</v>
      </c>
    </row>
    <row r="112" spans="1:30" s="193" customFormat="1" ht="18" customHeight="1" collapsed="1" x14ac:dyDescent="0.2">
      <c r="A112" s="185"/>
      <c r="B112" s="185"/>
      <c r="C112" s="9">
        <v>0</v>
      </c>
      <c r="D112" s="2"/>
      <c r="E112" s="192" t="s">
        <v>0</v>
      </c>
      <c r="G112" s="194">
        <v>0</v>
      </c>
      <c r="H112" s="194">
        <v>-2.2370000000000001</v>
      </c>
      <c r="I112" s="194">
        <v>-2.2370000000000001</v>
      </c>
      <c r="J112" s="194">
        <v>0</v>
      </c>
      <c r="K112" s="194">
        <v>0</v>
      </c>
      <c r="L112" s="194">
        <v>0</v>
      </c>
      <c r="M112" s="194">
        <v>0</v>
      </c>
      <c r="N112" s="194">
        <v>0</v>
      </c>
      <c r="O112" s="194">
        <v>0</v>
      </c>
      <c r="P112" s="194">
        <v>0</v>
      </c>
      <c r="Q112" s="194">
        <v>0</v>
      </c>
      <c r="R112" s="194">
        <v>0</v>
      </c>
      <c r="S112" s="194">
        <v>0</v>
      </c>
      <c r="T112" s="194">
        <v>0</v>
      </c>
      <c r="U112" s="194">
        <v>0</v>
      </c>
      <c r="V112" s="194">
        <v>0</v>
      </c>
      <c r="W112" s="194">
        <v>0</v>
      </c>
      <c r="X112" s="194">
        <v>0</v>
      </c>
      <c r="Z112" s="194">
        <v>0</v>
      </c>
      <c r="AA112" s="3">
        <v>0</v>
      </c>
      <c r="AC112" s="194">
        <v>0</v>
      </c>
      <c r="AD112" s="3">
        <v>0</v>
      </c>
    </row>
    <row r="113" spans="1:32" ht="18" customHeight="1" x14ac:dyDescent="0.2">
      <c r="A113" s="185"/>
      <c r="B113" s="185"/>
      <c r="C113" s="9">
        <v>0</v>
      </c>
      <c r="E113" s="195" t="s">
        <v>437</v>
      </c>
      <c r="G113" s="196">
        <v>0</v>
      </c>
      <c r="H113" s="196">
        <v>2.4299999999999997</v>
      </c>
      <c r="I113" s="196">
        <v>2.4299999999999997</v>
      </c>
      <c r="J113" s="197">
        <v>0</v>
      </c>
      <c r="K113" s="197">
        <v>0</v>
      </c>
      <c r="L113" s="196">
        <v>0</v>
      </c>
      <c r="M113" s="196">
        <v>0</v>
      </c>
      <c r="N113" s="196">
        <v>0</v>
      </c>
      <c r="O113" s="196">
        <v>0</v>
      </c>
      <c r="P113" s="196">
        <v>0</v>
      </c>
      <c r="Q113" s="196">
        <v>0</v>
      </c>
      <c r="R113" s="196">
        <v>0</v>
      </c>
      <c r="S113" s="196">
        <v>0</v>
      </c>
      <c r="T113" s="196">
        <v>0</v>
      </c>
      <c r="U113" s="196">
        <v>0</v>
      </c>
      <c r="V113" s="196">
        <v>0</v>
      </c>
      <c r="W113" s="196">
        <v>0</v>
      </c>
      <c r="X113" s="196">
        <v>0</v>
      </c>
      <c r="Z113" s="196">
        <v>0</v>
      </c>
      <c r="AA113" s="3">
        <v>0</v>
      </c>
      <c r="AC113" s="196">
        <v>0</v>
      </c>
      <c r="AD113" s="3">
        <v>0</v>
      </c>
    </row>
    <row r="114" spans="1:32" ht="6.95" customHeight="1" x14ac:dyDescent="0.2">
      <c r="C114" s="9"/>
      <c r="J114" s="199"/>
      <c r="K114" s="199"/>
      <c r="AA114" s="1"/>
      <c r="AD114" s="1"/>
    </row>
    <row r="115" spans="1:32" ht="18" customHeight="1" x14ac:dyDescent="0.2">
      <c r="A115" s="175" t="s">
        <v>17</v>
      </c>
      <c r="B115" s="175" t="s">
        <v>18</v>
      </c>
      <c r="C115" s="9">
        <v>-1.6249471657352185E-2</v>
      </c>
      <c r="E115" s="195" t="s">
        <v>119</v>
      </c>
      <c r="G115" s="196">
        <v>110.361</v>
      </c>
      <c r="H115" s="196">
        <v>94.87</v>
      </c>
      <c r="I115" s="196">
        <v>94.87</v>
      </c>
      <c r="J115" s="197">
        <v>112</v>
      </c>
      <c r="K115" s="197">
        <v>106.465</v>
      </c>
      <c r="L115" s="196">
        <v>5.274</v>
      </c>
      <c r="M115" s="196">
        <v>-3.7359999999999998</v>
      </c>
      <c r="N115" s="196">
        <v>-5.8340000000000005</v>
      </c>
      <c r="O115" s="196">
        <v>-0.74799999999999933</v>
      </c>
      <c r="P115" s="196">
        <v>-0.28300000000000036</v>
      </c>
      <c r="Q115" s="196">
        <v>-4.0000000000004476E-3</v>
      </c>
      <c r="R115" s="196">
        <v>-0.32099999999999973</v>
      </c>
      <c r="S115" s="196">
        <v>7.3000000000000398E-2</v>
      </c>
      <c r="T115" s="196">
        <v>112</v>
      </c>
      <c r="U115" s="196">
        <v>4.4999999999987494E-2</v>
      </c>
      <c r="V115" s="196">
        <v>-0.2289999999999992</v>
      </c>
      <c r="W115" s="196">
        <v>-1.5019999999999953</v>
      </c>
      <c r="X115" s="196">
        <v>104.735</v>
      </c>
      <c r="Z115" s="196">
        <v>112</v>
      </c>
      <c r="AA115" s="3">
        <v>-7.27</v>
      </c>
      <c r="AC115" s="196">
        <v>106.46499999999999</v>
      </c>
      <c r="AD115" s="3">
        <v>-1.73</v>
      </c>
    </row>
    <row r="116" spans="1:32" ht="6.75" customHeight="1" x14ac:dyDescent="0.2">
      <c r="C116" s="9"/>
      <c r="J116" s="199"/>
      <c r="K116" s="199"/>
      <c r="AA116" s="1"/>
      <c r="AD116" s="1"/>
    </row>
    <row r="117" spans="1:32" s="209" customFormat="1" ht="18" customHeight="1" x14ac:dyDescent="0.2">
      <c r="A117" s="185"/>
      <c r="B117" s="185"/>
      <c r="C117" s="9">
        <v>-3.2029412003640491E-2</v>
      </c>
      <c r="D117" s="2"/>
      <c r="E117" s="211" t="s">
        <v>332</v>
      </c>
      <c r="F117" s="2"/>
      <c r="G117" s="212">
        <v>-150.50500000000005</v>
      </c>
      <c r="H117" s="212">
        <v>-212.99</v>
      </c>
      <c r="I117" s="212">
        <v>-212.99</v>
      </c>
      <c r="J117" s="213">
        <v>-247.53068000000002</v>
      </c>
      <c r="K117" s="213">
        <v>-193.25987000000001</v>
      </c>
      <c r="L117" s="212">
        <v>-8.7910000000000004</v>
      </c>
      <c r="M117" s="212">
        <v>-17.843999999999998</v>
      </c>
      <c r="N117" s="212">
        <v>-20.524000000000004</v>
      </c>
      <c r="O117" s="212">
        <v>-12.671999999999997</v>
      </c>
      <c r="P117" s="212">
        <v>-6.8689999999999998</v>
      </c>
      <c r="Q117" s="212">
        <v>-24.34500000000001</v>
      </c>
      <c r="R117" s="212">
        <v>-66.391000000000005</v>
      </c>
      <c r="S117" s="212">
        <v>-23.618000000000002</v>
      </c>
      <c r="T117" s="212">
        <v>80.331000000000017</v>
      </c>
      <c r="U117" s="212">
        <v>-30.096000000000018</v>
      </c>
      <c r="V117" s="212">
        <v>-30.663999999999998</v>
      </c>
      <c r="W117" s="212">
        <v>-37.970000000000006</v>
      </c>
      <c r="X117" s="212">
        <v>-199.45300000000003</v>
      </c>
      <c r="Z117" s="212">
        <v>-247.53067999999999</v>
      </c>
      <c r="AA117" s="3">
        <v>48.08</v>
      </c>
      <c r="AC117" s="212">
        <v>-193.25987000000001</v>
      </c>
      <c r="AD117" s="3">
        <v>-6.19</v>
      </c>
    </row>
    <row r="118" spans="1:32" ht="12.75" x14ac:dyDescent="0.2">
      <c r="C118" s="9"/>
      <c r="J118" s="199"/>
      <c r="K118" s="199"/>
      <c r="AA118" s="1"/>
      <c r="AD118" s="1"/>
    </row>
    <row r="119" spans="1:32" s="8" customFormat="1" x14ac:dyDescent="0.2">
      <c r="A119" s="55" t="s">
        <v>31</v>
      </c>
      <c r="B119" s="55" t="s">
        <v>18</v>
      </c>
      <c r="C119" s="2"/>
      <c r="D119" s="2"/>
      <c r="E119" s="56" t="s">
        <v>252</v>
      </c>
      <c r="F119" s="2"/>
      <c r="G119" s="214">
        <v>-0.10699999999994247</v>
      </c>
      <c r="H119" s="214">
        <v>-0.10299999999998022</v>
      </c>
      <c r="I119" s="214">
        <v>-0.10299999999998022</v>
      </c>
      <c r="J119" s="214">
        <v>0</v>
      </c>
      <c r="K119" s="214">
        <v>0</v>
      </c>
      <c r="L119" s="214">
        <v>0</v>
      </c>
      <c r="M119" s="214">
        <v>-1.5000000000000568E-2</v>
      </c>
      <c r="N119" s="214">
        <v>-1.4999999999993463E-2</v>
      </c>
      <c r="O119" s="214">
        <v>-1.4999999999993463E-2</v>
      </c>
      <c r="P119" s="214">
        <v>-6.1999999999997613E-2</v>
      </c>
      <c r="Q119" s="214">
        <v>-6.1999999999983402E-2</v>
      </c>
      <c r="R119" s="214">
        <v>-6.199999999995498E-2</v>
      </c>
      <c r="S119" s="214">
        <v>-7.7999999999974534E-2</v>
      </c>
      <c r="T119" s="214">
        <v>-7.7999999999988745E-2</v>
      </c>
      <c r="U119" s="214">
        <v>-7.7999999999974534E-2</v>
      </c>
      <c r="V119" s="214">
        <v>-9.2999999999989313E-2</v>
      </c>
      <c r="W119" s="214">
        <v>-9.2999999999989313E-2</v>
      </c>
      <c r="X119" s="214">
        <v>-9.2999999999960892E-2</v>
      </c>
      <c r="Y119" s="2"/>
      <c r="Z119" s="2"/>
      <c r="AB119" s="2"/>
      <c r="AC119" s="2"/>
      <c r="AE119" s="2"/>
      <c r="AF119" s="2"/>
    </row>
  </sheetData>
  <mergeCells count="5">
    <mergeCell ref="E9:E10"/>
    <mergeCell ref="AC9:AC10"/>
    <mergeCell ref="AD9:AD10"/>
    <mergeCell ref="Z9:Z10"/>
    <mergeCell ref="AA9:AA10"/>
  </mergeCells>
  <conditionalFormatting sqref="AD11:AD13 AD115 AD105:AD113 AD95:AD103 AD25:AD93 AA115 AA105:AA113 AA95:AA103 AA25:AA93 AD15:AD23 AA15:AA23 AD117 AA117">
    <cfRule type="expression" dxfId="101" priority="22" stopIfTrue="1">
      <formula>($C11&gt;0)</formula>
    </cfRule>
    <cfRule type="expression" dxfId="100" priority="23" stopIfTrue="1">
      <formula>AND($C11&lt;0,$C11&gt;=$AD$2)</formula>
    </cfRule>
    <cfRule type="expression" dxfId="99" priority="24" stopIfTrue="1">
      <formula>($C11&lt;$AD$2)</formula>
    </cfRule>
  </conditionalFormatting>
  <conditionalFormatting sqref="AA11:AA13">
    <cfRule type="expression" dxfId="98" priority="19" stopIfTrue="1">
      <formula>($C11&gt;0)</formula>
    </cfRule>
    <cfRule type="expression" dxfId="97" priority="20" stopIfTrue="1">
      <formula>AND($C11&lt;0,$C11&gt;=$AD$2)</formula>
    </cfRule>
    <cfRule type="expression" dxfId="96" priority="21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8"/>
  <sheetViews>
    <sheetView showGridLines="0" zoomScale="66" zoomScaleNormal="66" zoomScaleSheetLayoutView="75" workbookViewId="0">
      <pane xSplit="5" ySplit="10" topLeftCell="F11" activePane="bottomRight" state="frozen"/>
      <selection sqref="A1:XFD1048576"/>
      <selection pane="topRight" sqref="A1:XFD1048576"/>
      <selection pane="bottomLeft" sqref="A1:XFD1048576"/>
      <selection pane="bottomRight" activeCell="U27" sqref="U27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10" width="10" style="2" customWidth="1"/>
    <col min="11" max="11" width="10" style="2" customWidth="1" outlineLevel="1"/>
    <col min="12" max="23" width="10" style="2" customWidth="1"/>
    <col min="24" max="24" width="12" style="2" customWidth="1"/>
    <col min="25" max="25" width="1.140625" style="2" customWidth="1"/>
    <col min="26" max="26" width="10" style="2" customWidth="1"/>
    <col min="27" max="27" width="10" style="8" customWidth="1"/>
    <col min="28" max="28" width="4" style="2" customWidth="1"/>
    <col min="29" max="29" width="10" style="2" customWidth="1" outlineLevel="1"/>
    <col min="30" max="30" width="10" style="8" customWidth="1" outlineLevel="1"/>
    <col min="31" max="16384" width="11.42578125" style="2"/>
  </cols>
  <sheetData>
    <row r="1" spans="1:30" hidden="1" outlineLevel="1" x14ac:dyDescent="0.2">
      <c r="A1" s="1" t="s">
        <v>4</v>
      </c>
      <c r="B1" s="1"/>
      <c r="L1" s="161" t="s">
        <v>6</v>
      </c>
      <c r="M1" s="161" t="s">
        <v>7</v>
      </c>
      <c r="N1" s="161" t="s">
        <v>8</v>
      </c>
      <c r="O1" s="161" t="s">
        <v>9</v>
      </c>
      <c r="P1" s="161" t="s">
        <v>10</v>
      </c>
      <c r="Q1" s="161" t="s">
        <v>11</v>
      </c>
      <c r="R1" s="161" t="s">
        <v>320</v>
      </c>
      <c r="S1" s="161" t="s">
        <v>12</v>
      </c>
      <c r="T1" s="161" t="s">
        <v>13</v>
      </c>
      <c r="U1" s="161" t="s">
        <v>14</v>
      </c>
      <c r="V1" s="161" t="s">
        <v>15</v>
      </c>
      <c r="W1" s="161" t="s">
        <v>16</v>
      </c>
    </row>
    <row r="2" spans="1:30" ht="12.75" hidden="1" outlineLevel="1" x14ac:dyDescent="0.2">
      <c r="A2" s="1" t="s">
        <v>5</v>
      </c>
      <c r="B2" s="1"/>
      <c r="G2" s="11" t="s">
        <v>28</v>
      </c>
      <c r="H2" s="11" t="s">
        <v>30</v>
      </c>
      <c r="I2" s="11" t="s">
        <v>33</v>
      </c>
      <c r="J2" s="11" t="s">
        <v>34</v>
      </c>
      <c r="K2" s="11">
        <v>0</v>
      </c>
      <c r="L2" s="162" t="b">
        <v>1</v>
      </c>
      <c r="M2" s="162" t="b">
        <v>1</v>
      </c>
      <c r="N2" s="162" t="b">
        <v>1</v>
      </c>
      <c r="O2" s="162" t="b">
        <v>1</v>
      </c>
      <c r="P2" s="162" t="b">
        <v>1</v>
      </c>
      <c r="Q2" s="162" t="b">
        <v>1</v>
      </c>
      <c r="R2" s="162" t="b">
        <v>1</v>
      </c>
      <c r="S2" s="162" t="b">
        <v>1</v>
      </c>
      <c r="T2" s="162" t="b">
        <v>1</v>
      </c>
      <c r="U2" s="162" t="b">
        <v>1</v>
      </c>
      <c r="V2" s="162" t="b">
        <v>1</v>
      </c>
      <c r="W2" s="162" t="b">
        <v>1</v>
      </c>
      <c r="X2" s="11" t="s">
        <v>34</v>
      </c>
      <c r="Z2" s="163"/>
      <c r="AA2" s="13">
        <v>-0.15</v>
      </c>
      <c r="AC2" s="163"/>
      <c r="AD2" s="13">
        <v>-0.15</v>
      </c>
    </row>
    <row r="3" spans="1:30" hidden="1" outlineLevel="1" x14ac:dyDescent="0.15">
      <c r="A3" s="1" t="s">
        <v>340</v>
      </c>
      <c r="B3" s="1"/>
      <c r="G3" s="12" t="s">
        <v>643</v>
      </c>
      <c r="H3" s="12" t="s">
        <v>643</v>
      </c>
      <c r="I3" s="12" t="s">
        <v>643</v>
      </c>
      <c r="J3" s="12" t="s">
        <v>644</v>
      </c>
      <c r="K3" s="12" t="s">
        <v>645</v>
      </c>
      <c r="L3" s="12" t="s">
        <v>643</v>
      </c>
      <c r="M3" s="12" t="s">
        <v>643</v>
      </c>
      <c r="N3" s="12" t="s">
        <v>643</v>
      </c>
      <c r="O3" s="12" t="s">
        <v>643</v>
      </c>
      <c r="P3" s="12" t="s">
        <v>643</v>
      </c>
      <c r="Q3" s="12" t="s">
        <v>643</v>
      </c>
      <c r="R3" s="12" t="s">
        <v>643</v>
      </c>
      <c r="S3" s="12" t="s">
        <v>643</v>
      </c>
      <c r="T3" s="12" t="s">
        <v>643</v>
      </c>
      <c r="U3" s="12" t="s">
        <v>643</v>
      </c>
      <c r="V3" s="12" t="s">
        <v>643</v>
      </c>
      <c r="W3" s="12" t="s">
        <v>643</v>
      </c>
      <c r="X3" s="12" t="s">
        <v>643</v>
      </c>
    </row>
    <row r="4" spans="1:30" hidden="1" outlineLevel="1" x14ac:dyDescent="0.15">
      <c r="A4" s="164" t="s">
        <v>646</v>
      </c>
      <c r="B4" s="1"/>
      <c r="G4" s="12" t="s">
        <v>647</v>
      </c>
      <c r="H4" s="12" t="s">
        <v>647</v>
      </c>
      <c r="I4" s="12" t="s">
        <v>647</v>
      </c>
      <c r="J4" s="12" t="s">
        <v>648</v>
      </c>
      <c r="K4" s="12" t="s">
        <v>649</v>
      </c>
      <c r="L4" s="12" t="s">
        <v>647</v>
      </c>
      <c r="M4" s="12" t="s">
        <v>647</v>
      </c>
      <c r="N4" s="12" t="s">
        <v>647</v>
      </c>
      <c r="O4" s="12" t="s">
        <v>647</v>
      </c>
      <c r="P4" s="12" t="s">
        <v>647</v>
      </c>
      <c r="Q4" s="12" t="s">
        <v>647</v>
      </c>
      <c r="R4" s="12" t="s">
        <v>647</v>
      </c>
      <c r="S4" s="12" t="s">
        <v>647</v>
      </c>
      <c r="T4" s="12" t="s">
        <v>647</v>
      </c>
      <c r="U4" s="12" t="s">
        <v>647</v>
      </c>
      <c r="V4" s="12" t="s">
        <v>647</v>
      </c>
      <c r="W4" s="12" t="s">
        <v>647</v>
      </c>
      <c r="X4" s="12" t="s">
        <v>647</v>
      </c>
      <c r="Z4" s="163"/>
      <c r="AA4" s="165"/>
      <c r="AC4" s="163"/>
      <c r="AD4" s="165"/>
    </row>
    <row r="5" spans="1:30" hidden="1" outlineLevel="1" x14ac:dyDescent="0.15">
      <c r="B5" s="1"/>
      <c r="G5" s="12" t="s">
        <v>650</v>
      </c>
      <c r="H5" s="12" t="s">
        <v>651</v>
      </c>
      <c r="I5" s="12" t="s">
        <v>651</v>
      </c>
      <c r="J5" s="12" t="s">
        <v>652</v>
      </c>
      <c r="K5" s="12" t="s">
        <v>653</v>
      </c>
      <c r="L5" s="12" t="s">
        <v>652</v>
      </c>
      <c r="M5" s="12" t="s">
        <v>654</v>
      </c>
      <c r="N5" s="12" t="s">
        <v>653</v>
      </c>
      <c r="O5" s="12" t="s">
        <v>655</v>
      </c>
      <c r="P5" s="12" t="s">
        <v>656</v>
      </c>
      <c r="Q5" s="12" t="s">
        <v>657</v>
      </c>
      <c r="R5" s="12" t="s">
        <v>658</v>
      </c>
      <c r="S5" s="12" t="s">
        <v>659</v>
      </c>
      <c r="T5" s="12" t="s">
        <v>660</v>
      </c>
      <c r="U5" s="12" t="s">
        <v>661</v>
      </c>
      <c r="V5" s="12" t="s">
        <v>662</v>
      </c>
      <c r="W5" s="12" t="s">
        <v>663</v>
      </c>
      <c r="X5" s="12" t="s">
        <v>663</v>
      </c>
      <c r="Z5" s="163"/>
      <c r="AA5" s="165"/>
      <c r="AC5" s="163"/>
      <c r="AD5" s="165"/>
    </row>
    <row r="6" spans="1:30" hidden="1" outlineLevel="1" x14ac:dyDescent="0.2">
      <c r="F6" s="1"/>
      <c r="G6" s="1"/>
      <c r="H6" s="2" t="s">
        <v>674</v>
      </c>
      <c r="I6" s="2" t="s">
        <v>674</v>
      </c>
      <c r="J6" s="2" t="s">
        <v>674</v>
      </c>
      <c r="K6" s="2" t="s">
        <v>674</v>
      </c>
    </row>
    <row r="7" spans="1:30" s="166" customFormat="1" ht="15.75" collapsed="1" x14ac:dyDescent="0.2">
      <c r="E7" s="15" t="s">
        <v>442</v>
      </c>
      <c r="L7" s="167"/>
      <c r="AA7" s="168"/>
      <c r="AD7" s="168"/>
    </row>
    <row r="8" spans="1:30" s="169" customFormat="1" ht="7.5" customHeight="1" x14ac:dyDescent="0.2">
      <c r="E8" s="170"/>
      <c r="I8" s="171"/>
      <c r="J8" s="171"/>
      <c r="K8" s="171"/>
      <c r="Z8" s="171"/>
      <c r="AA8" s="170"/>
      <c r="AC8" s="171"/>
      <c r="AD8" s="170"/>
    </row>
    <row r="9" spans="1:30" ht="12.75" customHeight="1" x14ac:dyDescent="0.2">
      <c r="E9" s="310" t="s">
        <v>443</v>
      </c>
      <c r="F9" s="172"/>
      <c r="G9" s="4" t="s">
        <v>2</v>
      </c>
      <c r="H9" s="4" t="s">
        <v>2</v>
      </c>
      <c r="I9" s="4" t="s">
        <v>2</v>
      </c>
      <c r="J9" s="5" t="s">
        <v>1</v>
      </c>
      <c r="K9" s="5" t="s">
        <v>628</v>
      </c>
      <c r="L9" s="173" t="s">
        <v>2</v>
      </c>
      <c r="M9" s="173" t="s">
        <v>2</v>
      </c>
      <c r="N9" s="173" t="s">
        <v>2</v>
      </c>
      <c r="O9" s="173" t="s">
        <v>2</v>
      </c>
      <c r="P9" s="173" t="s">
        <v>2</v>
      </c>
      <c r="Q9" s="173" t="s">
        <v>2</v>
      </c>
      <c r="R9" s="173" t="s">
        <v>2</v>
      </c>
      <c r="S9" s="173" t="s">
        <v>2</v>
      </c>
      <c r="T9" s="173" t="s">
        <v>2</v>
      </c>
      <c r="U9" s="173" t="s">
        <v>2</v>
      </c>
      <c r="V9" s="173" t="s">
        <v>2</v>
      </c>
      <c r="W9" s="173" t="s">
        <v>2</v>
      </c>
      <c r="X9" s="287" t="s">
        <v>2</v>
      </c>
      <c r="Z9" s="318" t="s">
        <v>677</v>
      </c>
      <c r="AA9" s="320" t="s">
        <v>100</v>
      </c>
      <c r="AC9" s="318" t="s">
        <v>678</v>
      </c>
      <c r="AD9" s="320" t="s">
        <v>100</v>
      </c>
    </row>
    <row r="10" spans="1:30" ht="12.75" customHeight="1" x14ac:dyDescent="0.2">
      <c r="E10" s="310"/>
      <c r="F10" s="172"/>
      <c r="G10" s="6" t="s">
        <v>669</v>
      </c>
      <c r="H10" s="6" t="s">
        <v>670</v>
      </c>
      <c r="I10" s="6" t="s">
        <v>670</v>
      </c>
      <c r="J10" s="7" t="s">
        <v>679</v>
      </c>
      <c r="K10" s="7" t="s">
        <v>680</v>
      </c>
      <c r="L10" s="174" t="s">
        <v>6</v>
      </c>
      <c r="M10" s="174" t="s">
        <v>7</v>
      </c>
      <c r="N10" s="174" t="s">
        <v>8</v>
      </c>
      <c r="O10" s="174" t="s">
        <v>9</v>
      </c>
      <c r="P10" s="174" t="s">
        <v>10</v>
      </c>
      <c r="Q10" s="174" t="s">
        <v>11</v>
      </c>
      <c r="R10" s="174" t="s">
        <v>320</v>
      </c>
      <c r="S10" s="174" t="s">
        <v>12</v>
      </c>
      <c r="T10" s="174" t="s">
        <v>13</v>
      </c>
      <c r="U10" s="174" t="s">
        <v>14</v>
      </c>
      <c r="V10" s="174" t="s">
        <v>15</v>
      </c>
      <c r="W10" s="174" t="s">
        <v>16</v>
      </c>
      <c r="X10" s="286" t="s">
        <v>671</v>
      </c>
      <c r="Z10" s="319"/>
      <c r="AA10" s="321"/>
      <c r="AC10" s="319"/>
      <c r="AD10" s="321"/>
    </row>
    <row r="11" spans="1:30" ht="18" customHeight="1" x14ac:dyDescent="0.2">
      <c r="A11" s="175" t="s">
        <v>37</v>
      </c>
      <c r="B11" s="175" t="s">
        <v>18</v>
      </c>
      <c r="C11" s="9"/>
      <c r="E11" s="176" t="s">
        <v>424</v>
      </c>
      <c r="G11" s="177">
        <v>1.9</v>
      </c>
      <c r="H11" s="177">
        <v>2.411</v>
      </c>
      <c r="I11" s="177">
        <v>2.411</v>
      </c>
      <c r="J11" s="178">
        <v>2.62</v>
      </c>
      <c r="K11" s="178">
        <v>2.2360000000000002</v>
      </c>
      <c r="L11" s="177">
        <v>1.992</v>
      </c>
      <c r="M11" s="177">
        <v>1.9080000000000004</v>
      </c>
      <c r="N11" s="177">
        <v>2.2439999999999998</v>
      </c>
      <c r="O11" s="177">
        <v>2.4000000000000004</v>
      </c>
      <c r="P11" s="177">
        <v>2.3879999999999999</v>
      </c>
      <c r="Q11" s="177">
        <v>2.4120000000000008</v>
      </c>
      <c r="R11" s="177">
        <v>2.3520000000000003</v>
      </c>
      <c r="S11" s="177">
        <v>2.5319999999999965</v>
      </c>
      <c r="T11" s="177">
        <v>2.3880000000000017</v>
      </c>
      <c r="U11" s="177">
        <v>2.4239999999999995</v>
      </c>
      <c r="V11" s="177">
        <v>2.411999999999999</v>
      </c>
      <c r="W11" s="177">
        <v>2.2319999999999993</v>
      </c>
      <c r="X11" s="177">
        <v>2.3069999999999999</v>
      </c>
      <c r="Z11" s="177">
        <v>2.62</v>
      </c>
      <c r="AA11" s="179">
        <v>-0.31</v>
      </c>
      <c r="AC11" s="177">
        <v>2.2360000000000002</v>
      </c>
      <c r="AD11" s="179">
        <v>7.0000000000000007E-2</v>
      </c>
    </row>
    <row r="12" spans="1:30" ht="18" hidden="1" customHeight="1" outlineLevel="1" collapsed="1" x14ac:dyDescent="0.2">
      <c r="A12" s="180" t="s">
        <v>212</v>
      </c>
      <c r="B12" s="175" t="s">
        <v>18</v>
      </c>
      <c r="C12" s="9"/>
      <c r="E12" s="181" t="s">
        <v>213</v>
      </c>
      <c r="F12" s="182"/>
      <c r="G12" s="183">
        <v>2.3010000000000002</v>
      </c>
      <c r="H12" s="183">
        <v>2.871</v>
      </c>
      <c r="I12" s="183">
        <v>2.871</v>
      </c>
      <c r="J12" s="183">
        <v>2.62</v>
      </c>
      <c r="K12" s="183">
        <v>2.2360000000000002</v>
      </c>
      <c r="L12" s="183">
        <v>2.7240000000000002</v>
      </c>
      <c r="M12" s="183">
        <v>2.6879999999999997</v>
      </c>
      <c r="N12" s="183">
        <v>2.7120000000000006</v>
      </c>
      <c r="O12" s="183">
        <v>2.6519999999999992</v>
      </c>
      <c r="P12" s="183">
        <v>2.7480000000000011</v>
      </c>
      <c r="Q12" s="183">
        <v>2.6999999999999993</v>
      </c>
      <c r="R12" s="183">
        <v>2.7119999999999997</v>
      </c>
      <c r="S12" s="183">
        <v>2.6999999999999993</v>
      </c>
      <c r="T12" s="183">
        <v>2.5680000000000014</v>
      </c>
      <c r="U12" s="183">
        <v>2.519999999999996</v>
      </c>
      <c r="V12" s="183">
        <v>2.544000000000004</v>
      </c>
      <c r="W12" s="183">
        <v>2.4959999999999951</v>
      </c>
      <c r="X12" s="183">
        <v>2.6469999999999998</v>
      </c>
      <c r="Z12" s="183">
        <v>2.62</v>
      </c>
      <c r="AA12" s="184">
        <v>0.03</v>
      </c>
      <c r="AC12" s="183">
        <v>2.2360000000000002</v>
      </c>
      <c r="AD12" s="184">
        <v>0.41</v>
      </c>
    </row>
    <row r="13" spans="1:30" ht="18" hidden="1" customHeight="1" outlineLevel="1" collapsed="1" x14ac:dyDescent="0.2">
      <c r="A13" s="185"/>
      <c r="B13" s="185"/>
      <c r="C13" s="9"/>
      <c r="E13" s="176" t="s">
        <v>241</v>
      </c>
      <c r="G13" s="177">
        <v>0.40100000000000025</v>
      </c>
      <c r="H13" s="177">
        <v>0.45999999999999996</v>
      </c>
      <c r="I13" s="177">
        <v>0.45999999999999996</v>
      </c>
      <c r="J13" s="178">
        <v>0</v>
      </c>
      <c r="K13" s="178">
        <v>0</v>
      </c>
      <c r="L13" s="177">
        <v>0.73200000000000021</v>
      </c>
      <c r="M13" s="177">
        <v>0.77999999999999936</v>
      </c>
      <c r="N13" s="177">
        <v>0.46800000000000086</v>
      </c>
      <c r="O13" s="177">
        <v>0.25199999999999889</v>
      </c>
      <c r="P13" s="177">
        <v>0.36000000000000121</v>
      </c>
      <c r="Q13" s="177">
        <v>0.28799999999999848</v>
      </c>
      <c r="R13" s="177">
        <v>0.35999999999999943</v>
      </c>
      <c r="S13" s="177">
        <v>0.16800000000000281</v>
      </c>
      <c r="T13" s="177">
        <v>0.17999999999999972</v>
      </c>
      <c r="U13" s="177">
        <v>9.5999999999996533E-2</v>
      </c>
      <c r="V13" s="177">
        <v>0.132000000000005</v>
      </c>
      <c r="W13" s="177">
        <v>0.26399999999999579</v>
      </c>
      <c r="X13" s="177">
        <v>0.33999999999999986</v>
      </c>
      <c r="Z13" s="177">
        <v>0</v>
      </c>
      <c r="AA13" s="179">
        <v>0.34</v>
      </c>
      <c r="AC13" s="177">
        <v>0</v>
      </c>
      <c r="AD13" s="179">
        <v>0.34</v>
      </c>
    </row>
    <row r="14" spans="1:30" ht="12.95" hidden="1" customHeight="1" outlineLevel="1" x14ac:dyDescent="0.2">
      <c r="A14" s="185"/>
      <c r="B14" s="185"/>
      <c r="C14" s="9"/>
      <c r="E14" s="175" t="s">
        <v>38</v>
      </c>
      <c r="G14" s="186">
        <v>0.17427205562798792</v>
      </c>
      <c r="H14" s="186">
        <v>0.16022291884360848</v>
      </c>
      <c r="I14" s="186">
        <v>0.16022291884360848</v>
      </c>
      <c r="J14" s="187">
        <v>0</v>
      </c>
      <c r="K14" s="187">
        <v>0</v>
      </c>
      <c r="L14" s="186">
        <v>0.26872246696035246</v>
      </c>
      <c r="M14" s="186">
        <v>0.29017857142857123</v>
      </c>
      <c r="N14" s="186">
        <v>0.1725663716814162</v>
      </c>
      <c r="O14" s="186">
        <v>9.5022624434388747E-2</v>
      </c>
      <c r="P14" s="186">
        <v>0.13100436681222746</v>
      </c>
      <c r="Q14" s="186">
        <v>0.10666666666666613</v>
      </c>
      <c r="R14" s="186">
        <v>0.1327433628318582</v>
      </c>
      <c r="S14" s="186">
        <v>6.2222222222223282E-2</v>
      </c>
      <c r="T14" s="186">
        <v>7.0093457943925089E-2</v>
      </c>
      <c r="U14" s="186">
        <v>3.809523809523678E-2</v>
      </c>
      <c r="V14" s="186">
        <v>5.1886792452832071E-2</v>
      </c>
      <c r="W14" s="186">
        <v>0.1057692307692293</v>
      </c>
      <c r="X14" s="186">
        <v>0.12844729882886283</v>
      </c>
      <c r="Z14" s="186">
        <v>0</v>
      </c>
      <c r="AA14" s="188"/>
      <c r="AC14" s="186">
        <v>0</v>
      </c>
      <c r="AD14" s="188"/>
    </row>
    <row r="15" spans="1:30" ht="18" customHeight="1" collapsed="1" x14ac:dyDescent="0.2">
      <c r="A15" s="175" t="s">
        <v>221</v>
      </c>
      <c r="B15" s="175" t="s">
        <v>18</v>
      </c>
      <c r="C15" s="9">
        <v>-2.7639519854158099E-3</v>
      </c>
      <c r="E15" s="189" t="s">
        <v>67</v>
      </c>
      <c r="G15" s="190">
        <v>-138.71899999999999</v>
      </c>
      <c r="H15" s="190">
        <v>-167.078</v>
      </c>
      <c r="I15" s="190">
        <v>-167.078</v>
      </c>
      <c r="J15" s="191">
        <v>-156.24818999999999</v>
      </c>
      <c r="K15" s="191">
        <v>-151.95633000000001</v>
      </c>
      <c r="L15" s="190">
        <v>-13.186999999999999</v>
      </c>
      <c r="M15" s="190">
        <v>-13.188000000000001</v>
      </c>
      <c r="N15" s="190">
        <v>-13.186999999999998</v>
      </c>
      <c r="O15" s="190">
        <v>-13.187000000000005</v>
      </c>
      <c r="P15" s="190">
        <v>-13.187000000000005</v>
      </c>
      <c r="Q15" s="190">
        <v>-13.187999999999988</v>
      </c>
      <c r="R15" s="190">
        <v>-13.187000000000012</v>
      </c>
      <c r="S15" s="190">
        <v>-13.186999999999998</v>
      </c>
      <c r="T15" s="190">
        <v>-12.048000000000002</v>
      </c>
      <c r="U15" s="190">
        <v>-12.047999999999988</v>
      </c>
      <c r="V15" s="190">
        <v>-11.39100000000002</v>
      </c>
      <c r="W15" s="190">
        <v>-11.390999999999991</v>
      </c>
      <c r="X15" s="190">
        <v>-152.376</v>
      </c>
      <c r="Z15" s="190">
        <v>-156.24818999999999</v>
      </c>
      <c r="AA15" s="3">
        <v>3.87</v>
      </c>
      <c r="AC15" s="190">
        <v>-151.95633000000001</v>
      </c>
      <c r="AD15" s="3">
        <v>-0.42</v>
      </c>
    </row>
    <row r="16" spans="1:30" ht="18" customHeight="1" x14ac:dyDescent="0.2">
      <c r="A16" s="175" t="s">
        <v>219</v>
      </c>
      <c r="B16" s="175" t="s">
        <v>18</v>
      </c>
      <c r="C16" s="9">
        <v>0</v>
      </c>
      <c r="E16" s="192" t="s">
        <v>220</v>
      </c>
      <c r="F16" s="193"/>
      <c r="G16" s="194">
        <v>0</v>
      </c>
      <c r="H16" s="194">
        <v>0</v>
      </c>
      <c r="I16" s="194">
        <v>0</v>
      </c>
      <c r="J16" s="194">
        <v>0</v>
      </c>
      <c r="K16" s="194">
        <v>0</v>
      </c>
      <c r="L16" s="194">
        <v>0</v>
      </c>
      <c r="M16" s="194">
        <v>0</v>
      </c>
      <c r="N16" s="194">
        <v>0</v>
      </c>
      <c r="O16" s="194">
        <v>0</v>
      </c>
      <c r="P16" s="194">
        <v>0</v>
      </c>
      <c r="Q16" s="194">
        <v>0</v>
      </c>
      <c r="R16" s="194">
        <v>0</v>
      </c>
      <c r="S16" s="194">
        <v>0</v>
      </c>
      <c r="T16" s="194">
        <v>0</v>
      </c>
      <c r="U16" s="194">
        <v>0</v>
      </c>
      <c r="V16" s="194">
        <v>0</v>
      </c>
      <c r="W16" s="194">
        <v>0</v>
      </c>
      <c r="X16" s="194">
        <v>0</v>
      </c>
      <c r="Z16" s="194">
        <v>0</v>
      </c>
      <c r="AA16" s="3">
        <v>0</v>
      </c>
      <c r="AC16" s="194">
        <v>0</v>
      </c>
      <c r="AD16" s="3">
        <v>0</v>
      </c>
    </row>
    <row r="17" spans="1:30" ht="18" customHeight="1" x14ac:dyDescent="0.2">
      <c r="A17" s="175" t="s">
        <v>35</v>
      </c>
      <c r="B17" s="175" t="s">
        <v>18</v>
      </c>
      <c r="C17" s="9">
        <v>0</v>
      </c>
      <c r="E17" s="189" t="s">
        <v>58</v>
      </c>
      <c r="G17" s="190">
        <v>0</v>
      </c>
      <c r="H17" s="190">
        <v>0</v>
      </c>
      <c r="I17" s="190">
        <v>0</v>
      </c>
      <c r="J17" s="191">
        <v>0</v>
      </c>
      <c r="K17" s="191">
        <v>0</v>
      </c>
      <c r="L17" s="190">
        <v>0</v>
      </c>
      <c r="M17" s="190">
        <v>0</v>
      </c>
      <c r="N17" s="190">
        <v>0</v>
      </c>
      <c r="O17" s="190">
        <v>0</v>
      </c>
      <c r="P17" s="190">
        <v>0</v>
      </c>
      <c r="Q17" s="190">
        <v>0</v>
      </c>
      <c r="R17" s="190">
        <v>0</v>
      </c>
      <c r="S17" s="190">
        <v>0</v>
      </c>
      <c r="T17" s="190">
        <v>0</v>
      </c>
      <c r="U17" s="190">
        <v>0</v>
      </c>
      <c r="V17" s="190">
        <v>0</v>
      </c>
      <c r="W17" s="190">
        <v>0</v>
      </c>
      <c r="X17" s="190">
        <v>0</v>
      </c>
      <c r="Z17" s="190">
        <v>0</v>
      </c>
      <c r="AA17" s="3">
        <v>0</v>
      </c>
      <c r="AC17" s="190">
        <v>0</v>
      </c>
      <c r="AD17" s="3">
        <v>0</v>
      </c>
    </row>
    <row r="18" spans="1:30" ht="18" customHeight="1" x14ac:dyDescent="0.2">
      <c r="A18" s="175" t="s">
        <v>222</v>
      </c>
      <c r="B18" s="175" t="s">
        <v>18</v>
      </c>
      <c r="C18" s="9">
        <v>0</v>
      </c>
      <c r="E18" s="189" t="s">
        <v>425</v>
      </c>
      <c r="G18" s="190">
        <v>0</v>
      </c>
      <c r="H18" s="190">
        <v>0</v>
      </c>
      <c r="I18" s="190">
        <v>0</v>
      </c>
      <c r="J18" s="191">
        <v>0</v>
      </c>
      <c r="K18" s="191">
        <v>0</v>
      </c>
      <c r="L18" s="190">
        <v>0</v>
      </c>
      <c r="M18" s="190">
        <v>0</v>
      </c>
      <c r="N18" s="190">
        <v>0</v>
      </c>
      <c r="O18" s="190">
        <v>0</v>
      </c>
      <c r="P18" s="190">
        <v>0</v>
      </c>
      <c r="Q18" s="190">
        <v>0</v>
      </c>
      <c r="R18" s="190">
        <v>0</v>
      </c>
      <c r="S18" s="190">
        <v>0</v>
      </c>
      <c r="T18" s="190">
        <v>0</v>
      </c>
      <c r="U18" s="190">
        <v>0</v>
      </c>
      <c r="V18" s="190">
        <v>0</v>
      </c>
      <c r="W18" s="190">
        <v>0</v>
      </c>
      <c r="X18" s="190">
        <v>0</v>
      </c>
      <c r="Z18" s="190">
        <v>0</v>
      </c>
      <c r="AA18" s="3">
        <v>0</v>
      </c>
      <c r="AC18" s="190">
        <v>0</v>
      </c>
      <c r="AD18" s="3">
        <v>0</v>
      </c>
    </row>
    <row r="19" spans="1:30" ht="18" customHeight="1" x14ac:dyDescent="0.2">
      <c r="A19" s="175" t="s">
        <v>597</v>
      </c>
      <c r="B19" s="175" t="s">
        <v>18</v>
      </c>
      <c r="C19" s="9">
        <v>0</v>
      </c>
      <c r="E19" s="189" t="s">
        <v>598</v>
      </c>
      <c r="G19" s="190">
        <v>0</v>
      </c>
      <c r="H19" s="190">
        <v>0</v>
      </c>
      <c r="I19" s="190">
        <v>0</v>
      </c>
      <c r="J19" s="191">
        <v>0</v>
      </c>
      <c r="K19" s="191">
        <v>0</v>
      </c>
      <c r="L19" s="190">
        <v>0</v>
      </c>
      <c r="M19" s="190">
        <v>0</v>
      </c>
      <c r="N19" s="190">
        <v>0</v>
      </c>
      <c r="O19" s="190">
        <v>0</v>
      </c>
      <c r="P19" s="190">
        <v>0</v>
      </c>
      <c r="Q19" s="190">
        <v>0</v>
      </c>
      <c r="R19" s="190">
        <v>0</v>
      </c>
      <c r="S19" s="190">
        <v>0</v>
      </c>
      <c r="T19" s="190">
        <v>0</v>
      </c>
      <c r="U19" s="190">
        <v>0</v>
      </c>
      <c r="V19" s="190">
        <v>0</v>
      </c>
      <c r="W19" s="190">
        <v>0</v>
      </c>
      <c r="X19" s="190">
        <v>0</v>
      </c>
      <c r="Z19" s="190">
        <v>0</v>
      </c>
      <c r="AA19" s="3">
        <v>0</v>
      </c>
      <c r="AC19" s="190">
        <v>0</v>
      </c>
      <c r="AD19" s="3">
        <v>0</v>
      </c>
    </row>
    <row r="20" spans="1:30" ht="18" customHeight="1" x14ac:dyDescent="0.2">
      <c r="A20" s="175" t="s">
        <v>36</v>
      </c>
      <c r="B20" s="175" t="s">
        <v>18</v>
      </c>
      <c r="C20" s="9">
        <v>0</v>
      </c>
      <c r="E20" s="189" t="s">
        <v>68</v>
      </c>
      <c r="G20" s="190">
        <v>0</v>
      </c>
      <c r="H20" s="190">
        <v>0</v>
      </c>
      <c r="I20" s="190">
        <v>0</v>
      </c>
      <c r="J20" s="191">
        <v>0</v>
      </c>
      <c r="K20" s="191">
        <v>0</v>
      </c>
      <c r="L20" s="190">
        <v>0</v>
      </c>
      <c r="M20" s="190">
        <v>0</v>
      </c>
      <c r="N20" s="190">
        <v>0</v>
      </c>
      <c r="O20" s="190">
        <v>0</v>
      </c>
      <c r="P20" s="190">
        <v>0</v>
      </c>
      <c r="Q20" s="190">
        <v>0</v>
      </c>
      <c r="R20" s="190">
        <v>0</v>
      </c>
      <c r="S20" s="190">
        <v>0</v>
      </c>
      <c r="T20" s="190">
        <v>0</v>
      </c>
      <c r="U20" s="190">
        <v>0</v>
      </c>
      <c r="V20" s="190">
        <v>0</v>
      </c>
      <c r="W20" s="190">
        <v>0</v>
      </c>
      <c r="X20" s="190">
        <v>0</v>
      </c>
      <c r="Z20" s="190">
        <v>0</v>
      </c>
      <c r="AA20" s="3">
        <v>0</v>
      </c>
      <c r="AC20" s="190">
        <v>0</v>
      </c>
      <c r="AD20" s="3">
        <v>0</v>
      </c>
    </row>
    <row r="21" spans="1:30" ht="18" customHeight="1" collapsed="1" x14ac:dyDescent="0.2">
      <c r="A21" s="185"/>
      <c r="B21" s="185"/>
      <c r="C21" s="9"/>
      <c r="E21" s="176" t="s">
        <v>633</v>
      </c>
      <c r="G21" s="177">
        <v>0</v>
      </c>
      <c r="H21" s="177">
        <v>0</v>
      </c>
      <c r="I21" s="177">
        <v>0</v>
      </c>
      <c r="J21" s="178">
        <v>0</v>
      </c>
      <c r="K21" s="178">
        <v>0</v>
      </c>
      <c r="L21" s="177">
        <v>0</v>
      </c>
      <c r="M21" s="177">
        <v>0</v>
      </c>
      <c r="N21" s="177">
        <v>0</v>
      </c>
      <c r="O21" s="177">
        <v>0</v>
      </c>
      <c r="P21" s="177">
        <v>0</v>
      </c>
      <c r="Q21" s="177">
        <v>0</v>
      </c>
      <c r="R21" s="177">
        <v>0</v>
      </c>
      <c r="S21" s="177">
        <v>0</v>
      </c>
      <c r="T21" s="177">
        <v>0</v>
      </c>
      <c r="U21" s="177">
        <v>0</v>
      </c>
      <c r="V21" s="177">
        <v>0</v>
      </c>
      <c r="W21" s="177">
        <v>0</v>
      </c>
      <c r="X21" s="177">
        <v>0</v>
      </c>
      <c r="Z21" s="177">
        <v>0</v>
      </c>
      <c r="AA21" s="179">
        <v>0</v>
      </c>
      <c r="AC21" s="177">
        <v>0</v>
      </c>
      <c r="AD21" s="179">
        <v>0</v>
      </c>
    </row>
    <row r="22" spans="1:30" ht="18" customHeight="1" x14ac:dyDescent="0.2">
      <c r="A22" s="175" t="s">
        <v>21</v>
      </c>
      <c r="B22" s="175" t="s">
        <v>18</v>
      </c>
      <c r="C22" s="9">
        <v>0</v>
      </c>
      <c r="E22" s="189" t="s">
        <v>69</v>
      </c>
      <c r="G22" s="190">
        <v>0</v>
      </c>
      <c r="H22" s="190">
        <v>0</v>
      </c>
      <c r="I22" s="190">
        <v>0</v>
      </c>
      <c r="J22" s="191">
        <v>0</v>
      </c>
      <c r="K22" s="191">
        <v>0</v>
      </c>
      <c r="L22" s="190">
        <v>0</v>
      </c>
      <c r="M22" s="190">
        <v>0</v>
      </c>
      <c r="N22" s="190">
        <v>0</v>
      </c>
      <c r="O22" s="190">
        <v>0</v>
      </c>
      <c r="P22" s="190">
        <v>0</v>
      </c>
      <c r="Q22" s="190">
        <v>0</v>
      </c>
      <c r="R22" s="190">
        <v>0</v>
      </c>
      <c r="S22" s="190">
        <v>0</v>
      </c>
      <c r="T22" s="190">
        <v>0</v>
      </c>
      <c r="U22" s="190">
        <v>0</v>
      </c>
      <c r="V22" s="190">
        <v>0</v>
      </c>
      <c r="W22" s="190">
        <v>0</v>
      </c>
      <c r="X22" s="190">
        <v>0</v>
      </c>
      <c r="Z22" s="190">
        <v>0</v>
      </c>
      <c r="AA22" s="3">
        <v>0</v>
      </c>
      <c r="AC22" s="190">
        <v>0</v>
      </c>
      <c r="AD22" s="3">
        <v>0</v>
      </c>
    </row>
    <row r="23" spans="1:30" ht="18" customHeight="1" x14ac:dyDescent="0.2">
      <c r="A23" s="185"/>
      <c r="B23" s="185"/>
      <c r="C23" s="9">
        <v>-2.7639519854158099E-3</v>
      </c>
      <c r="E23" s="195" t="s">
        <v>274</v>
      </c>
      <c r="G23" s="196">
        <v>-138.71899999999999</v>
      </c>
      <c r="H23" s="196">
        <v>-167.078</v>
      </c>
      <c r="I23" s="196">
        <v>-167.078</v>
      </c>
      <c r="J23" s="197">
        <v>-156.24818999999999</v>
      </c>
      <c r="K23" s="197">
        <v>-151.95633000000001</v>
      </c>
      <c r="L23" s="196">
        <v>-13.186999999999999</v>
      </c>
      <c r="M23" s="196">
        <v>-13.188000000000001</v>
      </c>
      <c r="N23" s="196">
        <v>-13.186999999999998</v>
      </c>
      <c r="O23" s="196">
        <v>-13.187000000000005</v>
      </c>
      <c r="P23" s="196">
        <v>-13.187000000000005</v>
      </c>
      <c r="Q23" s="196">
        <v>-13.187999999999988</v>
      </c>
      <c r="R23" s="196">
        <v>-13.187000000000012</v>
      </c>
      <c r="S23" s="196">
        <v>-13.186999999999998</v>
      </c>
      <c r="T23" s="196">
        <v>-12.048000000000002</v>
      </c>
      <c r="U23" s="196">
        <v>-12.047999999999988</v>
      </c>
      <c r="V23" s="196">
        <v>-11.39100000000002</v>
      </c>
      <c r="W23" s="196">
        <v>-11.390999999999991</v>
      </c>
      <c r="X23" s="196">
        <v>-152.376</v>
      </c>
      <c r="Z23" s="196">
        <v>-156.24818999999999</v>
      </c>
      <c r="AA23" s="3">
        <v>3.87</v>
      </c>
      <c r="AC23" s="196">
        <v>-151.95633000000001</v>
      </c>
      <c r="AD23" s="3">
        <v>-0.42</v>
      </c>
    </row>
    <row r="24" spans="1:30" ht="6.95" customHeight="1" x14ac:dyDescent="0.2">
      <c r="C24" s="9"/>
      <c r="E24" s="198"/>
      <c r="J24" s="199"/>
      <c r="K24" s="199"/>
      <c r="AA24" s="1"/>
      <c r="AD24" s="1"/>
    </row>
    <row r="25" spans="1:30" ht="18" customHeight="1" x14ac:dyDescent="0.2">
      <c r="A25" s="175" t="s">
        <v>71</v>
      </c>
      <c r="B25" s="175" t="s">
        <v>18</v>
      </c>
      <c r="C25" s="9"/>
      <c r="E25" s="176" t="s">
        <v>226</v>
      </c>
      <c r="G25" s="177">
        <v>0</v>
      </c>
      <c r="H25" s="177">
        <v>0</v>
      </c>
      <c r="I25" s="177">
        <v>0</v>
      </c>
      <c r="J25" s="178">
        <v>0</v>
      </c>
      <c r="K25" s="178">
        <v>0</v>
      </c>
      <c r="L25" s="177">
        <v>0</v>
      </c>
      <c r="M25" s="177">
        <v>0</v>
      </c>
      <c r="N25" s="177">
        <v>0</v>
      </c>
      <c r="O25" s="177">
        <v>0</v>
      </c>
      <c r="P25" s="177">
        <v>0</v>
      </c>
      <c r="Q25" s="177">
        <v>0</v>
      </c>
      <c r="R25" s="177">
        <v>0</v>
      </c>
      <c r="S25" s="177">
        <v>0</v>
      </c>
      <c r="T25" s="177">
        <v>0</v>
      </c>
      <c r="U25" s="177">
        <v>0</v>
      </c>
      <c r="V25" s="177">
        <v>0</v>
      </c>
      <c r="W25" s="177">
        <v>0</v>
      </c>
      <c r="X25" s="177">
        <v>0</v>
      </c>
      <c r="Z25" s="177">
        <v>0</v>
      </c>
      <c r="AA25" s="179">
        <v>0</v>
      </c>
      <c r="AC25" s="177">
        <v>0</v>
      </c>
      <c r="AD25" s="179">
        <v>0</v>
      </c>
    </row>
    <row r="26" spans="1:30" ht="12.95" customHeight="1" x14ac:dyDescent="0.2">
      <c r="A26" s="185"/>
      <c r="B26" s="185"/>
      <c r="C26" s="9"/>
      <c r="E26" s="200" t="s">
        <v>72</v>
      </c>
      <c r="G26" s="201">
        <v>0</v>
      </c>
      <c r="H26" s="201">
        <v>0</v>
      </c>
      <c r="I26" s="201">
        <v>0</v>
      </c>
      <c r="J26" s="202">
        <v>0</v>
      </c>
      <c r="K26" s="202">
        <v>0</v>
      </c>
      <c r="L26" s="201">
        <v>0</v>
      </c>
      <c r="M26" s="201">
        <v>0</v>
      </c>
      <c r="N26" s="201">
        <v>0</v>
      </c>
      <c r="O26" s="201">
        <v>0</v>
      </c>
      <c r="P26" s="201">
        <v>0</v>
      </c>
      <c r="Q26" s="201">
        <v>0</v>
      </c>
      <c r="R26" s="201">
        <v>0</v>
      </c>
      <c r="S26" s="201">
        <v>0</v>
      </c>
      <c r="T26" s="201">
        <v>0</v>
      </c>
      <c r="U26" s="201">
        <v>0</v>
      </c>
      <c r="V26" s="201">
        <v>0</v>
      </c>
      <c r="W26" s="201">
        <v>0</v>
      </c>
      <c r="X26" s="201">
        <v>0</v>
      </c>
      <c r="Z26" s="201">
        <v>0</v>
      </c>
      <c r="AA26" s="203">
        <v>0</v>
      </c>
      <c r="AC26" s="201">
        <v>0</v>
      </c>
      <c r="AD26" s="203">
        <v>0</v>
      </c>
    </row>
    <row r="27" spans="1:30" ht="18" customHeight="1" x14ac:dyDescent="0.2">
      <c r="A27" s="175" t="s">
        <v>64</v>
      </c>
      <c r="B27" s="175" t="s">
        <v>18</v>
      </c>
      <c r="C27" s="9">
        <v>0</v>
      </c>
      <c r="E27" s="189" t="s">
        <v>202</v>
      </c>
      <c r="G27" s="190">
        <v>0</v>
      </c>
      <c r="H27" s="190">
        <v>0</v>
      </c>
      <c r="I27" s="190">
        <v>0</v>
      </c>
      <c r="J27" s="191">
        <v>0</v>
      </c>
      <c r="K27" s="191">
        <v>0</v>
      </c>
      <c r="L27" s="190">
        <v>0</v>
      </c>
      <c r="M27" s="190">
        <v>0</v>
      </c>
      <c r="N27" s="190">
        <v>0</v>
      </c>
      <c r="O27" s="190">
        <v>0</v>
      </c>
      <c r="P27" s="190">
        <v>0</v>
      </c>
      <c r="Q27" s="190">
        <v>0</v>
      </c>
      <c r="R27" s="190">
        <v>0</v>
      </c>
      <c r="S27" s="190">
        <v>0</v>
      </c>
      <c r="T27" s="190">
        <v>0</v>
      </c>
      <c r="U27" s="190">
        <v>0</v>
      </c>
      <c r="V27" s="190">
        <v>0</v>
      </c>
      <c r="W27" s="190">
        <v>0</v>
      </c>
      <c r="X27" s="190">
        <v>0</v>
      </c>
      <c r="Z27" s="190">
        <v>0</v>
      </c>
      <c r="AA27" s="3">
        <v>0</v>
      </c>
      <c r="AC27" s="190">
        <v>0</v>
      </c>
      <c r="AD27" s="3">
        <v>0</v>
      </c>
    </row>
    <row r="28" spans="1:30" ht="18" customHeight="1" x14ac:dyDescent="0.2">
      <c r="A28" s="175" t="s">
        <v>65</v>
      </c>
      <c r="B28" s="175" t="s">
        <v>18</v>
      </c>
      <c r="C28" s="9">
        <v>0</v>
      </c>
      <c r="E28" s="189" t="s">
        <v>203</v>
      </c>
      <c r="G28" s="190">
        <v>0</v>
      </c>
      <c r="H28" s="190">
        <v>0</v>
      </c>
      <c r="I28" s="190">
        <v>0</v>
      </c>
      <c r="J28" s="191">
        <v>0</v>
      </c>
      <c r="K28" s="191">
        <v>0</v>
      </c>
      <c r="L28" s="190">
        <v>0</v>
      </c>
      <c r="M28" s="190">
        <v>0</v>
      </c>
      <c r="N28" s="190">
        <v>0</v>
      </c>
      <c r="O28" s="190">
        <v>0</v>
      </c>
      <c r="P28" s="190">
        <v>0</v>
      </c>
      <c r="Q28" s="190">
        <v>0</v>
      </c>
      <c r="R28" s="190">
        <v>0</v>
      </c>
      <c r="S28" s="190">
        <v>0</v>
      </c>
      <c r="T28" s="190">
        <v>0</v>
      </c>
      <c r="U28" s="190">
        <v>0</v>
      </c>
      <c r="V28" s="190">
        <v>0</v>
      </c>
      <c r="W28" s="190">
        <v>0</v>
      </c>
      <c r="X28" s="190">
        <v>0</v>
      </c>
      <c r="Z28" s="190">
        <v>0</v>
      </c>
      <c r="AA28" s="3">
        <v>0</v>
      </c>
      <c r="AC28" s="190">
        <v>0</v>
      </c>
      <c r="AD28" s="3">
        <v>0</v>
      </c>
    </row>
    <row r="29" spans="1:30" ht="18" hidden="1" customHeight="1" outlineLevel="1" x14ac:dyDescent="0.2">
      <c r="A29" s="175" t="s">
        <v>151</v>
      </c>
      <c r="B29" s="175" t="s">
        <v>18</v>
      </c>
      <c r="C29" s="9">
        <v>0</v>
      </c>
      <c r="E29" s="204" t="s">
        <v>152</v>
      </c>
      <c r="F29" s="182"/>
      <c r="G29" s="205">
        <v>0</v>
      </c>
      <c r="H29" s="205">
        <v>0</v>
      </c>
      <c r="I29" s="205">
        <v>0</v>
      </c>
      <c r="J29" s="205">
        <v>0</v>
      </c>
      <c r="K29" s="205">
        <v>0</v>
      </c>
      <c r="L29" s="205">
        <v>0</v>
      </c>
      <c r="M29" s="205">
        <v>0</v>
      </c>
      <c r="N29" s="205">
        <v>0</v>
      </c>
      <c r="O29" s="205">
        <v>0</v>
      </c>
      <c r="P29" s="205">
        <v>0</v>
      </c>
      <c r="Q29" s="205">
        <v>0</v>
      </c>
      <c r="R29" s="205">
        <v>0</v>
      </c>
      <c r="S29" s="205">
        <v>0</v>
      </c>
      <c r="T29" s="205">
        <v>0</v>
      </c>
      <c r="U29" s="205">
        <v>0</v>
      </c>
      <c r="V29" s="205">
        <v>0</v>
      </c>
      <c r="W29" s="205">
        <v>0</v>
      </c>
      <c r="X29" s="205">
        <v>0</v>
      </c>
      <c r="Z29" s="205">
        <v>0</v>
      </c>
      <c r="AA29" s="3">
        <v>0</v>
      </c>
      <c r="AC29" s="205">
        <v>0</v>
      </c>
      <c r="AD29" s="3">
        <v>0</v>
      </c>
    </row>
    <row r="30" spans="1:30" ht="18" hidden="1" customHeight="1" outlineLevel="1" x14ac:dyDescent="0.2">
      <c r="A30" s="175" t="s">
        <v>169</v>
      </c>
      <c r="B30" s="175" t="s">
        <v>18</v>
      </c>
      <c r="C30" s="9">
        <v>0</v>
      </c>
      <c r="E30" s="204" t="s">
        <v>170</v>
      </c>
      <c r="F30" s="182"/>
      <c r="G30" s="205">
        <v>0</v>
      </c>
      <c r="H30" s="205">
        <v>0</v>
      </c>
      <c r="I30" s="205">
        <v>0</v>
      </c>
      <c r="J30" s="205">
        <v>0</v>
      </c>
      <c r="K30" s="205">
        <v>0</v>
      </c>
      <c r="L30" s="205">
        <v>0</v>
      </c>
      <c r="M30" s="205">
        <v>0</v>
      </c>
      <c r="N30" s="205">
        <v>0</v>
      </c>
      <c r="O30" s="205">
        <v>0</v>
      </c>
      <c r="P30" s="205">
        <v>0</v>
      </c>
      <c r="Q30" s="205">
        <v>0</v>
      </c>
      <c r="R30" s="205">
        <v>0</v>
      </c>
      <c r="S30" s="205">
        <v>0</v>
      </c>
      <c r="T30" s="205">
        <v>0</v>
      </c>
      <c r="U30" s="205">
        <v>0</v>
      </c>
      <c r="V30" s="205">
        <v>0</v>
      </c>
      <c r="W30" s="205">
        <v>0</v>
      </c>
      <c r="X30" s="205">
        <v>0</v>
      </c>
      <c r="Z30" s="205">
        <v>0</v>
      </c>
      <c r="AA30" s="3">
        <v>0</v>
      </c>
      <c r="AC30" s="205">
        <v>0</v>
      </c>
      <c r="AD30" s="3">
        <v>0</v>
      </c>
    </row>
    <row r="31" spans="1:30" ht="18" hidden="1" customHeight="1" outlineLevel="1" x14ac:dyDescent="0.2">
      <c r="A31" s="175" t="s">
        <v>171</v>
      </c>
      <c r="B31" s="175" t="s">
        <v>18</v>
      </c>
      <c r="C31" s="9">
        <v>0</v>
      </c>
      <c r="E31" s="204" t="s">
        <v>172</v>
      </c>
      <c r="F31" s="182"/>
      <c r="G31" s="205">
        <v>0</v>
      </c>
      <c r="H31" s="205">
        <v>0</v>
      </c>
      <c r="I31" s="205">
        <v>0</v>
      </c>
      <c r="J31" s="205">
        <v>0</v>
      </c>
      <c r="K31" s="205">
        <v>0</v>
      </c>
      <c r="L31" s="205">
        <v>0</v>
      </c>
      <c r="M31" s="205">
        <v>0</v>
      </c>
      <c r="N31" s="205">
        <v>0</v>
      </c>
      <c r="O31" s="205">
        <v>0</v>
      </c>
      <c r="P31" s="205">
        <v>0</v>
      </c>
      <c r="Q31" s="205">
        <v>0</v>
      </c>
      <c r="R31" s="205">
        <v>0</v>
      </c>
      <c r="S31" s="205">
        <v>0</v>
      </c>
      <c r="T31" s="205">
        <v>0</v>
      </c>
      <c r="U31" s="205">
        <v>0</v>
      </c>
      <c r="V31" s="205">
        <v>0</v>
      </c>
      <c r="W31" s="205">
        <v>0</v>
      </c>
      <c r="X31" s="205">
        <v>0</v>
      </c>
      <c r="Z31" s="205">
        <v>0</v>
      </c>
      <c r="AA31" s="3">
        <v>0</v>
      </c>
      <c r="AC31" s="205">
        <v>0</v>
      </c>
      <c r="AD31" s="3">
        <v>0</v>
      </c>
    </row>
    <row r="32" spans="1:30" ht="18" customHeight="1" collapsed="1" x14ac:dyDescent="0.2">
      <c r="A32" s="185"/>
      <c r="B32" s="185"/>
      <c r="C32" s="9">
        <v>0</v>
      </c>
      <c r="E32" s="189" t="s">
        <v>152</v>
      </c>
      <c r="G32" s="190">
        <v>0</v>
      </c>
      <c r="H32" s="190">
        <v>0</v>
      </c>
      <c r="I32" s="190">
        <v>0</v>
      </c>
      <c r="J32" s="191">
        <v>0</v>
      </c>
      <c r="K32" s="191">
        <v>0</v>
      </c>
      <c r="L32" s="190">
        <v>0</v>
      </c>
      <c r="M32" s="190">
        <v>0</v>
      </c>
      <c r="N32" s="190">
        <v>0</v>
      </c>
      <c r="O32" s="190">
        <v>0</v>
      </c>
      <c r="P32" s="190">
        <v>0</v>
      </c>
      <c r="Q32" s="190">
        <v>0</v>
      </c>
      <c r="R32" s="190">
        <v>0</v>
      </c>
      <c r="S32" s="190">
        <v>0</v>
      </c>
      <c r="T32" s="190">
        <v>0</v>
      </c>
      <c r="U32" s="190">
        <v>0</v>
      </c>
      <c r="V32" s="190">
        <v>0</v>
      </c>
      <c r="W32" s="190">
        <v>0</v>
      </c>
      <c r="X32" s="190">
        <v>0</v>
      </c>
      <c r="Z32" s="190">
        <v>0</v>
      </c>
      <c r="AA32" s="3">
        <v>0</v>
      </c>
      <c r="AC32" s="190">
        <v>0</v>
      </c>
      <c r="AD32" s="3">
        <v>0</v>
      </c>
    </row>
    <row r="33" spans="1:30" ht="18" customHeight="1" collapsed="1" x14ac:dyDescent="0.2">
      <c r="A33" s="175" t="s">
        <v>147</v>
      </c>
      <c r="B33" s="175" t="s">
        <v>18</v>
      </c>
      <c r="C33" s="9">
        <v>0</v>
      </c>
      <c r="E33" s="189" t="s">
        <v>148</v>
      </c>
      <c r="G33" s="190">
        <v>0</v>
      </c>
      <c r="H33" s="190">
        <v>0</v>
      </c>
      <c r="I33" s="190">
        <v>0</v>
      </c>
      <c r="J33" s="191">
        <v>0</v>
      </c>
      <c r="K33" s="191">
        <v>0</v>
      </c>
      <c r="L33" s="190">
        <v>0</v>
      </c>
      <c r="M33" s="190">
        <v>0</v>
      </c>
      <c r="N33" s="190">
        <v>0</v>
      </c>
      <c r="O33" s="190">
        <v>0</v>
      </c>
      <c r="P33" s="190">
        <v>0</v>
      </c>
      <c r="Q33" s="190">
        <v>0</v>
      </c>
      <c r="R33" s="190">
        <v>0</v>
      </c>
      <c r="S33" s="190">
        <v>0</v>
      </c>
      <c r="T33" s="190">
        <v>0</v>
      </c>
      <c r="U33" s="190">
        <v>0</v>
      </c>
      <c r="V33" s="190">
        <v>0</v>
      </c>
      <c r="W33" s="190">
        <v>0</v>
      </c>
      <c r="X33" s="190">
        <v>0</v>
      </c>
      <c r="Z33" s="190">
        <v>0</v>
      </c>
      <c r="AA33" s="3">
        <v>0</v>
      </c>
      <c r="AC33" s="190">
        <v>0</v>
      </c>
      <c r="AD33" s="3">
        <v>0</v>
      </c>
    </row>
    <row r="34" spans="1:30" ht="18" hidden="1" customHeight="1" outlineLevel="1" x14ac:dyDescent="0.2">
      <c r="A34" s="175" t="s">
        <v>155</v>
      </c>
      <c r="B34" s="175" t="s">
        <v>18</v>
      </c>
      <c r="C34" s="9">
        <v>0</v>
      </c>
      <c r="E34" s="204" t="s">
        <v>156</v>
      </c>
      <c r="F34" s="182"/>
      <c r="G34" s="205">
        <v>0</v>
      </c>
      <c r="H34" s="205">
        <v>0</v>
      </c>
      <c r="I34" s="205">
        <v>0</v>
      </c>
      <c r="J34" s="205">
        <v>0</v>
      </c>
      <c r="K34" s="205">
        <v>0</v>
      </c>
      <c r="L34" s="205">
        <v>0</v>
      </c>
      <c r="M34" s="205">
        <v>0</v>
      </c>
      <c r="N34" s="205">
        <v>0</v>
      </c>
      <c r="O34" s="205">
        <v>0</v>
      </c>
      <c r="P34" s="205">
        <v>0</v>
      </c>
      <c r="Q34" s="205">
        <v>0</v>
      </c>
      <c r="R34" s="205">
        <v>0</v>
      </c>
      <c r="S34" s="205">
        <v>0</v>
      </c>
      <c r="T34" s="205">
        <v>0</v>
      </c>
      <c r="U34" s="205">
        <v>0</v>
      </c>
      <c r="V34" s="205">
        <v>0</v>
      </c>
      <c r="W34" s="205">
        <v>0</v>
      </c>
      <c r="X34" s="205">
        <v>0</v>
      </c>
      <c r="Z34" s="205">
        <v>0</v>
      </c>
      <c r="AA34" s="3">
        <v>0</v>
      </c>
      <c r="AC34" s="205">
        <v>0</v>
      </c>
      <c r="AD34" s="3">
        <v>0</v>
      </c>
    </row>
    <row r="35" spans="1:30" ht="18" hidden="1" customHeight="1" outlineLevel="1" x14ac:dyDescent="0.2">
      <c r="A35" s="175" t="s">
        <v>157</v>
      </c>
      <c r="B35" s="175" t="s">
        <v>18</v>
      </c>
      <c r="C35" s="9">
        <v>0</v>
      </c>
      <c r="E35" s="204" t="s">
        <v>158</v>
      </c>
      <c r="F35" s="182"/>
      <c r="G35" s="205">
        <v>0</v>
      </c>
      <c r="H35" s="205">
        <v>0</v>
      </c>
      <c r="I35" s="205">
        <v>0</v>
      </c>
      <c r="J35" s="205">
        <v>0</v>
      </c>
      <c r="K35" s="205">
        <v>0</v>
      </c>
      <c r="L35" s="205">
        <v>0</v>
      </c>
      <c r="M35" s="205">
        <v>0</v>
      </c>
      <c r="N35" s="205">
        <v>0</v>
      </c>
      <c r="O35" s="205">
        <v>0</v>
      </c>
      <c r="P35" s="205">
        <v>0</v>
      </c>
      <c r="Q35" s="205">
        <v>0</v>
      </c>
      <c r="R35" s="205">
        <v>0</v>
      </c>
      <c r="S35" s="205">
        <v>0</v>
      </c>
      <c r="T35" s="205">
        <v>0</v>
      </c>
      <c r="U35" s="205">
        <v>0</v>
      </c>
      <c r="V35" s="205">
        <v>0</v>
      </c>
      <c r="W35" s="205">
        <v>0</v>
      </c>
      <c r="X35" s="205">
        <v>0</v>
      </c>
      <c r="Z35" s="205">
        <v>0</v>
      </c>
      <c r="AA35" s="3">
        <v>0</v>
      </c>
      <c r="AC35" s="205">
        <v>0</v>
      </c>
      <c r="AD35" s="3">
        <v>0</v>
      </c>
    </row>
    <row r="36" spans="1:30" ht="18" hidden="1" customHeight="1" outlineLevel="1" x14ac:dyDescent="0.2">
      <c r="A36" s="175" t="s">
        <v>161</v>
      </c>
      <c r="B36" s="175" t="s">
        <v>18</v>
      </c>
      <c r="C36" s="9">
        <v>0</v>
      </c>
      <c r="E36" s="204" t="s">
        <v>162</v>
      </c>
      <c r="F36" s="182"/>
      <c r="G36" s="205">
        <v>0</v>
      </c>
      <c r="H36" s="205">
        <v>0</v>
      </c>
      <c r="I36" s="205">
        <v>0</v>
      </c>
      <c r="J36" s="205">
        <v>0</v>
      </c>
      <c r="K36" s="205">
        <v>0</v>
      </c>
      <c r="L36" s="205">
        <v>0</v>
      </c>
      <c r="M36" s="205">
        <v>0</v>
      </c>
      <c r="N36" s="205">
        <v>0</v>
      </c>
      <c r="O36" s="205">
        <v>0</v>
      </c>
      <c r="P36" s="205">
        <v>0</v>
      </c>
      <c r="Q36" s="205">
        <v>0</v>
      </c>
      <c r="R36" s="205">
        <v>0</v>
      </c>
      <c r="S36" s="205">
        <v>0</v>
      </c>
      <c r="T36" s="205">
        <v>0</v>
      </c>
      <c r="U36" s="205">
        <v>0</v>
      </c>
      <c r="V36" s="205">
        <v>0</v>
      </c>
      <c r="W36" s="205">
        <v>0</v>
      </c>
      <c r="X36" s="205">
        <v>0</v>
      </c>
      <c r="Z36" s="205">
        <v>0</v>
      </c>
      <c r="AA36" s="3">
        <v>0</v>
      </c>
      <c r="AC36" s="205">
        <v>0</v>
      </c>
      <c r="AD36" s="3">
        <v>0</v>
      </c>
    </row>
    <row r="37" spans="1:30" ht="18" customHeight="1" collapsed="1" x14ac:dyDescent="0.2">
      <c r="A37" s="185"/>
      <c r="B37" s="185"/>
      <c r="C37" s="9">
        <v>0</v>
      </c>
      <c r="E37" s="189" t="s">
        <v>426</v>
      </c>
      <c r="G37" s="190">
        <v>0</v>
      </c>
      <c r="H37" s="190">
        <v>0</v>
      </c>
      <c r="I37" s="190">
        <v>0</v>
      </c>
      <c r="J37" s="191">
        <v>0</v>
      </c>
      <c r="K37" s="191">
        <v>0</v>
      </c>
      <c r="L37" s="190">
        <v>0</v>
      </c>
      <c r="M37" s="190">
        <v>0</v>
      </c>
      <c r="N37" s="190">
        <v>0</v>
      </c>
      <c r="O37" s="190">
        <v>0</v>
      </c>
      <c r="P37" s="190">
        <v>0</v>
      </c>
      <c r="Q37" s="190">
        <v>0</v>
      </c>
      <c r="R37" s="190">
        <v>0</v>
      </c>
      <c r="S37" s="190">
        <v>0</v>
      </c>
      <c r="T37" s="190">
        <v>0</v>
      </c>
      <c r="U37" s="190">
        <v>0</v>
      </c>
      <c r="V37" s="190">
        <v>0</v>
      </c>
      <c r="W37" s="190">
        <v>0</v>
      </c>
      <c r="X37" s="190">
        <v>0</v>
      </c>
      <c r="Z37" s="190">
        <v>0</v>
      </c>
      <c r="AA37" s="3">
        <v>0</v>
      </c>
      <c r="AC37" s="190">
        <v>0</v>
      </c>
      <c r="AD37" s="3">
        <v>0</v>
      </c>
    </row>
    <row r="38" spans="1:30" ht="18" hidden="1" customHeight="1" outlineLevel="1" x14ac:dyDescent="0.2">
      <c r="A38" s="175" t="s">
        <v>149</v>
      </c>
      <c r="B38" s="175" t="s">
        <v>18</v>
      </c>
      <c r="C38" s="9">
        <v>0</v>
      </c>
      <c r="E38" s="204" t="s">
        <v>150</v>
      </c>
      <c r="F38" s="182"/>
      <c r="G38" s="205">
        <v>0</v>
      </c>
      <c r="H38" s="205">
        <v>0</v>
      </c>
      <c r="I38" s="205">
        <v>0</v>
      </c>
      <c r="J38" s="205">
        <v>0</v>
      </c>
      <c r="K38" s="205">
        <v>0</v>
      </c>
      <c r="L38" s="205">
        <v>0</v>
      </c>
      <c r="M38" s="205">
        <v>0</v>
      </c>
      <c r="N38" s="205">
        <v>0</v>
      </c>
      <c r="O38" s="205">
        <v>0</v>
      </c>
      <c r="P38" s="205">
        <v>0</v>
      </c>
      <c r="Q38" s="205">
        <v>0</v>
      </c>
      <c r="R38" s="205">
        <v>0</v>
      </c>
      <c r="S38" s="205">
        <v>0</v>
      </c>
      <c r="T38" s="205">
        <v>0</v>
      </c>
      <c r="U38" s="205">
        <v>0</v>
      </c>
      <c r="V38" s="205">
        <v>0</v>
      </c>
      <c r="W38" s="205">
        <v>0</v>
      </c>
      <c r="X38" s="205">
        <v>0</v>
      </c>
      <c r="Z38" s="205">
        <v>0</v>
      </c>
      <c r="AA38" s="3">
        <v>0</v>
      </c>
      <c r="AC38" s="205">
        <v>0</v>
      </c>
      <c r="AD38" s="3">
        <v>0</v>
      </c>
    </row>
    <row r="39" spans="1:30" ht="18" hidden="1" customHeight="1" outlineLevel="1" x14ac:dyDescent="0.2">
      <c r="A39" s="175" t="s">
        <v>159</v>
      </c>
      <c r="B39" s="175" t="s">
        <v>18</v>
      </c>
      <c r="C39" s="9">
        <v>0</v>
      </c>
      <c r="E39" s="204" t="s">
        <v>160</v>
      </c>
      <c r="F39" s="182"/>
      <c r="G39" s="205">
        <v>0</v>
      </c>
      <c r="H39" s="205">
        <v>0</v>
      </c>
      <c r="I39" s="205">
        <v>0</v>
      </c>
      <c r="J39" s="205">
        <v>0</v>
      </c>
      <c r="K39" s="205">
        <v>0</v>
      </c>
      <c r="L39" s="205">
        <v>0</v>
      </c>
      <c r="M39" s="205">
        <v>0</v>
      </c>
      <c r="N39" s="205">
        <v>0</v>
      </c>
      <c r="O39" s="205">
        <v>0</v>
      </c>
      <c r="P39" s="205">
        <v>0</v>
      </c>
      <c r="Q39" s="205">
        <v>0</v>
      </c>
      <c r="R39" s="205">
        <v>0</v>
      </c>
      <c r="S39" s="205">
        <v>0</v>
      </c>
      <c r="T39" s="205">
        <v>0</v>
      </c>
      <c r="U39" s="205">
        <v>0</v>
      </c>
      <c r="V39" s="205">
        <v>0</v>
      </c>
      <c r="W39" s="205">
        <v>0</v>
      </c>
      <c r="X39" s="205">
        <v>0</v>
      </c>
      <c r="Z39" s="205">
        <v>0</v>
      </c>
      <c r="AA39" s="3">
        <v>0</v>
      </c>
      <c r="AC39" s="205">
        <v>0</v>
      </c>
      <c r="AD39" s="3">
        <v>0</v>
      </c>
    </row>
    <row r="40" spans="1:30" ht="18" hidden="1" customHeight="1" outlineLevel="1" x14ac:dyDescent="0.2">
      <c r="A40" s="175" t="s">
        <v>153</v>
      </c>
      <c r="B40" s="175" t="s">
        <v>18</v>
      </c>
      <c r="C40" s="9">
        <v>0</v>
      </c>
      <c r="E40" s="204" t="s">
        <v>154</v>
      </c>
      <c r="F40" s="182"/>
      <c r="G40" s="205">
        <v>0</v>
      </c>
      <c r="H40" s="205">
        <v>0</v>
      </c>
      <c r="I40" s="205">
        <v>0</v>
      </c>
      <c r="J40" s="205">
        <v>0</v>
      </c>
      <c r="K40" s="205">
        <v>0</v>
      </c>
      <c r="L40" s="205">
        <v>0</v>
      </c>
      <c r="M40" s="205">
        <v>0</v>
      </c>
      <c r="N40" s="205">
        <v>0</v>
      </c>
      <c r="O40" s="205">
        <v>0</v>
      </c>
      <c r="P40" s="205">
        <v>0</v>
      </c>
      <c r="Q40" s="205">
        <v>0</v>
      </c>
      <c r="R40" s="205">
        <v>0</v>
      </c>
      <c r="S40" s="205">
        <v>0</v>
      </c>
      <c r="T40" s="205">
        <v>0</v>
      </c>
      <c r="U40" s="205">
        <v>0</v>
      </c>
      <c r="V40" s="205">
        <v>0</v>
      </c>
      <c r="W40" s="205">
        <v>0</v>
      </c>
      <c r="X40" s="205">
        <v>0</v>
      </c>
      <c r="Z40" s="205">
        <v>0</v>
      </c>
      <c r="AA40" s="3">
        <v>0</v>
      </c>
      <c r="AC40" s="205">
        <v>0</v>
      </c>
      <c r="AD40" s="3">
        <v>0</v>
      </c>
    </row>
    <row r="41" spans="1:30" ht="18" hidden="1" customHeight="1" outlineLevel="1" x14ac:dyDescent="0.2">
      <c r="A41" s="175" t="s">
        <v>268</v>
      </c>
      <c r="B41" s="175" t="s">
        <v>18</v>
      </c>
      <c r="C41" s="9">
        <v>0</v>
      </c>
      <c r="E41" s="204" t="s">
        <v>270</v>
      </c>
      <c r="F41" s="182"/>
      <c r="G41" s="205">
        <v>0</v>
      </c>
      <c r="H41" s="205">
        <v>0</v>
      </c>
      <c r="I41" s="205">
        <v>0</v>
      </c>
      <c r="J41" s="205">
        <v>0</v>
      </c>
      <c r="K41" s="205">
        <v>0</v>
      </c>
      <c r="L41" s="205">
        <v>0</v>
      </c>
      <c r="M41" s="205">
        <v>0</v>
      </c>
      <c r="N41" s="205">
        <v>0</v>
      </c>
      <c r="O41" s="205">
        <v>0</v>
      </c>
      <c r="P41" s="205">
        <v>0</v>
      </c>
      <c r="Q41" s="205">
        <v>0</v>
      </c>
      <c r="R41" s="205">
        <v>0</v>
      </c>
      <c r="S41" s="205">
        <v>0</v>
      </c>
      <c r="T41" s="205">
        <v>0</v>
      </c>
      <c r="U41" s="205">
        <v>0</v>
      </c>
      <c r="V41" s="205">
        <v>0</v>
      </c>
      <c r="W41" s="205">
        <v>0</v>
      </c>
      <c r="X41" s="205">
        <v>0</v>
      </c>
      <c r="Z41" s="205">
        <v>0</v>
      </c>
      <c r="AA41" s="3">
        <v>0</v>
      </c>
      <c r="AC41" s="205">
        <v>0</v>
      </c>
      <c r="AD41" s="3">
        <v>0</v>
      </c>
    </row>
    <row r="42" spans="1:30" ht="18" hidden="1" customHeight="1" outlineLevel="1" x14ac:dyDescent="0.2">
      <c r="A42" s="175" t="s">
        <v>269</v>
      </c>
      <c r="B42" s="175" t="s">
        <v>18</v>
      </c>
      <c r="C42" s="9">
        <v>0</v>
      </c>
      <c r="E42" s="204" t="s">
        <v>271</v>
      </c>
      <c r="F42" s="182"/>
      <c r="G42" s="205">
        <v>0</v>
      </c>
      <c r="H42" s="205">
        <v>0</v>
      </c>
      <c r="I42" s="205">
        <v>0</v>
      </c>
      <c r="J42" s="205">
        <v>0</v>
      </c>
      <c r="K42" s="205">
        <v>0</v>
      </c>
      <c r="L42" s="205">
        <v>0</v>
      </c>
      <c r="M42" s="205">
        <v>0</v>
      </c>
      <c r="N42" s="205">
        <v>0</v>
      </c>
      <c r="O42" s="205">
        <v>0</v>
      </c>
      <c r="P42" s="205">
        <v>0</v>
      </c>
      <c r="Q42" s="205">
        <v>0</v>
      </c>
      <c r="R42" s="205">
        <v>0</v>
      </c>
      <c r="S42" s="205">
        <v>0</v>
      </c>
      <c r="T42" s="205">
        <v>0</v>
      </c>
      <c r="U42" s="205">
        <v>0</v>
      </c>
      <c r="V42" s="205">
        <v>0</v>
      </c>
      <c r="W42" s="205">
        <v>0</v>
      </c>
      <c r="X42" s="205">
        <v>0</v>
      </c>
      <c r="Z42" s="205">
        <v>0</v>
      </c>
      <c r="AA42" s="3">
        <v>0</v>
      </c>
      <c r="AC42" s="205">
        <v>0</v>
      </c>
      <c r="AD42" s="3">
        <v>0</v>
      </c>
    </row>
    <row r="43" spans="1:30" ht="18" hidden="1" customHeight="1" outlineLevel="1" x14ac:dyDescent="0.2">
      <c r="A43" s="175" t="s">
        <v>163</v>
      </c>
      <c r="B43" s="175" t="s">
        <v>18</v>
      </c>
      <c r="C43" s="9">
        <v>0</v>
      </c>
      <c r="E43" s="204" t="s">
        <v>164</v>
      </c>
      <c r="F43" s="182"/>
      <c r="G43" s="205">
        <v>0</v>
      </c>
      <c r="H43" s="205">
        <v>0</v>
      </c>
      <c r="I43" s="205">
        <v>0</v>
      </c>
      <c r="J43" s="205">
        <v>0</v>
      </c>
      <c r="K43" s="205">
        <v>0</v>
      </c>
      <c r="L43" s="205">
        <v>0</v>
      </c>
      <c r="M43" s="205">
        <v>0</v>
      </c>
      <c r="N43" s="205">
        <v>0</v>
      </c>
      <c r="O43" s="205">
        <v>0</v>
      </c>
      <c r="P43" s="205">
        <v>0</v>
      </c>
      <c r="Q43" s="205">
        <v>0</v>
      </c>
      <c r="R43" s="205">
        <v>0</v>
      </c>
      <c r="S43" s="205">
        <v>0</v>
      </c>
      <c r="T43" s="205">
        <v>0</v>
      </c>
      <c r="U43" s="205">
        <v>0</v>
      </c>
      <c r="V43" s="205">
        <v>0</v>
      </c>
      <c r="W43" s="205">
        <v>0</v>
      </c>
      <c r="X43" s="205">
        <v>0</v>
      </c>
      <c r="Z43" s="205">
        <v>0</v>
      </c>
      <c r="AA43" s="3">
        <v>0</v>
      </c>
      <c r="AC43" s="205">
        <v>0</v>
      </c>
      <c r="AD43" s="3">
        <v>0</v>
      </c>
    </row>
    <row r="44" spans="1:30" ht="18" hidden="1" customHeight="1" outlineLevel="1" x14ac:dyDescent="0.2">
      <c r="A44" s="175" t="s">
        <v>165</v>
      </c>
      <c r="B44" s="175" t="s">
        <v>18</v>
      </c>
      <c r="C44" s="9">
        <v>0</v>
      </c>
      <c r="E44" s="204" t="s">
        <v>166</v>
      </c>
      <c r="F44" s="182"/>
      <c r="G44" s="205">
        <v>0</v>
      </c>
      <c r="H44" s="205">
        <v>0</v>
      </c>
      <c r="I44" s="205">
        <v>0</v>
      </c>
      <c r="J44" s="205">
        <v>0</v>
      </c>
      <c r="K44" s="205">
        <v>0</v>
      </c>
      <c r="L44" s="205">
        <v>0</v>
      </c>
      <c r="M44" s="205">
        <v>0</v>
      </c>
      <c r="N44" s="205">
        <v>0</v>
      </c>
      <c r="O44" s="205">
        <v>0</v>
      </c>
      <c r="P44" s="205">
        <v>0</v>
      </c>
      <c r="Q44" s="205">
        <v>0</v>
      </c>
      <c r="R44" s="205">
        <v>0</v>
      </c>
      <c r="S44" s="205">
        <v>0</v>
      </c>
      <c r="T44" s="205">
        <v>0</v>
      </c>
      <c r="U44" s="205">
        <v>0</v>
      </c>
      <c r="V44" s="205">
        <v>0</v>
      </c>
      <c r="W44" s="205">
        <v>0</v>
      </c>
      <c r="X44" s="205">
        <v>0</v>
      </c>
      <c r="Z44" s="205">
        <v>0</v>
      </c>
      <c r="AA44" s="3">
        <v>0</v>
      </c>
      <c r="AC44" s="205">
        <v>0</v>
      </c>
      <c r="AD44" s="3">
        <v>0</v>
      </c>
    </row>
    <row r="45" spans="1:30" ht="18" hidden="1" customHeight="1" outlineLevel="1" x14ac:dyDescent="0.2">
      <c r="A45" s="175" t="s">
        <v>167</v>
      </c>
      <c r="B45" s="175" t="s">
        <v>18</v>
      </c>
      <c r="C45" s="9">
        <v>0</v>
      </c>
      <c r="E45" s="204" t="s">
        <v>168</v>
      </c>
      <c r="F45" s="182"/>
      <c r="G45" s="205">
        <v>0</v>
      </c>
      <c r="H45" s="205">
        <v>0</v>
      </c>
      <c r="I45" s="205">
        <v>0</v>
      </c>
      <c r="J45" s="205">
        <v>0</v>
      </c>
      <c r="K45" s="205">
        <v>0</v>
      </c>
      <c r="L45" s="205">
        <v>0</v>
      </c>
      <c r="M45" s="205">
        <v>0</v>
      </c>
      <c r="N45" s="205">
        <v>0</v>
      </c>
      <c r="O45" s="205">
        <v>0</v>
      </c>
      <c r="P45" s="205">
        <v>0</v>
      </c>
      <c r="Q45" s="205">
        <v>0</v>
      </c>
      <c r="R45" s="205">
        <v>0</v>
      </c>
      <c r="S45" s="205">
        <v>0</v>
      </c>
      <c r="T45" s="205">
        <v>0</v>
      </c>
      <c r="U45" s="205">
        <v>0</v>
      </c>
      <c r="V45" s="205">
        <v>0</v>
      </c>
      <c r="W45" s="205">
        <v>0</v>
      </c>
      <c r="X45" s="205">
        <v>0</v>
      </c>
      <c r="Z45" s="205">
        <v>0</v>
      </c>
      <c r="AA45" s="3">
        <v>0</v>
      </c>
      <c r="AC45" s="205">
        <v>0</v>
      </c>
      <c r="AD45" s="3">
        <v>0</v>
      </c>
    </row>
    <row r="46" spans="1:30" ht="18" customHeight="1" collapsed="1" x14ac:dyDescent="0.2">
      <c r="A46" s="185"/>
      <c r="B46" s="185"/>
      <c r="C46" s="9">
        <v>0</v>
      </c>
      <c r="E46" s="189" t="s">
        <v>190</v>
      </c>
      <c r="G46" s="190">
        <v>0</v>
      </c>
      <c r="H46" s="190">
        <v>0</v>
      </c>
      <c r="I46" s="190">
        <v>0</v>
      </c>
      <c r="J46" s="191">
        <v>0</v>
      </c>
      <c r="K46" s="191">
        <v>0</v>
      </c>
      <c r="L46" s="190">
        <v>0</v>
      </c>
      <c r="M46" s="190">
        <v>0</v>
      </c>
      <c r="N46" s="190">
        <v>0</v>
      </c>
      <c r="O46" s="190">
        <v>0</v>
      </c>
      <c r="P46" s="190">
        <v>0</v>
      </c>
      <c r="Q46" s="190">
        <v>0</v>
      </c>
      <c r="R46" s="190">
        <v>0</v>
      </c>
      <c r="S46" s="190">
        <v>0</v>
      </c>
      <c r="T46" s="190">
        <v>0</v>
      </c>
      <c r="U46" s="190">
        <v>0</v>
      </c>
      <c r="V46" s="190">
        <v>0</v>
      </c>
      <c r="W46" s="190">
        <v>0</v>
      </c>
      <c r="X46" s="190">
        <v>0</v>
      </c>
      <c r="Z46" s="190">
        <v>0</v>
      </c>
      <c r="AA46" s="3">
        <v>0</v>
      </c>
      <c r="AC46" s="190">
        <v>0</v>
      </c>
      <c r="AD46" s="3">
        <v>0</v>
      </c>
    </row>
    <row r="47" spans="1:30" ht="18" customHeight="1" x14ac:dyDescent="0.2">
      <c r="A47" s="185"/>
      <c r="B47" s="185"/>
      <c r="C47" s="9">
        <v>0</v>
      </c>
      <c r="E47" s="195" t="s">
        <v>66</v>
      </c>
      <c r="G47" s="196">
        <v>0</v>
      </c>
      <c r="H47" s="196">
        <v>0</v>
      </c>
      <c r="I47" s="196">
        <v>0</v>
      </c>
      <c r="J47" s="197">
        <v>0</v>
      </c>
      <c r="K47" s="197">
        <v>0</v>
      </c>
      <c r="L47" s="196">
        <v>0</v>
      </c>
      <c r="M47" s="196">
        <v>0</v>
      </c>
      <c r="N47" s="196">
        <v>0</v>
      </c>
      <c r="O47" s="196">
        <v>0</v>
      </c>
      <c r="P47" s="196">
        <v>0</v>
      </c>
      <c r="Q47" s="196">
        <v>0</v>
      </c>
      <c r="R47" s="196">
        <v>0</v>
      </c>
      <c r="S47" s="196">
        <v>0</v>
      </c>
      <c r="T47" s="196">
        <v>0</v>
      </c>
      <c r="U47" s="196">
        <v>0</v>
      </c>
      <c r="V47" s="196">
        <v>0</v>
      </c>
      <c r="W47" s="196">
        <v>0</v>
      </c>
      <c r="X47" s="196">
        <v>0</v>
      </c>
      <c r="Z47" s="196">
        <v>0</v>
      </c>
      <c r="AA47" s="3">
        <v>0</v>
      </c>
      <c r="AC47" s="196">
        <v>0</v>
      </c>
      <c r="AD47" s="3">
        <v>0</v>
      </c>
    </row>
    <row r="48" spans="1:30" ht="6.95" customHeight="1" x14ac:dyDescent="0.2">
      <c r="C48" s="9"/>
      <c r="J48" s="199"/>
      <c r="K48" s="199"/>
      <c r="AA48" s="1"/>
      <c r="AD48" s="1"/>
    </row>
    <row r="49" spans="1:30" ht="18" customHeight="1" collapsed="1" x14ac:dyDescent="0.2">
      <c r="A49" s="185"/>
      <c r="B49" s="185"/>
      <c r="C49" s="9"/>
      <c r="E49" s="176" t="s">
        <v>242</v>
      </c>
      <c r="G49" s="177">
        <v>0</v>
      </c>
      <c r="H49" s="177">
        <v>0</v>
      </c>
      <c r="I49" s="177">
        <v>0</v>
      </c>
      <c r="J49" s="178">
        <v>0</v>
      </c>
      <c r="K49" s="178">
        <v>0</v>
      </c>
      <c r="L49" s="177">
        <v>0</v>
      </c>
      <c r="M49" s="177">
        <v>0</v>
      </c>
      <c r="N49" s="177">
        <v>0</v>
      </c>
      <c r="O49" s="177">
        <v>0</v>
      </c>
      <c r="P49" s="177">
        <v>0</v>
      </c>
      <c r="Q49" s="177">
        <v>0</v>
      </c>
      <c r="R49" s="177">
        <v>0</v>
      </c>
      <c r="S49" s="177">
        <v>0</v>
      </c>
      <c r="T49" s="177">
        <v>0</v>
      </c>
      <c r="U49" s="177">
        <v>0</v>
      </c>
      <c r="V49" s="177">
        <v>0</v>
      </c>
      <c r="W49" s="177">
        <v>0</v>
      </c>
      <c r="X49" s="177">
        <v>0</v>
      </c>
      <c r="Z49" s="177">
        <v>0</v>
      </c>
      <c r="AA49" s="179">
        <v>0</v>
      </c>
      <c r="AC49" s="177">
        <v>0</v>
      </c>
      <c r="AD49" s="179">
        <v>0</v>
      </c>
    </row>
    <row r="50" spans="1:30" ht="18" customHeight="1" x14ac:dyDescent="0.2">
      <c r="A50" s="175" t="s">
        <v>80</v>
      </c>
      <c r="B50" s="175" t="s">
        <v>18</v>
      </c>
      <c r="C50" s="9">
        <v>0</v>
      </c>
      <c r="E50" s="189" t="s">
        <v>84</v>
      </c>
      <c r="G50" s="190">
        <v>0</v>
      </c>
      <c r="H50" s="190">
        <v>0</v>
      </c>
      <c r="I50" s="190">
        <v>0</v>
      </c>
      <c r="J50" s="191">
        <v>0</v>
      </c>
      <c r="K50" s="191">
        <v>0</v>
      </c>
      <c r="L50" s="190">
        <v>0</v>
      </c>
      <c r="M50" s="190">
        <v>0</v>
      </c>
      <c r="N50" s="190">
        <v>0</v>
      </c>
      <c r="O50" s="190">
        <v>0</v>
      </c>
      <c r="P50" s="190">
        <v>0</v>
      </c>
      <c r="Q50" s="190">
        <v>0</v>
      </c>
      <c r="R50" s="190">
        <v>0</v>
      </c>
      <c r="S50" s="190">
        <v>0</v>
      </c>
      <c r="T50" s="190">
        <v>0</v>
      </c>
      <c r="U50" s="190">
        <v>0</v>
      </c>
      <c r="V50" s="190">
        <v>0</v>
      </c>
      <c r="W50" s="190">
        <v>0</v>
      </c>
      <c r="X50" s="190">
        <v>0</v>
      </c>
      <c r="Z50" s="190">
        <v>0</v>
      </c>
      <c r="AA50" s="3">
        <v>0</v>
      </c>
      <c r="AC50" s="190">
        <v>0</v>
      </c>
      <c r="AD50" s="3">
        <v>0</v>
      </c>
    </row>
    <row r="51" spans="1:30" ht="18" customHeight="1" x14ac:dyDescent="0.2">
      <c r="A51" s="175" t="s">
        <v>81</v>
      </c>
      <c r="B51" s="175" t="s">
        <v>18</v>
      </c>
      <c r="C51" s="9">
        <v>0</v>
      </c>
      <c r="E51" s="189" t="s">
        <v>85</v>
      </c>
      <c r="G51" s="190">
        <v>0</v>
      </c>
      <c r="H51" s="190">
        <v>0</v>
      </c>
      <c r="I51" s="190">
        <v>0</v>
      </c>
      <c r="J51" s="191">
        <v>0</v>
      </c>
      <c r="K51" s="191">
        <v>0</v>
      </c>
      <c r="L51" s="190">
        <v>0</v>
      </c>
      <c r="M51" s="190">
        <v>0</v>
      </c>
      <c r="N51" s="190">
        <v>0</v>
      </c>
      <c r="O51" s="190">
        <v>0</v>
      </c>
      <c r="P51" s="190">
        <v>0</v>
      </c>
      <c r="Q51" s="190">
        <v>0</v>
      </c>
      <c r="R51" s="190">
        <v>0</v>
      </c>
      <c r="S51" s="190">
        <v>0</v>
      </c>
      <c r="T51" s="190">
        <v>0</v>
      </c>
      <c r="U51" s="190">
        <v>0</v>
      </c>
      <c r="V51" s="190">
        <v>0</v>
      </c>
      <c r="W51" s="190">
        <v>0</v>
      </c>
      <c r="X51" s="190">
        <v>0</v>
      </c>
      <c r="Z51" s="190">
        <v>0</v>
      </c>
      <c r="AA51" s="3">
        <v>0</v>
      </c>
      <c r="AC51" s="190">
        <v>0</v>
      </c>
      <c r="AD51" s="3">
        <v>0</v>
      </c>
    </row>
    <row r="52" spans="1:30" ht="18" customHeight="1" x14ac:dyDescent="0.2">
      <c r="A52" s="175" t="s">
        <v>82</v>
      </c>
      <c r="B52" s="175" t="s">
        <v>18</v>
      </c>
      <c r="C52" s="9">
        <v>0</v>
      </c>
      <c r="E52" s="189" t="s">
        <v>86</v>
      </c>
      <c r="G52" s="190">
        <v>0</v>
      </c>
      <c r="H52" s="190">
        <v>0</v>
      </c>
      <c r="I52" s="190">
        <v>0</v>
      </c>
      <c r="J52" s="191">
        <v>0</v>
      </c>
      <c r="K52" s="191">
        <v>0</v>
      </c>
      <c r="L52" s="190">
        <v>0</v>
      </c>
      <c r="M52" s="190">
        <v>0</v>
      </c>
      <c r="N52" s="190">
        <v>0</v>
      </c>
      <c r="O52" s="190">
        <v>0</v>
      </c>
      <c r="P52" s="190">
        <v>0</v>
      </c>
      <c r="Q52" s="190">
        <v>0</v>
      </c>
      <c r="R52" s="190">
        <v>0</v>
      </c>
      <c r="S52" s="190">
        <v>0</v>
      </c>
      <c r="T52" s="190">
        <v>0</v>
      </c>
      <c r="U52" s="190">
        <v>0</v>
      </c>
      <c r="V52" s="190">
        <v>0</v>
      </c>
      <c r="W52" s="190">
        <v>0</v>
      </c>
      <c r="X52" s="190">
        <v>0</v>
      </c>
      <c r="Z52" s="190">
        <v>0</v>
      </c>
      <c r="AA52" s="3">
        <v>0</v>
      </c>
      <c r="AC52" s="190">
        <v>0</v>
      </c>
      <c r="AD52" s="3">
        <v>0</v>
      </c>
    </row>
    <row r="53" spans="1:30" ht="18" customHeight="1" x14ac:dyDescent="0.2">
      <c r="A53" s="175" t="s">
        <v>205</v>
      </c>
      <c r="B53" s="175" t="s">
        <v>18</v>
      </c>
      <c r="C53" s="9">
        <v>0</v>
      </c>
      <c r="E53" s="192" t="s">
        <v>140</v>
      </c>
      <c r="F53" s="193"/>
      <c r="G53" s="194">
        <v>0</v>
      </c>
      <c r="H53" s="194">
        <v>0</v>
      </c>
      <c r="I53" s="194">
        <v>0</v>
      </c>
      <c r="J53" s="194">
        <v>0</v>
      </c>
      <c r="K53" s="194">
        <v>0</v>
      </c>
      <c r="L53" s="194">
        <v>0</v>
      </c>
      <c r="M53" s="194">
        <v>0</v>
      </c>
      <c r="N53" s="194">
        <v>0</v>
      </c>
      <c r="O53" s="194">
        <v>0</v>
      </c>
      <c r="P53" s="194">
        <v>0</v>
      </c>
      <c r="Q53" s="194">
        <v>0</v>
      </c>
      <c r="R53" s="194">
        <v>0</v>
      </c>
      <c r="S53" s="194">
        <v>0</v>
      </c>
      <c r="T53" s="194">
        <v>0</v>
      </c>
      <c r="U53" s="194">
        <v>0</v>
      </c>
      <c r="V53" s="194">
        <v>0</v>
      </c>
      <c r="W53" s="194">
        <v>0</v>
      </c>
      <c r="X53" s="194">
        <v>0</v>
      </c>
      <c r="Z53" s="194">
        <v>0</v>
      </c>
      <c r="AA53" s="3">
        <v>0</v>
      </c>
      <c r="AC53" s="194">
        <v>0</v>
      </c>
      <c r="AD53" s="3">
        <v>0</v>
      </c>
    </row>
    <row r="54" spans="1:30" ht="18" customHeight="1" x14ac:dyDescent="0.2">
      <c r="A54" s="175" t="s">
        <v>83</v>
      </c>
      <c r="B54" s="175" t="s">
        <v>18</v>
      </c>
      <c r="C54" s="9">
        <v>0</v>
      </c>
      <c r="E54" s="189" t="s">
        <v>87</v>
      </c>
      <c r="G54" s="190">
        <v>0</v>
      </c>
      <c r="H54" s="190">
        <v>0</v>
      </c>
      <c r="I54" s="190">
        <v>0</v>
      </c>
      <c r="J54" s="191">
        <v>0</v>
      </c>
      <c r="K54" s="191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0</v>
      </c>
      <c r="V54" s="190">
        <v>0</v>
      </c>
      <c r="W54" s="190">
        <v>0</v>
      </c>
      <c r="X54" s="190">
        <v>0</v>
      </c>
      <c r="Z54" s="190">
        <v>0</v>
      </c>
      <c r="AA54" s="3">
        <v>0</v>
      </c>
      <c r="AC54" s="190">
        <v>0</v>
      </c>
      <c r="AD54" s="3">
        <v>0</v>
      </c>
    </row>
    <row r="55" spans="1:30" ht="18" hidden="1" customHeight="1" outlineLevel="1" x14ac:dyDescent="0.2">
      <c r="A55" s="175" t="s">
        <v>141</v>
      </c>
      <c r="B55" s="175" t="s">
        <v>18</v>
      </c>
      <c r="C55" s="9">
        <v>0</v>
      </c>
      <c r="E55" s="204" t="s">
        <v>142</v>
      </c>
      <c r="F55" s="182"/>
      <c r="G55" s="205">
        <v>0</v>
      </c>
      <c r="H55" s="205">
        <v>0</v>
      </c>
      <c r="I55" s="205">
        <v>0</v>
      </c>
      <c r="J55" s="205">
        <v>0</v>
      </c>
      <c r="K55" s="205">
        <v>0</v>
      </c>
      <c r="L55" s="205">
        <v>0</v>
      </c>
      <c r="M55" s="205">
        <v>0</v>
      </c>
      <c r="N55" s="205">
        <v>0</v>
      </c>
      <c r="O55" s="205">
        <v>0</v>
      </c>
      <c r="P55" s="205">
        <v>0</v>
      </c>
      <c r="Q55" s="205">
        <v>0</v>
      </c>
      <c r="R55" s="205">
        <v>0</v>
      </c>
      <c r="S55" s="205">
        <v>0</v>
      </c>
      <c r="T55" s="205">
        <v>0</v>
      </c>
      <c r="U55" s="205">
        <v>0</v>
      </c>
      <c r="V55" s="205">
        <v>0</v>
      </c>
      <c r="W55" s="205">
        <v>0</v>
      </c>
      <c r="X55" s="205">
        <v>0</v>
      </c>
      <c r="Z55" s="205">
        <v>0</v>
      </c>
      <c r="AA55" s="3">
        <v>0</v>
      </c>
      <c r="AC55" s="205">
        <v>0</v>
      </c>
      <c r="AD55" s="3">
        <v>0</v>
      </c>
    </row>
    <row r="56" spans="1:30" ht="18" hidden="1" customHeight="1" outlineLevel="1" x14ac:dyDescent="0.2">
      <c r="A56" s="175" t="s">
        <v>124</v>
      </c>
      <c r="B56" s="175" t="s">
        <v>18</v>
      </c>
      <c r="C56" s="9">
        <v>0</v>
      </c>
      <c r="E56" s="204" t="s">
        <v>143</v>
      </c>
      <c r="F56" s="182"/>
      <c r="G56" s="205">
        <v>0</v>
      </c>
      <c r="H56" s="205">
        <v>0</v>
      </c>
      <c r="I56" s="205">
        <v>0</v>
      </c>
      <c r="J56" s="205">
        <v>0</v>
      </c>
      <c r="K56" s="205">
        <v>0</v>
      </c>
      <c r="L56" s="205">
        <v>0</v>
      </c>
      <c r="M56" s="205">
        <v>0</v>
      </c>
      <c r="N56" s="205">
        <v>0</v>
      </c>
      <c r="O56" s="205">
        <v>0</v>
      </c>
      <c r="P56" s="205">
        <v>0</v>
      </c>
      <c r="Q56" s="205">
        <v>0</v>
      </c>
      <c r="R56" s="205">
        <v>0</v>
      </c>
      <c r="S56" s="205">
        <v>0</v>
      </c>
      <c r="T56" s="205">
        <v>0</v>
      </c>
      <c r="U56" s="205">
        <v>0</v>
      </c>
      <c r="V56" s="205">
        <v>0</v>
      </c>
      <c r="W56" s="205">
        <v>0</v>
      </c>
      <c r="X56" s="205">
        <v>0</v>
      </c>
      <c r="Z56" s="205">
        <v>0</v>
      </c>
      <c r="AA56" s="3">
        <v>0</v>
      </c>
      <c r="AC56" s="205">
        <v>0</v>
      </c>
      <c r="AD56" s="3">
        <v>0</v>
      </c>
    </row>
    <row r="57" spans="1:30" ht="18" hidden="1" customHeight="1" outlineLevel="1" x14ac:dyDescent="0.2">
      <c r="A57" s="175" t="s">
        <v>125</v>
      </c>
      <c r="B57" s="175" t="s">
        <v>18</v>
      </c>
      <c r="C57" s="9">
        <v>0</v>
      </c>
      <c r="E57" s="204" t="s">
        <v>144</v>
      </c>
      <c r="F57" s="182"/>
      <c r="G57" s="205">
        <v>0</v>
      </c>
      <c r="H57" s="205">
        <v>0</v>
      </c>
      <c r="I57" s="205">
        <v>0</v>
      </c>
      <c r="J57" s="205">
        <v>0</v>
      </c>
      <c r="K57" s="205">
        <v>0</v>
      </c>
      <c r="L57" s="205">
        <v>0</v>
      </c>
      <c r="M57" s="205">
        <v>0</v>
      </c>
      <c r="N57" s="205">
        <v>0</v>
      </c>
      <c r="O57" s="205">
        <v>0</v>
      </c>
      <c r="P57" s="205">
        <v>0</v>
      </c>
      <c r="Q57" s="205">
        <v>0</v>
      </c>
      <c r="R57" s="205">
        <v>0</v>
      </c>
      <c r="S57" s="205">
        <v>0</v>
      </c>
      <c r="T57" s="205">
        <v>0</v>
      </c>
      <c r="U57" s="205">
        <v>0</v>
      </c>
      <c r="V57" s="205">
        <v>0</v>
      </c>
      <c r="W57" s="205">
        <v>0</v>
      </c>
      <c r="X57" s="205">
        <v>0</v>
      </c>
      <c r="Z57" s="205">
        <v>0</v>
      </c>
      <c r="AA57" s="3">
        <v>0</v>
      </c>
      <c r="AC57" s="205">
        <v>0</v>
      </c>
      <c r="AD57" s="3">
        <v>0</v>
      </c>
    </row>
    <row r="58" spans="1:30" ht="18" hidden="1" customHeight="1" outlineLevel="1" x14ac:dyDescent="0.2">
      <c r="A58" s="175" t="s">
        <v>264</v>
      </c>
      <c r="B58" s="175" t="s">
        <v>18</v>
      </c>
      <c r="C58" s="9">
        <v>0</v>
      </c>
      <c r="E58" s="204" t="s">
        <v>265</v>
      </c>
      <c r="F58" s="182"/>
      <c r="G58" s="205">
        <v>0</v>
      </c>
      <c r="H58" s="205">
        <v>0</v>
      </c>
      <c r="I58" s="205">
        <v>0</v>
      </c>
      <c r="J58" s="205">
        <v>0</v>
      </c>
      <c r="K58" s="205">
        <v>0</v>
      </c>
      <c r="L58" s="205">
        <v>0</v>
      </c>
      <c r="M58" s="205">
        <v>0</v>
      </c>
      <c r="N58" s="205">
        <v>0</v>
      </c>
      <c r="O58" s="205">
        <v>0</v>
      </c>
      <c r="P58" s="205">
        <v>0</v>
      </c>
      <c r="Q58" s="205">
        <v>0</v>
      </c>
      <c r="R58" s="205">
        <v>0</v>
      </c>
      <c r="S58" s="205">
        <v>0</v>
      </c>
      <c r="T58" s="205">
        <v>0</v>
      </c>
      <c r="U58" s="205">
        <v>0</v>
      </c>
      <c r="V58" s="205">
        <v>0</v>
      </c>
      <c r="W58" s="205">
        <v>0</v>
      </c>
      <c r="X58" s="205">
        <v>0</v>
      </c>
      <c r="Z58" s="205">
        <v>0</v>
      </c>
      <c r="AA58" s="3">
        <v>0</v>
      </c>
      <c r="AC58" s="205">
        <v>0</v>
      </c>
      <c r="AD58" s="3">
        <v>0</v>
      </c>
    </row>
    <row r="59" spans="1:30" ht="18" hidden="1" customHeight="1" outlineLevel="1" x14ac:dyDescent="0.2">
      <c r="A59" s="175" t="s">
        <v>145</v>
      </c>
      <c r="B59" s="175" t="s">
        <v>18</v>
      </c>
      <c r="C59" s="9">
        <v>0</v>
      </c>
      <c r="E59" s="204" t="s">
        <v>146</v>
      </c>
      <c r="F59" s="182"/>
      <c r="G59" s="205">
        <v>0</v>
      </c>
      <c r="H59" s="205">
        <v>0</v>
      </c>
      <c r="I59" s="205">
        <v>0</v>
      </c>
      <c r="J59" s="205">
        <v>0</v>
      </c>
      <c r="K59" s="205">
        <v>0</v>
      </c>
      <c r="L59" s="205">
        <v>0</v>
      </c>
      <c r="M59" s="205">
        <v>0</v>
      </c>
      <c r="N59" s="205">
        <v>0</v>
      </c>
      <c r="O59" s="205">
        <v>0</v>
      </c>
      <c r="P59" s="205">
        <v>0</v>
      </c>
      <c r="Q59" s="205">
        <v>0</v>
      </c>
      <c r="R59" s="205">
        <v>0</v>
      </c>
      <c r="S59" s="205">
        <v>0</v>
      </c>
      <c r="T59" s="205">
        <v>0</v>
      </c>
      <c r="U59" s="205">
        <v>0</v>
      </c>
      <c r="V59" s="205">
        <v>0</v>
      </c>
      <c r="W59" s="205">
        <v>0</v>
      </c>
      <c r="X59" s="205">
        <v>0</v>
      </c>
      <c r="Z59" s="205">
        <v>0</v>
      </c>
      <c r="AA59" s="3">
        <v>0</v>
      </c>
      <c r="AC59" s="205">
        <v>0</v>
      </c>
      <c r="AD59" s="3">
        <v>0</v>
      </c>
    </row>
    <row r="60" spans="1:30" ht="18" customHeight="1" collapsed="1" x14ac:dyDescent="0.2">
      <c r="A60" s="185"/>
      <c r="B60" s="185"/>
      <c r="C60" s="9">
        <v>0</v>
      </c>
      <c r="E60" s="189" t="s">
        <v>70</v>
      </c>
      <c r="G60" s="190">
        <v>0</v>
      </c>
      <c r="H60" s="190">
        <v>0</v>
      </c>
      <c r="I60" s="190">
        <v>0</v>
      </c>
      <c r="J60" s="191">
        <v>0</v>
      </c>
      <c r="K60" s="191">
        <v>0</v>
      </c>
      <c r="L60" s="190">
        <v>0</v>
      </c>
      <c r="M60" s="190">
        <v>0</v>
      </c>
      <c r="N60" s="190">
        <v>0</v>
      </c>
      <c r="O60" s="190">
        <v>0</v>
      </c>
      <c r="P60" s="190">
        <v>0</v>
      </c>
      <c r="Q60" s="190">
        <v>0</v>
      </c>
      <c r="R60" s="190">
        <v>0</v>
      </c>
      <c r="S60" s="190">
        <v>0</v>
      </c>
      <c r="T60" s="190">
        <v>0</v>
      </c>
      <c r="U60" s="190">
        <v>0</v>
      </c>
      <c r="V60" s="190">
        <v>0</v>
      </c>
      <c r="W60" s="190">
        <v>0</v>
      </c>
      <c r="X60" s="190">
        <v>0</v>
      </c>
      <c r="Z60" s="190">
        <v>0</v>
      </c>
      <c r="AA60" s="3">
        <v>0</v>
      </c>
      <c r="AC60" s="190">
        <v>0</v>
      </c>
      <c r="AD60" s="3">
        <v>0</v>
      </c>
    </row>
    <row r="61" spans="1:30" ht="18" customHeight="1" x14ac:dyDescent="0.2">
      <c r="A61" s="185"/>
      <c r="B61" s="185"/>
      <c r="C61" s="9">
        <v>0</v>
      </c>
      <c r="E61" s="195" t="s">
        <v>275</v>
      </c>
      <c r="G61" s="196">
        <v>0</v>
      </c>
      <c r="H61" s="196">
        <v>0</v>
      </c>
      <c r="I61" s="196">
        <v>0</v>
      </c>
      <c r="J61" s="197">
        <v>0</v>
      </c>
      <c r="K61" s="197">
        <v>0</v>
      </c>
      <c r="L61" s="196">
        <v>0</v>
      </c>
      <c r="M61" s="196">
        <v>0</v>
      </c>
      <c r="N61" s="196">
        <v>0</v>
      </c>
      <c r="O61" s="196">
        <v>0</v>
      </c>
      <c r="P61" s="196">
        <v>0</v>
      </c>
      <c r="Q61" s="196">
        <v>0</v>
      </c>
      <c r="R61" s="196">
        <v>0</v>
      </c>
      <c r="S61" s="196">
        <v>0</v>
      </c>
      <c r="T61" s="196">
        <v>0</v>
      </c>
      <c r="U61" s="196">
        <v>0</v>
      </c>
      <c r="V61" s="196">
        <v>0</v>
      </c>
      <c r="W61" s="196">
        <v>0</v>
      </c>
      <c r="X61" s="196">
        <v>0</v>
      </c>
      <c r="Z61" s="196">
        <v>0</v>
      </c>
      <c r="AA61" s="3">
        <v>0</v>
      </c>
      <c r="AC61" s="196">
        <v>0</v>
      </c>
      <c r="AD61" s="3">
        <v>0</v>
      </c>
    </row>
    <row r="62" spans="1:30" ht="6.95" customHeight="1" x14ac:dyDescent="0.2">
      <c r="C62" s="9"/>
      <c r="J62" s="199"/>
      <c r="K62" s="199"/>
      <c r="AA62" s="1"/>
      <c r="AD62" s="1"/>
    </row>
    <row r="63" spans="1:30" ht="18" customHeight="1" x14ac:dyDescent="0.2">
      <c r="A63" s="175" t="s">
        <v>74</v>
      </c>
      <c r="B63" s="175" t="s">
        <v>18</v>
      </c>
      <c r="C63" s="9">
        <v>0</v>
      </c>
      <c r="E63" s="189" t="s">
        <v>73</v>
      </c>
      <c r="G63" s="190">
        <v>0</v>
      </c>
      <c r="H63" s="190">
        <v>0</v>
      </c>
      <c r="I63" s="190">
        <v>0</v>
      </c>
      <c r="J63" s="191">
        <v>0</v>
      </c>
      <c r="K63" s="191">
        <v>0</v>
      </c>
      <c r="L63" s="190">
        <v>0</v>
      </c>
      <c r="M63" s="190">
        <v>0</v>
      </c>
      <c r="N63" s="190">
        <v>0</v>
      </c>
      <c r="O63" s="190">
        <v>0</v>
      </c>
      <c r="P63" s="190">
        <v>0</v>
      </c>
      <c r="Q63" s="190">
        <v>0</v>
      </c>
      <c r="R63" s="190">
        <v>0</v>
      </c>
      <c r="S63" s="190">
        <v>0</v>
      </c>
      <c r="T63" s="190">
        <v>0</v>
      </c>
      <c r="U63" s="190">
        <v>0</v>
      </c>
      <c r="V63" s="190">
        <v>0</v>
      </c>
      <c r="W63" s="190">
        <v>0</v>
      </c>
      <c r="X63" s="190">
        <v>0</v>
      </c>
      <c r="Z63" s="190">
        <v>0</v>
      </c>
      <c r="AA63" s="3">
        <v>0</v>
      </c>
      <c r="AC63" s="190">
        <v>0</v>
      </c>
      <c r="AD63" s="3">
        <v>0</v>
      </c>
    </row>
    <row r="64" spans="1:30" ht="18" customHeight="1" x14ac:dyDescent="0.2">
      <c r="A64" s="175" t="s">
        <v>130</v>
      </c>
      <c r="B64" s="175" t="s">
        <v>18</v>
      </c>
      <c r="C64" s="9">
        <v>0</v>
      </c>
      <c r="E64" s="189" t="s">
        <v>191</v>
      </c>
      <c r="G64" s="190">
        <v>0</v>
      </c>
      <c r="H64" s="190">
        <v>0</v>
      </c>
      <c r="I64" s="190">
        <v>0</v>
      </c>
      <c r="J64" s="191">
        <v>0</v>
      </c>
      <c r="K64" s="191">
        <v>0</v>
      </c>
      <c r="L64" s="190">
        <v>0</v>
      </c>
      <c r="M64" s="190">
        <v>0</v>
      </c>
      <c r="N64" s="190">
        <v>0</v>
      </c>
      <c r="O64" s="190">
        <v>0</v>
      </c>
      <c r="P64" s="190">
        <v>0</v>
      </c>
      <c r="Q64" s="190">
        <v>0</v>
      </c>
      <c r="R64" s="190">
        <v>0</v>
      </c>
      <c r="S64" s="190">
        <v>0</v>
      </c>
      <c r="T64" s="190">
        <v>0</v>
      </c>
      <c r="U64" s="190">
        <v>0</v>
      </c>
      <c r="V64" s="190">
        <v>0</v>
      </c>
      <c r="W64" s="190">
        <v>0</v>
      </c>
      <c r="X64" s="190">
        <v>0</v>
      </c>
      <c r="Z64" s="190">
        <v>0</v>
      </c>
      <c r="AA64" s="3">
        <v>0</v>
      </c>
      <c r="AC64" s="190">
        <v>0</v>
      </c>
      <c r="AD64" s="3">
        <v>0</v>
      </c>
    </row>
    <row r="65" spans="1:30" ht="18" customHeight="1" x14ac:dyDescent="0.2">
      <c r="A65" s="175" t="s">
        <v>173</v>
      </c>
      <c r="B65" s="175" t="s">
        <v>18</v>
      </c>
      <c r="C65" s="9">
        <v>0</v>
      </c>
      <c r="E65" s="189" t="s">
        <v>174</v>
      </c>
      <c r="G65" s="190">
        <v>0</v>
      </c>
      <c r="H65" s="190">
        <v>0</v>
      </c>
      <c r="I65" s="190">
        <v>0</v>
      </c>
      <c r="J65" s="191">
        <v>0</v>
      </c>
      <c r="K65" s="191">
        <v>0</v>
      </c>
      <c r="L65" s="190">
        <v>0</v>
      </c>
      <c r="M65" s="190">
        <v>0</v>
      </c>
      <c r="N65" s="190">
        <v>0</v>
      </c>
      <c r="O65" s="190">
        <v>0</v>
      </c>
      <c r="P65" s="190">
        <v>0</v>
      </c>
      <c r="Q65" s="190">
        <v>0</v>
      </c>
      <c r="R65" s="190">
        <v>0</v>
      </c>
      <c r="S65" s="190">
        <v>0</v>
      </c>
      <c r="T65" s="190">
        <v>0</v>
      </c>
      <c r="U65" s="190">
        <v>0</v>
      </c>
      <c r="V65" s="190">
        <v>0</v>
      </c>
      <c r="W65" s="190">
        <v>0</v>
      </c>
      <c r="X65" s="190">
        <v>0</v>
      </c>
      <c r="Z65" s="190">
        <v>0</v>
      </c>
      <c r="AA65" s="3">
        <v>0</v>
      </c>
      <c r="AC65" s="190">
        <v>0</v>
      </c>
      <c r="AD65" s="3">
        <v>0</v>
      </c>
    </row>
    <row r="66" spans="1:30" ht="18" customHeight="1" x14ac:dyDescent="0.2">
      <c r="A66" s="175" t="s">
        <v>89</v>
      </c>
      <c r="B66" s="175" t="s">
        <v>18</v>
      </c>
      <c r="C66" s="9">
        <v>0</v>
      </c>
      <c r="E66" s="189" t="s">
        <v>94</v>
      </c>
      <c r="G66" s="190">
        <v>0</v>
      </c>
      <c r="H66" s="190">
        <v>0</v>
      </c>
      <c r="I66" s="190">
        <v>0</v>
      </c>
      <c r="J66" s="191">
        <v>0</v>
      </c>
      <c r="K66" s="191">
        <v>0</v>
      </c>
      <c r="L66" s="190">
        <v>0</v>
      </c>
      <c r="M66" s="190">
        <v>0</v>
      </c>
      <c r="N66" s="190">
        <v>0</v>
      </c>
      <c r="O66" s="190">
        <v>0</v>
      </c>
      <c r="P66" s="190">
        <v>0</v>
      </c>
      <c r="Q66" s="190">
        <v>0</v>
      </c>
      <c r="R66" s="190">
        <v>0</v>
      </c>
      <c r="S66" s="190">
        <v>0</v>
      </c>
      <c r="T66" s="190">
        <v>0</v>
      </c>
      <c r="U66" s="190">
        <v>0</v>
      </c>
      <c r="V66" s="190">
        <v>0</v>
      </c>
      <c r="W66" s="190">
        <v>0</v>
      </c>
      <c r="X66" s="190">
        <v>0</v>
      </c>
      <c r="Z66" s="190">
        <v>0</v>
      </c>
      <c r="AA66" s="3">
        <v>0</v>
      </c>
      <c r="AC66" s="190">
        <v>0</v>
      </c>
      <c r="AD66" s="3">
        <v>0</v>
      </c>
    </row>
    <row r="67" spans="1:30" ht="18" customHeight="1" x14ac:dyDescent="0.2">
      <c r="A67" s="175" t="s">
        <v>175</v>
      </c>
      <c r="B67" s="175" t="s">
        <v>18</v>
      </c>
      <c r="C67" s="9">
        <v>0</v>
      </c>
      <c r="E67" s="189" t="s">
        <v>176</v>
      </c>
      <c r="G67" s="190">
        <v>0</v>
      </c>
      <c r="H67" s="190">
        <v>0</v>
      </c>
      <c r="I67" s="190">
        <v>0</v>
      </c>
      <c r="J67" s="191">
        <v>0</v>
      </c>
      <c r="K67" s="191">
        <v>0</v>
      </c>
      <c r="L67" s="190">
        <v>0</v>
      </c>
      <c r="M67" s="190">
        <v>0</v>
      </c>
      <c r="N67" s="190">
        <v>0</v>
      </c>
      <c r="O67" s="190">
        <v>0</v>
      </c>
      <c r="P67" s="190">
        <v>0</v>
      </c>
      <c r="Q67" s="190">
        <v>0</v>
      </c>
      <c r="R67" s="190">
        <v>0</v>
      </c>
      <c r="S67" s="190">
        <v>0</v>
      </c>
      <c r="T67" s="190">
        <v>0</v>
      </c>
      <c r="U67" s="190">
        <v>0</v>
      </c>
      <c r="V67" s="190">
        <v>0</v>
      </c>
      <c r="W67" s="190">
        <v>0</v>
      </c>
      <c r="X67" s="190">
        <v>0</v>
      </c>
      <c r="Z67" s="190">
        <v>0</v>
      </c>
      <c r="AA67" s="3">
        <v>0</v>
      </c>
      <c r="AC67" s="190">
        <v>0</v>
      </c>
      <c r="AD67" s="3">
        <v>0</v>
      </c>
    </row>
    <row r="68" spans="1:30" ht="18" customHeight="1" x14ac:dyDescent="0.2">
      <c r="A68" s="175" t="s">
        <v>192</v>
      </c>
      <c r="B68" s="175" t="s">
        <v>18</v>
      </c>
      <c r="C68" s="9">
        <v>0</v>
      </c>
      <c r="E68" s="189" t="s">
        <v>427</v>
      </c>
      <c r="G68" s="190">
        <v>0</v>
      </c>
      <c r="H68" s="190">
        <v>0</v>
      </c>
      <c r="I68" s="190">
        <v>0</v>
      </c>
      <c r="J68" s="191">
        <v>0</v>
      </c>
      <c r="K68" s="191">
        <v>0</v>
      </c>
      <c r="L68" s="190">
        <v>0</v>
      </c>
      <c r="M68" s="190">
        <v>0</v>
      </c>
      <c r="N68" s="190">
        <v>0</v>
      </c>
      <c r="O68" s="190">
        <v>0</v>
      </c>
      <c r="P68" s="190">
        <v>0</v>
      </c>
      <c r="Q68" s="190">
        <v>0</v>
      </c>
      <c r="R68" s="190">
        <v>0</v>
      </c>
      <c r="S68" s="190">
        <v>0</v>
      </c>
      <c r="T68" s="190">
        <v>0</v>
      </c>
      <c r="U68" s="190">
        <v>0</v>
      </c>
      <c r="V68" s="190">
        <v>0</v>
      </c>
      <c r="W68" s="190">
        <v>0</v>
      </c>
      <c r="X68" s="190">
        <v>0</v>
      </c>
      <c r="Z68" s="190">
        <v>0</v>
      </c>
      <c r="AA68" s="3">
        <v>0</v>
      </c>
      <c r="AC68" s="190">
        <v>0</v>
      </c>
      <c r="AD68" s="3">
        <v>0</v>
      </c>
    </row>
    <row r="69" spans="1:30" ht="18" customHeight="1" x14ac:dyDescent="0.2">
      <c r="A69" s="175" t="s">
        <v>131</v>
      </c>
      <c r="B69" s="175" t="s">
        <v>18</v>
      </c>
      <c r="C69" s="9">
        <v>0</v>
      </c>
      <c r="E69" s="189" t="s">
        <v>177</v>
      </c>
      <c r="G69" s="190">
        <v>0</v>
      </c>
      <c r="H69" s="190">
        <v>0</v>
      </c>
      <c r="I69" s="190">
        <v>0</v>
      </c>
      <c r="J69" s="191">
        <v>0</v>
      </c>
      <c r="K69" s="191">
        <v>0</v>
      </c>
      <c r="L69" s="190">
        <v>0</v>
      </c>
      <c r="M69" s="190">
        <v>0</v>
      </c>
      <c r="N69" s="190">
        <v>0</v>
      </c>
      <c r="O69" s="190">
        <v>0</v>
      </c>
      <c r="P69" s="190">
        <v>0</v>
      </c>
      <c r="Q69" s="190">
        <v>0</v>
      </c>
      <c r="R69" s="190">
        <v>0</v>
      </c>
      <c r="S69" s="190">
        <v>0</v>
      </c>
      <c r="T69" s="190">
        <v>0</v>
      </c>
      <c r="U69" s="190">
        <v>0</v>
      </c>
      <c r="V69" s="190">
        <v>0</v>
      </c>
      <c r="W69" s="190">
        <v>0</v>
      </c>
      <c r="X69" s="190">
        <v>0</v>
      </c>
      <c r="Z69" s="190">
        <v>0</v>
      </c>
      <c r="AA69" s="3">
        <v>0</v>
      </c>
      <c r="AC69" s="190">
        <v>0</v>
      </c>
      <c r="AD69" s="3">
        <v>0</v>
      </c>
    </row>
    <row r="70" spans="1:30" ht="18" customHeight="1" x14ac:dyDescent="0.2">
      <c r="A70" s="175" t="s">
        <v>178</v>
      </c>
      <c r="B70" s="175" t="s">
        <v>18</v>
      </c>
      <c r="C70" s="9">
        <v>0</v>
      </c>
      <c r="E70" s="189" t="s">
        <v>179</v>
      </c>
      <c r="G70" s="190">
        <v>0</v>
      </c>
      <c r="H70" s="190">
        <v>0</v>
      </c>
      <c r="I70" s="190">
        <v>0</v>
      </c>
      <c r="J70" s="191">
        <v>0</v>
      </c>
      <c r="K70" s="191">
        <v>0</v>
      </c>
      <c r="L70" s="190">
        <v>0</v>
      </c>
      <c r="M70" s="190">
        <v>0</v>
      </c>
      <c r="N70" s="190">
        <v>0</v>
      </c>
      <c r="O70" s="190">
        <v>0</v>
      </c>
      <c r="P70" s="190">
        <v>0</v>
      </c>
      <c r="Q70" s="190">
        <v>0</v>
      </c>
      <c r="R70" s="190">
        <v>0</v>
      </c>
      <c r="S70" s="190">
        <v>0</v>
      </c>
      <c r="T70" s="190">
        <v>0</v>
      </c>
      <c r="U70" s="190">
        <v>0</v>
      </c>
      <c r="V70" s="190">
        <v>0</v>
      </c>
      <c r="W70" s="190">
        <v>0</v>
      </c>
      <c r="X70" s="190">
        <v>0</v>
      </c>
      <c r="Z70" s="190">
        <v>0</v>
      </c>
      <c r="AA70" s="3">
        <v>0</v>
      </c>
      <c r="AC70" s="190">
        <v>0</v>
      </c>
      <c r="AD70" s="3">
        <v>0</v>
      </c>
    </row>
    <row r="71" spans="1:30" ht="18" customHeight="1" x14ac:dyDescent="0.2">
      <c r="A71" s="175" t="s">
        <v>180</v>
      </c>
      <c r="B71" s="175" t="s">
        <v>18</v>
      </c>
      <c r="C71" s="9">
        <v>0</v>
      </c>
      <c r="E71" s="189" t="s">
        <v>181</v>
      </c>
      <c r="G71" s="190">
        <v>0</v>
      </c>
      <c r="H71" s="190">
        <v>0</v>
      </c>
      <c r="I71" s="190">
        <v>0</v>
      </c>
      <c r="J71" s="191">
        <v>0</v>
      </c>
      <c r="K71" s="191">
        <v>0</v>
      </c>
      <c r="L71" s="190">
        <v>0</v>
      </c>
      <c r="M71" s="190">
        <v>0</v>
      </c>
      <c r="N71" s="190">
        <v>0</v>
      </c>
      <c r="O71" s="190">
        <v>0</v>
      </c>
      <c r="P71" s="190">
        <v>0</v>
      </c>
      <c r="Q71" s="190">
        <v>0</v>
      </c>
      <c r="R71" s="190">
        <v>0</v>
      </c>
      <c r="S71" s="190">
        <v>0</v>
      </c>
      <c r="T71" s="190">
        <v>0</v>
      </c>
      <c r="U71" s="190">
        <v>0</v>
      </c>
      <c r="V71" s="190">
        <v>0</v>
      </c>
      <c r="W71" s="190">
        <v>0</v>
      </c>
      <c r="X71" s="190">
        <v>0</v>
      </c>
      <c r="Z71" s="190">
        <v>0</v>
      </c>
      <c r="AA71" s="3">
        <v>0</v>
      </c>
      <c r="AC71" s="190">
        <v>0</v>
      </c>
      <c r="AD71" s="3">
        <v>0</v>
      </c>
    </row>
    <row r="72" spans="1:30" ht="18" customHeight="1" x14ac:dyDescent="0.2">
      <c r="A72" s="175" t="s">
        <v>90</v>
      </c>
      <c r="B72" s="175" t="s">
        <v>18</v>
      </c>
      <c r="C72" s="9">
        <v>0</v>
      </c>
      <c r="E72" s="189" t="s">
        <v>188</v>
      </c>
      <c r="G72" s="190">
        <v>0</v>
      </c>
      <c r="H72" s="190">
        <v>0</v>
      </c>
      <c r="I72" s="190">
        <v>0</v>
      </c>
      <c r="J72" s="191">
        <v>0</v>
      </c>
      <c r="K72" s="191">
        <v>0</v>
      </c>
      <c r="L72" s="190">
        <v>0</v>
      </c>
      <c r="M72" s="190">
        <v>0</v>
      </c>
      <c r="N72" s="190">
        <v>0</v>
      </c>
      <c r="O72" s="190">
        <v>0</v>
      </c>
      <c r="P72" s="190">
        <v>0</v>
      </c>
      <c r="Q72" s="190">
        <v>0</v>
      </c>
      <c r="R72" s="190">
        <v>0</v>
      </c>
      <c r="S72" s="190">
        <v>0</v>
      </c>
      <c r="T72" s="190">
        <v>0</v>
      </c>
      <c r="U72" s="190">
        <v>0</v>
      </c>
      <c r="V72" s="190">
        <v>0</v>
      </c>
      <c r="W72" s="190">
        <v>0</v>
      </c>
      <c r="X72" s="190">
        <v>0</v>
      </c>
      <c r="Z72" s="190">
        <v>0</v>
      </c>
      <c r="AA72" s="3">
        <v>0</v>
      </c>
      <c r="AC72" s="190">
        <v>0</v>
      </c>
      <c r="AD72" s="3">
        <v>0</v>
      </c>
    </row>
    <row r="73" spans="1:30" ht="18" customHeight="1" x14ac:dyDescent="0.2">
      <c r="A73" s="175" t="s">
        <v>79</v>
      </c>
      <c r="B73" s="175" t="s">
        <v>18</v>
      </c>
      <c r="C73" s="9">
        <v>0</v>
      </c>
      <c r="E73" s="189" t="s">
        <v>78</v>
      </c>
      <c r="G73" s="190">
        <v>0</v>
      </c>
      <c r="H73" s="190">
        <v>0</v>
      </c>
      <c r="I73" s="190">
        <v>0</v>
      </c>
      <c r="J73" s="191">
        <v>0</v>
      </c>
      <c r="K73" s="191">
        <v>0</v>
      </c>
      <c r="L73" s="190">
        <v>0</v>
      </c>
      <c r="M73" s="190">
        <v>0</v>
      </c>
      <c r="N73" s="190">
        <v>0</v>
      </c>
      <c r="O73" s="190">
        <v>0</v>
      </c>
      <c r="P73" s="190">
        <v>0</v>
      </c>
      <c r="Q73" s="190">
        <v>0</v>
      </c>
      <c r="R73" s="190">
        <v>0</v>
      </c>
      <c r="S73" s="190">
        <v>0</v>
      </c>
      <c r="T73" s="190">
        <v>0</v>
      </c>
      <c r="U73" s="190">
        <v>0</v>
      </c>
      <c r="V73" s="190">
        <v>0</v>
      </c>
      <c r="W73" s="190">
        <v>0</v>
      </c>
      <c r="X73" s="190">
        <v>0</v>
      </c>
      <c r="Z73" s="190">
        <v>0</v>
      </c>
      <c r="AA73" s="3">
        <v>0</v>
      </c>
      <c r="AC73" s="190">
        <v>0</v>
      </c>
      <c r="AD73" s="3">
        <v>0</v>
      </c>
    </row>
    <row r="74" spans="1:30" ht="18" customHeight="1" x14ac:dyDescent="0.2">
      <c r="A74" s="175" t="s">
        <v>194</v>
      </c>
      <c r="B74" s="175" t="s">
        <v>18</v>
      </c>
      <c r="C74" s="9">
        <v>0</v>
      </c>
      <c r="E74" s="189" t="s">
        <v>267</v>
      </c>
      <c r="G74" s="190">
        <v>0</v>
      </c>
      <c r="H74" s="190">
        <v>0</v>
      </c>
      <c r="I74" s="190">
        <v>0</v>
      </c>
      <c r="J74" s="191">
        <v>0</v>
      </c>
      <c r="K74" s="191">
        <v>0</v>
      </c>
      <c r="L74" s="190">
        <v>0</v>
      </c>
      <c r="M74" s="190">
        <v>0</v>
      </c>
      <c r="N74" s="190">
        <v>0</v>
      </c>
      <c r="O74" s="190">
        <v>0</v>
      </c>
      <c r="P74" s="190">
        <v>0</v>
      </c>
      <c r="Q74" s="190">
        <v>0</v>
      </c>
      <c r="R74" s="190">
        <v>0</v>
      </c>
      <c r="S74" s="190">
        <v>0</v>
      </c>
      <c r="T74" s="190">
        <v>0</v>
      </c>
      <c r="U74" s="190">
        <v>0</v>
      </c>
      <c r="V74" s="190">
        <v>0</v>
      </c>
      <c r="W74" s="190">
        <v>0</v>
      </c>
      <c r="X74" s="190">
        <v>0</v>
      </c>
      <c r="Z74" s="190">
        <v>0</v>
      </c>
      <c r="AA74" s="3">
        <v>0</v>
      </c>
      <c r="AC74" s="190">
        <v>0</v>
      </c>
      <c r="AD74" s="3">
        <v>0</v>
      </c>
    </row>
    <row r="75" spans="1:30" ht="18" customHeight="1" x14ac:dyDescent="0.2">
      <c r="A75" s="175" t="s">
        <v>76</v>
      </c>
      <c r="B75" s="175" t="s">
        <v>18</v>
      </c>
      <c r="C75" s="9">
        <v>0</v>
      </c>
      <c r="E75" s="189" t="s">
        <v>95</v>
      </c>
      <c r="G75" s="190">
        <v>0</v>
      </c>
      <c r="H75" s="190">
        <v>-1.167</v>
      </c>
      <c r="I75" s="190">
        <v>-1.167</v>
      </c>
      <c r="J75" s="191">
        <v>0</v>
      </c>
      <c r="K75" s="191">
        <v>0</v>
      </c>
      <c r="L75" s="190">
        <v>0</v>
      </c>
      <c r="M75" s="190">
        <v>0</v>
      </c>
      <c r="N75" s="190">
        <v>0</v>
      </c>
      <c r="O75" s="190">
        <v>0</v>
      </c>
      <c r="P75" s="190">
        <v>0</v>
      </c>
      <c r="Q75" s="190">
        <v>0</v>
      </c>
      <c r="R75" s="190">
        <v>0</v>
      </c>
      <c r="S75" s="190">
        <v>0</v>
      </c>
      <c r="T75" s="190">
        <v>0</v>
      </c>
      <c r="U75" s="190">
        <v>0</v>
      </c>
      <c r="V75" s="190">
        <v>0</v>
      </c>
      <c r="W75" s="190">
        <v>0</v>
      </c>
      <c r="X75" s="190">
        <v>0</v>
      </c>
      <c r="Z75" s="190">
        <v>0</v>
      </c>
      <c r="AA75" s="3">
        <v>0</v>
      </c>
      <c r="AC75" s="190">
        <v>0</v>
      </c>
      <c r="AD75" s="3">
        <v>0</v>
      </c>
    </row>
    <row r="76" spans="1:30" ht="18" customHeight="1" x14ac:dyDescent="0.2">
      <c r="A76" s="175" t="s">
        <v>182</v>
      </c>
      <c r="B76" s="175" t="s">
        <v>18</v>
      </c>
      <c r="C76" s="9">
        <v>0</v>
      </c>
      <c r="E76" s="189" t="s">
        <v>183</v>
      </c>
      <c r="G76" s="190">
        <v>0</v>
      </c>
      <c r="H76" s="190">
        <v>0</v>
      </c>
      <c r="I76" s="190">
        <v>0</v>
      </c>
      <c r="J76" s="191">
        <v>0</v>
      </c>
      <c r="K76" s="191">
        <v>0</v>
      </c>
      <c r="L76" s="190">
        <v>0</v>
      </c>
      <c r="M76" s="190">
        <v>0</v>
      </c>
      <c r="N76" s="190">
        <v>0</v>
      </c>
      <c r="O76" s="190">
        <v>0</v>
      </c>
      <c r="P76" s="190">
        <v>0</v>
      </c>
      <c r="Q76" s="190">
        <v>0</v>
      </c>
      <c r="R76" s="190">
        <v>0</v>
      </c>
      <c r="S76" s="190">
        <v>0</v>
      </c>
      <c r="T76" s="190">
        <v>0</v>
      </c>
      <c r="U76" s="190">
        <v>0</v>
      </c>
      <c r="V76" s="190">
        <v>0</v>
      </c>
      <c r="W76" s="190">
        <v>0</v>
      </c>
      <c r="X76" s="190">
        <v>0</v>
      </c>
      <c r="Z76" s="190">
        <v>0</v>
      </c>
      <c r="AA76" s="3">
        <v>0</v>
      </c>
      <c r="AC76" s="190">
        <v>0</v>
      </c>
      <c r="AD76" s="3">
        <v>0</v>
      </c>
    </row>
    <row r="77" spans="1:30" ht="18" customHeight="1" x14ac:dyDescent="0.2">
      <c r="A77" s="175" t="s">
        <v>91</v>
      </c>
      <c r="B77" s="175" t="s">
        <v>18</v>
      </c>
      <c r="C77" s="9">
        <v>0</v>
      </c>
      <c r="E77" s="189" t="s">
        <v>96</v>
      </c>
      <c r="G77" s="190">
        <v>-0.13500000000000001</v>
      </c>
      <c r="H77" s="190">
        <v>0</v>
      </c>
      <c r="I77" s="190">
        <v>0</v>
      </c>
      <c r="J77" s="191">
        <v>0</v>
      </c>
      <c r="K77" s="191">
        <v>0</v>
      </c>
      <c r="L77" s="190">
        <v>0</v>
      </c>
      <c r="M77" s="190">
        <v>0</v>
      </c>
      <c r="N77" s="190">
        <v>0</v>
      </c>
      <c r="O77" s="190">
        <v>0</v>
      </c>
      <c r="P77" s="190">
        <v>0</v>
      </c>
      <c r="Q77" s="190">
        <v>0</v>
      </c>
      <c r="R77" s="190">
        <v>0</v>
      </c>
      <c r="S77" s="190">
        <v>0</v>
      </c>
      <c r="T77" s="190">
        <v>0</v>
      </c>
      <c r="U77" s="190">
        <v>0</v>
      </c>
      <c r="V77" s="190">
        <v>0</v>
      </c>
      <c r="W77" s="190">
        <v>0</v>
      </c>
      <c r="X77" s="190">
        <v>0</v>
      </c>
      <c r="Z77" s="190">
        <v>0</v>
      </c>
      <c r="AA77" s="3">
        <v>0</v>
      </c>
      <c r="AC77" s="190">
        <v>0</v>
      </c>
      <c r="AD77" s="3">
        <v>0</v>
      </c>
    </row>
    <row r="78" spans="1:30" ht="18" customHeight="1" x14ac:dyDescent="0.2">
      <c r="A78" s="175" t="s">
        <v>128</v>
      </c>
      <c r="B78" s="175" t="s">
        <v>18</v>
      </c>
      <c r="C78" s="9">
        <v>0</v>
      </c>
      <c r="E78" s="189" t="s">
        <v>129</v>
      </c>
      <c r="G78" s="190">
        <v>0</v>
      </c>
      <c r="H78" s="190">
        <v>0</v>
      </c>
      <c r="I78" s="190">
        <v>0</v>
      </c>
      <c r="J78" s="191">
        <v>0</v>
      </c>
      <c r="K78" s="191">
        <v>0</v>
      </c>
      <c r="L78" s="190">
        <v>0</v>
      </c>
      <c r="M78" s="190">
        <v>0</v>
      </c>
      <c r="N78" s="190">
        <v>0</v>
      </c>
      <c r="O78" s="190">
        <v>0</v>
      </c>
      <c r="P78" s="190">
        <v>0</v>
      </c>
      <c r="Q78" s="190">
        <v>0</v>
      </c>
      <c r="R78" s="190">
        <v>0</v>
      </c>
      <c r="S78" s="190">
        <v>0</v>
      </c>
      <c r="T78" s="190">
        <v>0</v>
      </c>
      <c r="U78" s="190">
        <v>0</v>
      </c>
      <c r="V78" s="190">
        <v>0</v>
      </c>
      <c r="W78" s="190">
        <v>0</v>
      </c>
      <c r="X78" s="190">
        <v>0</v>
      </c>
      <c r="Z78" s="190">
        <v>0</v>
      </c>
      <c r="AA78" s="3">
        <v>0</v>
      </c>
      <c r="AC78" s="190">
        <v>0</v>
      </c>
      <c r="AD78" s="3">
        <v>0</v>
      </c>
    </row>
    <row r="79" spans="1:30" ht="18" customHeight="1" x14ac:dyDescent="0.2">
      <c r="A79" s="175" t="s">
        <v>92</v>
      </c>
      <c r="B79" s="175" t="s">
        <v>18</v>
      </c>
      <c r="C79" s="9">
        <v>-1.8181818181818181E-2</v>
      </c>
      <c r="E79" s="189" t="s">
        <v>97</v>
      </c>
      <c r="G79" s="190">
        <v>0</v>
      </c>
      <c r="H79" s="190">
        <v>-1.165</v>
      </c>
      <c r="I79" s="190">
        <v>-1.165</v>
      </c>
      <c r="J79" s="191">
        <v>0</v>
      </c>
      <c r="K79" s="191">
        <v>-1.1000000000000001</v>
      </c>
      <c r="L79" s="190">
        <v>0</v>
      </c>
      <c r="M79" s="190">
        <v>0</v>
      </c>
      <c r="N79" s="190">
        <v>0</v>
      </c>
      <c r="O79" s="190">
        <v>0</v>
      </c>
      <c r="P79" s="190">
        <v>-4.5999999999999999E-2</v>
      </c>
      <c r="Q79" s="190">
        <v>-0.67799999999999994</v>
      </c>
      <c r="R79" s="190">
        <v>-9.9999999999999978E-2</v>
      </c>
      <c r="S79" s="190">
        <v>0</v>
      </c>
      <c r="T79" s="190">
        <v>0</v>
      </c>
      <c r="U79" s="190">
        <v>-9.9000000000000088E-2</v>
      </c>
      <c r="V79" s="190">
        <v>0</v>
      </c>
      <c r="W79" s="190">
        <v>-0.19900000000000007</v>
      </c>
      <c r="X79" s="190">
        <v>-1.1220000000000001</v>
      </c>
      <c r="Z79" s="190">
        <v>0</v>
      </c>
      <c r="AA79" s="3">
        <v>-1.1200000000000001</v>
      </c>
      <c r="AC79" s="190">
        <v>-1.1000000000000001</v>
      </c>
      <c r="AD79" s="3">
        <v>-0.02</v>
      </c>
    </row>
    <row r="80" spans="1:30" ht="18" customHeight="1" x14ac:dyDescent="0.2">
      <c r="A80" s="175" t="s">
        <v>75</v>
      </c>
      <c r="B80" s="175" t="s">
        <v>18</v>
      </c>
      <c r="C80" s="9">
        <v>0.52</v>
      </c>
      <c r="E80" s="189" t="s">
        <v>98</v>
      </c>
      <c r="G80" s="190">
        <v>2.5999999999999999E-2</v>
      </c>
      <c r="H80" s="190">
        <v>-0.52700000000000002</v>
      </c>
      <c r="I80" s="190">
        <v>-0.52700000000000002</v>
      </c>
      <c r="J80" s="191">
        <v>0</v>
      </c>
      <c r="K80" s="191">
        <v>-0.5</v>
      </c>
      <c r="L80" s="190">
        <v>-4.3999999999999997E-2</v>
      </c>
      <c r="M80" s="190">
        <v>-4.1999999999999996E-2</v>
      </c>
      <c r="N80" s="190">
        <v>-5.400000000000002E-2</v>
      </c>
      <c r="O80" s="190">
        <v>-4.4999999999999984E-2</v>
      </c>
      <c r="P80" s="190">
        <v>-4.5000000000000012E-2</v>
      </c>
      <c r="Q80" s="190">
        <v>-4.5000000000000012E-2</v>
      </c>
      <c r="R80" s="190">
        <v>-6.0000000000000053E-3</v>
      </c>
      <c r="S80" s="190">
        <v>-8.9999999999999525E-3</v>
      </c>
      <c r="T80" s="190">
        <v>-9.000000000000008E-3</v>
      </c>
      <c r="U80" s="190">
        <v>-9.000000000000008E-3</v>
      </c>
      <c r="V80" s="190">
        <v>-3.1000000000000028E-2</v>
      </c>
      <c r="W80" s="190">
        <v>9.600000000000003E-2</v>
      </c>
      <c r="X80" s="190">
        <v>-0.24299999999999999</v>
      </c>
      <c r="Z80" s="190">
        <v>0</v>
      </c>
      <c r="AA80" s="3">
        <v>-0.24</v>
      </c>
      <c r="AC80" s="190">
        <v>-0.5</v>
      </c>
      <c r="AD80" s="3">
        <v>0.26</v>
      </c>
    </row>
    <row r="81" spans="1:30" ht="18" customHeight="1" x14ac:dyDescent="0.2">
      <c r="A81" s="175" t="s">
        <v>428</v>
      </c>
      <c r="B81" s="175" t="s">
        <v>18</v>
      </c>
      <c r="C81" s="9">
        <v>0</v>
      </c>
      <c r="E81" s="189" t="s">
        <v>429</v>
      </c>
      <c r="G81" s="190">
        <v>0</v>
      </c>
      <c r="H81" s="190">
        <v>0</v>
      </c>
      <c r="I81" s="190">
        <v>0</v>
      </c>
      <c r="J81" s="191">
        <v>0</v>
      </c>
      <c r="K81" s="191">
        <v>0</v>
      </c>
      <c r="L81" s="190">
        <v>0</v>
      </c>
      <c r="M81" s="190">
        <v>0</v>
      </c>
      <c r="N81" s="190">
        <v>0</v>
      </c>
      <c r="O81" s="190">
        <v>0</v>
      </c>
      <c r="P81" s="190">
        <v>0</v>
      </c>
      <c r="Q81" s="190">
        <v>0</v>
      </c>
      <c r="R81" s="190">
        <v>0</v>
      </c>
      <c r="S81" s="190">
        <v>0</v>
      </c>
      <c r="T81" s="190">
        <v>0</v>
      </c>
      <c r="U81" s="190">
        <v>0</v>
      </c>
      <c r="V81" s="190">
        <v>0</v>
      </c>
      <c r="W81" s="190">
        <v>0</v>
      </c>
      <c r="X81" s="190">
        <v>0</v>
      </c>
      <c r="Z81" s="190">
        <v>0</v>
      </c>
      <c r="AA81" s="3">
        <v>0</v>
      </c>
      <c r="AC81" s="190">
        <v>0</v>
      </c>
      <c r="AD81" s="3">
        <v>0</v>
      </c>
    </row>
    <row r="82" spans="1:30" ht="18" customHeight="1" x14ac:dyDescent="0.2">
      <c r="A82" s="175" t="s">
        <v>262</v>
      </c>
      <c r="B82" s="175" t="s">
        <v>18</v>
      </c>
      <c r="C82" s="9">
        <v>0</v>
      </c>
      <c r="E82" s="189" t="s">
        <v>272</v>
      </c>
      <c r="G82" s="190">
        <v>0</v>
      </c>
      <c r="H82" s="190">
        <v>0</v>
      </c>
      <c r="I82" s="190">
        <v>0</v>
      </c>
      <c r="J82" s="191">
        <v>0</v>
      </c>
      <c r="K82" s="191">
        <v>0</v>
      </c>
      <c r="L82" s="190">
        <v>0</v>
      </c>
      <c r="M82" s="190">
        <v>0</v>
      </c>
      <c r="N82" s="190">
        <v>0</v>
      </c>
      <c r="O82" s="190">
        <v>0</v>
      </c>
      <c r="P82" s="190">
        <v>0</v>
      </c>
      <c r="Q82" s="190">
        <v>0</v>
      </c>
      <c r="R82" s="190">
        <v>0</v>
      </c>
      <c r="S82" s="190">
        <v>0</v>
      </c>
      <c r="T82" s="190">
        <v>0</v>
      </c>
      <c r="U82" s="190">
        <v>0</v>
      </c>
      <c r="V82" s="190">
        <v>0</v>
      </c>
      <c r="W82" s="190">
        <v>0</v>
      </c>
      <c r="X82" s="190">
        <v>0</v>
      </c>
      <c r="Z82" s="190">
        <v>0</v>
      </c>
      <c r="AA82" s="3">
        <v>0</v>
      </c>
      <c r="AC82" s="190">
        <v>0</v>
      </c>
      <c r="AD82" s="3">
        <v>0</v>
      </c>
    </row>
    <row r="83" spans="1:30" ht="18" customHeight="1" x14ac:dyDescent="0.2">
      <c r="A83" s="175" t="s">
        <v>196</v>
      </c>
      <c r="B83" s="175" t="s">
        <v>18</v>
      </c>
      <c r="C83" s="9">
        <v>0</v>
      </c>
      <c r="E83" s="189" t="s">
        <v>197</v>
      </c>
      <c r="G83" s="190">
        <v>0</v>
      </c>
      <c r="H83" s="190">
        <v>0</v>
      </c>
      <c r="I83" s="190">
        <v>0</v>
      </c>
      <c r="J83" s="191">
        <v>0</v>
      </c>
      <c r="K83" s="191">
        <v>0</v>
      </c>
      <c r="L83" s="190">
        <v>0</v>
      </c>
      <c r="M83" s="190">
        <v>0</v>
      </c>
      <c r="N83" s="190">
        <v>0</v>
      </c>
      <c r="O83" s="190">
        <v>0</v>
      </c>
      <c r="P83" s="190">
        <v>0</v>
      </c>
      <c r="Q83" s="190">
        <v>0</v>
      </c>
      <c r="R83" s="190">
        <v>0</v>
      </c>
      <c r="S83" s="190">
        <v>0</v>
      </c>
      <c r="T83" s="190">
        <v>0</v>
      </c>
      <c r="U83" s="190">
        <v>0</v>
      </c>
      <c r="V83" s="190">
        <v>0</v>
      </c>
      <c r="W83" s="190">
        <v>0</v>
      </c>
      <c r="X83" s="190">
        <v>0</v>
      </c>
      <c r="Z83" s="190">
        <v>0</v>
      </c>
      <c r="AA83" s="3">
        <v>0</v>
      </c>
      <c r="AC83" s="190">
        <v>0</v>
      </c>
      <c r="AD83" s="3">
        <v>0</v>
      </c>
    </row>
    <row r="84" spans="1:30" ht="18" customHeight="1" x14ac:dyDescent="0.2">
      <c r="A84" s="175" t="s">
        <v>198</v>
      </c>
      <c r="B84" s="175" t="s">
        <v>18</v>
      </c>
      <c r="C84" s="9">
        <v>0</v>
      </c>
      <c r="E84" s="189" t="s">
        <v>266</v>
      </c>
      <c r="G84" s="190">
        <v>0</v>
      </c>
      <c r="H84" s="190">
        <v>0</v>
      </c>
      <c r="I84" s="190">
        <v>0</v>
      </c>
      <c r="J84" s="191">
        <v>0</v>
      </c>
      <c r="K84" s="191">
        <v>0</v>
      </c>
      <c r="L84" s="190">
        <v>0</v>
      </c>
      <c r="M84" s="190">
        <v>0</v>
      </c>
      <c r="N84" s="190">
        <v>0</v>
      </c>
      <c r="O84" s="190">
        <v>0</v>
      </c>
      <c r="P84" s="190">
        <v>0</v>
      </c>
      <c r="Q84" s="190">
        <v>0</v>
      </c>
      <c r="R84" s="190">
        <v>0</v>
      </c>
      <c r="S84" s="190">
        <v>0</v>
      </c>
      <c r="T84" s="190">
        <v>0</v>
      </c>
      <c r="U84" s="190">
        <v>0</v>
      </c>
      <c r="V84" s="190">
        <v>0</v>
      </c>
      <c r="W84" s="190">
        <v>0</v>
      </c>
      <c r="X84" s="190">
        <v>0</v>
      </c>
      <c r="Z84" s="190">
        <v>0</v>
      </c>
      <c r="AA84" s="3">
        <v>0</v>
      </c>
      <c r="AC84" s="190">
        <v>0</v>
      </c>
      <c r="AD84" s="3">
        <v>0</v>
      </c>
    </row>
    <row r="85" spans="1:30" ht="18" customHeight="1" x14ac:dyDescent="0.2">
      <c r="A85" s="175" t="s">
        <v>93</v>
      </c>
      <c r="B85" s="175" t="s">
        <v>18</v>
      </c>
      <c r="C85" s="9">
        <v>0</v>
      </c>
      <c r="E85" s="189" t="s">
        <v>99</v>
      </c>
      <c r="G85" s="190">
        <v>-0.193</v>
      </c>
      <c r="H85" s="190">
        <v>0</v>
      </c>
      <c r="I85" s="190">
        <v>0</v>
      </c>
      <c r="J85" s="191">
        <v>0</v>
      </c>
      <c r="K85" s="191">
        <v>0</v>
      </c>
      <c r="L85" s="190">
        <v>0</v>
      </c>
      <c r="M85" s="190">
        <v>0</v>
      </c>
      <c r="N85" s="190">
        <v>0</v>
      </c>
      <c r="O85" s="190">
        <v>0</v>
      </c>
      <c r="P85" s="190">
        <v>0</v>
      </c>
      <c r="Q85" s="190">
        <v>0</v>
      </c>
      <c r="R85" s="190">
        <v>0</v>
      </c>
      <c r="S85" s="190">
        <v>0</v>
      </c>
      <c r="T85" s="190">
        <v>0</v>
      </c>
      <c r="U85" s="190">
        <v>0</v>
      </c>
      <c r="V85" s="190">
        <v>0</v>
      </c>
      <c r="W85" s="190">
        <v>0</v>
      </c>
      <c r="X85" s="190">
        <v>0</v>
      </c>
      <c r="Z85" s="190">
        <v>0</v>
      </c>
      <c r="AA85" s="3">
        <v>0</v>
      </c>
      <c r="AC85" s="190">
        <v>0</v>
      </c>
      <c r="AD85" s="3">
        <v>0</v>
      </c>
    </row>
    <row r="86" spans="1:30" ht="18" customHeight="1" x14ac:dyDescent="0.2">
      <c r="A86" s="175" t="s">
        <v>524</v>
      </c>
      <c r="B86" s="175" t="s">
        <v>18</v>
      </c>
      <c r="C86" s="9">
        <v>0</v>
      </c>
      <c r="E86" s="189" t="s">
        <v>525</v>
      </c>
      <c r="G86" s="190">
        <v>0</v>
      </c>
      <c r="H86" s="190">
        <v>0</v>
      </c>
      <c r="I86" s="190">
        <v>0</v>
      </c>
      <c r="J86" s="191">
        <v>0</v>
      </c>
      <c r="K86" s="191">
        <v>0</v>
      </c>
      <c r="L86" s="190">
        <v>0</v>
      </c>
      <c r="M86" s="190">
        <v>0</v>
      </c>
      <c r="N86" s="190">
        <v>0</v>
      </c>
      <c r="O86" s="190">
        <v>0</v>
      </c>
      <c r="P86" s="190">
        <v>0</v>
      </c>
      <c r="Q86" s="190">
        <v>0</v>
      </c>
      <c r="R86" s="190">
        <v>0</v>
      </c>
      <c r="S86" s="190">
        <v>0</v>
      </c>
      <c r="T86" s="190">
        <v>0</v>
      </c>
      <c r="U86" s="190">
        <v>0</v>
      </c>
      <c r="V86" s="190">
        <v>0</v>
      </c>
      <c r="W86" s="190">
        <v>0</v>
      </c>
      <c r="X86" s="190">
        <v>0</v>
      </c>
      <c r="Z86" s="190">
        <v>0</v>
      </c>
      <c r="AA86" s="3">
        <v>0</v>
      </c>
      <c r="AC86" s="190">
        <v>0</v>
      </c>
      <c r="AD86" s="3">
        <v>0</v>
      </c>
    </row>
    <row r="87" spans="1:30" ht="18" customHeight="1" x14ac:dyDescent="0.2">
      <c r="A87" s="175" t="s">
        <v>255</v>
      </c>
      <c r="B87" s="175" t="s">
        <v>18</v>
      </c>
      <c r="C87" s="9">
        <v>0</v>
      </c>
      <c r="E87" s="192" t="s">
        <v>258</v>
      </c>
      <c r="F87" s="193"/>
      <c r="G87" s="194">
        <v>0</v>
      </c>
      <c r="H87" s="194">
        <v>0</v>
      </c>
      <c r="I87" s="194">
        <v>0</v>
      </c>
      <c r="J87" s="194">
        <v>0</v>
      </c>
      <c r="K87" s="194">
        <v>0</v>
      </c>
      <c r="L87" s="194">
        <v>0</v>
      </c>
      <c r="M87" s="194">
        <v>0</v>
      </c>
      <c r="N87" s="194">
        <v>0</v>
      </c>
      <c r="O87" s="194">
        <v>0</v>
      </c>
      <c r="P87" s="194">
        <v>0</v>
      </c>
      <c r="Q87" s="194">
        <v>0</v>
      </c>
      <c r="R87" s="194">
        <v>0</v>
      </c>
      <c r="S87" s="194">
        <v>0</v>
      </c>
      <c r="T87" s="194">
        <v>0</v>
      </c>
      <c r="U87" s="194">
        <v>0</v>
      </c>
      <c r="V87" s="194">
        <v>0</v>
      </c>
      <c r="W87" s="194">
        <v>0</v>
      </c>
      <c r="X87" s="194">
        <v>0</v>
      </c>
      <c r="Z87" s="194">
        <v>0</v>
      </c>
      <c r="AA87" s="3">
        <v>0</v>
      </c>
      <c r="AC87" s="194">
        <v>0</v>
      </c>
      <c r="AD87" s="3">
        <v>0</v>
      </c>
    </row>
    <row r="88" spans="1:30" ht="18" customHeight="1" x14ac:dyDescent="0.2">
      <c r="A88" s="175" t="s">
        <v>256</v>
      </c>
      <c r="B88" s="175" t="s">
        <v>18</v>
      </c>
      <c r="C88" s="9">
        <v>0</v>
      </c>
      <c r="E88" s="192" t="s">
        <v>430</v>
      </c>
      <c r="F88" s="193"/>
      <c r="G88" s="194">
        <v>0</v>
      </c>
      <c r="H88" s="194">
        <v>0</v>
      </c>
      <c r="I88" s="194">
        <v>0</v>
      </c>
      <c r="J88" s="194">
        <v>0</v>
      </c>
      <c r="K88" s="194">
        <v>0</v>
      </c>
      <c r="L88" s="194">
        <v>0</v>
      </c>
      <c r="M88" s="194">
        <v>0</v>
      </c>
      <c r="N88" s="194">
        <v>0</v>
      </c>
      <c r="O88" s="194">
        <v>0</v>
      </c>
      <c r="P88" s="194">
        <v>0</v>
      </c>
      <c r="Q88" s="194">
        <v>0</v>
      </c>
      <c r="R88" s="194">
        <v>0</v>
      </c>
      <c r="S88" s="194">
        <v>0</v>
      </c>
      <c r="T88" s="194">
        <v>0</v>
      </c>
      <c r="U88" s="194">
        <v>0</v>
      </c>
      <c r="V88" s="194">
        <v>0</v>
      </c>
      <c r="W88" s="194">
        <v>0</v>
      </c>
      <c r="X88" s="194">
        <v>0</v>
      </c>
      <c r="Z88" s="194">
        <v>0</v>
      </c>
      <c r="AA88" s="3">
        <v>0</v>
      </c>
      <c r="AC88" s="194">
        <v>0</v>
      </c>
      <c r="AD88" s="3">
        <v>0</v>
      </c>
    </row>
    <row r="89" spans="1:30" ht="18" customHeight="1" x14ac:dyDescent="0.2">
      <c r="A89" s="175" t="s">
        <v>200</v>
      </c>
      <c r="B89" s="175" t="s">
        <v>18</v>
      </c>
      <c r="C89" s="9">
        <v>0</v>
      </c>
      <c r="E89" s="189" t="s">
        <v>185</v>
      </c>
      <c r="G89" s="190">
        <v>0</v>
      </c>
      <c r="H89" s="190">
        <v>0</v>
      </c>
      <c r="I89" s="190">
        <v>0</v>
      </c>
      <c r="J89" s="191">
        <v>0</v>
      </c>
      <c r="K89" s="191">
        <v>0</v>
      </c>
      <c r="L89" s="190">
        <v>0</v>
      </c>
      <c r="M89" s="190">
        <v>0</v>
      </c>
      <c r="N89" s="190">
        <v>0</v>
      </c>
      <c r="O89" s="190">
        <v>0</v>
      </c>
      <c r="P89" s="190">
        <v>0</v>
      </c>
      <c r="Q89" s="190">
        <v>0</v>
      </c>
      <c r="R89" s="190">
        <v>0</v>
      </c>
      <c r="S89" s="190">
        <v>0</v>
      </c>
      <c r="T89" s="190">
        <v>0</v>
      </c>
      <c r="U89" s="190">
        <v>0</v>
      </c>
      <c r="V89" s="190">
        <v>0</v>
      </c>
      <c r="W89" s="190">
        <v>0</v>
      </c>
      <c r="X89" s="190">
        <v>0</v>
      </c>
      <c r="Z89" s="190">
        <v>0</v>
      </c>
      <c r="AA89" s="3">
        <v>0</v>
      </c>
      <c r="AC89" s="190">
        <v>0</v>
      </c>
      <c r="AD89" s="3">
        <v>0</v>
      </c>
    </row>
    <row r="90" spans="1:30" ht="18" customHeight="1" x14ac:dyDescent="0.2">
      <c r="A90" s="175" t="s">
        <v>186</v>
      </c>
      <c r="B90" s="175" t="s">
        <v>18</v>
      </c>
      <c r="C90" s="9">
        <v>0</v>
      </c>
      <c r="E90" s="189" t="s">
        <v>187</v>
      </c>
      <c r="G90" s="190">
        <v>0</v>
      </c>
      <c r="H90" s="190">
        <v>0</v>
      </c>
      <c r="I90" s="190">
        <v>0</v>
      </c>
      <c r="J90" s="191">
        <v>0</v>
      </c>
      <c r="K90" s="191">
        <v>0</v>
      </c>
      <c r="L90" s="190">
        <v>0</v>
      </c>
      <c r="M90" s="190">
        <v>0</v>
      </c>
      <c r="N90" s="190">
        <v>0</v>
      </c>
      <c r="O90" s="190">
        <v>0</v>
      </c>
      <c r="P90" s="190">
        <v>0</v>
      </c>
      <c r="Q90" s="190">
        <v>0</v>
      </c>
      <c r="R90" s="190">
        <v>0</v>
      </c>
      <c r="S90" s="190">
        <v>0</v>
      </c>
      <c r="T90" s="190">
        <v>0</v>
      </c>
      <c r="U90" s="190">
        <v>0</v>
      </c>
      <c r="V90" s="190">
        <v>0</v>
      </c>
      <c r="W90" s="190">
        <v>0</v>
      </c>
      <c r="X90" s="190">
        <v>0</v>
      </c>
      <c r="Z90" s="190">
        <v>0</v>
      </c>
      <c r="AA90" s="3">
        <v>0</v>
      </c>
      <c r="AC90" s="190">
        <v>0</v>
      </c>
      <c r="AD90" s="3">
        <v>0</v>
      </c>
    </row>
    <row r="91" spans="1:30" ht="18" customHeight="1" x14ac:dyDescent="0.2">
      <c r="A91" s="175" t="s">
        <v>126</v>
      </c>
      <c r="B91" s="175" t="s">
        <v>18</v>
      </c>
      <c r="C91" s="9">
        <v>0</v>
      </c>
      <c r="E91" s="189" t="s">
        <v>127</v>
      </c>
      <c r="G91" s="190">
        <v>0</v>
      </c>
      <c r="H91" s="190">
        <v>-1.2999999999999999E-2</v>
      </c>
      <c r="I91" s="190">
        <v>-1.2999999999999999E-2</v>
      </c>
      <c r="J91" s="191">
        <v>-1</v>
      </c>
      <c r="K91" s="191">
        <v>0</v>
      </c>
      <c r="L91" s="190">
        <v>0</v>
      </c>
      <c r="M91" s="190">
        <v>0</v>
      </c>
      <c r="N91" s="190">
        <v>0</v>
      </c>
      <c r="O91" s="190">
        <v>0</v>
      </c>
      <c r="P91" s="190">
        <v>0</v>
      </c>
      <c r="Q91" s="190">
        <v>0</v>
      </c>
      <c r="R91" s="190">
        <v>0</v>
      </c>
      <c r="S91" s="190">
        <v>0</v>
      </c>
      <c r="T91" s="190">
        <v>0</v>
      </c>
      <c r="U91" s="190">
        <v>0</v>
      </c>
      <c r="V91" s="190">
        <v>0</v>
      </c>
      <c r="W91" s="190">
        <v>0</v>
      </c>
      <c r="X91" s="190">
        <v>0</v>
      </c>
      <c r="Z91" s="190">
        <v>-1</v>
      </c>
      <c r="AA91" s="3">
        <v>1</v>
      </c>
      <c r="AC91" s="190">
        <v>0</v>
      </c>
      <c r="AD91" s="3">
        <v>0</v>
      </c>
    </row>
    <row r="92" spans="1:30" ht="18" customHeight="1" x14ac:dyDescent="0.2">
      <c r="A92" s="185"/>
      <c r="B92" s="185"/>
      <c r="C92" s="9">
        <v>0.14999999999999997</v>
      </c>
      <c r="E92" s="195" t="s">
        <v>88</v>
      </c>
      <c r="G92" s="196">
        <v>-0.30200000000000005</v>
      </c>
      <c r="H92" s="196">
        <v>-2.8719999999999999</v>
      </c>
      <c r="I92" s="196">
        <v>-2.8719999999999999</v>
      </c>
      <c r="J92" s="197">
        <v>-1</v>
      </c>
      <c r="K92" s="197">
        <v>-1.6</v>
      </c>
      <c r="L92" s="196">
        <v>-4.3999999999999997E-2</v>
      </c>
      <c r="M92" s="196">
        <v>-4.1999999999999996E-2</v>
      </c>
      <c r="N92" s="196">
        <v>-5.400000000000002E-2</v>
      </c>
      <c r="O92" s="196">
        <v>-4.4999999999999984E-2</v>
      </c>
      <c r="P92" s="196">
        <v>-9.1000000000000011E-2</v>
      </c>
      <c r="Q92" s="196">
        <v>-0.72299999999999998</v>
      </c>
      <c r="R92" s="196">
        <v>-0.10599999999999998</v>
      </c>
      <c r="S92" s="196">
        <v>-8.9999999999999525E-3</v>
      </c>
      <c r="T92" s="196">
        <v>-9.000000000000008E-3</v>
      </c>
      <c r="U92" s="196">
        <v>-0.1080000000000001</v>
      </c>
      <c r="V92" s="196">
        <v>-3.1000000000000028E-2</v>
      </c>
      <c r="W92" s="196">
        <v>-0.10300000000000004</v>
      </c>
      <c r="X92" s="196">
        <v>-1.3650000000000002</v>
      </c>
      <c r="Z92" s="196">
        <v>-1</v>
      </c>
      <c r="AA92" s="3">
        <v>-0.37</v>
      </c>
      <c r="AC92" s="196">
        <v>-1.6000000000000003</v>
      </c>
      <c r="AD92" s="3">
        <v>0.24</v>
      </c>
    </row>
    <row r="93" spans="1:30" ht="6.95" customHeight="1" x14ac:dyDescent="0.2">
      <c r="C93" s="9"/>
      <c r="J93" s="199"/>
      <c r="K93" s="199"/>
      <c r="AA93" s="1"/>
      <c r="AD93" s="1"/>
    </row>
    <row r="94" spans="1:30" ht="18" customHeight="1" x14ac:dyDescent="0.2">
      <c r="A94" s="175" t="s">
        <v>20</v>
      </c>
      <c r="B94" s="175" t="s">
        <v>18</v>
      </c>
      <c r="C94" s="9">
        <v>0</v>
      </c>
      <c r="E94" s="206" t="s">
        <v>254</v>
      </c>
      <c r="F94" s="193"/>
      <c r="G94" s="194">
        <v>0</v>
      </c>
      <c r="H94" s="194">
        <v>0</v>
      </c>
      <c r="I94" s="194">
        <v>0</v>
      </c>
      <c r="J94" s="194">
        <v>0</v>
      </c>
      <c r="K94" s="194">
        <v>0</v>
      </c>
      <c r="L94" s="194">
        <v>0</v>
      </c>
      <c r="M94" s="194">
        <v>0</v>
      </c>
      <c r="N94" s="194">
        <v>0</v>
      </c>
      <c r="O94" s="194">
        <v>0</v>
      </c>
      <c r="P94" s="194">
        <v>0</v>
      </c>
      <c r="Q94" s="194">
        <v>0</v>
      </c>
      <c r="R94" s="194">
        <v>0</v>
      </c>
      <c r="S94" s="194">
        <v>0</v>
      </c>
      <c r="T94" s="194">
        <v>0</v>
      </c>
      <c r="U94" s="194">
        <v>0</v>
      </c>
      <c r="V94" s="194">
        <v>0</v>
      </c>
      <c r="W94" s="194">
        <v>0</v>
      </c>
      <c r="X94" s="194">
        <v>0</v>
      </c>
      <c r="Z94" s="194">
        <v>0</v>
      </c>
      <c r="AA94" s="3">
        <v>0</v>
      </c>
      <c r="AC94" s="194">
        <v>0</v>
      </c>
      <c r="AD94" s="3">
        <v>0</v>
      </c>
    </row>
    <row r="95" spans="1:30" ht="6.95" customHeight="1" x14ac:dyDescent="0.2">
      <c r="C95" s="9"/>
      <c r="J95" s="199"/>
      <c r="K95" s="199"/>
      <c r="AA95" s="1"/>
      <c r="AD95" s="1"/>
    </row>
    <row r="96" spans="1:30" s="209" customFormat="1" ht="18" customHeight="1" x14ac:dyDescent="0.2">
      <c r="A96" s="185"/>
      <c r="B96" s="185"/>
      <c r="C96" s="9">
        <v>-1.1722082704112556E-3</v>
      </c>
      <c r="D96" s="2"/>
      <c r="E96" s="207" t="s">
        <v>431</v>
      </c>
      <c r="F96" s="2"/>
      <c r="G96" s="207">
        <v>-139.02099999999999</v>
      </c>
      <c r="H96" s="207">
        <v>-169.95</v>
      </c>
      <c r="I96" s="207">
        <v>-169.95</v>
      </c>
      <c r="J96" s="208">
        <v>-157.24818999999999</v>
      </c>
      <c r="K96" s="208">
        <v>-153.55633</v>
      </c>
      <c r="L96" s="207">
        <v>-13.231</v>
      </c>
      <c r="M96" s="207">
        <v>-13.23</v>
      </c>
      <c r="N96" s="207">
        <v>-13.240999999999998</v>
      </c>
      <c r="O96" s="207">
        <v>-13.232000000000005</v>
      </c>
      <c r="P96" s="207">
        <v>-13.278000000000004</v>
      </c>
      <c r="Q96" s="207">
        <v>-13.910999999999989</v>
      </c>
      <c r="R96" s="207">
        <v>-13.293000000000012</v>
      </c>
      <c r="S96" s="207">
        <v>-13.195999999999998</v>
      </c>
      <c r="T96" s="207">
        <v>-12.057000000000002</v>
      </c>
      <c r="U96" s="207">
        <v>-12.155999999999988</v>
      </c>
      <c r="V96" s="207">
        <v>-11.42200000000002</v>
      </c>
      <c r="W96" s="207">
        <v>-11.493999999999991</v>
      </c>
      <c r="X96" s="207">
        <v>-153.74100000000001</v>
      </c>
      <c r="Z96" s="207">
        <v>-157.24818999999999</v>
      </c>
      <c r="AA96" s="3">
        <v>3.51</v>
      </c>
      <c r="AC96" s="207">
        <v>-153.55633</v>
      </c>
      <c r="AD96" s="3">
        <v>-0.18</v>
      </c>
    </row>
    <row r="97" spans="1:30" ht="6.95" customHeight="1" x14ac:dyDescent="0.2">
      <c r="C97" s="9"/>
      <c r="J97" s="199"/>
      <c r="K97" s="199"/>
      <c r="AA97" s="1"/>
      <c r="AD97" s="1"/>
    </row>
    <row r="98" spans="1:30" ht="18" customHeight="1" x14ac:dyDescent="0.2">
      <c r="A98" s="175" t="s">
        <v>3</v>
      </c>
      <c r="B98" s="175" t="s">
        <v>18</v>
      </c>
      <c r="C98" s="9">
        <v>0</v>
      </c>
      <c r="E98" s="189" t="s">
        <v>432</v>
      </c>
      <c r="G98" s="190">
        <v>0</v>
      </c>
      <c r="H98" s="190">
        <v>0</v>
      </c>
      <c r="I98" s="190">
        <v>0</v>
      </c>
      <c r="J98" s="191">
        <v>0</v>
      </c>
      <c r="K98" s="191">
        <v>0</v>
      </c>
      <c r="L98" s="190">
        <v>0</v>
      </c>
      <c r="M98" s="190">
        <v>0</v>
      </c>
      <c r="N98" s="190">
        <v>0</v>
      </c>
      <c r="O98" s="190">
        <v>0</v>
      </c>
      <c r="P98" s="190">
        <v>0</v>
      </c>
      <c r="Q98" s="190">
        <v>0</v>
      </c>
      <c r="R98" s="190">
        <v>0</v>
      </c>
      <c r="S98" s="190">
        <v>0</v>
      </c>
      <c r="T98" s="190">
        <v>0</v>
      </c>
      <c r="U98" s="190">
        <v>0</v>
      </c>
      <c r="V98" s="190">
        <v>0</v>
      </c>
      <c r="W98" s="190">
        <v>0</v>
      </c>
      <c r="X98" s="190">
        <v>0</v>
      </c>
      <c r="Z98" s="190">
        <v>0</v>
      </c>
      <c r="AA98" s="3">
        <v>0</v>
      </c>
      <c r="AC98" s="190">
        <v>0</v>
      </c>
      <c r="AD98" s="3">
        <v>0</v>
      </c>
    </row>
    <row r="99" spans="1:30" ht="18" customHeight="1" x14ac:dyDescent="0.2">
      <c r="A99" s="175" t="s">
        <v>309</v>
      </c>
      <c r="B99" s="175" t="s">
        <v>18</v>
      </c>
      <c r="C99" s="9">
        <v>0</v>
      </c>
      <c r="E99" s="189" t="s">
        <v>433</v>
      </c>
      <c r="G99" s="190">
        <v>0</v>
      </c>
      <c r="H99" s="190">
        <v>0</v>
      </c>
      <c r="I99" s="190">
        <v>0</v>
      </c>
      <c r="J99" s="191">
        <v>0</v>
      </c>
      <c r="K99" s="191">
        <v>0</v>
      </c>
      <c r="L99" s="190">
        <v>0</v>
      </c>
      <c r="M99" s="190">
        <v>0</v>
      </c>
      <c r="N99" s="190">
        <v>0</v>
      </c>
      <c r="O99" s="190">
        <v>0</v>
      </c>
      <c r="P99" s="190">
        <v>0</v>
      </c>
      <c r="Q99" s="190">
        <v>0</v>
      </c>
      <c r="R99" s="190">
        <v>0</v>
      </c>
      <c r="S99" s="190">
        <v>0</v>
      </c>
      <c r="T99" s="190">
        <v>0</v>
      </c>
      <c r="U99" s="190">
        <v>0</v>
      </c>
      <c r="V99" s="190">
        <v>0</v>
      </c>
      <c r="W99" s="190">
        <v>0</v>
      </c>
      <c r="X99" s="190">
        <v>0</v>
      </c>
      <c r="Z99" s="190">
        <v>0</v>
      </c>
      <c r="AA99" s="3">
        <v>0</v>
      </c>
      <c r="AC99" s="190">
        <v>0</v>
      </c>
      <c r="AD99" s="3">
        <v>0</v>
      </c>
    </row>
    <row r="100" spans="1:30" ht="18" customHeight="1" x14ac:dyDescent="0.2">
      <c r="A100" s="175" t="s">
        <v>312</v>
      </c>
      <c r="B100" s="175" t="s">
        <v>18</v>
      </c>
      <c r="C100" s="9">
        <v>0</v>
      </c>
      <c r="E100" s="189" t="s">
        <v>434</v>
      </c>
      <c r="G100" s="190">
        <v>0</v>
      </c>
      <c r="H100" s="190">
        <v>0</v>
      </c>
      <c r="I100" s="190">
        <v>0</v>
      </c>
      <c r="J100" s="191">
        <v>0</v>
      </c>
      <c r="K100" s="191">
        <v>0</v>
      </c>
      <c r="L100" s="190">
        <v>0</v>
      </c>
      <c r="M100" s="190">
        <v>0</v>
      </c>
      <c r="N100" s="190">
        <v>0</v>
      </c>
      <c r="O100" s="190">
        <v>0</v>
      </c>
      <c r="P100" s="190">
        <v>0</v>
      </c>
      <c r="Q100" s="190">
        <v>0</v>
      </c>
      <c r="R100" s="190">
        <v>0</v>
      </c>
      <c r="S100" s="190">
        <v>0</v>
      </c>
      <c r="T100" s="190">
        <v>0</v>
      </c>
      <c r="U100" s="190">
        <v>0</v>
      </c>
      <c r="V100" s="190">
        <v>0</v>
      </c>
      <c r="W100" s="190">
        <v>0</v>
      </c>
      <c r="X100" s="190">
        <v>0</v>
      </c>
      <c r="Z100" s="190">
        <v>0</v>
      </c>
      <c r="AA100" s="3">
        <v>0</v>
      </c>
      <c r="AC100" s="190">
        <v>0</v>
      </c>
      <c r="AD100" s="3">
        <v>0</v>
      </c>
    </row>
    <row r="101" spans="1:30" ht="18" customHeight="1" x14ac:dyDescent="0.2">
      <c r="A101" s="175" t="s">
        <v>435</v>
      </c>
      <c r="B101" s="175" t="s">
        <v>18</v>
      </c>
      <c r="C101" s="9">
        <v>0</v>
      </c>
      <c r="E101" s="189" t="s">
        <v>436</v>
      </c>
      <c r="G101" s="190">
        <v>0</v>
      </c>
      <c r="H101" s="190">
        <v>0</v>
      </c>
      <c r="I101" s="190">
        <v>0</v>
      </c>
      <c r="J101" s="191">
        <v>0</v>
      </c>
      <c r="K101" s="191">
        <v>0</v>
      </c>
      <c r="L101" s="190">
        <v>0</v>
      </c>
      <c r="M101" s="190">
        <v>0</v>
      </c>
      <c r="N101" s="190">
        <v>0</v>
      </c>
      <c r="O101" s="190">
        <v>0</v>
      </c>
      <c r="P101" s="190">
        <v>0</v>
      </c>
      <c r="Q101" s="190">
        <v>0</v>
      </c>
      <c r="R101" s="190">
        <v>0</v>
      </c>
      <c r="S101" s="190">
        <v>0</v>
      </c>
      <c r="T101" s="190">
        <v>0</v>
      </c>
      <c r="U101" s="190">
        <v>0</v>
      </c>
      <c r="V101" s="190">
        <v>0</v>
      </c>
      <c r="W101" s="190">
        <v>0</v>
      </c>
      <c r="X101" s="190">
        <v>0</v>
      </c>
      <c r="Z101" s="190">
        <v>0</v>
      </c>
      <c r="AA101" s="3">
        <v>0</v>
      </c>
      <c r="AC101" s="190">
        <v>0</v>
      </c>
      <c r="AD101" s="3">
        <v>0</v>
      </c>
    </row>
    <row r="102" spans="1:30" ht="18" customHeight="1" x14ac:dyDescent="0.2">
      <c r="A102" s="185"/>
      <c r="B102" s="210"/>
      <c r="C102" s="9">
        <v>0</v>
      </c>
      <c r="E102" s="195" t="s">
        <v>235</v>
      </c>
      <c r="G102" s="196">
        <v>0</v>
      </c>
      <c r="H102" s="196">
        <v>0</v>
      </c>
      <c r="I102" s="196">
        <v>0</v>
      </c>
      <c r="J102" s="197">
        <v>0</v>
      </c>
      <c r="K102" s="197">
        <v>0</v>
      </c>
      <c r="L102" s="196">
        <v>0</v>
      </c>
      <c r="M102" s="196">
        <v>0</v>
      </c>
      <c r="N102" s="196">
        <v>0</v>
      </c>
      <c r="O102" s="196">
        <v>0</v>
      </c>
      <c r="P102" s="196">
        <v>0</v>
      </c>
      <c r="Q102" s="196">
        <v>0</v>
      </c>
      <c r="R102" s="196">
        <v>0</v>
      </c>
      <c r="S102" s="196">
        <v>0</v>
      </c>
      <c r="T102" s="196">
        <v>0</v>
      </c>
      <c r="U102" s="196">
        <v>0</v>
      </c>
      <c r="V102" s="196">
        <v>0</v>
      </c>
      <c r="W102" s="196">
        <v>0</v>
      </c>
      <c r="X102" s="196">
        <v>0</v>
      </c>
      <c r="Z102" s="196">
        <v>0</v>
      </c>
      <c r="AA102" s="3">
        <v>0</v>
      </c>
      <c r="AC102" s="196">
        <v>0</v>
      </c>
      <c r="AD102" s="3">
        <v>0</v>
      </c>
    </row>
    <row r="103" spans="1:30" ht="6.95" customHeight="1" x14ac:dyDescent="0.2">
      <c r="C103" s="9"/>
      <c r="J103" s="199"/>
      <c r="K103" s="199"/>
      <c r="AA103" s="1"/>
      <c r="AD103" s="1"/>
    </row>
    <row r="104" spans="1:30" s="1" customFormat="1" ht="18" customHeight="1" x14ac:dyDescent="0.2">
      <c r="A104" s="175" t="s">
        <v>132</v>
      </c>
      <c r="B104" s="175" t="s">
        <v>18</v>
      </c>
      <c r="C104" s="9">
        <v>0</v>
      </c>
      <c r="D104" s="2"/>
      <c r="E104" s="189" t="s">
        <v>133</v>
      </c>
      <c r="F104" s="2"/>
      <c r="G104" s="190">
        <v>0</v>
      </c>
      <c r="H104" s="190">
        <v>0</v>
      </c>
      <c r="I104" s="190">
        <v>0</v>
      </c>
      <c r="J104" s="190">
        <v>0</v>
      </c>
      <c r="K104" s="190">
        <v>0</v>
      </c>
      <c r="L104" s="190">
        <v>0</v>
      </c>
      <c r="M104" s="190">
        <v>0</v>
      </c>
      <c r="N104" s="190">
        <v>0</v>
      </c>
      <c r="O104" s="190">
        <v>0</v>
      </c>
      <c r="P104" s="190">
        <v>0</v>
      </c>
      <c r="Q104" s="190">
        <v>0</v>
      </c>
      <c r="R104" s="190">
        <v>0</v>
      </c>
      <c r="S104" s="190">
        <v>0</v>
      </c>
      <c r="T104" s="190">
        <v>0</v>
      </c>
      <c r="U104" s="190">
        <v>0</v>
      </c>
      <c r="V104" s="190">
        <v>0</v>
      </c>
      <c r="W104" s="190">
        <v>0</v>
      </c>
      <c r="X104" s="190">
        <v>0</v>
      </c>
      <c r="Z104" s="190">
        <v>0</v>
      </c>
      <c r="AA104" s="3">
        <v>0</v>
      </c>
      <c r="AC104" s="190">
        <v>0</v>
      </c>
      <c r="AD104" s="3">
        <v>0</v>
      </c>
    </row>
    <row r="105" spans="1:30" s="1" customFormat="1" ht="18" customHeight="1" x14ac:dyDescent="0.2">
      <c r="A105" s="175" t="s">
        <v>135</v>
      </c>
      <c r="B105" s="175" t="s">
        <v>18</v>
      </c>
      <c r="C105" s="9">
        <v>0</v>
      </c>
      <c r="D105" s="2"/>
      <c r="E105" s="189" t="s">
        <v>134</v>
      </c>
      <c r="F105" s="2"/>
      <c r="G105" s="190">
        <v>0</v>
      </c>
      <c r="H105" s="190">
        <v>0</v>
      </c>
      <c r="I105" s="190">
        <v>0</v>
      </c>
      <c r="J105" s="190">
        <v>0</v>
      </c>
      <c r="K105" s="190">
        <v>0</v>
      </c>
      <c r="L105" s="190">
        <v>0</v>
      </c>
      <c r="M105" s="190">
        <v>0</v>
      </c>
      <c r="N105" s="190">
        <v>0</v>
      </c>
      <c r="O105" s="190">
        <v>0</v>
      </c>
      <c r="P105" s="190">
        <v>0</v>
      </c>
      <c r="Q105" s="190">
        <v>0</v>
      </c>
      <c r="R105" s="190">
        <v>0</v>
      </c>
      <c r="S105" s="190">
        <v>0</v>
      </c>
      <c r="T105" s="190">
        <v>0</v>
      </c>
      <c r="U105" s="190">
        <v>0</v>
      </c>
      <c r="V105" s="190">
        <v>0</v>
      </c>
      <c r="W105" s="190">
        <v>0</v>
      </c>
      <c r="X105" s="190">
        <v>0</v>
      </c>
      <c r="Z105" s="190">
        <v>0</v>
      </c>
      <c r="AA105" s="3">
        <v>0</v>
      </c>
      <c r="AC105" s="190">
        <v>0</v>
      </c>
      <c r="AD105" s="3">
        <v>0</v>
      </c>
    </row>
    <row r="106" spans="1:30" s="1" customFormat="1" ht="18" customHeight="1" x14ac:dyDescent="0.2">
      <c r="A106" s="175" t="s">
        <v>136</v>
      </c>
      <c r="B106" s="175" t="s">
        <v>18</v>
      </c>
      <c r="C106" s="9">
        <v>0</v>
      </c>
      <c r="D106" s="2"/>
      <c r="E106" s="189" t="s">
        <v>137</v>
      </c>
      <c r="F106" s="2"/>
      <c r="G106" s="190">
        <v>0</v>
      </c>
      <c r="H106" s="190">
        <v>0</v>
      </c>
      <c r="I106" s="190">
        <v>0</v>
      </c>
      <c r="J106" s="190">
        <v>0</v>
      </c>
      <c r="K106" s="190">
        <v>0</v>
      </c>
      <c r="L106" s="190">
        <v>0</v>
      </c>
      <c r="M106" s="190">
        <v>0</v>
      </c>
      <c r="N106" s="190">
        <v>0</v>
      </c>
      <c r="O106" s="190">
        <v>0</v>
      </c>
      <c r="P106" s="190">
        <v>0</v>
      </c>
      <c r="Q106" s="190">
        <v>0</v>
      </c>
      <c r="R106" s="190">
        <v>0</v>
      </c>
      <c r="S106" s="190">
        <v>0</v>
      </c>
      <c r="T106" s="190">
        <v>0</v>
      </c>
      <c r="U106" s="190">
        <v>0</v>
      </c>
      <c r="V106" s="190">
        <v>0</v>
      </c>
      <c r="W106" s="190">
        <v>0</v>
      </c>
      <c r="X106" s="190">
        <v>0</v>
      </c>
      <c r="Z106" s="190">
        <v>0</v>
      </c>
      <c r="AA106" s="3">
        <v>0</v>
      </c>
      <c r="AC106" s="190">
        <v>0</v>
      </c>
      <c r="AD106" s="3">
        <v>0</v>
      </c>
    </row>
    <row r="107" spans="1:30" s="1" customFormat="1" ht="18" customHeight="1" x14ac:dyDescent="0.2">
      <c r="A107" s="175" t="s">
        <v>138</v>
      </c>
      <c r="B107" s="175" t="s">
        <v>18</v>
      </c>
      <c r="C107" s="9">
        <v>0</v>
      </c>
      <c r="D107" s="2"/>
      <c r="E107" s="189" t="s">
        <v>139</v>
      </c>
      <c r="F107" s="2"/>
      <c r="G107" s="190">
        <v>0</v>
      </c>
      <c r="H107" s="190">
        <v>0</v>
      </c>
      <c r="I107" s="190">
        <v>0</v>
      </c>
      <c r="J107" s="190">
        <v>0</v>
      </c>
      <c r="K107" s="190">
        <v>0</v>
      </c>
      <c r="L107" s="190">
        <v>0</v>
      </c>
      <c r="M107" s="190">
        <v>0</v>
      </c>
      <c r="N107" s="190">
        <v>0</v>
      </c>
      <c r="O107" s="190">
        <v>0</v>
      </c>
      <c r="P107" s="190">
        <v>0</v>
      </c>
      <c r="Q107" s="190">
        <v>0</v>
      </c>
      <c r="R107" s="190">
        <v>0</v>
      </c>
      <c r="S107" s="190">
        <v>0</v>
      </c>
      <c r="T107" s="190">
        <v>0</v>
      </c>
      <c r="U107" s="190">
        <v>0</v>
      </c>
      <c r="V107" s="190">
        <v>0</v>
      </c>
      <c r="W107" s="190">
        <v>0</v>
      </c>
      <c r="X107" s="190">
        <v>0</v>
      </c>
      <c r="Z107" s="190">
        <v>0</v>
      </c>
      <c r="AA107" s="3">
        <v>0</v>
      </c>
      <c r="AC107" s="190">
        <v>0</v>
      </c>
      <c r="AD107" s="3">
        <v>0</v>
      </c>
    </row>
    <row r="108" spans="1:30" s="193" customFormat="1" ht="18" customHeight="1" collapsed="1" x14ac:dyDescent="0.2">
      <c r="A108" s="175" t="s">
        <v>22</v>
      </c>
      <c r="B108" s="175" t="s">
        <v>18</v>
      </c>
      <c r="C108" s="9">
        <v>0</v>
      </c>
      <c r="D108" s="2"/>
      <c r="E108" s="192" t="s">
        <v>25</v>
      </c>
      <c r="G108" s="194">
        <v>0</v>
      </c>
      <c r="H108" s="194">
        <v>0</v>
      </c>
      <c r="I108" s="194">
        <v>0</v>
      </c>
      <c r="J108" s="194">
        <v>0</v>
      </c>
      <c r="K108" s="194">
        <v>0</v>
      </c>
      <c r="L108" s="194">
        <v>0</v>
      </c>
      <c r="M108" s="194">
        <v>0</v>
      </c>
      <c r="N108" s="194">
        <v>0</v>
      </c>
      <c r="O108" s="194">
        <v>0</v>
      </c>
      <c r="P108" s="194">
        <v>0</v>
      </c>
      <c r="Q108" s="194">
        <v>0</v>
      </c>
      <c r="R108" s="194">
        <v>0</v>
      </c>
      <c r="S108" s="194">
        <v>0</v>
      </c>
      <c r="T108" s="194">
        <v>0</v>
      </c>
      <c r="U108" s="194">
        <v>0</v>
      </c>
      <c r="V108" s="194">
        <v>0</v>
      </c>
      <c r="W108" s="194">
        <v>0</v>
      </c>
      <c r="X108" s="194">
        <v>0</v>
      </c>
      <c r="Z108" s="194">
        <v>0</v>
      </c>
      <c r="AA108" s="3">
        <v>0</v>
      </c>
      <c r="AC108" s="194">
        <v>0</v>
      </c>
      <c r="AD108" s="3">
        <v>0</v>
      </c>
    </row>
    <row r="109" spans="1:30" s="193" customFormat="1" ht="18" hidden="1" customHeight="1" outlineLevel="1" x14ac:dyDescent="0.2">
      <c r="A109" s="175" t="s">
        <v>120</v>
      </c>
      <c r="B109" s="175" t="s">
        <v>18</v>
      </c>
      <c r="C109" s="9">
        <v>0</v>
      </c>
      <c r="D109" s="2"/>
      <c r="E109" s="204" t="s">
        <v>122</v>
      </c>
      <c r="F109" s="182"/>
      <c r="G109" s="205">
        <v>0</v>
      </c>
      <c r="H109" s="205">
        <v>0</v>
      </c>
      <c r="I109" s="205">
        <v>0</v>
      </c>
      <c r="J109" s="205">
        <v>0</v>
      </c>
      <c r="K109" s="205">
        <v>0</v>
      </c>
      <c r="L109" s="205">
        <v>0</v>
      </c>
      <c r="M109" s="205">
        <v>0</v>
      </c>
      <c r="N109" s="205">
        <v>0</v>
      </c>
      <c r="O109" s="205">
        <v>0</v>
      </c>
      <c r="P109" s="205">
        <v>0</v>
      </c>
      <c r="Q109" s="205">
        <v>0</v>
      </c>
      <c r="R109" s="205">
        <v>0</v>
      </c>
      <c r="S109" s="205">
        <v>0</v>
      </c>
      <c r="T109" s="205">
        <v>0</v>
      </c>
      <c r="U109" s="205">
        <v>0</v>
      </c>
      <c r="V109" s="205">
        <v>0</v>
      </c>
      <c r="W109" s="205">
        <v>0</v>
      </c>
      <c r="X109" s="205">
        <v>0</v>
      </c>
      <c r="Z109" s="205">
        <v>0</v>
      </c>
      <c r="AA109" s="3">
        <v>0</v>
      </c>
      <c r="AC109" s="205">
        <v>0</v>
      </c>
      <c r="AD109" s="3">
        <v>0</v>
      </c>
    </row>
    <row r="110" spans="1:30" s="193" customFormat="1" ht="18" hidden="1" customHeight="1" outlineLevel="1" x14ac:dyDescent="0.2">
      <c r="A110" s="175" t="s">
        <v>121</v>
      </c>
      <c r="B110" s="175" t="s">
        <v>18</v>
      </c>
      <c r="C110" s="9">
        <v>0</v>
      </c>
      <c r="D110" s="2"/>
      <c r="E110" s="204" t="s">
        <v>123</v>
      </c>
      <c r="F110" s="182"/>
      <c r="G110" s="205">
        <v>0</v>
      </c>
      <c r="H110" s="205">
        <v>0</v>
      </c>
      <c r="I110" s="205">
        <v>0</v>
      </c>
      <c r="J110" s="205">
        <v>0</v>
      </c>
      <c r="K110" s="205">
        <v>0</v>
      </c>
      <c r="L110" s="205">
        <v>0</v>
      </c>
      <c r="M110" s="205">
        <v>0</v>
      </c>
      <c r="N110" s="205">
        <v>0</v>
      </c>
      <c r="O110" s="205">
        <v>0</v>
      </c>
      <c r="P110" s="205">
        <v>0</v>
      </c>
      <c r="Q110" s="205">
        <v>0</v>
      </c>
      <c r="R110" s="205">
        <v>0</v>
      </c>
      <c r="S110" s="205">
        <v>0</v>
      </c>
      <c r="T110" s="205">
        <v>0</v>
      </c>
      <c r="U110" s="205">
        <v>0</v>
      </c>
      <c r="V110" s="205">
        <v>0</v>
      </c>
      <c r="W110" s="205">
        <v>0</v>
      </c>
      <c r="X110" s="205">
        <v>0</v>
      </c>
      <c r="Z110" s="205">
        <v>0</v>
      </c>
      <c r="AA110" s="3">
        <v>0</v>
      </c>
      <c r="AC110" s="205">
        <v>0</v>
      </c>
      <c r="AD110" s="3">
        <v>0</v>
      </c>
    </row>
    <row r="111" spans="1:30" s="193" customFormat="1" ht="18" customHeight="1" collapsed="1" x14ac:dyDescent="0.2">
      <c r="A111" s="185"/>
      <c r="B111" s="185"/>
      <c r="C111" s="9">
        <v>0</v>
      </c>
      <c r="D111" s="2"/>
      <c r="E111" s="192" t="s">
        <v>0</v>
      </c>
      <c r="G111" s="194">
        <v>0</v>
      </c>
      <c r="H111" s="194">
        <v>0</v>
      </c>
      <c r="I111" s="194">
        <v>0</v>
      </c>
      <c r="J111" s="194">
        <v>0</v>
      </c>
      <c r="K111" s="194">
        <v>0</v>
      </c>
      <c r="L111" s="194">
        <v>0</v>
      </c>
      <c r="M111" s="194">
        <v>0</v>
      </c>
      <c r="N111" s="194">
        <v>0</v>
      </c>
      <c r="O111" s="194">
        <v>0</v>
      </c>
      <c r="P111" s="194">
        <v>0</v>
      </c>
      <c r="Q111" s="194">
        <v>0</v>
      </c>
      <c r="R111" s="194">
        <v>0</v>
      </c>
      <c r="S111" s="194">
        <v>0</v>
      </c>
      <c r="T111" s="194">
        <v>0</v>
      </c>
      <c r="U111" s="194">
        <v>0</v>
      </c>
      <c r="V111" s="194">
        <v>0</v>
      </c>
      <c r="W111" s="194">
        <v>0</v>
      </c>
      <c r="X111" s="194">
        <v>0</v>
      </c>
      <c r="Z111" s="194">
        <v>0</v>
      </c>
      <c r="AA111" s="3">
        <v>0</v>
      </c>
      <c r="AC111" s="194">
        <v>0</v>
      </c>
      <c r="AD111" s="3">
        <v>0</v>
      </c>
    </row>
    <row r="112" spans="1:30" ht="18" customHeight="1" x14ac:dyDescent="0.2">
      <c r="A112" s="185"/>
      <c r="B112" s="185"/>
      <c r="C112" s="9">
        <v>0</v>
      </c>
      <c r="E112" s="195" t="s">
        <v>437</v>
      </c>
      <c r="G112" s="196">
        <v>0</v>
      </c>
      <c r="H112" s="196">
        <v>0</v>
      </c>
      <c r="I112" s="196">
        <v>0</v>
      </c>
      <c r="J112" s="197">
        <v>0</v>
      </c>
      <c r="K112" s="197">
        <v>0</v>
      </c>
      <c r="L112" s="196">
        <v>0</v>
      </c>
      <c r="M112" s="196">
        <v>0</v>
      </c>
      <c r="N112" s="196">
        <v>0</v>
      </c>
      <c r="O112" s="196">
        <v>0</v>
      </c>
      <c r="P112" s="196">
        <v>0</v>
      </c>
      <c r="Q112" s="196">
        <v>0</v>
      </c>
      <c r="R112" s="196">
        <v>0</v>
      </c>
      <c r="S112" s="196">
        <v>0</v>
      </c>
      <c r="T112" s="196">
        <v>0</v>
      </c>
      <c r="U112" s="196">
        <v>0</v>
      </c>
      <c r="V112" s="196">
        <v>0</v>
      </c>
      <c r="W112" s="196">
        <v>0</v>
      </c>
      <c r="X112" s="196">
        <v>0</v>
      </c>
      <c r="Z112" s="196">
        <v>0</v>
      </c>
      <c r="AA112" s="3">
        <v>0</v>
      </c>
      <c r="AC112" s="196">
        <v>0</v>
      </c>
      <c r="AD112" s="3">
        <v>0</v>
      </c>
    </row>
    <row r="113" spans="1:32" ht="6.95" customHeight="1" x14ac:dyDescent="0.2">
      <c r="C113" s="9"/>
      <c r="J113" s="199"/>
      <c r="K113" s="199"/>
      <c r="AA113" s="1"/>
      <c r="AD113" s="1"/>
    </row>
    <row r="114" spans="1:32" ht="18" customHeight="1" x14ac:dyDescent="0.2">
      <c r="A114" s="175" t="s">
        <v>17</v>
      </c>
      <c r="B114" s="175" t="s">
        <v>18</v>
      </c>
      <c r="C114" s="9">
        <v>0</v>
      </c>
      <c r="E114" s="195" t="s">
        <v>119</v>
      </c>
      <c r="G114" s="196">
        <v>0</v>
      </c>
      <c r="H114" s="196">
        <v>0</v>
      </c>
      <c r="I114" s="196">
        <v>0</v>
      </c>
      <c r="J114" s="197">
        <v>0</v>
      </c>
      <c r="K114" s="197">
        <v>0</v>
      </c>
      <c r="L114" s="196">
        <v>0</v>
      </c>
      <c r="M114" s="196">
        <v>0</v>
      </c>
      <c r="N114" s="196">
        <v>0</v>
      </c>
      <c r="O114" s="196">
        <v>0</v>
      </c>
      <c r="P114" s="196">
        <v>0</v>
      </c>
      <c r="Q114" s="196">
        <v>0</v>
      </c>
      <c r="R114" s="196">
        <v>0</v>
      </c>
      <c r="S114" s="196">
        <v>0</v>
      </c>
      <c r="T114" s="196">
        <v>0</v>
      </c>
      <c r="U114" s="196">
        <v>0</v>
      </c>
      <c r="V114" s="196">
        <v>0</v>
      </c>
      <c r="W114" s="196">
        <v>0</v>
      </c>
      <c r="X114" s="196">
        <v>0</v>
      </c>
      <c r="Z114" s="196">
        <v>0</v>
      </c>
      <c r="AA114" s="3">
        <v>0</v>
      </c>
      <c r="AC114" s="196">
        <v>0</v>
      </c>
      <c r="AD114" s="3">
        <v>0</v>
      </c>
    </row>
    <row r="115" spans="1:32" ht="6.95" customHeight="1" x14ac:dyDescent="0.2">
      <c r="C115" s="9"/>
      <c r="J115" s="199"/>
      <c r="K115" s="199"/>
      <c r="AA115" s="1"/>
      <c r="AD115" s="1"/>
    </row>
    <row r="116" spans="1:32" s="209" customFormat="1" ht="18" customHeight="1" x14ac:dyDescent="0.2">
      <c r="A116" s="185"/>
      <c r="B116" s="185"/>
      <c r="C116" s="9">
        <v>-1.1722082704112556E-3</v>
      </c>
      <c r="D116" s="2"/>
      <c r="E116" s="211" t="s">
        <v>332</v>
      </c>
      <c r="F116" s="2"/>
      <c r="G116" s="212">
        <v>-139.02099999999999</v>
      </c>
      <c r="H116" s="212">
        <v>-169.95</v>
      </c>
      <c r="I116" s="212">
        <v>-169.95</v>
      </c>
      <c r="J116" s="213">
        <v>-157.24818999999999</v>
      </c>
      <c r="K116" s="213">
        <v>-153.55633</v>
      </c>
      <c r="L116" s="212">
        <v>-13.231</v>
      </c>
      <c r="M116" s="212">
        <v>-13.23</v>
      </c>
      <c r="N116" s="212">
        <v>-13.240999999999998</v>
      </c>
      <c r="O116" s="212">
        <v>-13.232000000000005</v>
      </c>
      <c r="P116" s="212">
        <v>-13.278000000000004</v>
      </c>
      <c r="Q116" s="212">
        <v>-13.910999999999989</v>
      </c>
      <c r="R116" s="212">
        <v>-13.293000000000012</v>
      </c>
      <c r="S116" s="212">
        <v>-13.195999999999998</v>
      </c>
      <c r="T116" s="212">
        <v>-12.057000000000002</v>
      </c>
      <c r="U116" s="212">
        <v>-12.155999999999988</v>
      </c>
      <c r="V116" s="212">
        <v>-11.42200000000002</v>
      </c>
      <c r="W116" s="212">
        <v>-11.493999999999991</v>
      </c>
      <c r="X116" s="212">
        <v>-153.74100000000001</v>
      </c>
      <c r="Z116" s="212">
        <v>-157.24818999999999</v>
      </c>
      <c r="AA116" s="3">
        <v>3.51</v>
      </c>
      <c r="AC116" s="212">
        <v>-153.55633</v>
      </c>
      <c r="AD116" s="3">
        <v>-0.18</v>
      </c>
    </row>
    <row r="117" spans="1:32" s="209" customFormat="1" ht="6.75" customHeight="1" x14ac:dyDescent="0.2">
      <c r="A117" s="2"/>
      <c r="B117" s="2"/>
      <c r="C117" s="9"/>
      <c r="D117" s="2"/>
      <c r="E117" s="1"/>
      <c r="F117" s="2"/>
      <c r="G117" s="2"/>
      <c r="H117" s="2"/>
      <c r="I117" s="2"/>
      <c r="J117" s="199"/>
      <c r="K117" s="19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1"/>
      <c r="AC117" s="2"/>
      <c r="AD117" s="300"/>
    </row>
    <row r="118" spans="1:32" s="8" customFormat="1" x14ac:dyDescent="0.2">
      <c r="A118" s="55" t="s">
        <v>31</v>
      </c>
      <c r="B118" s="55" t="s">
        <v>18</v>
      </c>
      <c r="C118" s="2"/>
      <c r="D118" s="2"/>
      <c r="E118" s="56" t="s">
        <v>252</v>
      </c>
      <c r="F118" s="2"/>
      <c r="G118" s="214">
        <v>0</v>
      </c>
      <c r="H118" s="214">
        <v>0</v>
      </c>
      <c r="I118" s="214">
        <v>0</v>
      </c>
      <c r="J118" s="214">
        <v>0</v>
      </c>
      <c r="K118" s="214">
        <v>0</v>
      </c>
      <c r="L118" s="214">
        <v>0</v>
      </c>
      <c r="M118" s="214">
        <v>0</v>
      </c>
      <c r="N118" s="214">
        <v>0</v>
      </c>
      <c r="O118" s="214">
        <v>7.1054273576010019E-15</v>
      </c>
      <c r="P118" s="214">
        <v>0</v>
      </c>
      <c r="Q118" s="214">
        <v>-1.4210854715202004E-14</v>
      </c>
      <c r="R118" s="214">
        <v>0</v>
      </c>
      <c r="S118" s="214">
        <v>0</v>
      </c>
      <c r="T118" s="214">
        <v>0</v>
      </c>
      <c r="U118" s="214">
        <v>0</v>
      </c>
      <c r="V118" s="214">
        <v>0</v>
      </c>
      <c r="W118" s="214">
        <v>0</v>
      </c>
      <c r="X118" s="214">
        <v>0</v>
      </c>
      <c r="Y118" s="2"/>
      <c r="Z118" s="2"/>
      <c r="AB118" s="2"/>
      <c r="AC118" s="2"/>
      <c r="AE118" s="2"/>
      <c r="AF118" s="2"/>
    </row>
  </sheetData>
  <mergeCells count="5">
    <mergeCell ref="E9:E10"/>
    <mergeCell ref="AC9:AC10"/>
    <mergeCell ref="AD9:AD10"/>
    <mergeCell ref="Z9:Z10"/>
    <mergeCell ref="AA9:AA10"/>
  </mergeCells>
  <conditionalFormatting sqref="AD11:AD13 AD114 AD104:AD112 AD94:AD102 AD25:AD92 AA114 AA104:AA112 AA94:AA102 AA15:AA23 AA25:AA92 AD15:AD23 AA116 AD116:AD117">
    <cfRule type="expression" dxfId="95" priority="4" stopIfTrue="1">
      <formula>($C11&gt;0)</formula>
    </cfRule>
    <cfRule type="expression" dxfId="94" priority="5" stopIfTrue="1">
      <formula>AND($C11&lt;0,$C11&gt;=$AD$2)</formula>
    </cfRule>
    <cfRule type="expression" dxfId="93" priority="6" stopIfTrue="1">
      <formula>($C11&lt;$AD$2)</formula>
    </cfRule>
  </conditionalFormatting>
  <conditionalFormatting sqref="AA11:AA13">
    <cfRule type="expression" dxfId="92" priority="1" stopIfTrue="1">
      <formula>($C11&gt;0)</formula>
    </cfRule>
    <cfRule type="expression" dxfId="91" priority="2" stopIfTrue="1">
      <formula>AND($C11&lt;0,$C11&gt;=$AD$2)</formula>
    </cfRule>
    <cfRule type="expression" dxfId="90" priority="3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8"/>
  <sheetViews>
    <sheetView showGridLines="0" zoomScale="66" zoomScaleNormal="66" zoomScaleSheetLayoutView="75" workbookViewId="0">
      <pane xSplit="5" ySplit="10" topLeftCell="F11" activePane="bottomRight" state="frozen"/>
      <selection sqref="A1:XFD1048576"/>
      <selection pane="topRight" sqref="A1:XFD1048576"/>
      <selection pane="bottomLeft" sqref="A1:XFD1048576"/>
      <selection pane="bottomRight" activeCell="X15" sqref="X15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10" width="10" style="2" customWidth="1"/>
    <col min="11" max="11" width="10" style="2" customWidth="1" outlineLevel="1"/>
    <col min="12" max="23" width="10" style="2" customWidth="1"/>
    <col min="24" max="24" width="12" style="2" customWidth="1"/>
    <col min="25" max="25" width="1.140625" style="2" customWidth="1"/>
    <col min="26" max="26" width="10" style="2" customWidth="1"/>
    <col min="27" max="27" width="10" style="8" customWidth="1"/>
    <col min="28" max="28" width="4.85546875" style="2" customWidth="1"/>
    <col min="29" max="29" width="10" style="2" customWidth="1" outlineLevel="1"/>
    <col min="30" max="30" width="9.140625" style="8" customWidth="1" outlineLevel="1"/>
    <col min="31" max="16384" width="11.42578125" style="2"/>
  </cols>
  <sheetData>
    <row r="1" spans="1:30" hidden="1" outlineLevel="1" x14ac:dyDescent="0.2">
      <c r="A1" s="1" t="s">
        <v>4</v>
      </c>
      <c r="B1" s="1"/>
      <c r="L1" s="161" t="s">
        <v>6</v>
      </c>
      <c r="M1" s="161" t="s">
        <v>7</v>
      </c>
      <c r="N1" s="161" t="s">
        <v>8</v>
      </c>
      <c r="O1" s="161" t="s">
        <v>9</v>
      </c>
      <c r="P1" s="161" t="s">
        <v>10</v>
      </c>
      <c r="Q1" s="161" t="s">
        <v>11</v>
      </c>
      <c r="R1" s="161" t="s">
        <v>320</v>
      </c>
      <c r="S1" s="161" t="s">
        <v>12</v>
      </c>
      <c r="T1" s="161" t="s">
        <v>13</v>
      </c>
      <c r="U1" s="161" t="s">
        <v>14</v>
      </c>
      <c r="V1" s="161" t="s">
        <v>15</v>
      </c>
      <c r="W1" s="161" t="s">
        <v>16</v>
      </c>
    </row>
    <row r="2" spans="1:30" ht="12.75" hidden="1" outlineLevel="1" x14ac:dyDescent="0.2">
      <c r="A2" s="1" t="s">
        <v>5</v>
      </c>
      <c r="B2" s="1"/>
      <c r="G2" s="11" t="s">
        <v>28</v>
      </c>
      <c r="H2" s="11" t="s">
        <v>30</v>
      </c>
      <c r="I2" s="11" t="s">
        <v>33</v>
      </c>
      <c r="J2" s="11" t="s">
        <v>34</v>
      </c>
      <c r="K2" s="11">
        <v>0</v>
      </c>
      <c r="L2" s="162" t="b">
        <v>1</v>
      </c>
      <c r="M2" s="162" t="b">
        <v>1</v>
      </c>
      <c r="N2" s="162" t="b">
        <v>1</v>
      </c>
      <c r="O2" s="162" t="b">
        <v>1</v>
      </c>
      <c r="P2" s="162" t="b">
        <v>1</v>
      </c>
      <c r="Q2" s="162" t="b">
        <v>1</v>
      </c>
      <c r="R2" s="162" t="b">
        <v>1</v>
      </c>
      <c r="S2" s="162" t="b">
        <v>1</v>
      </c>
      <c r="T2" s="162" t="b">
        <v>1</v>
      </c>
      <c r="U2" s="162" t="b">
        <v>1</v>
      </c>
      <c r="V2" s="162" t="b">
        <v>1</v>
      </c>
      <c r="W2" s="162" t="b">
        <v>1</v>
      </c>
      <c r="X2" s="11" t="s">
        <v>34</v>
      </c>
      <c r="Z2" s="163"/>
      <c r="AA2" s="13">
        <v>-0.15</v>
      </c>
      <c r="AC2" s="163"/>
      <c r="AD2" s="13">
        <v>-0.15</v>
      </c>
    </row>
    <row r="3" spans="1:30" hidden="1" outlineLevel="1" x14ac:dyDescent="0.15">
      <c r="A3" s="1" t="s">
        <v>342</v>
      </c>
      <c r="B3" s="1"/>
      <c r="G3" s="12" t="s">
        <v>643</v>
      </c>
      <c r="H3" s="12" t="s">
        <v>643</v>
      </c>
      <c r="I3" s="12" t="s">
        <v>643</v>
      </c>
      <c r="J3" s="12" t="s">
        <v>644</v>
      </c>
      <c r="K3" s="12" t="s">
        <v>645</v>
      </c>
      <c r="L3" s="12" t="s">
        <v>643</v>
      </c>
      <c r="M3" s="12" t="s">
        <v>643</v>
      </c>
      <c r="N3" s="12" t="s">
        <v>643</v>
      </c>
      <c r="O3" s="12" t="s">
        <v>643</v>
      </c>
      <c r="P3" s="12" t="s">
        <v>643</v>
      </c>
      <c r="Q3" s="12" t="s">
        <v>643</v>
      </c>
      <c r="R3" s="12" t="s">
        <v>643</v>
      </c>
      <c r="S3" s="12" t="s">
        <v>643</v>
      </c>
      <c r="T3" s="12" t="s">
        <v>643</v>
      </c>
      <c r="U3" s="12" t="s">
        <v>643</v>
      </c>
      <c r="V3" s="12" t="s">
        <v>643</v>
      </c>
      <c r="W3" s="12" t="s">
        <v>643</v>
      </c>
      <c r="X3" s="12" t="s">
        <v>643</v>
      </c>
    </row>
    <row r="4" spans="1:30" hidden="1" outlineLevel="1" x14ac:dyDescent="0.15">
      <c r="A4" s="164" t="s">
        <v>646</v>
      </c>
      <c r="B4" s="1"/>
      <c r="G4" s="12" t="s">
        <v>647</v>
      </c>
      <c r="H4" s="12" t="s">
        <v>647</v>
      </c>
      <c r="I4" s="12" t="s">
        <v>647</v>
      </c>
      <c r="J4" s="12" t="s">
        <v>648</v>
      </c>
      <c r="K4" s="12" t="s">
        <v>649</v>
      </c>
      <c r="L4" s="12" t="s">
        <v>647</v>
      </c>
      <c r="M4" s="12" t="s">
        <v>647</v>
      </c>
      <c r="N4" s="12" t="s">
        <v>647</v>
      </c>
      <c r="O4" s="12" t="s">
        <v>647</v>
      </c>
      <c r="P4" s="12" t="s">
        <v>647</v>
      </c>
      <c r="Q4" s="12" t="s">
        <v>647</v>
      </c>
      <c r="R4" s="12" t="s">
        <v>647</v>
      </c>
      <c r="S4" s="12" t="s">
        <v>647</v>
      </c>
      <c r="T4" s="12" t="s">
        <v>647</v>
      </c>
      <c r="U4" s="12" t="s">
        <v>647</v>
      </c>
      <c r="V4" s="12" t="s">
        <v>647</v>
      </c>
      <c r="W4" s="12" t="s">
        <v>647</v>
      </c>
      <c r="X4" s="12" t="s">
        <v>647</v>
      </c>
      <c r="Z4" s="163"/>
      <c r="AA4" s="165"/>
      <c r="AC4" s="163"/>
      <c r="AD4" s="165"/>
    </row>
    <row r="5" spans="1:30" hidden="1" outlineLevel="1" x14ac:dyDescent="0.15">
      <c r="B5" s="1"/>
      <c r="G5" s="12" t="s">
        <v>650</v>
      </c>
      <c r="H5" s="12" t="s">
        <v>651</v>
      </c>
      <c r="I5" s="12" t="s">
        <v>651</v>
      </c>
      <c r="J5" s="12" t="s">
        <v>652</v>
      </c>
      <c r="K5" s="12" t="s">
        <v>653</v>
      </c>
      <c r="L5" s="12" t="s">
        <v>652</v>
      </c>
      <c r="M5" s="12" t="s">
        <v>654</v>
      </c>
      <c r="N5" s="12" t="s">
        <v>653</v>
      </c>
      <c r="O5" s="12" t="s">
        <v>655</v>
      </c>
      <c r="P5" s="12" t="s">
        <v>656</v>
      </c>
      <c r="Q5" s="12" t="s">
        <v>657</v>
      </c>
      <c r="R5" s="12" t="s">
        <v>658</v>
      </c>
      <c r="S5" s="12" t="s">
        <v>659</v>
      </c>
      <c r="T5" s="12" t="s">
        <v>660</v>
      </c>
      <c r="U5" s="12" t="s">
        <v>661</v>
      </c>
      <c r="V5" s="12" t="s">
        <v>662</v>
      </c>
      <c r="W5" s="12" t="s">
        <v>663</v>
      </c>
      <c r="X5" s="12" t="s">
        <v>663</v>
      </c>
      <c r="Z5" s="163"/>
      <c r="AA5" s="165"/>
      <c r="AC5" s="163"/>
      <c r="AD5" s="165"/>
    </row>
    <row r="6" spans="1:30" hidden="1" outlineLevel="1" x14ac:dyDescent="0.2">
      <c r="F6" s="1"/>
      <c r="G6" s="1"/>
      <c r="H6" s="2" t="s">
        <v>674</v>
      </c>
      <c r="I6" s="2" t="s">
        <v>674</v>
      </c>
      <c r="J6" s="2" t="s">
        <v>674</v>
      </c>
      <c r="K6" s="2" t="s">
        <v>674</v>
      </c>
    </row>
    <row r="7" spans="1:30" s="166" customFormat="1" ht="15.75" collapsed="1" x14ac:dyDescent="0.2">
      <c r="E7" s="15" t="s">
        <v>444</v>
      </c>
      <c r="L7" s="167"/>
      <c r="AA7" s="168"/>
      <c r="AD7" s="168"/>
    </row>
    <row r="8" spans="1:30" s="169" customFormat="1" ht="7.5" customHeight="1" x14ac:dyDescent="0.2">
      <c r="E8" s="170"/>
      <c r="I8" s="171"/>
      <c r="J8" s="171"/>
      <c r="K8" s="171"/>
      <c r="Z8" s="171"/>
      <c r="AA8" s="170"/>
      <c r="AC8" s="171"/>
      <c r="AD8" s="170"/>
    </row>
    <row r="9" spans="1:30" ht="12.75" customHeight="1" x14ac:dyDescent="0.2">
      <c r="E9" s="310" t="s">
        <v>445</v>
      </c>
      <c r="F9" s="172"/>
      <c r="G9" s="4" t="s">
        <v>2</v>
      </c>
      <c r="H9" s="4" t="s">
        <v>2</v>
      </c>
      <c r="I9" s="4" t="s">
        <v>2</v>
      </c>
      <c r="J9" s="5" t="s">
        <v>1</v>
      </c>
      <c r="K9" s="5" t="s">
        <v>628</v>
      </c>
      <c r="L9" s="173" t="s">
        <v>2</v>
      </c>
      <c r="M9" s="173" t="s">
        <v>2</v>
      </c>
      <c r="N9" s="173" t="s">
        <v>2</v>
      </c>
      <c r="O9" s="173" t="s">
        <v>2</v>
      </c>
      <c r="P9" s="173" t="s">
        <v>2</v>
      </c>
      <c r="Q9" s="173" t="s">
        <v>2</v>
      </c>
      <c r="R9" s="173" t="s">
        <v>2</v>
      </c>
      <c r="S9" s="173" t="s">
        <v>2</v>
      </c>
      <c r="T9" s="173" t="s">
        <v>2</v>
      </c>
      <c r="U9" s="173" t="s">
        <v>2</v>
      </c>
      <c r="V9" s="173" t="s">
        <v>2</v>
      </c>
      <c r="W9" s="173" t="s">
        <v>2</v>
      </c>
      <c r="X9" s="287" t="s">
        <v>2</v>
      </c>
      <c r="Z9" s="318" t="s">
        <v>677</v>
      </c>
      <c r="AA9" s="320" t="s">
        <v>100</v>
      </c>
      <c r="AC9" s="318" t="s">
        <v>678</v>
      </c>
      <c r="AD9" s="320" t="s">
        <v>100</v>
      </c>
    </row>
    <row r="10" spans="1:30" ht="12.75" customHeight="1" x14ac:dyDescent="0.2">
      <c r="E10" s="310"/>
      <c r="F10" s="172"/>
      <c r="G10" s="6" t="s">
        <v>669</v>
      </c>
      <c r="H10" s="6" t="s">
        <v>670</v>
      </c>
      <c r="I10" s="6" t="s">
        <v>670</v>
      </c>
      <c r="J10" s="7" t="s">
        <v>679</v>
      </c>
      <c r="K10" s="7" t="s">
        <v>680</v>
      </c>
      <c r="L10" s="174" t="s">
        <v>6</v>
      </c>
      <c r="M10" s="174" t="s">
        <v>7</v>
      </c>
      <c r="N10" s="174" t="s">
        <v>8</v>
      </c>
      <c r="O10" s="174" t="s">
        <v>9</v>
      </c>
      <c r="P10" s="174" t="s">
        <v>10</v>
      </c>
      <c r="Q10" s="174" t="s">
        <v>11</v>
      </c>
      <c r="R10" s="174" t="s">
        <v>320</v>
      </c>
      <c r="S10" s="174" t="s">
        <v>12</v>
      </c>
      <c r="T10" s="174" t="s">
        <v>13</v>
      </c>
      <c r="U10" s="174" t="s">
        <v>14</v>
      </c>
      <c r="V10" s="174" t="s">
        <v>15</v>
      </c>
      <c r="W10" s="174" t="s">
        <v>16</v>
      </c>
      <c r="X10" s="286" t="s">
        <v>671</v>
      </c>
      <c r="Z10" s="319"/>
      <c r="AA10" s="321"/>
      <c r="AC10" s="319"/>
      <c r="AD10" s="321"/>
    </row>
    <row r="11" spans="1:30" ht="18" customHeight="1" x14ac:dyDescent="0.2">
      <c r="A11" s="175" t="s">
        <v>37</v>
      </c>
      <c r="B11" s="175" t="s">
        <v>18</v>
      </c>
      <c r="C11" s="9"/>
      <c r="E11" s="176" t="s">
        <v>424</v>
      </c>
      <c r="G11" s="177">
        <v>0</v>
      </c>
      <c r="H11" s="177">
        <v>0</v>
      </c>
      <c r="I11" s="177">
        <v>0</v>
      </c>
      <c r="J11" s="178">
        <v>6</v>
      </c>
      <c r="K11" s="178">
        <v>2.5000000000000001E-2</v>
      </c>
      <c r="L11" s="177">
        <v>0.504</v>
      </c>
      <c r="M11" s="177">
        <v>0.79200000000000004</v>
      </c>
      <c r="N11" s="177">
        <v>0.50399999999999978</v>
      </c>
      <c r="O11" s="177">
        <v>0.49199999999999999</v>
      </c>
      <c r="P11" s="177">
        <v>0.50400000000000045</v>
      </c>
      <c r="Q11" s="177">
        <v>0.49199999999999999</v>
      </c>
      <c r="R11" s="177">
        <v>0.50399999999999956</v>
      </c>
      <c r="S11" s="177">
        <v>0.49199999999999999</v>
      </c>
      <c r="T11" s="177">
        <v>0.50400000000000045</v>
      </c>
      <c r="U11" s="177">
        <v>0.49199999999999999</v>
      </c>
      <c r="V11" s="177">
        <v>0.50399999999999956</v>
      </c>
      <c r="W11" s="177">
        <v>0.49199999999999999</v>
      </c>
      <c r="X11" s="177">
        <v>0.52300000000000002</v>
      </c>
      <c r="Z11" s="177">
        <v>6</v>
      </c>
      <c r="AA11" s="179">
        <v>-5.48</v>
      </c>
      <c r="AC11" s="177">
        <v>2.5000000000000001E-2</v>
      </c>
      <c r="AD11" s="179">
        <v>0.5</v>
      </c>
    </row>
    <row r="12" spans="1:30" ht="18" hidden="1" customHeight="1" outlineLevel="1" collapsed="1" x14ac:dyDescent="0.2">
      <c r="A12" s="180" t="s">
        <v>212</v>
      </c>
      <c r="B12" s="175" t="s">
        <v>18</v>
      </c>
      <c r="C12" s="9"/>
      <c r="E12" s="181" t="s">
        <v>213</v>
      </c>
      <c r="F12" s="182"/>
      <c r="G12" s="183">
        <v>0</v>
      </c>
      <c r="H12" s="183">
        <v>0</v>
      </c>
      <c r="I12" s="183">
        <v>0</v>
      </c>
      <c r="J12" s="183">
        <v>6</v>
      </c>
      <c r="K12" s="183">
        <v>2.5000000000000001E-2</v>
      </c>
      <c r="L12" s="183">
        <v>1.008</v>
      </c>
      <c r="M12" s="183">
        <v>0.87599999999999989</v>
      </c>
      <c r="N12" s="183">
        <v>0.504</v>
      </c>
      <c r="O12" s="183">
        <v>0.504</v>
      </c>
      <c r="P12" s="183">
        <v>0.49199999999999955</v>
      </c>
      <c r="Q12" s="183">
        <v>0.50400000000000045</v>
      </c>
      <c r="R12" s="183">
        <v>0.50399999999999956</v>
      </c>
      <c r="S12" s="183">
        <v>0.49199999999999999</v>
      </c>
      <c r="T12" s="183">
        <v>0.50400000000000045</v>
      </c>
      <c r="U12" s="183">
        <v>0.50399999999999956</v>
      </c>
      <c r="V12" s="183">
        <v>0.49200000000000088</v>
      </c>
      <c r="W12" s="183">
        <v>0.50399999999999956</v>
      </c>
      <c r="X12" s="183">
        <v>0.57399999999999995</v>
      </c>
      <c r="Z12" s="183">
        <v>6</v>
      </c>
      <c r="AA12" s="184">
        <v>-5.43</v>
      </c>
      <c r="AC12" s="183">
        <v>2.5000000000000001E-2</v>
      </c>
      <c r="AD12" s="184">
        <v>0.55000000000000004</v>
      </c>
    </row>
    <row r="13" spans="1:30" ht="18" hidden="1" customHeight="1" outlineLevel="1" collapsed="1" x14ac:dyDescent="0.2">
      <c r="A13" s="185"/>
      <c r="B13" s="185"/>
      <c r="C13" s="9"/>
      <c r="E13" s="176" t="s">
        <v>241</v>
      </c>
      <c r="G13" s="177">
        <v>0</v>
      </c>
      <c r="H13" s="177">
        <v>0</v>
      </c>
      <c r="I13" s="177">
        <v>0</v>
      </c>
      <c r="J13" s="178">
        <v>0</v>
      </c>
      <c r="K13" s="178">
        <v>0</v>
      </c>
      <c r="L13" s="177">
        <v>0.504</v>
      </c>
      <c r="M13" s="177">
        <v>8.3999999999999853E-2</v>
      </c>
      <c r="N13" s="177">
        <v>0</v>
      </c>
      <c r="O13" s="177">
        <v>1.2000000000000011E-2</v>
      </c>
      <c r="P13" s="177">
        <v>-1.2000000000000899E-2</v>
      </c>
      <c r="Q13" s="177">
        <v>1.2000000000000455E-2</v>
      </c>
      <c r="R13" s="177">
        <v>0</v>
      </c>
      <c r="S13" s="177">
        <v>0</v>
      </c>
      <c r="T13" s="177">
        <v>0</v>
      </c>
      <c r="U13" s="177">
        <v>1.1999999999999567E-2</v>
      </c>
      <c r="V13" s="177">
        <v>-1.1999999999998678E-2</v>
      </c>
      <c r="W13" s="177">
        <v>1.1999999999999567E-2</v>
      </c>
      <c r="X13" s="177">
        <v>5.0999999999999934E-2</v>
      </c>
      <c r="Z13" s="177">
        <v>0</v>
      </c>
      <c r="AA13" s="179">
        <v>0.05</v>
      </c>
      <c r="AC13" s="177">
        <v>0</v>
      </c>
      <c r="AD13" s="179">
        <v>0.05</v>
      </c>
    </row>
    <row r="14" spans="1:30" ht="12.95" hidden="1" customHeight="1" outlineLevel="1" x14ac:dyDescent="0.2">
      <c r="A14" s="185"/>
      <c r="B14" s="185"/>
      <c r="C14" s="9"/>
      <c r="E14" s="175" t="s">
        <v>38</v>
      </c>
      <c r="G14" s="186">
        <v>0</v>
      </c>
      <c r="H14" s="186">
        <v>0</v>
      </c>
      <c r="I14" s="186">
        <v>0</v>
      </c>
      <c r="J14" s="187">
        <v>0</v>
      </c>
      <c r="K14" s="187">
        <v>0</v>
      </c>
      <c r="L14" s="186">
        <v>0.5</v>
      </c>
      <c r="M14" s="186">
        <v>9.5890410958903952E-2</v>
      </c>
      <c r="N14" s="186">
        <v>0</v>
      </c>
      <c r="O14" s="186">
        <v>2.3809523809523829E-2</v>
      </c>
      <c r="P14" s="186">
        <v>-2.4390243902440874E-2</v>
      </c>
      <c r="Q14" s="186">
        <v>2.3809523809524689E-2</v>
      </c>
      <c r="R14" s="186">
        <v>0</v>
      </c>
      <c r="S14" s="186">
        <v>0</v>
      </c>
      <c r="T14" s="186">
        <v>0</v>
      </c>
      <c r="U14" s="186">
        <v>2.3809523809522972E-2</v>
      </c>
      <c r="V14" s="186">
        <v>-2.4390243902436295E-2</v>
      </c>
      <c r="W14" s="186">
        <v>2.3809523809522972E-2</v>
      </c>
      <c r="X14" s="186">
        <v>8.8850174216027769E-2</v>
      </c>
      <c r="Z14" s="186">
        <v>0</v>
      </c>
      <c r="AA14" s="188"/>
      <c r="AC14" s="186">
        <v>0</v>
      </c>
      <c r="AD14" s="188"/>
    </row>
    <row r="15" spans="1:30" ht="18" customHeight="1" collapsed="1" x14ac:dyDescent="0.2">
      <c r="A15" s="175" t="s">
        <v>221</v>
      </c>
      <c r="B15" s="175" t="s">
        <v>18</v>
      </c>
      <c r="C15" s="9">
        <v>0.19869712233906686</v>
      </c>
      <c r="E15" s="189" t="s">
        <v>67</v>
      </c>
      <c r="G15" s="190">
        <v>-266.55599999999998</v>
      </c>
      <c r="H15" s="190">
        <v>-162.43299999999999</v>
      </c>
      <c r="I15" s="190">
        <v>-162.43299999999999</v>
      </c>
      <c r="J15" s="191">
        <v>-142</v>
      </c>
      <c r="K15" s="191">
        <v>-294.71992</v>
      </c>
      <c r="L15" s="190">
        <v>-1.518</v>
      </c>
      <c r="M15" s="190">
        <v>-5.5259999999999998</v>
      </c>
      <c r="N15" s="190">
        <v>-10.440000000000001</v>
      </c>
      <c r="O15" s="190">
        <v>0</v>
      </c>
      <c r="P15" s="190">
        <v>-102.672</v>
      </c>
      <c r="Q15" s="190">
        <v>-8.117999999999995</v>
      </c>
      <c r="R15" s="190">
        <v>-3.7309999999999945</v>
      </c>
      <c r="S15" s="190">
        <v>-55.200000000000017</v>
      </c>
      <c r="T15" s="190">
        <v>-35</v>
      </c>
      <c r="U15" s="190">
        <v>-30.205999999999989</v>
      </c>
      <c r="V15" s="190">
        <v>-41.139999999999986</v>
      </c>
      <c r="W15" s="190">
        <v>57.393000000000001</v>
      </c>
      <c r="X15" s="190">
        <v>-236.15799999999999</v>
      </c>
      <c r="Z15" s="190">
        <v>-142</v>
      </c>
      <c r="AA15" s="3">
        <v>-94.16</v>
      </c>
      <c r="AC15" s="190">
        <v>-294.71992</v>
      </c>
      <c r="AD15" s="3">
        <v>58.56</v>
      </c>
    </row>
    <row r="16" spans="1:30" ht="18" customHeight="1" x14ac:dyDescent="0.2">
      <c r="A16" s="175" t="s">
        <v>219</v>
      </c>
      <c r="B16" s="175" t="s">
        <v>18</v>
      </c>
      <c r="C16" s="9">
        <v>0</v>
      </c>
      <c r="E16" s="192" t="s">
        <v>220</v>
      </c>
      <c r="F16" s="193"/>
      <c r="G16" s="194">
        <v>0</v>
      </c>
      <c r="H16" s="194">
        <v>0</v>
      </c>
      <c r="I16" s="194">
        <v>0</v>
      </c>
      <c r="J16" s="194">
        <v>0</v>
      </c>
      <c r="K16" s="194">
        <v>0</v>
      </c>
      <c r="L16" s="194">
        <v>0</v>
      </c>
      <c r="M16" s="194">
        <v>0</v>
      </c>
      <c r="N16" s="194">
        <v>0</v>
      </c>
      <c r="O16" s="194">
        <v>0</v>
      </c>
      <c r="P16" s="194">
        <v>0</v>
      </c>
      <c r="Q16" s="194">
        <v>0</v>
      </c>
      <c r="R16" s="194">
        <v>0</v>
      </c>
      <c r="S16" s="194">
        <v>0</v>
      </c>
      <c r="T16" s="194">
        <v>0</v>
      </c>
      <c r="U16" s="194">
        <v>0</v>
      </c>
      <c r="V16" s="194">
        <v>0</v>
      </c>
      <c r="W16" s="194">
        <v>0</v>
      </c>
      <c r="X16" s="194">
        <v>0</v>
      </c>
      <c r="Z16" s="194">
        <v>0</v>
      </c>
      <c r="AA16" s="3">
        <v>0</v>
      </c>
      <c r="AC16" s="194">
        <v>0</v>
      </c>
      <c r="AD16" s="3">
        <v>0</v>
      </c>
    </row>
    <row r="17" spans="1:30" ht="18" customHeight="1" x14ac:dyDescent="0.2">
      <c r="A17" s="175" t="s">
        <v>35</v>
      </c>
      <c r="B17" s="175" t="s">
        <v>18</v>
      </c>
      <c r="C17" s="9">
        <v>0</v>
      </c>
      <c r="E17" s="189" t="s">
        <v>58</v>
      </c>
      <c r="G17" s="190">
        <v>0</v>
      </c>
      <c r="H17" s="190">
        <v>0</v>
      </c>
      <c r="I17" s="190">
        <v>0</v>
      </c>
      <c r="J17" s="191">
        <v>0</v>
      </c>
      <c r="K17" s="191">
        <v>0</v>
      </c>
      <c r="L17" s="190">
        <v>0</v>
      </c>
      <c r="M17" s="190">
        <v>0</v>
      </c>
      <c r="N17" s="190">
        <v>0</v>
      </c>
      <c r="O17" s="190">
        <v>0</v>
      </c>
      <c r="P17" s="190">
        <v>0</v>
      </c>
      <c r="Q17" s="190">
        <v>0</v>
      </c>
      <c r="R17" s="190">
        <v>0</v>
      </c>
      <c r="S17" s="190">
        <v>0</v>
      </c>
      <c r="T17" s="190">
        <v>0</v>
      </c>
      <c r="U17" s="190">
        <v>0</v>
      </c>
      <c r="V17" s="190">
        <v>0</v>
      </c>
      <c r="W17" s="190">
        <v>0</v>
      </c>
      <c r="X17" s="190">
        <v>0</v>
      </c>
      <c r="Z17" s="190">
        <v>0</v>
      </c>
      <c r="AA17" s="3">
        <v>0</v>
      </c>
      <c r="AC17" s="190">
        <v>0</v>
      </c>
      <c r="AD17" s="3">
        <v>0</v>
      </c>
    </row>
    <row r="18" spans="1:30" ht="18" customHeight="1" x14ac:dyDescent="0.2">
      <c r="A18" s="175" t="s">
        <v>222</v>
      </c>
      <c r="B18" s="175" t="s">
        <v>18</v>
      </c>
      <c r="C18" s="9">
        <v>0</v>
      </c>
      <c r="E18" s="189" t="s">
        <v>425</v>
      </c>
      <c r="G18" s="190">
        <v>0</v>
      </c>
      <c r="H18" s="190">
        <v>0</v>
      </c>
      <c r="I18" s="190">
        <v>0</v>
      </c>
      <c r="J18" s="191">
        <v>0</v>
      </c>
      <c r="K18" s="191">
        <v>0</v>
      </c>
      <c r="L18" s="190">
        <v>0</v>
      </c>
      <c r="M18" s="190">
        <v>0</v>
      </c>
      <c r="N18" s="190">
        <v>0</v>
      </c>
      <c r="O18" s="190">
        <v>0</v>
      </c>
      <c r="P18" s="190">
        <v>0</v>
      </c>
      <c r="Q18" s="190">
        <v>0</v>
      </c>
      <c r="R18" s="190">
        <v>0</v>
      </c>
      <c r="S18" s="190">
        <v>0</v>
      </c>
      <c r="T18" s="190">
        <v>0</v>
      </c>
      <c r="U18" s="190">
        <v>0</v>
      </c>
      <c r="V18" s="190">
        <v>0</v>
      </c>
      <c r="W18" s="190">
        <v>0</v>
      </c>
      <c r="X18" s="190">
        <v>0</v>
      </c>
      <c r="Z18" s="190">
        <v>0</v>
      </c>
      <c r="AA18" s="3">
        <v>0</v>
      </c>
      <c r="AC18" s="190">
        <v>0</v>
      </c>
      <c r="AD18" s="3">
        <v>0</v>
      </c>
    </row>
    <row r="19" spans="1:30" ht="18" customHeight="1" x14ac:dyDescent="0.2">
      <c r="A19" s="175" t="s">
        <v>597</v>
      </c>
      <c r="B19" s="175" t="s">
        <v>18</v>
      </c>
      <c r="C19" s="9">
        <v>0</v>
      </c>
      <c r="E19" s="189" t="s">
        <v>598</v>
      </c>
      <c r="G19" s="190">
        <v>0</v>
      </c>
      <c r="H19" s="190">
        <v>0</v>
      </c>
      <c r="I19" s="190">
        <v>0</v>
      </c>
      <c r="J19" s="191">
        <v>0</v>
      </c>
      <c r="K19" s="191">
        <v>0</v>
      </c>
      <c r="L19" s="190">
        <v>0</v>
      </c>
      <c r="M19" s="190">
        <v>0</v>
      </c>
      <c r="N19" s="190">
        <v>0</v>
      </c>
      <c r="O19" s="190">
        <v>0</v>
      </c>
      <c r="P19" s="190">
        <v>0</v>
      </c>
      <c r="Q19" s="190">
        <v>0</v>
      </c>
      <c r="R19" s="190">
        <v>0</v>
      </c>
      <c r="S19" s="190">
        <v>0</v>
      </c>
      <c r="T19" s="190">
        <v>0</v>
      </c>
      <c r="U19" s="190">
        <v>0</v>
      </c>
      <c r="V19" s="190">
        <v>0</v>
      </c>
      <c r="W19" s="190">
        <v>0</v>
      </c>
      <c r="X19" s="190">
        <v>0</v>
      </c>
      <c r="Z19" s="190">
        <v>0</v>
      </c>
      <c r="AA19" s="3">
        <v>0</v>
      </c>
      <c r="AC19" s="190">
        <v>0</v>
      </c>
      <c r="AD19" s="3">
        <v>0</v>
      </c>
    </row>
    <row r="20" spans="1:30" ht="18" customHeight="1" x14ac:dyDescent="0.2">
      <c r="A20" s="175" t="s">
        <v>36</v>
      </c>
      <c r="B20" s="175" t="s">
        <v>18</v>
      </c>
      <c r="C20" s="9">
        <v>-6.0000000000000005E-2</v>
      </c>
      <c r="E20" s="189" t="s">
        <v>68</v>
      </c>
      <c r="G20" s="190">
        <v>0</v>
      </c>
      <c r="H20" s="190">
        <v>-4.4690000000000003</v>
      </c>
      <c r="I20" s="190">
        <v>-4.4690000000000003</v>
      </c>
      <c r="J20" s="191">
        <v>-6</v>
      </c>
      <c r="K20" s="191">
        <v>-6.5</v>
      </c>
      <c r="L20" s="190">
        <v>-0.48</v>
      </c>
      <c r="M20" s="190">
        <v>-0.75500000000000012</v>
      </c>
      <c r="N20" s="190">
        <v>-0.60799999999999987</v>
      </c>
      <c r="O20" s="190">
        <v>-0.54800000000000004</v>
      </c>
      <c r="P20" s="190">
        <v>4.4999999999999929E-2</v>
      </c>
      <c r="Q20" s="190">
        <v>-0.93500000000000005</v>
      </c>
      <c r="R20" s="190">
        <v>-0.54899999999999993</v>
      </c>
      <c r="S20" s="190">
        <v>-0.54899999999999949</v>
      </c>
      <c r="T20" s="190">
        <v>-0.62600000000000033</v>
      </c>
      <c r="U20" s="190">
        <v>-0.53500000000000014</v>
      </c>
      <c r="V20" s="190">
        <v>0.53500000000000014</v>
      </c>
      <c r="W20" s="190">
        <v>-1.8879999999999999</v>
      </c>
      <c r="X20" s="190">
        <v>-6.8929999999999998</v>
      </c>
      <c r="Z20" s="190">
        <v>-6</v>
      </c>
      <c r="AA20" s="3">
        <v>-0.89</v>
      </c>
      <c r="AC20" s="190">
        <v>-6.5</v>
      </c>
      <c r="AD20" s="3">
        <v>-0.39</v>
      </c>
    </row>
    <row r="21" spans="1:30" ht="18" customHeight="1" collapsed="1" x14ac:dyDescent="0.2">
      <c r="A21" s="185"/>
      <c r="B21" s="185"/>
      <c r="C21" s="9"/>
      <c r="E21" s="176" t="s">
        <v>633</v>
      </c>
      <c r="G21" s="177">
        <v>0</v>
      </c>
      <c r="H21" s="177">
        <v>0</v>
      </c>
      <c r="I21" s="177">
        <v>0</v>
      </c>
      <c r="J21" s="178">
        <v>0</v>
      </c>
      <c r="K21" s="178">
        <v>0</v>
      </c>
      <c r="L21" s="177">
        <v>0</v>
      </c>
      <c r="M21" s="177">
        <v>0</v>
      </c>
      <c r="N21" s="177">
        <v>0</v>
      </c>
      <c r="O21" s="177">
        <v>0</v>
      </c>
      <c r="P21" s="177">
        <v>0</v>
      </c>
      <c r="Q21" s="177">
        <v>0</v>
      </c>
      <c r="R21" s="177">
        <v>0</v>
      </c>
      <c r="S21" s="177">
        <v>0</v>
      </c>
      <c r="T21" s="177">
        <v>0</v>
      </c>
      <c r="U21" s="177">
        <v>0</v>
      </c>
      <c r="V21" s="177">
        <v>0</v>
      </c>
      <c r="W21" s="177">
        <v>7.909090909090909E-3</v>
      </c>
      <c r="X21" s="177">
        <v>6.5909090909090908E-4</v>
      </c>
      <c r="Z21" s="177">
        <v>0</v>
      </c>
      <c r="AA21" s="179">
        <v>0</v>
      </c>
      <c r="AC21" s="177">
        <v>0</v>
      </c>
      <c r="AD21" s="179">
        <v>0</v>
      </c>
    </row>
    <row r="22" spans="1:30" ht="18" customHeight="1" x14ac:dyDescent="0.2">
      <c r="A22" s="175" t="s">
        <v>21</v>
      </c>
      <c r="B22" s="175" t="s">
        <v>18</v>
      </c>
      <c r="C22" s="9">
        <v>-1.0344827586206895</v>
      </c>
      <c r="E22" s="189" t="s">
        <v>69</v>
      </c>
      <c r="G22" s="190">
        <v>0</v>
      </c>
      <c r="H22" s="190">
        <v>0</v>
      </c>
      <c r="I22" s="190">
        <v>0</v>
      </c>
      <c r="J22" s="191">
        <v>0</v>
      </c>
      <c r="K22" s="191">
        <v>0</v>
      </c>
      <c r="L22" s="190">
        <v>0</v>
      </c>
      <c r="M22" s="190">
        <v>0</v>
      </c>
      <c r="N22" s="190">
        <v>0</v>
      </c>
      <c r="O22" s="190">
        <v>0</v>
      </c>
      <c r="P22" s="190">
        <v>0</v>
      </c>
      <c r="Q22" s="190">
        <v>0</v>
      </c>
      <c r="R22" s="190">
        <v>0</v>
      </c>
      <c r="S22" s="190">
        <v>0</v>
      </c>
      <c r="T22" s="190">
        <v>0</v>
      </c>
      <c r="U22" s="190">
        <v>0</v>
      </c>
      <c r="V22" s="190">
        <v>0</v>
      </c>
      <c r="W22" s="190">
        <v>-2.9000000000000001E-2</v>
      </c>
      <c r="X22" s="190">
        <v>-2.9000000000000001E-2</v>
      </c>
      <c r="Z22" s="190">
        <v>0</v>
      </c>
      <c r="AA22" s="3">
        <v>-0.03</v>
      </c>
      <c r="AC22" s="190">
        <v>0</v>
      </c>
      <c r="AD22" s="3">
        <v>-0.03</v>
      </c>
    </row>
    <row r="23" spans="1:30" ht="18" customHeight="1" x14ac:dyDescent="0.2">
      <c r="A23" s="185"/>
      <c r="B23" s="185"/>
      <c r="C23" s="9">
        <v>0.19301512330260229</v>
      </c>
      <c r="E23" s="195" t="s">
        <v>274</v>
      </c>
      <c r="G23" s="196">
        <v>-266.55599999999998</v>
      </c>
      <c r="H23" s="196">
        <v>-166.90199999999999</v>
      </c>
      <c r="I23" s="196">
        <v>-166.90199999999999</v>
      </c>
      <c r="J23" s="197">
        <v>-148</v>
      </c>
      <c r="K23" s="197">
        <v>-301.21992</v>
      </c>
      <c r="L23" s="196">
        <v>-1.998</v>
      </c>
      <c r="M23" s="196">
        <v>-6.2809999999999997</v>
      </c>
      <c r="N23" s="196">
        <v>-11.048000000000002</v>
      </c>
      <c r="O23" s="196">
        <v>-0.54800000000000004</v>
      </c>
      <c r="P23" s="196">
        <v>-102.627</v>
      </c>
      <c r="Q23" s="196">
        <v>-9.0529999999999955</v>
      </c>
      <c r="R23" s="196">
        <v>-4.279999999999994</v>
      </c>
      <c r="S23" s="196">
        <v>-55.749000000000017</v>
      </c>
      <c r="T23" s="196">
        <v>-35.625999999999998</v>
      </c>
      <c r="U23" s="196">
        <v>-30.740999999999989</v>
      </c>
      <c r="V23" s="196">
        <v>-40.60499999999999</v>
      </c>
      <c r="W23" s="196">
        <v>55.475999999999999</v>
      </c>
      <c r="X23" s="196">
        <v>-243.07999999999998</v>
      </c>
      <c r="Z23" s="196">
        <v>-148</v>
      </c>
      <c r="AA23" s="3">
        <v>-95.08</v>
      </c>
      <c r="AC23" s="196">
        <v>-301.21992</v>
      </c>
      <c r="AD23" s="3">
        <v>58.14</v>
      </c>
    </row>
    <row r="24" spans="1:30" ht="6.95" customHeight="1" x14ac:dyDescent="0.2">
      <c r="C24" s="9"/>
      <c r="E24" s="198"/>
      <c r="J24" s="199"/>
      <c r="K24" s="199"/>
      <c r="AA24" s="1"/>
      <c r="AD24" s="1"/>
    </row>
    <row r="25" spans="1:30" ht="18" customHeight="1" x14ac:dyDescent="0.2">
      <c r="A25" s="175" t="s">
        <v>71</v>
      </c>
      <c r="B25" s="175" t="s">
        <v>18</v>
      </c>
      <c r="C25" s="9"/>
      <c r="E25" s="176" t="s">
        <v>226</v>
      </c>
      <c r="G25" s="177">
        <v>0.25</v>
      </c>
      <c r="H25" s="177">
        <v>0</v>
      </c>
      <c r="I25" s="177">
        <v>0</v>
      </c>
      <c r="J25" s="178">
        <v>0</v>
      </c>
      <c r="K25" s="178">
        <v>0</v>
      </c>
      <c r="L25" s="177">
        <v>0</v>
      </c>
      <c r="M25" s="177">
        <v>0</v>
      </c>
      <c r="N25" s="177">
        <v>0</v>
      </c>
      <c r="O25" s="177">
        <v>0</v>
      </c>
      <c r="P25" s="177">
        <v>0</v>
      </c>
      <c r="Q25" s="177">
        <v>0</v>
      </c>
      <c r="R25" s="177">
        <v>0</v>
      </c>
      <c r="S25" s="177">
        <v>0</v>
      </c>
      <c r="T25" s="177">
        <v>0</v>
      </c>
      <c r="U25" s="177">
        <v>0</v>
      </c>
      <c r="V25" s="177">
        <v>0</v>
      </c>
      <c r="W25" s="177">
        <v>0</v>
      </c>
      <c r="X25" s="177">
        <v>0</v>
      </c>
      <c r="Z25" s="177">
        <v>0</v>
      </c>
      <c r="AA25" s="179">
        <v>0</v>
      </c>
      <c r="AC25" s="177">
        <v>0</v>
      </c>
      <c r="AD25" s="179">
        <v>0</v>
      </c>
    </row>
    <row r="26" spans="1:30" ht="12.95" customHeight="1" x14ac:dyDescent="0.2">
      <c r="A26" s="185"/>
      <c r="B26" s="185"/>
      <c r="C26" s="9"/>
      <c r="E26" s="200" t="s">
        <v>72</v>
      </c>
      <c r="G26" s="201">
        <v>-7771.9999999999991</v>
      </c>
      <c r="H26" s="201">
        <v>0</v>
      </c>
      <c r="I26" s="201">
        <v>0</v>
      </c>
      <c r="J26" s="202">
        <v>0</v>
      </c>
      <c r="K26" s="202">
        <v>0</v>
      </c>
      <c r="L26" s="201">
        <v>0</v>
      </c>
      <c r="M26" s="201">
        <v>0</v>
      </c>
      <c r="N26" s="201">
        <v>0</v>
      </c>
      <c r="O26" s="201">
        <v>0</v>
      </c>
      <c r="P26" s="201">
        <v>0</v>
      </c>
      <c r="Q26" s="201">
        <v>0</v>
      </c>
      <c r="R26" s="201">
        <v>0</v>
      </c>
      <c r="S26" s="201">
        <v>0</v>
      </c>
      <c r="T26" s="201">
        <v>0</v>
      </c>
      <c r="U26" s="201">
        <v>0</v>
      </c>
      <c r="V26" s="201">
        <v>0</v>
      </c>
      <c r="W26" s="201">
        <v>0</v>
      </c>
      <c r="X26" s="201">
        <v>0</v>
      </c>
      <c r="Z26" s="201">
        <v>0</v>
      </c>
      <c r="AA26" s="203">
        <v>0</v>
      </c>
      <c r="AC26" s="201">
        <v>0</v>
      </c>
      <c r="AD26" s="203">
        <v>0</v>
      </c>
    </row>
    <row r="27" spans="1:30" ht="18" customHeight="1" x14ac:dyDescent="0.2">
      <c r="A27" s="175" t="s">
        <v>64</v>
      </c>
      <c r="B27" s="175" t="s">
        <v>18</v>
      </c>
      <c r="C27" s="9">
        <v>0</v>
      </c>
      <c r="E27" s="189" t="s">
        <v>202</v>
      </c>
      <c r="G27" s="190">
        <v>-0.69599999999999995</v>
      </c>
      <c r="H27" s="190">
        <v>0</v>
      </c>
      <c r="I27" s="190">
        <v>0</v>
      </c>
      <c r="J27" s="191">
        <v>0</v>
      </c>
      <c r="K27" s="191">
        <v>0</v>
      </c>
      <c r="L27" s="190">
        <v>0</v>
      </c>
      <c r="M27" s="190">
        <v>0</v>
      </c>
      <c r="N27" s="190">
        <v>0</v>
      </c>
      <c r="O27" s="190">
        <v>0</v>
      </c>
      <c r="P27" s="190">
        <v>0</v>
      </c>
      <c r="Q27" s="190">
        <v>0</v>
      </c>
      <c r="R27" s="190">
        <v>0</v>
      </c>
      <c r="S27" s="190">
        <v>0</v>
      </c>
      <c r="T27" s="190">
        <v>0</v>
      </c>
      <c r="U27" s="190">
        <v>0</v>
      </c>
      <c r="V27" s="190">
        <v>0</v>
      </c>
      <c r="W27" s="190">
        <v>0</v>
      </c>
      <c r="X27" s="190">
        <v>0</v>
      </c>
      <c r="Z27" s="190">
        <v>0</v>
      </c>
      <c r="AA27" s="3">
        <v>0</v>
      </c>
      <c r="AC27" s="190">
        <v>0</v>
      </c>
      <c r="AD27" s="3">
        <v>0</v>
      </c>
    </row>
    <row r="28" spans="1:30" ht="18" customHeight="1" x14ac:dyDescent="0.2">
      <c r="A28" s="175" t="s">
        <v>65</v>
      </c>
      <c r="B28" s="175" t="s">
        <v>18</v>
      </c>
      <c r="C28" s="9">
        <v>0</v>
      </c>
      <c r="E28" s="189" t="s">
        <v>203</v>
      </c>
      <c r="G28" s="190">
        <v>-0.38900000000000001</v>
      </c>
      <c r="H28" s="190">
        <v>0</v>
      </c>
      <c r="I28" s="190">
        <v>0</v>
      </c>
      <c r="J28" s="191">
        <v>0</v>
      </c>
      <c r="K28" s="191">
        <v>0</v>
      </c>
      <c r="L28" s="190">
        <v>0</v>
      </c>
      <c r="M28" s="190">
        <v>0</v>
      </c>
      <c r="N28" s="190">
        <v>0</v>
      </c>
      <c r="O28" s="190">
        <v>0</v>
      </c>
      <c r="P28" s="190">
        <v>0</v>
      </c>
      <c r="Q28" s="190">
        <v>0</v>
      </c>
      <c r="R28" s="190">
        <v>0</v>
      </c>
      <c r="S28" s="190">
        <v>0</v>
      </c>
      <c r="T28" s="190">
        <v>0</v>
      </c>
      <c r="U28" s="190">
        <v>0</v>
      </c>
      <c r="V28" s="190">
        <v>0</v>
      </c>
      <c r="W28" s="190">
        <v>0</v>
      </c>
      <c r="X28" s="190">
        <v>0</v>
      </c>
      <c r="Z28" s="190">
        <v>0</v>
      </c>
      <c r="AA28" s="3">
        <v>0</v>
      </c>
      <c r="AC28" s="190">
        <v>0</v>
      </c>
      <c r="AD28" s="3">
        <v>0</v>
      </c>
    </row>
    <row r="29" spans="1:30" ht="18" hidden="1" customHeight="1" outlineLevel="1" x14ac:dyDescent="0.2">
      <c r="A29" s="175" t="s">
        <v>151</v>
      </c>
      <c r="B29" s="175" t="s">
        <v>18</v>
      </c>
      <c r="C29" s="9">
        <v>0</v>
      </c>
      <c r="E29" s="204" t="s">
        <v>152</v>
      </c>
      <c r="F29" s="182"/>
      <c r="G29" s="205">
        <v>-0.374</v>
      </c>
      <c r="H29" s="205">
        <v>0</v>
      </c>
      <c r="I29" s="205">
        <v>0</v>
      </c>
      <c r="J29" s="205">
        <v>0</v>
      </c>
      <c r="K29" s="205">
        <v>0</v>
      </c>
      <c r="L29" s="205">
        <v>0</v>
      </c>
      <c r="M29" s="205">
        <v>0</v>
      </c>
      <c r="N29" s="205">
        <v>0</v>
      </c>
      <c r="O29" s="205">
        <v>0</v>
      </c>
      <c r="P29" s="205">
        <v>0</v>
      </c>
      <c r="Q29" s="205">
        <v>0</v>
      </c>
      <c r="R29" s="205">
        <v>0</v>
      </c>
      <c r="S29" s="205">
        <v>0</v>
      </c>
      <c r="T29" s="205">
        <v>0</v>
      </c>
      <c r="U29" s="205">
        <v>0</v>
      </c>
      <c r="V29" s="205">
        <v>0</v>
      </c>
      <c r="W29" s="205">
        <v>0</v>
      </c>
      <c r="X29" s="205">
        <v>0</v>
      </c>
      <c r="Z29" s="205">
        <v>0</v>
      </c>
      <c r="AA29" s="3">
        <v>0</v>
      </c>
      <c r="AC29" s="205">
        <v>0</v>
      </c>
      <c r="AD29" s="3">
        <v>0</v>
      </c>
    </row>
    <row r="30" spans="1:30" ht="18" hidden="1" customHeight="1" outlineLevel="1" x14ac:dyDescent="0.2">
      <c r="A30" s="175" t="s">
        <v>169</v>
      </c>
      <c r="B30" s="175" t="s">
        <v>18</v>
      </c>
      <c r="C30" s="9">
        <v>0</v>
      </c>
      <c r="E30" s="204" t="s">
        <v>170</v>
      </c>
      <c r="F30" s="182"/>
      <c r="G30" s="205">
        <v>-0.314</v>
      </c>
      <c r="H30" s="205">
        <v>0</v>
      </c>
      <c r="I30" s="205">
        <v>0</v>
      </c>
      <c r="J30" s="205">
        <v>0</v>
      </c>
      <c r="K30" s="205">
        <v>0</v>
      </c>
      <c r="L30" s="205">
        <v>0</v>
      </c>
      <c r="M30" s="205">
        <v>0</v>
      </c>
      <c r="N30" s="205">
        <v>0</v>
      </c>
      <c r="O30" s="205">
        <v>0</v>
      </c>
      <c r="P30" s="205">
        <v>0</v>
      </c>
      <c r="Q30" s="205">
        <v>0</v>
      </c>
      <c r="R30" s="205">
        <v>0</v>
      </c>
      <c r="S30" s="205">
        <v>0</v>
      </c>
      <c r="T30" s="205">
        <v>0</v>
      </c>
      <c r="U30" s="205">
        <v>0</v>
      </c>
      <c r="V30" s="205">
        <v>0</v>
      </c>
      <c r="W30" s="205">
        <v>0</v>
      </c>
      <c r="X30" s="205">
        <v>0</v>
      </c>
      <c r="Z30" s="205">
        <v>0</v>
      </c>
      <c r="AA30" s="3">
        <v>0</v>
      </c>
      <c r="AC30" s="205">
        <v>0</v>
      </c>
      <c r="AD30" s="3">
        <v>0</v>
      </c>
    </row>
    <row r="31" spans="1:30" ht="18" hidden="1" customHeight="1" outlineLevel="1" x14ac:dyDescent="0.2">
      <c r="A31" s="175" t="s">
        <v>171</v>
      </c>
      <c r="B31" s="175" t="s">
        <v>18</v>
      </c>
      <c r="C31" s="9">
        <v>0</v>
      </c>
      <c r="E31" s="204" t="s">
        <v>172</v>
      </c>
      <c r="F31" s="182"/>
      <c r="G31" s="205">
        <v>0</v>
      </c>
      <c r="H31" s="205">
        <v>0</v>
      </c>
      <c r="I31" s="205">
        <v>0</v>
      </c>
      <c r="J31" s="205">
        <v>0</v>
      </c>
      <c r="K31" s="205">
        <v>0</v>
      </c>
      <c r="L31" s="205">
        <v>0</v>
      </c>
      <c r="M31" s="205">
        <v>0</v>
      </c>
      <c r="N31" s="205">
        <v>0</v>
      </c>
      <c r="O31" s="205">
        <v>0</v>
      </c>
      <c r="P31" s="205">
        <v>0</v>
      </c>
      <c r="Q31" s="205">
        <v>0</v>
      </c>
      <c r="R31" s="205">
        <v>0</v>
      </c>
      <c r="S31" s="205">
        <v>0</v>
      </c>
      <c r="T31" s="205">
        <v>0</v>
      </c>
      <c r="U31" s="205">
        <v>0</v>
      </c>
      <c r="V31" s="205">
        <v>0</v>
      </c>
      <c r="W31" s="205">
        <v>0</v>
      </c>
      <c r="X31" s="205">
        <v>0</v>
      </c>
      <c r="Z31" s="205">
        <v>0</v>
      </c>
      <c r="AA31" s="3">
        <v>0</v>
      </c>
      <c r="AC31" s="205">
        <v>0</v>
      </c>
      <c r="AD31" s="3">
        <v>0</v>
      </c>
    </row>
    <row r="32" spans="1:30" ht="18" customHeight="1" collapsed="1" x14ac:dyDescent="0.2">
      <c r="A32" s="185"/>
      <c r="B32" s="185"/>
      <c r="C32" s="9">
        <v>0</v>
      </c>
      <c r="E32" s="189" t="s">
        <v>152</v>
      </c>
      <c r="G32" s="190">
        <v>-0.68799999999999994</v>
      </c>
      <c r="H32" s="190">
        <v>0</v>
      </c>
      <c r="I32" s="190">
        <v>0</v>
      </c>
      <c r="J32" s="191">
        <v>0</v>
      </c>
      <c r="K32" s="191">
        <v>0</v>
      </c>
      <c r="L32" s="190">
        <v>0</v>
      </c>
      <c r="M32" s="190">
        <v>0</v>
      </c>
      <c r="N32" s="190">
        <v>0</v>
      </c>
      <c r="O32" s="190">
        <v>0</v>
      </c>
      <c r="P32" s="190">
        <v>0</v>
      </c>
      <c r="Q32" s="190">
        <v>0</v>
      </c>
      <c r="R32" s="190">
        <v>0</v>
      </c>
      <c r="S32" s="190">
        <v>0</v>
      </c>
      <c r="T32" s="190">
        <v>0</v>
      </c>
      <c r="U32" s="190">
        <v>0</v>
      </c>
      <c r="V32" s="190">
        <v>0</v>
      </c>
      <c r="W32" s="190">
        <v>0</v>
      </c>
      <c r="X32" s="190">
        <v>0</v>
      </c>
      <c r="Z32" s="190">
        <v>0</v>
      </c>
      <c r="AA32" s="3">
        <v>0</v>
      </c>
      <c r="AC32" s="190">
        <v>0</v>
      </c>
      <c r="AD32" s="3">
        <v>0</v>
      </c>
    </row>
    <row r="33" spans="1:30" ht="18" customHeight="1" collapsed="1" x14ac:dyDescent="0.2">
      <c r="A33" s="175" t="s">
        <v>147</v>
      </c>
      <c r="B33" s="175" t="s">
        <v>18</v>
      </c>
      <c r="C33" s="9">
        <v>0</v>
      </c>
      <c r="E33" s="189" t="s">
        <v>148</v>
      </c>
      <c r="G33" s="190">
        <v>0</v>
      </c>
      <c r="H33" s="190">
        <v>0</v>
      </c>
      <c r="I33" s="190">
        <v>0</v>
      </c>
      <c r="J33" s="191">
        <v>0</v>
      </c>
      <c r="K33" s="191">
        <v>0</v>
      </c>
      <c r="L33" s="190">
        <v>0</v>
      </c>
      <c r="M33" s="190">
        <v>0</v>
      </c>
      <c r="N33" s="190">
        <v>0</v>
      </c>
      <c r="O33" s="190">
        <v>0</v>
      </c>
      <c r="P33" s="190">
        <v>0</v>
      </c>
      <c r="Q33" s="190">
        <v>0</v>
      </c>
      <c r="R33" s="190">
        <v>0</v>
      </c>
      <c r="S33" s="190">
        <v>0</v>
      </c>
      <c r="T33" s="190">
        <v>0</v>
      </c>
      <c r="U33" s="190">
        <v>0</v>
      </c>
      <c r="V33" s="190">
        <v>0</v>
      </c>
      <c r="W33" s="190">
        <v>0</v>
      </c>
      <c r="X33" s="190">
        <v>0</v>
      </c>
      <c r="Z33" s="190">
        <v>0</v>
      </c>
      <c r="AA33" s="3">
        <v>0</v>
      </c>
      <c r="AC33" s="190">
        <v>0</v>
      </c>
      <c r="AD33" s="3">
        <v>0</v>
      </c>
    </row>
    <row r="34" spans="1:30" ht="18" hidden="1" customHeight="1" outlineLevel="1" x14ac:dyDescent="0.2">
      <c r="A34" s="175" t="s">
        <v>155</v>
      </c>
      <c r="B34" s="175" t="s">
        <v>18</v>
      </c>
      <c r="C34" s="9">
        <v>0</v>
      </c>
      <c r="E34" s="204" t="s">
        <v>156</v>
      </c>
      <c r="F34" s="182"/>
      <c r="G34" s="205">
        <v>0</v>
      </c>
      <c r="H34" s="205">
        <v>0</v>
      </c>
      <c r="I34" s="205">
        <v>0</v>
      </c>
      <c r="J34" s="205">
        <v>0</v>
      </c>
      <c r="K34" s="205">
        <v>0</v>
      </c>
      <c r="L34" s="205">
        <v>0</v>
      </c>
      <c r="M34" s="205">
        <v>0</v>
      </c>
      <c r="N34" s="205">
        <v>0</v>
      </c>
      <c r="O34" s="205">
        <v>0</v>
      </c>
      <c r="P34" s="205">
        <v>0</v>
      </c>
      <c r="Q34" s="205">
        <v>0</v>
      </c>
      <c r="R34" s="205">
        <v>0</v>
      </c>
      <c r="S34" s="205">
        <v>0</v>
      </c>
      <c r="T34" s="205">
        <v>0</v>
      </c>
      <c r="U34" s="205">
        <v>0</v>
      </c>
      <c r="V34" s="205">
        <v>0</v>
      </c>
      <c r="W34" s="205">
        <v>0</v>
      </c>
      <c r="X34" s="205">
        <v>0</v>
      </c>
      <c r="Z34" s="205">
        <v>0</v>
      </c>
      <c r="AA34" s="3">
        <v>0</v>
      </c>
      <c r="AC34" s="205">
        <v>0</v>
      </c>
      <c r="AD34" s="3">
        <v>0</v>
      </c>
    </row>
    <row r="35" spans="1:30" ht="18" hidden="1" customHeight="1" outlineLevel="1" x14ac:dyDescent="0.2">
      <c r="A35" s="175" t="s">
        <v>157</v>
      </c>
      <c r="B35" s="175" t="s">
        <v>18</v>
      </c>
      <c r="C35" s="9">
        <v>0</v>
      </c>
      <c r="E35" s="204" t="s">
        <v>158</v>
      </c>
      <c r="F35" s="182"/>
      <c r="G35" s="205">
        <v>0</v>
      </c>
      <c r="H35" s="205">
        <v>0</v>
      </c>
      <c r="I35" s="205">
        <v>0</v>
      </c>
      <c r="J35" s="205">
        <v>0</v>
      </c>
      <c r="K35" s="205">
        <v>0</v>
      </c>
      <c r="L35" s="205">
        <v>0</v>
      </c>
      <c r="M35" s="205">
        <v>0</v>
      </c>
      <c r="N35" s="205">
        <v>0</v>
      </c>
      <c r="O35" s="205">
        <v>0</v>
      </c>
      <c r="P35" s="205">
        <v>0</v>
      </c>
      <c r="Q35" s="205">
        <v>0</v>
      </c>
      <c r="R35" s="205">
        <v>0</v>
      </c>
      <c r="S35" s="205">
        <v>0</v>
      </c>
      <c r="T35" s="205">
        <v>0</v>
      </c>
      <c r="U35" s="205">
        <v>0</v>
      </c>
      <c r="V35" s="205">
        <v>0</v>
      </c>
      <c r="W35" s="205">
        <v>0</v>
      </c>
      <c r="X35" s="205">
        <v>0</v>
      </c>
      <c r="Z35" s="205">
        <v>0</v>
      </c>
      <c r="AA35" s="3">
        <v>0</v>
      </c>
      <c r="AC35" s="205">
        <v>0</v>
      </c>
      <c r="AD35" s="3">
        <v>0</v>
      </c>
    </row>
    <row r="36" spans="1:30" ht="18" hidden="1" customHeight="1" outlineLevel="1" x14ac:dyDescent="0.2">
      <c r="A36" s="175" t="s">
        <v>161</v>
      </c>
      <c r="B36" s="175" t="s">
        <v>18</v>
      </c>
      <c r="C36" s="9">
        <v>0</v>
      </c>
      <c r="E36" s="204" t="s">
        <v>162</v>
      </c>
      <c r="F36" s="182"/>
      <c r="G36" s="205">
        <v>0</v>
      </c>
      <c r="H36" s="205">
        <v>0</v>
      </c>
      <c r="I36" s="205">
        <v>0</v>
      </c>
      <c r="J36" s="205">
        <v>0</v>
      </c>
      <c r="K36" s="205">
        <v>0</v>
      </c>
      <c r="L36" s="205">
        <v>0</v>
      </c>
      <c r="M36" s="205">
        <v>0</v>
      </c>
      <c r="N36" s="205">
        <v>0</v>
      </c>
      <c r="O36" s="205">
        <v>0</v>
      </c>
      <c r="P36" s="205">
        <v>0</v>
      </c>
      <c r="Q36" s="205">
        <v>0</v>
      </c>
      <c r="R36" s="205">
        <v>0</v>
      </c>
      <c r="S36" s="205">
        <v>0</v>
      </c>
      <c r="T36" s="205">
        <v>0</v>
      </c>
      <c r="U36" s="205">
        <v>0</v>
      </c>
      <c r="V36" s="205">
        <v>0</v>
      </c>
      <c r="W36" s="205">
        <v>0</v>
      </c>
      <c r="X36" s="205">
        <v>0</v>
      </c>
      <c r="Z36" s="205">
        <v>0</v>
      </c>
      <c r="AA36" s="3">
        <v>0</v>
      </c>
      <c r="AC36" s="205">
        <v>0</v>
      </c>
      <c r="AD36" s="3">
        <v>0</v>
      </c>
    </row>
    <row r="37" spans="1:30" ht="18" customHeight="1" collapsed="1" x14ac:dyDescent="0.2">
      <c r="A37" s="185"/>
      <c r="B37" s="185"/>
      <c r="C37" s="9">
        <v>0</v>
      </c>
      <c r="E37" s="189" t="s">
        <v>426</v>
      </c>
      <c r="G37" s="190">
        <v>0</v>
      </c>
      <c r="H37" s="190">
        <v>0</v>
      </c>
      <c r="I37" s="190">
        <v>0</v>
      </c>
      <c r="J37" s="191">
        <v>0</v>
      </c>
      <c r="K37" s="191">
        <v>0</v>
      </c>
      <c r="L37" s="190">
        <v>0</v>
      </c>
      <c r="M37" s="190">
        <v>0</v>
      </c>
      <c r="N37" s="190">
        <v>0</v>
      </c>
      <c r="O37" s="190">
        <v>0</v>
      </c>
      <c r="P37" s="190">
        <v>0</v>
      </c>
      <c r="Q37" s="190">
        <v>0</v>
      </c>
      <c r="R37" s="190">
        <v>0</v>
      </c>
      <c r="S37" s="190">
        <v>0</v>
      </c>
      <c r="T37" s="190">
        <v>0</v>
      </c>
      <c r="U37" s="190">
        <v>0</v>
      </c>
      <c r="V37" s="190">
        <v>0</v>
      </c>
      <c r="W37" s="190">
        <v>0</v>
      </c>
      <c r="X37" s="190">
        <v>0</v>
      </c>
      <c r="Z37" s="190">
        <v>0</v>
      </c>
      <c r="AA37" s="3">
        <v>0</v>
      </c>
      <c r="AC37" s="190">
        <v>0</v>
      </c>
      <c r="AD37" s="3">
        <v>0</v>
      </c>
    </row>
    <row r="38" spans="1:30" ht="18" hidden="1" customHeight="1" outlineLevel="1" x14ac:dyDescent="0.2">
      <c r="A38" s="175" t="s">
        <v>149</v>
      </c>
      <c r="B38" s="175" t="s">
        <v>18</v>
      </c>
      <c r="C38" s="9">
        <v>0</v>
      </c>
      <c r="E38" s="204" t="s">
        <v>150</v>
      </c>
      <c r="F38" s="182"/>
      <c r="G38" s="205">
        <v>-4.2000000000000003E-2</v>
      </c>
      <c r="H38" s="205">
        <v>0</v>
      </c>
      <c r="I38" s="205">
        <v>0</v>
      </c>
      <c r="J38" s="205">
        <v>0</v>
      </c>
      <c r="K38" s="205">
        <v>0</v>
      </c>
      <c r="L38" s="205">
        <v>0</v>
      </c>
      <c r="M38" s="205">
        <v>0</v>
      </c>
      <c r="N38" s="205">
        <v>0</v>
      </c>
      <c r="O38" s="205">
        <v>0</v>
      </c>
      <c r="P38" s="205">
        <v>0</v>
      </c>
      <c r="Q38" s="205">
        <v>0</v>
      </c>
      <c r="R38" s="205">
        <v>0</v>
      </c>
      <c r="S38" s="205">
        <v>0</v>
      </c>
      <c r="T38" s="205">
        <v>0</v>
      </c>
      <c r="U38" s="205">
        <v>0</v>
      </c>
      <c r="V38" s="205">
        <v>0</v>
      </c>
      <c r="W38" s="205">
        <v>0</v>
      </c>
      <c r="X38" s="205">
        <v>0</v>
      </c>
      <c r="Z38" s="205">
        <v>0</v>
      </c>
      <c r="AA38" s="3">
        <v>0</v>
      </c>
      <c r="AC38" s="205">
        <v>0</v>
      </c>
      <c r="AD38" s="3">
        <v>0</v>
      </c>
    </row>
    <row r="39" spans="1:30" ht="18" hidden="1" customHeight="1" outlineLevel="1" x14ac:dyDescent="0.2">
      <c r="A39" s="175" t="s">
        <v>159</v>
      </c>
      <c r="B39" s="175" t="s">
        <v>18</v>
      </c>
      <c r="C39" s="9">
        <v>0</v>
      </c>
      <c r="E39" s="204" t="s">
        <v>160</v>
      </c>
      <c r="F39" s="182"/>
      <c r="G39" s="205">
        <v>-0.128</v>
      </c>
      <c r="H39" s="205">
        <v>0</v>
      </c>
      <c r="I39" s="205">
        <v>0</v>
      </c>
      <c r="J39" s="205">
        <v>0</v>
      </c>
      <c r="K39" s="205">
        <v>0</v>
      </c>
      <c r="L39" s="205">
        <v>0</v>
      </c>
      <c r="M39" s="205">
        <v>0</v>
      </c>
      <c r="N39" s="205">
        <v>0</v>
      </c>
      <c r="O39" s="205">
        <v>0</v>
      </c>
      <c r="P39" s="205">
        <v>0</v>
      </c>
      <c r="Q39" s="205">
        <v>0</v>
      </c>
      <c r="R39" s="205">
        <v>0</v>
      </c>
      <c r="S39" s="205">
        <v>0</v>
      </c>
      <c r="T39" s="205">
        <v>0</v>
      </c>
      <c r="U39" s="205">
        <v>0</v>
      </c>
      <c r="V39" s="205">
        <v>0</v>
      </c>
      <c r="W39" s="205">
        <v>0</v>
      </c>
      <c r="X39" s="205">
        <v>0</v>
      </c>
      <c r="Z39" s="205">
        <v>0</v>
      </c>
      <c r="AA39" s="3">
        <v>0</v>
      </c>
      <c r="AC39" s="205">
        <v>0</v>
      </c>
      <c r="AD39" s="3">
        <v>0</v>
      </c>
    </row>
    <row r="40" spans="1:30" ht="18" hidden="1" customHeight="1" outlineLevel="1" x14ac:dyDescent="0.2">
      <c r="A40" s="175" t="s">
        <v>153</v>
      </c>
      <c r="B40" s="175" t="s">
        <v>18</v>
      </c>
      <c r="C40" s="9">
        <v>0</v>
      </c>
      <c r="E40" s="204" t="s">
        <v>154</v>
      </c>
      <c r="F40" s="182"/>
      <c r="G40" s="205">
        <v>0</v>
      </c>
      <c r="H40" s="205">
        <v>0</v>
      </c>
      <c r="I40" s="205">
        <v>0</v>
      </c>
      <c r="J40" s="205">
        <v>0</v>
      </c>
      <c r="K40" s="205">
        <v>0</v>
      </c>
      <c r="L40" s="205">
        <v>0</v>
      </c>
      <c r="M40" s="205">
        <v>0</v>
      </c>
      <c r="N40" s="205">
        <v>0</v>
      </c>
      <c r="O40" s="205">
        <v>0</v>
      </c>
      <c r="P40" s="205">
        <v>0</v>
      </c>
      <c r="Q40" s="205">
        <v>0</v>
      </c>
      <c r="R40" s="205">
        <v>0</v>
      </c>
      <c r="S40" s="205">
        <v>0</v>
      </c>
      <c r="T40" s="205">
        <v>0</v>
      </c>
      <c r="U40" s="205">
        <v>0</v>
      </c>
      <c r="V40" s="205">
        <v>0</v>
      </c>
      <c r="W40" s="205">
        <v>0</v>
      </c>
      <c r="X40" s="205">
        <v>0</v>
      </c>
      <c r="Z40" s="205">
        <v>0</v>
      </c>
      <c r="AA40" s="3">
        <v>0</v>
      </c>
      <c r="AC40" s="205">
        <v>0</v>
      </c>
      <c r="AD40" s="3">
        <v>0</v>
      </c>
    </row>
    <row r="41" spans="1:30" ht="18" hidden="1" customHeight="1" outlineLevel="1" x14ac:dyDescent="0.2">
      <c r="A41" s="175" t="s">
        <v>268</v>
      </c>
      <c r="B41" s="175" t="s">
        <v>18</v>
      </c>
      <c r="C41" s="9">
        <v>0</v>
      </c>
      <c r="E41" s="204" t="s">
        <v>270</v>
      </c>
      <c r="F41" s="182"/>
      <c r="G41" s="205">
        <v>0</v>
      </c>
      <c r="H41" s="205">
        <v>0</v>
      </c>
      <c r="I41" s="205">
        <v>0</v>
      </c>
      <c r="J41" s="205">
        <v>0</v>
      </c>
      <c r="K41" s="205">
        <v>0</v>
      </c>
      <c r="L41" s="205">
        <v>0</v>
      </c>
      <c r="M41" s="205">
        <v>0</v>
      </c>
      <c r="N41" s="205">
        <v>0</v>
      </c>
      <c r="O41" s="205">
        <v>0</v>
      </c>
      <c r="P41" s="205">
        <v>0</v>
      </c>
      <c r="Q41" s="205">
        <v>0</v>
      </c>
      <c r="R41" s="205">
        <v>0</v>
      </c>
      <c r="S41" s="205">
        <v>0</v>
      </c>
      <c r="T41" s="205">
        <v>0</v>
      </c>
      <c r="U41" s="205">
        <v>0</v>
      </c>
      <c r="V41" s="205">
        <v>0</v>
      </c>
      <c r="W41" s="205">
        <v>0</v>
      </c>
      <c r="X41" s="205">
        <v>0</v>
      </c>
      <c r="Z41" s="205">
        <v>0</v>
      </c>
      <c r="AA41" s="3">
        <v>0</v>
      </c>
      <c r="AC41" s="205">
        <v>0</v>
      </c>
      <c r="AD41" s="3">
        <v>0</v>
      </c>
    </row>
    <row r="42" spans="1:30" ht="18" hidden="1" customHeight="1" outlineLevel="1" x14ac:dyDescent="0.2">
      <c r="A42" s="175" t="s">
        <v>269</v>
      </c>
      <c r="B42" s="175" t="s">
        <v>18</v>
      </c>
      <c r="C42" s="9">
        <v>0</v>
      </c>
      <c r="E42" s="204" t="s">
        <v>271</v>
      </c>
      <c r="F42" s="182"/>
      <c r="G42" s="205">
        <v>0</v>
      </c>
      <c r="H42" s="205">
        <v>0</v>
      </c>
      <c r="I42" s="205">
        <v>0</v>
      </c>
      <c r="J42" s="205">
        <v>0</v>
      </c>
      <c r="K42" s="205">
        <v>0</v>
      </c>
      <c r="L42" s="205">
        <v>0</v>
      </c>
      <c r="M42" s="205">
        <v>0</v>
      </c>
      <c r="N42" s="205">
        <v>0</v>
      </c>
      <c r="O42" s="205">
        <v>0</v>
      </c>
      <c r="P42" s="205">
        <v>0</v>
      </c>
      <c r="Q42" s="205">
        <v>0</v>
      </c>
      <c r="R42" s="205">
        <v>0</v>
      </c>
      <c r="S42" s="205">
        <v>0</v>
      </c>
      <c r="T42" s="205">
        <v>0</v>
      </c>
      <c r="U42" s="205">
        <v>0</v>
      </c>
      <c r="V42" s="205">
        <v>0</v>
      </c>
      <c r="W42" s="205">
        <v>0</v>
      </c>
      <c r="X42" s="205">
        <v>0</v>
      </c>
      <c r="Z42" s="205">
        <v>0</v>
      </c>
      <c r="AA42" s="3">
        <v>0</v>
      </c>
      <c r="AC42" s="205">
        <v>0</v>
      </c>
      <c r="AD42" s="3">
        <v>0</v>
      </c>
    </row>
    <row r="43" spans="1:30" ht="18" hidden="1" customHeight="1" outlineLevel="1" x14ac:dyDescent="0.2">
      <c r="A43" s="175" t="s">
        <v>163</v>
      </c>
      <c r="B43" s="175" t="s">
        <v>18</v>
      </c>
      <c r="C43" s="9">
        <v>0</v>
      </c>
      <c r="E43" s="204" t="s">
        <v>164</v>
      </c>
      <c r="F43" s="182"/>
      <c r="G43" s="205">
        <v>0</v>
      </c>
      <c r="H43" s="205">
        <v>0</v>
      </c>
      <c r="I43" s="205">
        <v>0</v>
      </c>
      <c r="J43" s="205">
        <v>0</v>
      </c>
      <c r="K43" s="205">
        <v>0</v>
      </c>
      <c r="L43" s="205">
        <v>0</v>
      </c>
      <c r="M43" s="205">
        <v>0</v>
      </c>
      <c r="N43" s="205">
        <v>0</v>
      </c>
      <c r="O43" s="205">
        <v>0</v>
      </c>
      <c r="P43" s="205">
        <v>0</v>
      </c>
      <c r="Q43" s="205">
        <v>0</v>
      </c>
      <c r="R43" s="205">
        <v>0</v>
      </c>
      <c r="S43" s="205">
        <v>0</v>
      </c>
      <c r="T43" s="205">
        <v>0</v>
      </c>
      <c r="U43" s="205">
        <v>0</v>
      </c>
      <c r="V43" s="205">
        <v>0</v>
      </c>
      <c r="W43" s="205">
        <v>0</v>
      </c>
      <c r="X43" s="205">
        <v>0</v>
      </c>
      <c r="Z43" s="205">
        <v>0</v>
      </c>
      <c r="AA43" s="3">
        <v>0</v>
      </c>
      <c r="AC43" s="205">
        <v>0</v>
      </c>
      <c r="AD43" s="3">
        <v>0</v>
      </c>
    </row>
    <row r="44" spans="1:30" ht="18" hidden="1" customHeight="1" outlineLevel="1" x14ac:dyDescent="0.2">
      <c r="A44" s="175" t="s">
        <v>165</v>
      </c>
      <c r="B44" s="175" t="s">
        <v>18</v>
      </c>
      <c r="C44" s="9">
        <v>0</v>
      </c>
      <c r="E44" s="204" t="s">
        <v>166</v>
      </c>
      <c r="F44" s="182"/>
      <c r="G44" s="205">
        <v>0</v>
      </c>
      <c r="H44" s="205">
        <v>0</v>
      </c>
      <c r="I44" s="205">
        <v>0</v>
      </c>
      <c r="J44" s="205">
        <v>0</v>
      </c>
      <c r="K44" s="205">
        <v>0</v>
      </c>
      <c r="L44" s="205">
        <v>0</v>
      </c>
      <c r="M44" s="205">
        <v>0</v>
      </c>
      <c r="N44" s="205">
        <v>0</v>
      </c>
      <c r="O44" s="205">
        <v>0</v>
      </c>
      <c r="P44" s="205">
        <v>0</v>
      </c>
      <c r="Q44" s="205">
        <v>0</v>
      </c>
      <c r="R44" s="205">
        <v>0</v>
      </c>
      <c r="S44" s="205">
        <v>0</v>
      </c>
      <c r="T44" s="205">
        <v>0</v>
      </c>
      <c r="U44" s="205">
        <v>0</v>
      </c>
      <c r="V44" s="205">
        <v>0</v>
      </c>
      <c r="W44" s="205">
        <v>0</v>
      </c>
      <c r="X44" s="205">
        <v>0</v>
      </c>
      <c r="Z44" s="205">
        <v>0</v>
      </c>
      <c r="AA44" s="3">
        <v>0</v>
      </c>
      <c r="AC44" s="205">
        <v>0</v>
      </c>
      <c r="AD44" s="3">
        <v>0</v>
      </c>
    </row>
    <row r="45" spans="1:30" ht="18" hidden="1" customHeight="1" outlineLevel="1" x14ac:dyDescent="0.2">
      <c r="A45" s="175" t="s">
        <v>167</v>
      </c>
      <c r="B45" s="175" t="s">
        <v>18</v>
      </c>
      <c r="C45" s="9">
        <v>0</v>
      </c>
      <c r="E45" s="204" t="s">
        <v>168</v>
      </c>
      <c r="F45" s="182"/>
      <c r="G45" s="205">
        <v>0</v>
      </c>
      <c r="H45" s="205">
        <v>0</v>
      </c>
      <c r="I45" s="205">
        <v>0</v>
      </c>
      <c r="J45" s="205">
        <v>0</v>
      </c>
      <c r="K45" s="205">
        <v>0</v>
      </c>
      <c r="L45" s="205">
        <v>0</v>
      </c>
      <c r="M45" s="205">
        <v>0</v>
      </c>
      <c r="N45" s="205">
        <v>0</v>
      </c>
      <c r="O45" s="205">
        <v>0</v>
      </c>
      <c r="P45" s="205">
        <v>0</v>
      </c>
      <c r="Q45" s="205">
        <v>0</v>
      </c>
      <c r="R45" s="205">
        <v>0</v>
      </c>
      <c r="S45" s="205">
        <v>0</v>
      </c>
      <c r="T45" s="205">
        <v>0</v>
      </c>
      <c r="U45" s="205">
        <v>0</v>
      </c>
      <c r="V45" s="205">
        <v>0</v>
      </c>
      <c r="W45" s="205">
        <v>0</v>
      </c>
      <c r="X45" s="205">
        <v>0</v>
      </c>
      <c r="Z45" s="205">
        <v>0</v>
      </c>
      <c r="AA45" s="3">
        <v>0</v>
      </c>
      <c r="AC45" s="205">
        <v>0</v>
      </c>
      <c r="AD45" s="3">
        <v>0</v>
      </c>
    </row>
    <row r="46" spans="1:30" ht="18" customHeight="1" collapsed="1" x14ac:dyDescent="0.2">
      <c r="A46" s="185"/>
      <c r="B46" s="185"/>
      <c r="C46" s="9">
        <v>0</v>
      </c>
      <c r="E46" s="189" t="s">
        <v>190</v>
      </c>
      <c r="G46" s="190">
        <v>-0.17</v>
      </c>
      <c r="H46" s="190">
        <v>0</v>
      </c>
      <c r="I46" s="190">
        <v>0</v>
      </c>
      <c r="J46" s="191">
        <v>0</v>
      </c>
      <c r="K46" s="191">
        <v>0</v>
      </c>
      <c r="L46" s="190">
        <v>0</v>
      </c>
      <c r="M46" s="190">
        <v>0</v>
      </c>
      <c r="N46" s="190">
        <v>0</v>
      </c>
      <c r="O46" s="190">
        <v>0</v>
      </c>
      <c r="P46" s="190">
        <v>0</v>
      </c>
      <c r="Q46" s="190">
        <v>0</v>
      </c>
      <c r="R46" s="190">
        <v>0</v>
      </c>
      <c r="S46" s="190">
        <v>0</v>
      </c>
      <c r="T46" s="190">
        <v>0</v>
      </c>
      <c r="U46" s="190">
        <v>0</v>
      </c>
      <c r="V46" s="190">
        <v>0</v>
      </c>
      <c r="W46" s="190">
        <v>0</v>
      </c>
      <c r="X46" s="190">
        <v>0</v>
      </c>
      <c r="Z46" s="190">
        <v>0</v>
      </c>
      <c r="AA46" s="3">
        <v>0</v>
      </c>
      <c r="AC46" s="190">
        <v>0</v>
      </c>
      <c r="AD46" s="3">
        <v>0</v>
      </c>
    </row>
    <row r="47" spans="1:30" ht="18" customHeight="1" x14ac:dyDescent="0.2">
      <c r="A47" s="185"/>
      <c r="B47" s="185"/>
      <c r="C47" s="9">
        <v>0</v>
      </c>
      <c r="E47" s="195" t="s">
        <v>66</v>
      </c>
      <c r="G47" s="196">
        <v>-1.9429999999999998</v>
      </c>
      <c r="H47" s="196">
        <v>0</v>
      </c>
      <c r="I47" s="196">
        <v>0</v>
      </c>
      <c r="J47" s="197">
        <v>0</v>
      </c>
      <c r="K47" s="197">
        <v>0</v>
      </c>
      <c r="L47" s="196">
        <v>0</v>
      </c>
      <c r="M47" s="196">
        <v>0</v>
      </c>
      <c r="N47" s="196">
        <v>0</v>
      </c>
      <c r="O47" s="196">
        <v>0</v>
      </c>
      <c r="P47" s="196">
        <v>0</v>
      </c>
      <c r="Q47" s="196">
        <v>0</v>
      </c>
      <c r="R47" s="196">
        <v>0</v>
      </c>
      <c r="S47" s="196">
        <v>0</v>
      </c>
      <c r="T47" s="196">
        <v>0</v>
      </c>
      <c r="U47" s="196">
        <v>0</v>
      </c>
      <c r="V47" s="196">
        <v>0</v>
      </c>
      <c r="W47" s="196">
        <v>0</v>
      </c>
      <c r="X47" s="196">
        <v>0</v>
      </c>
      <c r="Z47" s="196">
        <v>0</v>
      </c>
      <c r="AA47" s="3">
        <v>0</v>
      </c>
      <c r="AC47" s="196">
        <v>0</v>
      </c>
      <c r="AD47" s="3">
        <v>0</v>
      </c>
    </row>
    <row r="48" spans="1:30" ht="6.95" customHeight="1" x14ac:dyDescent="0.2">
      <c r="C48" s="9"/>
      <c r="J48" s="199"/>
      <c r="K48" s="199"/>
      <c r="AA48" s="1"/>
      <c r="AD48" s="1"/>
    </row>
    <row r="49" spans="1:30" ht="18" customHeight="1" collapsed="1" x14ac:dyDescent="0.2">
      <c r="A49" s="185"/>
      <c r="B49" s="185"/>
      <c r="C49" s="9"/>
      <c r="E49" s="176" t="s">
        <v>242</v>
      </c>
      <c r="G49" s="177">
        <v>0</v>
      </c>
      <c r="H49" s="177">
        <v>0</v>
      </c>
      <c r="I49" s="177">
        <v>0</v>
      </c>
      <c r="J49" s="178">
        <v>0</v>
      </c>
      <c r="K49" s="178">
        <v>0</v>
      </c>
      <c r="L49" s="177">
        <v>0</v>
      </c>
      <c r="M49" s="177">
        <v>0</v>
      </c>
      <c r="N49" s="177">
        <v>0</v>
      </c>
      <c r="O49" s="177">
        <v>0</v>
      </c>
      <c r="P49" s="177">
        <v>0</v>
      </c>
      <c r="Q49" s="177">
        <v>0</v>
      </c>
      <c r="R49" s="177">
        <v>0</v>
      </c>
      <c r="S49" s="177">
        <v>0</v>
      </c>
      <c r="T49" s="177">
        <v>0</v>
      </c>
      <c r="U49" s="177">
        <v>0</v>
      </c>
      <c r="V49" s="177">
        <v>0</v>
      </c>
      <c r="W49" s="177">
        <v>0</v>
      </c>
      <c r="X49" s="177">
        <v>0</v>
      </c>
      <c r="Z49" s="177">
        <v>0</v>
      </c>
      <c r="AA49" s="179">
        <v>0</v>
      </c>
      <c r="AC49" s="177">
        <v>0</v>
      </c>
      <c r="AD49" s="179">
        <v>0</v>
      </c>
    </row>
    <row r="50" spans="1:30" ht="18" customHeight="1" x14ac:dyDescent="0.2">
      <c r="A50" s="175" t="s">
        <v>80</v>
      </c>
      <c r="B50" s="175" t="s">
        <v>18</v>
      </c>
      <c r="C50" s="9">
        <v>0</v>
      </c>
      <c r="E50" s="189" t="s">
        <v>84</v>
      </c>
      <c r="G50" s="190">
        <v>0</v>
      </c>
      <c r="H50" s="190">
        <v>0</v>
      </c>
      <c r="I50" s="190">
        <v>0</v>
      </c>
      <c r="J50" s="191">
        <v>0</v>
      </c>
      <c r="K50" s="191">
        <v>0</v>
      </c>
      <c r="L50" s="190">
        <v>0</v>
      </c>
      <c r="M50" s="190">
        <v>0</v>
      </c>
      <c r="N50" s="190">
        <v>0</v>
      </c>
      <c r="O50" s="190">
        <v>0</v>
      </c>
      <c r="P50" s="190">
        <v>0</v>
      </c>
      <c r="Q50" s="190">
        <v>0</v>
      </c>
      <c r="R50" s="190">
        <v>0</v>
      </c>
      <c r="S50" s="190">
        <v>0</v>
      </c>
      <c r="T50" s="190">
        <v>0</v>
      </c>
      <c r="U50" s="190">
        <v>0</v>
      </c>
      <c r="V50" s="190">
        <v>0</v>
      </c>
      <c r="W50" s="190">
        <v>0</v>
      </c>
      <c r="X50" s="190">
        <v>0</v>
      </c>
      <c r="Z50" s="190">
        <v>0</v>
      </c>
      <c r="AA50" s="3">
        <v>0</v>
      </c>
      <c r="AC50" s="190">
        <v>0</v>
      </c>
      <c r="AD50" s="3">
        <v>0</v>
      </c>
    </row>
    <row r="51" spans="1:30" ht="18" customHeight="1" x14ac:dyDescent="0.2">
      <c r="A51" s="175" t="s">
        <v>81</v>
      </c>
      <c r="B51" s="175" t="s">
        <v>18</v>
      </c>
      <c r="C51" s="9">
        <v>0</v>
      </c>
      <c r="E51" s="189" t="s">
        <v>85</v>
      </c>
      <c r="G51" s="190">
        <v>0</v>
      </c>
      <c r="H51" s="190">
        <v>0</v>
      </c>
      <c r="I51" s="190">
        <v>0</v>
      </c>
      <c r="J51" s="191">
        <v>0</v>
      </c>
      <c r="K51" s="191">
        <v>0</v>
      </c>
      <c r="L51" s="190">
        <v>0</v>
      </c>
      <c r="M51" s="190">
        <v>0</v>
      </c>
      <c r="N51" s="190">
        <v>0</v>
      </c>
      <c r="O51" s="190">
        <v>0</v>
      </c>
      <c r="P51" s="190">
        <v>0</v>
      </c>
      <c r="Q51" s="190">
        <v>0</v>
      </c>
      <c r="R51" s="190">
        <v>0</v>
      </c>
      <c r="S51" s="190">
        <v>0</v>
      </c>
      <c r="T51" s="190">
        <v>0</v>
      </c>
      <c r="U51" s="190">
        <v>0</v>
      </c>
      <c r="V51" s="190">
        <v>0</v>
      </c>
      <c r="W51" s="190">
        <v>0</v>
      </c>
      <c r="X51" s="190">
        <v>0</v>
      </c>
      <c r="Z51" s="190">
        <v>0</v>
      </c>
      <c r="AA51" s="3">
        <v>0</v>
      </c>
      <c r="AC51" s="190">
        <v>0</v>
      </c>
      <c r="AD51" s="3">
        <v>0</v>
      </c>
    </row>
    <row r="52" spans="1:30" ht="18" customHeight="1" x14ac:dyDescent="0.2">
      <c r="A52" s="175" t="s">
        <v>82</v>
      </c>
      <c r="B52" s="175" t="s">
        <v>18</v>
      </c>
      <c r="C52" s="9">
        <v>0</v>
      </c>
      <c r="E52" s="189" t="s">
        <v>86</v>
      </c>
      <c r="G52" s="190">
        <v>0</v>
      </c>
      <c r="H52" s="190">
        <v>0</v>
      </c>
      <c r="I52" s="190">
        <v>0</v>
      </c>
      <c r="J52" s="191">
        <v>0</v>
      </c>
      <c r="K52" s="191">
        <v>0</v>
      </c>
      <c r="L52" s="190">
        <v>0</v>
      </c>
      <c r="M52" s="190">
        <v>0</v>
      </c>
      <c r="N52" s="190">
        <v>0</v>
      </c>
      <c r="O52" s="190">
        <v>0</v>
      </c>
      <c r="P52" s="190">
        <v>0</v>
      </c>
      <c r="Q52" s="190">
        <v>0</v>
      </c>
      <c r="R52" s="190">
        <v>0</v>
      </c>
      <c r="S52" s="190">
        <v>0</v>
      </c>
      <c r="T52" s="190">
        <v>0</v>
      </c>
      <c r="U52" s="190">
        <v>0</v>
      </c>
      <c r="V52" s="190">
        <v>0</v>
      </c>
      <c r="W52" s="190">
        <v>0</v>
      </c>
      <c r="X52" s="190">
        <v>0</v>
      </c>
      <c r="Z52" s="190">
        <v>0</v>
      </c>
      <c r="AA52" s="3">
        <v>0</v>
      </c>
      <c r="AC52" s="190">
        <v>0</v>
      </c>
      <c r="AD52" s="3">
        <v>0</v>
      </c>
    </row>
    <row r="53" spans="1:30" ht="18" customHeight="1" x14ac:dyDescent="0.2">
      <c r="A53" s="175" t="s">
        <v>205</v>
      </c>
      <c r="B53" s="175" t="s">
        <v>18</v>
      </c>
      <c r="C53" s="9">
        <v>-1</v>
      </c>
      <c r="E53" s="192" t="s">
        <v>140</v>
      </c>
      <c r="F53" s="193"/>
      <c r="G53" s="194">
        <v>0</v>
      </c>
      <c r="H53" s="194">
        <v>0</v>
      </c>
      <c r="I53" s="194">
        <v>0</v>
      </c>
      <c r="J53" s="194">
        <v>0</v>
      </c>
      <c r="K53" s="194">
        <v>0</v>
      </c>
      <c r="L53" s="194">
        <v>0</v>
      </c>
      <c r="M53" s="194">
        <v>-15</v>
      </c>
      <c r="N53" s="194">
        <v>0</v>
      </c>
      <c r="O53" s="194">
        <v>0</v>
      </c>
      <c r="P53" s="194">
        <v>0</v>
      </c>
      <c r="Q53" s="194">
        <v>0</v>
      </c>
      <c r="R53" s="194">
        <v>0</v>
      </c>
      <c r="S53" s="194">
        <v>0</v>
      </c>
      <c r="T53" s="194">
        <v>0</v>
      </c>
      <c r="U53" s="194">
        <v>0</v>
      </c>
      <c r="V53" s="194">
        <v>0</v>
      </c>
      <c r="W53" s="194">
        <v>0</v>
      </c>
      <c r="X53" s="194">
        <v>-15</v>
      </c>
      <c r="Z53" s="194">
        <v>0</v>
      </c>
      <c r="AA53" s="3">
        <v>-15</v>
      </c>
      <c r="AC53" s="194">
        <v>0</v>
      </c>
      <c r="AD53" s="3">
        <v>-15</v>
      </c>
    </row>
    <row r="54" spans="1:30" ht="18" customHeight="1" x14ac:dyDescent="0.2">
      <c r="A54" s="175" t="s">
        <v>83</v>
      </c>
      <c r="B54" s="175" t="s">
        <v>18</v>
      </c>
      <c r="C54" s="9">
        <v>0</v>
      </c>
      <c r="E54" s="189" t="s">
        <v>87</v>
      </c>
      <c r="G54" s="190">
        <v>0</v>
      </c>
      <c r="H54" s="190">
        <v>0</v>
      </c>
      <c r="I54" s="190">
        <v>0</v>
      </c>
      <c r="J54" s="191">
        <v>0</v>
      </c>
      <c r="K54" s="191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0</v>
      </c>
      <c r="V54" s="190">
        <v>0</v>
      </c>
      <c r="W54" s="190">
        <v>0</v>
      </c>
      <c r="X54" s="190">
        <v>0</v>
      </c>
      <c r="Z54" s="190">
        <v>0</v>
      </c>
      <c r="AA54" s="3">
        <v>0</v>
      </c>
      <c r="AC54" s="190">
        <v>0</v>
      </c>
      <c r="AD54" s="3">
        <v>0</v>
      </c>
    </row>
    <row r="55" spans="1:30" ht="18" hidden="1" customHeight="1" outlineLevel="1" x14ac:dyDescent="0.2">
      <c r="A55" s="175" t="s">
        <v>141</v>
      </c>
      <c r="B55" s="175" t="s">
        <v>18</v>
      </c>
      <c r="C55" s="9">
        <v>0</v>
      </c>
      <c r="E55" s="204" t="s">
        <v>142</v>
      </c>
      <c r="F55" s="182"/>
      <c r="G55" s="205">
        <v>0</v>
      </c>
      <c r="H55" s="205">
        <v>0</v>
      </c>
      <c r="I55" s="205">
        <v>0</v>
      </c>
      <c r="J55" s="205">
        <v>0</v>
      </c>
      <c r="K55" s="205">
        <v>0</v>
      </c>
      <c r="L55" s="205">
        <v>0</v>
      </c>
      <c r="M55" s="205">
        <v>0</v>
      </c>
      <c r="N55" s="205">
        <v>0</v>
      </c>
      <c r="O55" s="205">
        <v>0</v>
      </c>
      <c r="P55" s="205">
        <v>0</v>
      </c>
      <c r="Q55" s="205">
        <v>0</v>
      </c>
      <c r="R55" s="205">
        <v>0</v>
      </c>
      <c r="S55" s="205">
        <v>0</v>
      </c>
      <c r="T55" s="205">
        <v>0</v>
      </c>
      <c r="U55" s="205">
        <v>0</v>
      </c>
      <c r="V55" s="205">
        <v>0</v>
      </c>
      <c r="W55" s="205">
        <v>0</v>
      </c>
      <c r="X55" s="205">
        <v>0</v>
      </c>
      <c r="Z55" s="205">
        <v>0</v>
      </c>
      <c r="AA55" s="3">
        <v>0</v>
      </c>
      <c r="AC55" s="205">
        <v>0</v>
      </c>
      <c r="AD55" s="3">
        <v>0</v>
      </c>
    </row>
    <row r="56" spans="1:30" ht="18" hidden="1" customHeight="1" outlineLevel="1" x14ac:dyDescent="0.2">
      <c r="A56" s="175" t="s">
        <v>124</v>
      </c>
      <c r="B56" s="175" t="s">
        <v>18</v>
      </c>
      <c r="C56" s="9">
        <v>0</v>
      </c>
      <c r="E56" s="204" t="s">
        <v>143</v>
      </c>
      <c r="F56" s="182"/>
      <c r="G56" s="205">
        <v>0</v>
      </c>
      <c r="H56" s="205">
        <v>0</v>
      </c>
      <c r="I56" s="205">
        <v>0</v>
      </c>
      <c r="J56" s="205">
        <v>0</v>
      </c>
      <c r="K56" s="205">
        <v>0</v>
      </c>
      <c r="L56" s="205">
        <v>0</v>
      </c>
      <c r="M56" s="205">
        <v>0</v>
      </c>
      <c r="N56" s="205">
        <v>0</v>
      </c>
      <c r="O56" s="205">
        <v>0</v>
      </c>
      <c r="P56" s="205">
        <v>0</v>
      </c>
      <c r="Q56" s="205">
        <v>0</v>
      </c>
      <c r="R56" s="205">
        <v>0</v>
      </c>
      <c r="S56" s="205">
        <v>0</v>
      </c>
      <c r="T56" s="205">
        <v>0</v>
      </c>
      <c r="U56" s="205">
        <v>0</v>
      </c>
      <c r="V56" s="205">
        <v>0</v>
      </c>
      <c r="W56" s="205">
        <v>0</v>
      </c>
      <c r="X56" s="205">
        <v>0</v>
      </c>
      <c r="Z56" s="205">
        <v>0</v>
      </c>
      <c r="AA56" s="3">
        <v>0</v>
      </c>
      <c r="AC56" s="205">
        <v>0</v>
      </c>
      <c r="AD56" s="3">
        <v>0</v>
      </c>
    </row>
    <row r="57" spans="1:30" ht="18" hidden="1" customHeight="1" outlineLevel="1" x14ac:dyDescent="0.2">
      <c r="A57" s="175" t="s">
        <v>125</v>
      </c>
      <c r="B57" s="175" t="s">
        <v>18</v>
      </c>
      <c r="C57" s="9">
        <v>0</v>
      </c>
      <c r="E57" s="204" t="s">
        <v>144</v>
      </c>
      <c r="F57" s="182"/>
      <c r="G57" s="205">
        <v>0</v>
      </c>
      <c r="H57" s="205">
        <v>0</v>
      </c>
      <c r="I57" s="205">
        <v>0</v>
      </c>
      <c r="J57" s="205">
        <v>0</v>
      </c>
      <c r="K57" s="205">
        <v>0</v>
      </c>
      <c r="L57" s="205">
        <v>0</v>
      </c>
      <c r="M57" s="205">
        <v>0</v>
      </c>
      <c r="N57" s="205">
        <v>0</v>
      </c>
      <c r="O57" s="205">
        <v>0</v>
      </c>
      <c r="P57" s="205">
        <v>0</v>
      </c>
      <c r="Q57" s="205">
        <v>0</v>
      </c>
      <c r="R57" s="205">
        <v>0</v>
      </c>
      <c r="S57" s="205">
        <v>0</v>
      </c>
      <c r="T57" s="205">
        <v>0</v>
      </c>
      <c r="U57" s="205">
        <v>0</v>
      </c>
      <c r="V57" s="205">
        <v>0</v>
      </c>
      <c r="W57" s="205">
        <v>0</v>
      </c>
      <c r="X57" s="205">
        <v>0</v>
      </c>
      <c r="Z57" s="205">
        <v>0</v>
      </c>
      <c r="AA57" s="3">
        <v>0</v>
      </c>
      <c r="AC57" s="205">
        <v>0</v>
      </c>
      <c r="AD57" s="3">
        <v>0</v>
      </c>
    </row>
    <row r="58" spans="1:30" ht="18" hidden="1" customHeight="1" outlineLevel="1" x14ac:dyDescent="0.2">
      <c r="A58" s="175" t="s">
        <v>264</v>
      </c>
      <c r="B58" s="175" t="s">
        <v>18</v>
      </c>
      <c r="C58" s="9">
        <v>0</v>
      </c>
      <c r="E58" s="204" t="s">
        <v>265</v>
      </c>
      <c r="F58" s="182"/>
      <c r="G58" s="205">
        <v>0</v>
      </c>
      <c r="H58" s="205">
        <v>0</v>
      </c>
      <c r="I58" s="205">
        <v>0</v>
      </c>
      <c r="J58" s="205">
        <v>0</v>
      </c>
      <c r="K58" s="205">
        <v>0</v>
      </c>
      <c r="L58" s="205">
        <v>0</v>
      </c>
      <c r="M58" s="205">
        <v>0</v>
      </c>
      <c r="N58" s="205">
        <v>0</v>
      </c>
      <c r="O58" s="205">
        <v>0</v>
      </c>
      <c r="P58" s="205">
        <v>0</v>
      </c>
      <c r="Q58" s="205">
        <v>0</v>
      </c>
      <c r="R58" s="205">
        <v>0</v>
      </c>
      <c r="S58" s="205">
        <v>0</v>
      </c>
      <c r="T58" s="205">
        <v>0</v>
      </c>
      <c r="U58" s="205">
        <v>0</v>
      </c>
      <c r="V58" s="205">
        <v>0</v>
      </c>
      <c r="W58" s="205">
        <v>0</v>
      </c>
      <c r="X58" s="205">
        <v>0</v>
      </c>
      <c r="Z58" s="205">
        <v>0</v>
      </c>
      <c r="AA58" s="3">
        <v>0</v>
      </c>
      <c r="AC58" s="205">
        <v>0</v>
      </c>
      <c r="AD58" s="3">
        <v>0</v>
      </c>
    </row>
    <row r="59" spans="1:30" ht="18" hidden="1" customHeight="1" outlineLevel="1" x14ac:dyDescent="0.2">
      <c r="A59" s="175" t="s">
        <v>145</v>
      </c>
      <c r="B59" s="175" t="s">
        <v>18</v>
      </c>
      <c r="C59" s="9">
        <v>0</v>
      </c>
      <c r="E59" s="204" t="s">
        <v>146</v>
      </c>
      <c r="F59" s="182"/>
      <c r="G59" s="205">
        <v>0</v>
      </c>
      <c r="H59" s="205">
        <v>0</v>
      </c>
      <c r="I59" s="205">
        <v>0</v>
      </c>
      <c r="J59" s="205">
        <v>0</v>
      </c>
      <c r="K59" s="205">
        <v>0</v>
      </c>
      <c r="L59" s="205">
        <v>0</v>
      </c>
      <c r="M59" s="205">
        <v>0</v>
      </c>
      <c r="N59" s="205">
        <v>0</v>
      </c>
      <c r="O59" s="205">
        <v>0</v>
      </c>
      <c r="P59" s="205">
        <v>0</v>
      </c>
      <c r="Q59" s="205">
        <v>0</v>
      </c>
      <c r="R59" s="205">
        <v>0</v>
      </c>
      <c r="S59" s="205">
        <v>0</v>
      </c>
      <c r="T59" s="205">
        <v>0</v>
      </c>
      <c r="U59" s="205">
        <v>0</v>
      </c>
      <c r="V59" s="205">
        <v>0</v>
      </c>
      <c r="W59" s="205">
        <v>0</v>
      </c>
      <c r="X59" s="205">
        <v>0</v>
      </c>
      <c r="Z59" s="205">
        <v>0</v>
      </c>
      <c r="AA59" s="3">
        <v>0</v>
      </c>
      <c r="AC59" s="205">
        <v>0</v>
      </c>
      <c r="AD59" s="3">
        <v>0</v>
      </c>
    </row>
    <row r="60" spans="1:30" ht="18" customHeight="1" collapsed="1" x14ac:dyDescent="0.2">
      <c r="A60" s="185"/>
      <c r="B60" s="185"/>
      <c r="C60" s="9">
        <v>0</v>
      </c>
      <c r="E60" s="189" t="s">
        <v>70</v>
      </c>
      <c r="G60" s="190">
        <v>0</v>
      </c>
      <c r="H60" s="190">
        <v>0</v>
      </c>
      <c r="I60" s="190">
        <v>0</v>
      </c>
      <c r="J60" s="191">
        <v>0</v>
      </c>
      <c r="K60" s="191">
        <v>0</v>
      </c>
      <c r="L60" s="190">
        <v>0</v>
      </c>
      <c r="M60" s="190">
        <v>0</v>
      </c>
      <c r="N60" s="190">
        <v>0</v>
      </c>
      <c r="O60" s="190">
        <v>0</v>
      </c>
      <c r="P60" s="190">
        <v>0</v>
      </c>
      <c r="Q60" s="190">
        <v>0</v>
      </c>
      <c r="R60" s="190">
        <v>0</v>
      </c>
      <c r="S60" s="190">
        <v>0</v>
      </c>
      <c r="T60" s="190">
        <v>0</v>
      </c>
      <c r="U60" s="190">
        <v>0</v>
      </c>
      <c r="V60" s="190">
        <v>0</v>
      </c>
      <c r="W60" s="190">
        <v>0</v>
      </c>
      <c r="X60" s="190">
        <v>0</v>
      </c>
      <c r="Z60" s="190">
        <v>0</v>
      </c>
      <c r="AA60" s="3">
        <v>0</v>
      </c>
      <c r="AC60" s="190">
        <v>0</v>
      </c>
      <c r="AD60" s="3">
        <v>0</v>
      </c>
    </row>
    <row r="61" spans="1:30" ht="18" customHeight="1" x14ac:dyDescent="0.2">
      <c r="A61" s="185"/>
      <c r="B61" s="185"/>
      <c r="C61" s="9">
        <v>-1</v>
      </c>
      <c r="E61" s="195" t="s">
        <v>275</v>
      </c>
      <c r="G61" s="196">
        <v>0</v>
      </c>
      <c r="H61" s="196">
        <v>0</v>
      </c>
      <c r="I61" s="196">
        <v>0</v>
      </c>
      <c r="J61" s="197">
        <v>0</v>
      </c>
      <c r="K61" s="197">
        <v>0</v>
      </c>
      <c r="L61" s="196">
        <v>0</v>
      </c>
      <c r="M61" s="196">
        <v>-15</v>
      </c>
      <c r="N61" s="196">
        <v>0</v>
      </c>
      <c r="O61" s="196">
        <v>0</v>
      </c>
      <c r="P61" s="196">
        <v>0</v>
      </c>
      <c r="Q61" s="196">
        <v>0</v>
      </c>
      <c r="R61" s="196">
        <v>0</v>
      </c>
      <c r="S61" s="196">
        <v>0</v>
      </c>
      <c r="T61" s="196">
        <v>0</v>
      </c>
      <c r="U61" s="196">
        <v>0</v>
      </c>
      <c r="V61" s="196">
        <v>0</v>
      </c>
      <c r="W61" s="196">
        <v>0</v>
      </c>
      <c r="X61" s="196">
        <v>-15</v>
      </c>
      <c r="Z61" s="196">
        <v>0</v>
      </c>
      <c r="AA61" s="3">
        <v>-15</v>
      </c>
      <c r="AC61" s="196">
        <v>0</v>
      </c>
      <c r="AD61" s="3">
        <v>-15</v>
      </c>
    </row>
    <row r="62" spans="1:30" ht="6.95" customHeight="1" x14ac:dyDescent="0.2">
      <c r="C62" s="9"/>
      <c r="J62" s="199"/>
      <c r="K62" s="199"/>
      <c r="AA62" s="1"/>
      <c r="AD62" s="1"/>
    </row>
    <row r="63" spans="1:30" ht="18" customHeight="1" x14ac:dyDescent="0.2">
      <c r="A63" s="175" t="s">
        <v>74</v>
      </c>
      <c r="B63" s="175" t="s">
        <v>18</v>
      </c>
      <c r="C63" s="9">
        <v>0</v>
      </c>
      <c r="E63" s="189" t="s">
        <v>73</v>
      </c>
      <c r="G63" s="190">
        <v>0</v>
      </c>
      <c r="H63" s="190">
        <v>0</v>
      </c>
      <c r="I63" s="190">
        <v>0</v>
      </c>
      <c r="J63" s="191">
        <v>0</v>
      </c>
      <c r="K63" s="191">
        <v>0</v>
      </c>
      <c r="L63" s="190">
        <v>0</v>
      </c>
      <c r="M63" s="190">
        <v>0</v>
      </c>
      <c r="N63" s="190">
        <v>0</v>
      </c>
      <c r="O63" s="190">
        <v>0</v>
      </c>
      <c r="P63" s="190">
        <v>0</v>
      </c>
      <c r="Q63" s="190">
        <v>0</v>
      </c>
      <c r="R63" s="190">
        <v>0</v>
      </c>
      <c r="S63" s="190">
        <v>0</v>
      </c>
      <c r="T63" s="190">
        <v>0</v>
      </c>
      <c r="U63" s="190">
        <v>0</v>
      </c>
      <c r="V63" s="190">
        <v>0</v>
      </c>
      <c r="W63" s="190">
        <v>0</v>
      </c>
      <c r="X63" s="190">
        <v>0</v>
      </c>
      <c r="Z63" s="190">
        <v>0</v>
      </c>
      <c r="AA63" s="3">
        <v>0</v>
      </c>
      <c r="AC63" s="190">
        <v>0</v>
      </c>
      <c r="AD63" s="3">
        <v>0</v>
      </c>
    </row>
    <row r="64" spans="1:30" ht="18" customHeight="1" x14ac:dyDescent="0.2">
      <c r="A64" s="175" t="s">
        <v>130</v>
      </c>
      <c r="B64" s="175" t="s">
        <v>18</v>
      </c>
      <c r="C64" s="9">
        <v>0</v>
      </c>
      <c r="E64" s="189" t="s">
        <v>191</v>
      </c>
      <c r="G64" s="190">
        <v>0</v>
      </c>
      <c r="H64" s="190">
        <v>0</v>
      </c>
      <c r="I64" s="190">
        <v>0</v>
      </c>
      <c r="J64" s="191">
        <v>0</v>
      </c>
      <c r="K64" s="191">
        <v>0</v>
      </c>
      <c r="L64" s="190">
        <v>0</v>
      </c>
      <c r="M64" s="190">
        <v>0</v>
      </c>
      <c r="N64" s="190">
        <v>0</v>
      </c>
      <c r="O64" s="190">
        <v>0</v>
      </c>
      <c r="P64" s="190">
        <v>0</v>
      </c>
      <c r="Q64" s="190">
        <v>0</v>
      </c>
      <c r="R64" s="190">
        <v>0</v>
      </c>
      <c r="S64" s="190">
        <v>0</v>
      </c>
      <c r="T64" s="190">
        <v>0</v>
      </c>
      <c r="U64" s="190">
        <v>0</v>
      </c>
      <c r="V64" s="190">
        <v>0</v>
      </c>
      <c r="W64" s="190">
        <v>0</v>
      </c>
      <c r="X64" s="190">
        <v>0</v>
      </c>
      <c r="Z64" s="190">
        <v>0</v>
      </c>
      <c r="AA64" s="3">
        <v>0</v>
      </c>
      <c r="AC64" s="190">
        <v>0</v>
      </c>
      <c r="AD64" s="3">
        <v>0</v>
      </c>
    </row>
    <row r="65" spans="1:30" ht="18" customHeight="1" x14ac:dyDescent="0.2">
      <c r="A65" s="175" t="s">
        <v>173</v>
      </c>
      <c r="B65" s="175" t="s">
        <v>18</v>
      </c>
      <c r="C65" s="9">
        <v>0</v>
      </c>
      <c r="E65" s="189" t="s">
        <v>174</v>
      </c>
      <c r="G65" s="190">
        <v>0</v>
      </c>
      <c r="H65" s="190">
        <v>0</v>
      </c>
      <c r="I65" s="190">
        <v>0</v>
      </c>
      <c r="J65" s="191">
        <v>0</v>
      </c>
      <c r="K65" s="191">
        <v>0</v>
      </c>
      <c r="L65" s="190">
        <v>0</v>
      </c>
      <c r="M65" s="190">
        <v>0</v>
      </c>
      <c r="N65" s="190">
        <v>0</v>
      </c>
      <c r="O65" s="190">
        <v>0</v>
      </c>
      <c r="P65" s="190">
        <v>0</v>
      </c>
      <c r="Q65" s="190">
        <v>0</v>
      </c>
      <c r="R65" s="190">
        <v>0</v>
      </c>
      <c r="S65" s="190">
        <v>0</v>
      </c>
      <c r="T65" s="190">
        <v>0</v>
      </c>
      <c r="U65" s="190">
        <v>0</v>
      </c>
      <c r="V65" s="190">
        <v>0</v>
      </c>
      <c r="W65" s="190">
        <v>0</v>
      </c>
      <c r="X65" s="190">
        <v>0</v>
      </c>
      <c r="Z65" s="190">
        <v>0</v>
      </c>
      <c r="AA65" s="3">
        <v>0</v>
      </c>
      <c r="AC65" s="190">
        <v>0</v>
      </c>
      <c r="AD65" s="3">
        <v>0</v>
      </c>
    </row>
    <row r="66" spans="1:30" ht="18" customHeight="1" x14ac:dyDescent="0.2">
      <c r="A66" s="175" t="s">
        <v>89</v>
      </c>
      <c r="B66" s="175" t="s">
        <v>18</v>
      </c>
      <c r="C66" s="9">
        <v>0</v>
      </c>
      <c r="E66" s="189" t="s">
        <v>94</v>
      </c>
      <c r="G66" s="190">
        <v>0</v>
      </c>
      <c r="H66" s="190">
        <v>0</v>
      </c>
      <c r="I66" s="190">
        <v>0</v>
      </c>
      <c r="J66" s="191">
        <v>0</v>
      </c>
      <c r="K66" s="191">
        <v>0</v>
      </c>
      <c r="L66" s="190">
        <v>0</v>
      </c>
      <c r="M66" s="190">
        <v>0</v>
      </c>
      <c r="N66" s="190">
        <v>0</v>
      </c>
      <c r="O66" s="190">
        <v>0</v>
      </c>
      <c r="P66" s="190">
        <v>0</v>
      </c>
      <c r="Q66" s="190">
        <v>0</v>
      </c>
      <c r="R66" s="190">
        <v>0</v>
      </c>
      <c r="S66" s="190">
        <v>0</v>
      </c>
      <c r="T66" s="190">
        <v>0</v>
      </c>
      <c r="U66" s="190">
        <v>0</v>
      </c>
      <c r="V66" s="190">
        <v>0</v>
      </c>
      <c r="W66" s="190">
        <v>0</v>
      </c>
      <c r="X66" s="190">
        <v>0</v>
      </c>
      <c r="Z66" s="190">
        <v>0</v>
      </c>
      <c r="AA66" s="3">
        <v>0</v>
      </c>
      <c r="AC66" s="190">
        <v>0</v>
      </c>
      <c r="AD66" s="3">
        <v>0</v>
      </c>
    </row>
    <row r="67" spans="1:30" ht="18" customHeight="1" x14ac:dyDescent="0.2">
      <c r="A67" s="175" t="s">
        <v>175</v>
      </c>
      <c r="B67" s="175" t="s">
        <v>18</v>
      </c>
      <c r="C67" s="9">
        <v>0</v>
      </c>
      <c r="E67" s="189" t="s">
        <v>176</v>
      </c>
      <c r="G67" s="190">
        <v>0</v>
      </c>
      <c r="H67" s="190">
        <v>0</v>
      </c>
      <c r="I67" s="190">
        <v>0</v>
      </c>
      <c r="J67" s="191">
        <v>0</v>
      </c>
      <c r="K67" s="191">
        <v>0</v>
      </c>
      <c r="L67" s="190">
        <v>0</v>
      </c>
      <c r="M67" s="190">
        <v>0</v>
      </c>
      <c r="N67" s="190">
        <v>0</v>
      </c>
      <c r="O67" s="190">
        <v>0</v>
      </c>
      <c r="P67" s="190">
        <v>0</v>
      </c>
      <c r="Q67" s="190">
        <v>0</v>
      </c>
      <c r="R67" s="190">
        <v>0</v>
      </c>
      <c r="S67" s="190">
        <v>0</v>
      </c>
      <c r="T67" s="190">
        <v>0</v>
      </c>
      <c r="U67" s="190">
        <v>0</v>
      </c>
      <c r="V67" s="190">
        <v>0</v>
      </c>
      <c r="W67" s="190">
        <v>0</v>
      </c>
      <c r="X67" s="190">
        <v>0</v>
      </c>
      <c r="Z67" s="190">
        <v>0</v>
      </c>
      <c r="AA67" s="3">
        <v>0</v>
      </c>
      <c r="AC67" s="190">
        <v>0</v>
      </c>
      <c r="AD67" s="3">
        <v>0</v>
      </c>
    </row>
    <row r="68" spans="1:30" ht="18" customHeight="1" x14ac:dyDescent="0.2">
      <c r="A68" s="175" t="s">
        <v>192</v>
      </c>
      <c r="B68" s="175" t="s">
        <v>18</v>
      </c>
      <c r="C68" s="9">
        <v>0</v>
      </c>
      <c r="E68" s="189" t="s">
        <v>427</v>
      </c>
      <c r="G68" s="190">
        <v>0</v>
      </c>
      <c r="H68" s="190">
        <v>0</v>
      </c>
      <c r="I68" s="190">
        <v>0</v>
      </c>
      <c r="J68" s="191">
        <v>0</v>
      </c>
      <c r="K68" s="191">
        <v>0</v>
      </c>
      <c r="L68" s="190">
        <v>0</v>
      </c>
      <c r="M68" s="190">
        <v>0</v>
      </c>
      <c r="N68" s="190">
        <v>0</v>
      </c>
      <c r="O68" s="190">
        <v>0</v>
      </c>
      <c r="P68" s="190">
        <v>0</v>
      </c>
      <c r="Q68" s="190">
        <v>0</v>
      </c>
      <c r="R68" s="190">
        <v>0</v>
      </c>
      <c r="S68" s="190">
        <v>0</v>
      </c>
      <c r="T68" s="190">
        <v>0</v>
      </c>
      <c r="U68" s="190">
        <v>0</v>
      </c>
      <c r="V68" s="190">
        <v>0</v>
      </c>
      <c r="W68" s="190">
        <v>0</v>
      </c>
      <c r="X68" s="190">
        <v>0</v>
      </c>
      <c r="Z68" s="190">
        <v>0</v>
      </c>
      <c r="AA68" s="3">
        <v>0</v>
      </c>
      <c r="AC68" s="190">
        <v>0</v>
      </c>
      <c r="AD68" s="3">
        <v>0</v>
      </c>
    </row>
    <row r="69" spans="1:30" ht="18" customHeight="1" x14ac:dyDescent="0.2">
      <c r="A69" s="175" t="s">
        <v>131</v>
      </c>
      <c r="B69" s="175" t="s">
        <v>18</v>
      </c>
      <c r="C69" s="9">
        <v>1.673076923076923E-2</v>
      </c>
      <c r="E69" s="189" t="s">
        <v>177</v>
      </c>
      <c r="G69" s="190">
        <v>-27.632000000000001</v>
      </c>
      <c r="H69" s="190">
        <v>-85.343000000000004</v>
      </c>
      <c r="I69" s="190">
        <v>-85.343000000000004</v>
      </c>
      <c r="J69" s="191">
        <v>-80</v>
      </c>
      <c r="K69" s="191">
        <v>-52</v>
      </c>
      <c r="L69" s="190">
        <v>-9.7059999999999995</v>
      </c>
      <c r="M69" s="190">
        <v>4.76</v>
      </c>
      <c r="N69" s="190">
        <v>-5.3930000000000007</v>
      </c>
      <c r="O69" s="190">
        <v>0</v>
      </c>
      <c r="P69" s="190">
        <v>-3.1029999999999998</v>
      </c>
      <c r="Q69" s="190">
        <v>-6.6640000000000015</v>
      </c>
      <c r="R69" s="190">
        <v>0</v>
      </c>
      <c r="S69" s="190">
        <v>-4.759999999999998</v>
      </c>
      <c r="T69" s="190">
        <v>-4.1999999999999993</v>
      </c>
      <c r="U69" s="190">
        <v>-15.242999999999999</v>
      </c>
      <c r="V69" s="190">
        <v>-6.8240000000000052</v>
      </c>
      <c r="W69" s="190">
        <v>0</v>
      </c>
      <c r="X69" s="190">
        <v>-51.133000000000003</v>
      </c>
      <c r="Z69" s="190">
        <v>-80</v>
      </c>
      <c r="AA69" s="3">
        <v>28.87</v>
      </c>
      <c r="AC69" s="190">
        <v>-52</v>
      </c>
      <c r="AD69" s="3">
        <v>0.87</v>
      </c>
    </row>
    <row r="70" spans="1:30" ht="18" customHeight="1" x14ac:dyDescent="0.2">
      <c r="A70" s="175" t="s">
        <v>178</v>
      </c>
      <c r="B70" s="175" t="s">
        <v>18</v>
      </c>
      <c r="C70" s="9">
        <v>0</v>
      </c>
      <c r="E70" s="189" t="s">
        <v>179</v>
      </c>
      <c r="G70" s="190">
        <v>0</v>
      </c>
      <c r="H70" s="190">
        <v>0</v>
      </c>
      <c r="I70" s="190">
        <v>0</v>
      </c>
      <c r="J70" s="191">
        <v>0</v>
      </c>
      <c r="K70" s="191">
        <v>0</v>
      </c>
      <c r="L70" s="190">
        <v>0</v>
      </c>
      <c r="M70" s="190">
        <v>0</v>
      </c>
      <c r="N70" s="190">
        <v>0</v>
      </c>
      <c r="O70" s="190">
        <v>0</v>
      </c>
      <c r="P70" s="190">
        <v>0</v>
      </c>
      <c r="Q70" s="190">
        <v>0</v>
      </c>
      <c r="R70" s="190">
        <v>0</v>
      </c>
      <c r="S70" s="190">
        <v>0</v>
      </c>
      <c r="T70" s="190">
        <v>0</v>
      </c>
      <c r="U70" s="190">
        <v>0</v>
      </c>
      <c r="V70" s="190">
        <v>0</v>
      </c>
      <c r="W70" s="190">
        <v>0</v>
      </c>
      <c r="X70" s="190">
        <v>0</v>
      </c>
      <c r="Z70" s="190">
        <v>0</v>
      </c>
      <c r="AA70" s="3">
        <v>0</v>
      </c>
      <c r="AC70" s="190">
        <v>0</v>
      </c>
      <c r="AD70" s="3">
        <v>0</v>
      </c>
    </row>
    <row r="71" spans="1:30" ht="18" customHeight="1" x14ac:dyDescent="0.2">
      <c r="A71" s="175" t="s">
        <v>180</v>
      </c>
      <c r="B71" s="175" t="s">
        <v>18</v>
      </c>
      <c r="C71" s="9">
        <v>0</v>
      </c>
      <c r="E71" s="189" t="s">
        <v>181</v>
      </c>
      <c r="G71" s="190">
        <v>0</v>
      </c>
      <c r="H71" s="190">
        <v>0</v>
      </c>
      <c r="I71" s="190">
        <v>0</v>
      </c>
      <c r="J71" s="191">
        <v>0</v>
      </c>
      <c r="K71" s="191">
        <v>0</v>
      </c>
      <c r="L71" s="190">
        <v>0</v>
      </c>
      <c r="M71" s="190">
        <v>0</v>
      </c>
      <c r="N71" s="190">
        <v>0</v>
      </c>
      <c r="O71" s="190">
        <v>0</v>
      </c>
      <c r="P71" s="190">
        <v>0</v>
      </c>
      <c r="Q71" s="190">
        <v>0</v>
      </c>
      <c r="R71" s="190">
        <v>0</v>
      </c>
      <c r="S71" s="190">
        <v>0</v>
      </c>
      <c r="T71" s="190">
        <v>0</v>
      </c>
      <c r="U71" s="190">
        <v>0</v>
      </c>
      <c r="V71" s="190">
        <v>0</v>
      </c>
      <c r="W71" s="190">
        <v>0</v>
      </c>
      <c r="X71" s="190">
        <v>0</v>
      </c>
      <c r="Z71" s="190">
        <v>0</v>
      </c>
      <c r="AA71" s="3">
        <v>0</v>
      </c>
      <c r="AC71" s="190">
        <v>0</v>
      </c>
      <c r="AD71" s="3">
        <v>0</v>
      </c>
    </row>
    <row r="72" spans="1:30" ht="18" customHeight="1" x14ac:dyDescent="0.2">
      <c r="A72" s="175" t="s">
        <v>90</v>
      </c>
      <c r="B72" s="175" t="s">
        <v>18</v>
      </c>
      <c r="C72" s="9">
        <v>0</v>
      </c>
      <c r="E72" s="189" t="s">
        <v>188</v>
      </c>
      <c r="G72" s="190">
        <v>0</v>
      </c>
      <c r="H72" s="190">
        <v>0</v>
      </c>
      <c r="I72" s="190">
        <v>0</v>
      </c>
      <c r="J72" s="191">
        <v>0</v>
      </c>
      <c r="K72" s="191">
        <v>0</v>
      </c>
      <c r="L72" s="190">
        <v>0</v>
      </c>
      <c r="M72" s="190">
        <v>0</v>
      </c>
      <c r="N72" s="190">
        <v>0</v>
      </c>
      <c r="O72" s="190">
        <v>0</v>
      </c>
      <c r="P72" s="190">
        <v>0</v>
      </c>
      <c r="Q72" s="190">
        <v>0</v>
      </c>
      <c r="R72" s="190">
        <v>0</v>
      </c>
      <c r="S72" s="190">
        <v>0</v>
      </c>
      <c r="T72" s="190">
        <v>0</v>
      </c>
      <c r="U72" s="190">
        <v>0</v>
      </c>
      <c r="V72" s="190">
        <v>0</v>
      </c>
      <c r="W72" s="190">
        <v>0</v>
      </c>
      <c r="X72" s="190">
        <v>0</v>
      </c>
      <c r="Z72" s="190">
        <v>0</v>
      </c>
      <c r="AA72" s="3">
        <v>0</v>
      </c>
      <c r="AC72" s="190">
        <v>0</v>
      </c>
      <c r="AD72" s="3">
        <v>0</v>
      </c>
    </row>
    <row r="73" spans="1:30" ht="18" customHeight="1" x14ac:dyDescent="0.2">
      <c r="A73" s="175" t="s">
        <v>79</v>
      </c>
      <c r="B73" s="175" t="s">
        <v>18</v>
      </c>
      <c r="C73" s="9">
        <v>0</v>
      </c>
      <c r="E73" s="189" t="s">
        <v>78</v>
      </c>
      <c r="G73" s="190">
        <v>0</v>
      </c>
      <c r="H73" s="190">
        <v>0</v>
      </c>
      <c r="I73" s="190">
        <v>0</v>
      </c>
      <c r="J73" s="191">
        <v>0</v>
      </c>
      <c r="K73" s="191">
        <v>0</v>
      </c>
      <c r="L73" s="190">
        <v>0</v>
      </c>
      <c r="M73" s="190">
        <v>0</v>
      </c>
      <c r="N73" s="190">
        <v>0</v>
      </c>
      <c r="O73" s="190">
        <v>0</v>
      </c>
      <c r="P73" s="190">
        <v>0</v>
      </c>
      <c r="Q73" s="190">
        <v>0</v>
      </c>
      <c r="R73" s="190">
        <v>0</v>
      </c>
      <c r="S73" s="190">
        <v>0</v>
      </c>
      <c r="T73" s="190">
        <v>0</v>
      </c>
      <c r="U73" s="190">
        <v>0</v>
      </c>
      <c r="V73" s="190">
        <v>0</v>
      </c>
      <c r="W73" s="190">
        <v>0</v>
      </c>
      <c r="X73" s="190">
        <v>0</v>
      </c>
      <c r="Z73" s="190">
        <v>0</v>
      </c>
      <c r="AA73" s="3">
        <v>0</v>
      </c>
      <c r="AC73" s="190">
        <v>0</v>
      </c>
      <c r="AD73" s="3">
        <v>0</v>
      </c>
    </row>
    <row r="74" spans="1:30" ht="18" customHeight="1" x14ac:dyDescent="0.2">
      <c r="A74" s="175" t="s">
        <v>194</v>
      </c>
      <c r="B74" s="175" t="s">
        <v>18</v>
      </c>
      <c r="C74" s="9">
        <v>0</v>
      </c>
      <c r="E74" s="189" t="s">
        <v>267</v>
      </c>
      <c r="G74" s="190">
        <v>0</v>
      </c>
      <c r="H74" s="190">
        <v>0</v>
      </c>
      <c r="I74" s="190">
        <v>0</v>
      </c>
      <c r="J74" s="191">
        <v>0</v>
      </c>
      <c r="K74" s="191">
        <v>0</v>
      </c>
      <c r="L74" s="190">
        <v>0</v>
      </c>
      <c r="M74" s="190">
        <v>0</v>
      </c>
      <c r="N74" s="190">
        <v>0</v>
      </c>
      <c r="O74" s="190">
        <v>0</v>
      </c>
      <c r="P74" s="190">
        <v>0</v>
      </c>
      <c r="Q74" s="190">
        <v>0</v>
      </c>
      <c r="R74" s="190">
        <v>0</v>
      </c>
      <c r="S74" s="190">
        <v>0</v>
      </c>
      <c r="T74" s="190">
        <v>0</v>
      </c>
      <c r="U74" s="190">
        <v>0</v>
      </c>
      <c r="V74" s="190">
        <v>0</v>
      </c>
      <c r="W74" s="190">
        <v>0</v>
      </c>
      <c r="X74" s="190">
        <v>0</v>
      </c>
      <c r="Z74" s="190">
        <v>0</v>
      </c>
      <c r="AA74" s="3">
        <v>0</v>
      </c>
      <c r="AC74" s="190">
        <v>0</v>
      </c>
      <c r="AD74" s="3">
        <v>0</v>
      </c>
    </row>
    <row r="75" spans="1:30" ht="18" customHeight="1" x14ac:dyDescent="0.2">
      <c r="A75" s="175" t="s">
        <v>76</v>
      </c>
      <c r="B75" s="175" t="s">
        <v>18</v>
      </c>
      <c r="C75" s="9">
        <v>0</v>
      </c>
      <c r="E75" s="189" t="s">
        <v>95</v>
      </c>
      <c r="G75" s="190">
        <v>0</v>
      </c>
      <c r="H75" s="190">
        <v>0</v>
      </c>
      <c r="I75" s="190">
        <v>0</v>
      </c>
      <c r="J75" s="191">
        <v>0</v>
      </c>
      <c r="K75" s="191">
        <v>0</v>
      </c>
      <c r="L75" s="190">
        <v>0</v>
      </c>
      <c r="M75" s="190">
        <v>0</v>
      </c>
      <c r="N75" s="190">
        <v>0</v>
      </c>
      <c r="O75" s="190">
        <v>0</v>
      </c>
      <c r="P75" s="190">
        <v>0</v>
      </c>
      <c r="Q75" s="190">
        <v>0</v>
      </c>
      <c r="R75" s="190">
        <v>0</v>
      </c>
      <c r="S75" s="190">
        <v>0</v>
      </c>
      <c r="T75" s="190">
        <v>0</v>
      </c>
      <c r="U75" s="190">
        <v>0</v>
      </c>
      <c r="V75" s="190">
        <v>0</v>
      </c>
      <c r="W75" s="190">
        <v>0</v>
      </c>
      <c r="X75" s="190">
        <v>0</v>
      </c>
      <c r="Z75" s="190">
        <v>0</v>
      </c>
      <c r="AA75" s="3">
        <v>0</v>
      </c>
      <c r="AC75" s="190">
        <v>0</v>
      </c>
      <c r="AD75" s="3">
        <v>0</v>
      </c>
    </row>
    <row r="76" spans="1:30" ht="18" customHeight="1" x14ac:dyDescent="0.2">
      <c r="A76" s="175" t="s">
        <v>182</v>
      </c>
      <c r="B76" s="175" t="s">
        <v>18</v>
      </c>
      <c r="C76" s="9">
        <v>0</v>
      </c>
      <c r="E76" s="189" t="s">
        <v>183</v>
      </c>
      <c r="G76" s="190">
        <v>0</v>
      </c>
      <c r="H76" s="190">
        <v>0</v>
      </c>
      <c r="I76" s="190">
        <v>0</v>
      </c>
      <c r="J76" s="191">
        <v>0</v>
      </c>
      <c r="K76" s="191">
        <v>0</v>
      </c>
      <c r="L76" s="190">
        <v>0</v>
      </c>
      <c r="M76" s="190">
        <v>0</v>
      </c>
      <c r="N76" s="190">
        <v>0</v>
      </c>
      <c r="O76" s="190">
        <v>0</v>
      </c>
      <c r="P76" s="190">
        <v>0</v>
      </c>
      <c r="Q76" s="190">
        <v>0</v>
      </c>
      <c r="R76" s="190">
        <v>0</v>
      </c>
      <c r="S76" s="190">
        <v>0</v>
      </c>
      <c r="T76" s="190">
        <v>0</v>
      </c>
      <c r="U76" s="190">
        <v>0</v>
      </c>
      <c r="V76" s="190">
        <v>0</v>
      </c>
      <c r="W76" s="190">
        <v>0</v>
      </c>
      <c r="X76" s="190">
        <v>0</v>
      </c>
      <c r="Z76" s="190">
        <v>0</v>
      </c>
      <c r="AA76" s="3">
        <v>0</v>
      </c>
      <c r="AC76" s="190">
        <v>0</v>
      </c>
      <c r="AD76" s="3">
        <v>0</v>
      </c>
    </row>
    <row r="77" spans="1:30" ht="18" customHeight="1" x14ac:dyDescent="0.2">
      <c r="A77" s="175" t="s">
        <v>91</v>
      </c>
      <c r="B77" s="175" t="s">
        <v>18</v>
      </c>
      <c r="C77" s="9">
        <v>0</v>
      </c>
      <c r="E77" s="189" t="s">
        <v>96</v>
      </c>
      <c r="G77" s="190">
        <v>0</v>
      </c>
      <c r="H77" s="190">
        <v>0</v>
      </c>
      <c r="I77" s="190">
        <v>0</v>
      </c>
      <c r="J77" s="191">
        <v>0</v>
      </c>
      <c r="K77" s="191">
        <v>0</v>
      </c>
      <c r="L77" s="190">
        <v>0</v>
      </c>
      <c r="M77" s="190">
        <v>0</v>
      </c>
      <c r="N77" s="190">
        <v>0</v>
      </c>
      <c r="O77" s="190">
        <v>0</v>
      </c>
      <c r="P77" s="190">
        <v>0</v>
      </c>
      <c r="Q77" s="190">
        <v>0</v>
      </c>
      <c r="R77" s="190">
        <v>0</v>
      </c>
      <c r="S77" s="190">
        <v>0</v>
      </c>
      <c r="T77" s="190">
        <v>0</v>
      </c>
      <c r="U77" s="190">
        <v>0</v>
      </c>
      <c r="V77" s="190">
        <v>0</v>
      </c>
      <c r="W77" s="190">
        <v>0</v>
      </c>
      <c r="X77" s="190">
        <v>0</v>
      </c>
      <c r="Z77" s="190">
        <v>0</v>
      </c>
      <c r="AA77" s="3">
        <v>0</v>
      </c>
      <c r="AC77" s="190">
        <v>0</v>
      </c>
      <c r="AD77" s="3">
        <v>0</v>
      </c>
    </row>
    <row r="78" spans="1:30" ht="18" customHeight="1" x14ac:dyDescent="0.2">
      <c r="A78" s="175" t="s">
        <v>128</v>
      </c>
      <c r="B78" s="175" t="s">
        <v>18</v>
      </c>
      <c r="C78" s="9">
        <v>0</v>
      </c>
      <c r="E78" s="189" t="s">
        <v>129</v>
      </c>
      <c r="G78" s="190">
        <v>0</v>
      </c>
      <c r="H78" s="190">
        <v>0</v>
      </c>
      <c r="I78" s="190">
        <v>0</v>
      </c>
      <c r="J78" s="191">
        <v>0</v>
      </c>
      <c r="K78" s="191">
        <v>0</v>
      </c>
      <c r="L78" s="190">
        <v>0</v>
      </c>
      <c r="M78" s="190">
        <v>0</v>
      </c>
      <c r="N78" s="190">
        <v>0</v>
      </c>
      <c r="O78" s="190">
        <v>0</v>
      </c>
      <c r="P78" s="190">
        <v>0</v>
      </c>
      <c r="Q78" s="190">
        <v>0</v>
      </c>
      <c r="R78" s="190">
        <v>0</v>
      </c>
      <c r="S78" s="190">
        <v>0</v>
      </c>
      <c r="T78" s="190">
        <v>0</v>
      </c>
      <c r="U78" s="190">
        <v>0</v>
      </c>
      <c r="V78" s="190">
        <v>0</v>
      </c>
      <c r="W78" s="190">
        <v>0</v>
      </c>
      <c r="X78" s="190">
        <v>0</v>
      </c>
      <c r="Z78" s="190">
        <v>0</v>
      </c>
      <c r="AA78" s="3">
        <v>0</v>
      </c>
      <c r="AC78" s="190">
        <v>0</v>
      </c>
      <c r="AD78" s="3">
        <v>0</v>
      </c>
    </row>
    <row r="79" spans="1:30" ht="18" customHeight="1" x14ac:dyDescent="0.2">
      <c r="A79" s="175" t="s">
        <v>92</v>
      </c>
      <c r="B79" s="175" t="s">
        <v>18</v>
      </c>
      <c r="C79" s="9">
        <v>0</v>
      </c>
      <c r="E79" s="189" t="s">
        <v>97</v>
      </c>
      <c r="G79" s="190">
        <v>0</v>
      </c>
      <c r="H79" s="190">
        <v>0</v>
      </c>
      <c r="I79" s="190">
        <v>0</v>
      </c>
      <c r="J79" s="191">
        <v>0</v>
      </c>
      <c r="K79" s="191">
        <v>0</v>
      </c>
      <c r="L79" s="190">
        <v>0</v>
      </c>
      <c r="M79" s="190">
        <v>0</v>
      </c>
      <c r="N79" s="190">
        <v>0</v>
      </c>
      <c r="O79" s="190">
        <v>0</v>
      </c>
      <c r="P79" s="190">
        <v>0</v>
      </c>
      <c r="Q79" s="190">
        <v>0</v>
      </c>
      <c r="R79" s="190">
        <v>0</v>
      </c>
      <c r="S79" s="190">
        <v>0</v>
      </c>
      <c r="T79" s="190">
        <v>0</v>
      </c>
      <c r="U79" s="190">
        <v>0</v>
      </c>
      <c r="V79" s="190">
        <v>0</v>
      </c>
      <c r="W79" s="190">
        <v>0</v>
      </c>
      <c r="X79" s="190">
        <v>0</v>
      </c>
      <c r="Z79" s="190">
        <v>0</v>
      </c>
      <c r="AA79" s="3">
        <v>0</v>
      </c>
      <c r="AC79" s="190">
        <v>0</v>
      </c>
      <c r="AD79" s="3">
        <v>0</v>
      </c>
    </row>
    <row r="80" spans="1:30" ht="18" customHeight="1" x14ac:dyDescent="0.2">
      <c r="A80" s="175" t="s">
        <v>75</v>
      </c>
      <c r="B80" s="175" t="s">
        <v>18</v>
      </c>
      <c r="C80" s="9">
        <v>0</v>
      </c>
      <c r="E80" s="189" t="s">
        <v>98</v>
      </c>
      <c r="G80" s="190">
        <v>0</v>
      </c>
      <c r="H80" s="190">
        <v>-0.03</v>
      </c>
      <c r="I80" s="190">
        <v>-0.03</v>
      </c>
      <c r="J80" s="191">
        <v>0</v>
      </c>
      <c r="K80" s="191">
        <v>0</v>
      </c>
      <c r="L80" s="190">
        <v>0</v>
      </c>
      <c r="M80" s="190">
        <v>0</v>
      </c>
      <c r="N80" s="190">
        <v>0</v>
      </c>
      <c r="O80" s="190">
        <v>0</v>
      </c>
      <c r="P80" s="190">
        <v>0</v>
      </c>
      <c r="Q80" s="190">
        <v>0</v>
      </c>
      <c r="R80" s="190">
        <v>0</v>
      </c>
      <c r="S80" s="190">
        <v>0</v>
      </c>
      <c r="T80" s="190">
        <v>0</v>
      </c>
      <c r="U80" s="190">
        <v>0</v>
      </c>
      <c r="V80" s="190">
        <v>0</v>
      </c>
      <c r="W80" s="190">
        <v>0</v>
      </c>
      <c r="X80" s="190">
        <v>0</v>
      </c>
      <c r="Z80" s="190">
        <v>0</v>
      </c>
      <c r="AA80" s="3">
        <v>0</v>
      </c>
      <c r="AC80" s="190">
        <v>0</v>
      </c>
      <c r="AD80" s="3">
        <v>0</v>
      </c>
    </row>
    <row r="81" spans="1:30" ht="18" customHeight="1" x14ac:dyDescent="0.2">
      <c r="A81" s="175" t="s">
        <v>428</v>
      </c>
      <c r="B81" s="175" t="s">
        <v>18</v>
      </c>
      <c r="C81" s="9">
        <v>0</v>
      </c>
      <c r="E81" s="189" t="s">
        <v>429</v>
      </c>
      <c r="G81" s="190">
        <v>0</v>
      </c>
      <c r="H81" s="190">
        <v>0</v>
      </c>
      <c r="I81" s="190">
        <v>0</v>
      </c>
      <c r="J81" s="191">
        <v>0</v>
      </c>
      <c r="K81" s="191">
        <v>0</v>
      </c>
      <c r="L81" s="190">
        <v>0</v>
      </c>
      <c r="M81" s="190">
        <v>0</v>
      </c>
      <c r="N81" s="190">
        <v>0</v>
      </c>
      <c r="O81" s="190">
        <v>0</v>
      </c>
      <c r="P81" s="190">
        <v>0</v>
      </c>
      <c r="Q81" s="190">
        <v>0</v>
      </c>
      <c r="R81" s="190">
        <v>0</v>
      </c>
      <c r="S81" s="190">
        <v>0</v>
      </c>
      <c r="T81" s="190">
        <v>0</v>
      </c>
      <c r="U81" s="190">
        <v>0</v>
      </c>
      <c r="V81" s="190">
        <v>0</v>
      </c>
      <c r="W81" s="190">
        <v>0</v>
      </c>
      <c r="X81" s="190">
        <v>0</v>
      </c>
      <c r="Z81" s="190">
        <v>0</v>
      </c>
      <c r="AA81" s="3">
        <v>0</v>
      </c>
      <c r="AC81" s="190">
        <v>0</v>
      </c>
      <c r="AD81" s="3">
        <v>0</v>
      </c>
    </row>
    <row r="82" spans="1:30" ht="18" customHeight="1" x14ac:dyDescent="0.2">
      <c r="A82" s="175" t="s">
        <v>262</v>
      </c>
      <c r="B82" s="175" t="s">
        <v>18</v>
      </c>
      <c r="C82" s="9">
        <v>0</v>
      </c>
      <c r="E82" s="189" t="s">
        <v>272</v>
      </c>
      <c r="G82" s="190">
        <v>0</v>
      </c>
      <c r="H82" s="190">
        <v>0</v>
      </c>
      <c r="I82" s="190">
        <v>0</v>
      </c>
      <c r="J82" s="191">
        <v>0</v>
      </c>
      <c r="K82" s="191">
        <v>0</v>
      </c>
      <c r="L82" s="190">
        <v>0</v>
      </c>
      <c r="M82" s="190">
        <v>0</v>
      </c>
      <c r="N82" s="190">
        <v>0</v>
      </c>
      <c r="O82" s="190">
        <v>0</v>
      </c>
      <c r="P82" s="190">
        <v>0</v>
      </c>
      <c r="Q82" s="190">
        <v>0</v>
      </c>
      <c r="R82" s="190">
        <v>0</v>
      </c>
      <c r="S82" s="190">
        <v>0</v>
      </c>
      <c r="T82" s="190">
        <v>0</v>
      </c>
      <c r="U82" s="190">
        <v>0</v>
      </c>
      <c r="V82" s="190">
        <v>0</v>
      </c>
      <c r="W82" s="190">
        <v>0</v>
      </c>
      <c r="X82" s="190">
        <v>0</v>
      </c>
      <c r="Z82" s="190">
        <v>0</v>
      </c>
      <c r="AA82" s="3">
        <v>0</v>
      </c>
      <c r="AC82" s="190">
        <v>0</v>
      </c>
      <c r="AD82" s="3">
        <v>0</v>
      </c>
    </row>
    <row r="83" spans="1:30" ht="18" customHeight="1" x14ac:dyDescent="0.2">
      <c r="A83" s="175" t="s">
        <v>196</v>
      </c>
      <c r="B83" s="175" t="s">
        <v>18</v>
      </c>
      <c r="C83" s="9">
        <v>0</v>
      </c>
      <c r="E83" s="189" t="s">
        <v>197</v>
      </c>
      <c r="G83" s="190">
        <v>0</v>
      </c>
      <c r="H83" s="190">
        <v>0</v>
      </c>
      <c r="I83" s="190">
        <v>0</v>
      </c>
      <c r="J83" s="191">
        <v>0</v>
      </c>
      <c r="K83" s="191">
        <v>0</v>
      </c>
      <c r="L83" s="190">
        <v>0</v>
      </c>
      <c r="M83" s="190">
        <v>0</v>
      </c>
      <c r="N83" s="190">
        <v>0</v>
      </c>
      <c r="O83" s="190">
        <v>0</v>
      </c>
      <c r="P83" s="190">
        <v>0</v>
      </c>
      <c r="Q83" s="190">
        <v>0</v>
      </c>
      <c r="R83" s="190">
        <v>0</v>
      </c>
      <c r="S83" s="190">
        <v>0</v>
      </c>
      <c r="T83" s="190">
        <v>0</v>
      </c>
      <c r="U83" s="190">
        <v>0</v>
      </c>
      <c r="V83" s="190">
        <v>0</v>
      </c>
      <c r="W83" s="190">
        <v>0</v>
      </c>
      <c r="X83" s="190">
        <v>0</v>
      </c>
      <c r="Z83" s="190">
        <v>0</v>
      </c>
      <c r="AA83" s="3">
        <v>0</v>
      </c>
      <c r="AC83" s="190">
        <v>0</v>
      </c>
      <c r="AD83" s="3">
        <v>0</v>
      </c>
    </row>
    <row r="84" spans="1:30" ht="18" customHeight="1" x14ac:dyDescent="0.2">
      <c r="A84" s="175" t="s">
        <v>198</v>
      </c>
      <c r="B84" s="175" t="s">
        <v>18</v>
      </c>
      <c r="C84" s="9">
        <v>0</v>
      </c>
      <c r="E84" s="189" t="s">
        <v>266</v>
      </c>
      <c r="G84" s="190">
        <v>0</v>
      </c>
      <c r="H84" s="190">
        <v>0</v>
      </c>
      <c r="I84" s="190">
        <v>0</v>
      </c>
      <c r="J84" s="191">
        <v>0</v>
      </c>
      <c r="K84" s="191">
        <v>0</v>
      </c>
      <c r="L84" s="190">
        <v>0</v>
      </c>
      <c r="M84" s="190">
        <v>0</v>
      </c>
      <c r="N84" s="190">
        <v>0</v>
      </c>
      <c r="O84" s="190">
        <v>0</v>
      </c>
      <c r="P84" s="190">
        <v>0</v>
      </c>
      <c r="Q84" s="190">
        <v>0</v>
      </c>
      <c r="R84" s="190">
        <v>0</v>
      </c>
      <c r="S84" s="190">
        <v>0</v>
      </c>
      <c r="T84" s="190">
        <v>0</v>
      </c>
      <c r="U84" s="190">
        <v>0</v>
      </c>
      <c r="V84" s="190">
        <v>0</v>
      </c>
      <c r="W84" s="190">
        <v>0</v>
      </c>
      <c r="X84" s="190">
        <v>0</v>
      </c>
      <c r="Z84" s="190">
        <v>0</v>
      </c>
      <c r="AA84" s="3">
        <v>0</v>
      </c>
      <c r="AC84" s="190">
        <v>0</v>
      </c>
      <c r="AD84" s="3">
        <v>0</v>
      </c>
    </row>
    <row r="85" spans="1:30" ht="18" customHeight="1" x14ac:dyDescent="0.2">
      <c r="A85" s="175" t="s">
        <v>93</v>
      </c>
      <c r="B85" s="175" t="s">
        <v>18</v>
      </c>
      <c r="C85" s="9">
        <v>0</v>
      </c>
      <c r="E85" s="189" t="s">
        <v>99</v>
      </c>
      <c r="G85" s="190">
        <v>0</v>
      </c>
      <c r="H85" s="190">
        <v>0</v>
      </c>
      <c r="I85" s="190">
        <v>0</v>
      </c>
      <c r="J85" s="191">
        <v>0</v>
      </c>
      <c r="K85" s="191">
        <v>0</v>
      </c>
      <c r="L85" s="190">
        <v>0</v>
      </c>
      <c r="M85" s="190">
        <v>0</v>
      </c>
      <c r="N85" s="190">
        <v>0</v>
      </c>
      <c r="O85" s="190">
        <v>0</v>
      </c>
      <c r="P85" s="190">
        <v>0</v>
      </c>
      <c r="Q85" s="190">
        <v>0</v>
      </c>
      <c r="R85" s="190">
        <v>0</v>
      </c>
      <c r="S85" s="190">
        <v>0</v>
      </c>
      <c r="T85" s="190">
        <v>0</v>
      </c>
      <c r="U85" s="190">
        <v>0</v>
      </c>
      <c r="V85" s="190">
        <v>0</v>
      </c>
      <c r="W85" s="190">
        <v>0</v>
      </c>
      <c r="X85" s="190">
        <v>0</v>
      </c>
      <c r="Z85" s="190">
        <v>0</v>
      </c>
      <c r="AA85" s="3">
        <v>0</v>
      </c>
      <c r="AC85" s="190">
        <v>0</v>
      </c>
      <c r="AD85" s="3">
        <v>0</v>
      </c>
    </row>
    <row r="86" spans="1:30" ht="18" customHeight="1" x14ac:dyDescent="0.2">
      <c r="A86" s="175" t="s">
        <v>524</v>
      </c>
      <c r="B86" s="175" t="s">
        <v>18</v>
      </c>
      <c r="C86" s="9">
        <v>0</v>
      </c>
      <c r="E86" s="189" t="s">
        <v>525</v>
      </c>
      <c r="G86" s="190">
        <v>0</v>
      </c>
      <c r="H86" s="190">
        <v>0</v>
      </c>
      <c r="I86" s="190">
        <v>0</v>
      </c>
      <c r="J86" s="191">
        <v>0</v>
      </c>
      <c r="K86" s="191">
        <v>0</v>
      </c>
      <c r="L86" s="190">
        <v>0</v>
      </c>
      <c r="M86" s="190">
        <v>0</v>
      </c>
      <c r="N86" s="190">
        <v>0</v>
      </c>
      <c r="O86" s="190">
        <v>0</v>
      </c>
      <c r="P86" s="190">
        <v>0</v>
      </c>
      <c r="Q86" s="190">
        <v>0</v>
      </c>
      <c r="R86" s="190">
        <v>0</v>
      </c>
      <c r="S86" s="190">
        <v>0</v>
      </c>
      <c r="T86" s="190">
        <v>0</v>
      </c>
      <c r="U86" s="190">
        <v>0</v>
      </c>
      <c r="V86" s="190">
        <v>0</v>
      </c>
      <c r="W86" s="190">
        <v>0</v>
      </c>
      <c r="X86" s="190">
        <v>0</v>
      </c>
      <c r="Z86" s="190">
        <v>0</v>
      </c>
      <c r="AA86" s="3">
        <v>0</v>
      </c>
      <c r="AC86" s="190">
        <v>0</v>
      </c>
      <c r="AD86" s="3">
        <v>0</v>
      </c>
    </row>
    <row r="87" spans="1:30" ht="18" customHeight="1" x14ac:dyDescent="0.2">
      <c r="A87" s="175" t="s">
        <v>255</v>
      </c>
      <c r="B87" s="175" t="s">
        <v>18</v>
      </c>
      <c r="C87" s="9">
        <v>0</v>
      </c>
      <c r="E87" s="192" t="s">
        <v>258</v>
      </c>
      <c r="F87" s="193"/>
      <c r="G87" s="194">
        <v>0</v>
      </c>
      <c r="H87" s="194">
        <v>0</v>
      </c>
      <c r="I87" s="194">
        <v>0</v>
      </c>
      <c r="J87" s="194">
        <v>0</v>
      </c>
      <c r="K87" s="194">
        <v>0</v>
      </c>
      <c r="L87" s="194">
        <v>0</v>
      </c>
      <c r="M87" s="194">
        <v>0</v>
      </c>
      <c r="N87" s="194">
        <v>0</v>
      </c>
      <c r="O87" s="194">
        <v>0</v>
      </c>
      <c r="P87" s="194">
        <v>0</v>
      </c>
      <c r="Q87" s="194">
        <v>0</v>
      </c>
      <c r="R87" s="194">
        <v>0</v>
      </c>
      <c r="S87" s="194">
        <v>0</v>
      </c>
      <c r="T87" s="194">
        <v>0</v>
      </c>
      <c r="U87" s="194">
        <v>0</v>
      </c>
      <c r="V87" s="194">
        <v>0</v>
      </c>
      <c r="W87" s="194">
        <v>0</v>
      </c>
      <c r="X87" s="194">
        <v>0</v>
      </c>
      <c r="Z87" s="194">
        <v>0</v>
      </c>
      <c r="AA87" s="3">
        <v>0</v>
      </c>
      <c r="AC87" s="194">
        <v>0</v>
      </c>
      <c r="AD87" s="3">
        <v>0</v>
      </c>
    </row>
    <row r="88" spans="1:30" ht="18" customHeight="1" x14ac:dyDescent="0.2">
      <c r="A88" s="175" t="s">
        <v>256</v>
      </c>
      <c r="B88" s="175" t="s">
        <v>18</v>
      </c>
      <c r="C88" s="9">
        <v>0.14814814814814814</v>
      </c>
      <c r="E88" s="192" t="s">
        <v>430</v>
      </c>
      <c r="F88" s="193"/>
      <c r="G88" s="194">
        <v>124.279</v>
      </c>
      <c r="H88" s="194">
        <v>-77.5</v>
      </c>
      <c r="I88" s="194">
        <v>-77.5</v>
      </c>
      <c r="J88" s="194">
        <v>-95</v>
      </c>
      <c r="K88" s="194">
        <v>-13.5</v>
      </c>
      <c r="L88" s="194">
        <v>0</v>
      </c>
      <c r="M88" s="194">
        <v>0</v>
      </c>
      <c r="N88" s="194">
        <v>0</v>
      </c>
      <c r="O88" s="194">
        <v>-15</v>
      </c>
      <c r="P88" s="194">
        <v>-10</v>
      </c>
      <c r="Q88" s="194">
        <v>0</v>
      </c>
      <c r="R88" s="194">
        <v>0</v>
      </c>
      <c r="S88" s="194">
        <v>-18</v>
      </c>
      <c r="T88" s="194">
        <v>22.5</v>
      </c>
      <c r="U88" s="194">
        <v>0</v>
      </c>
      <c r="V88" s="194">
        <v>3</v>
      </c>
      <c r="W88" s="194">
        <v>6</v>
      </c>
      <c r="X88" s="194">
        <v>-11.5</v>
      </c>
      <c r="Z88" s="194">
        <v>-95</v>
      </c>
      <c r="AA88" s="3">
        <v>83.5</v>
      </c>
      <c r="AC88" s="194">
        <v>-13.5</v>
      </c>
      <c r="AD88" s="3">
        <v>2</v>
      </c>
    </row>
    <row r="89" spans="1:30" ht="18" customHeight="1" x14ac:dyDescent="0.2">
      <c r="A89" s="175" t="s">
        <v>200</v>
      </c>
      <c r="B89" s="175" t="s">
        <v>18</v>
      </c>
      <c r="C89" s="9">
        <v>0</v>
      </c>
      <c r="E89" s="189" t="s">
        <v>185</v>
      </c>
      <c r="G89" s="190">
        <v>0</v>
      </c>
      <c r="H89" s="190">
        <v>0</v>
      </c>
      <c r="I89" s="190">
        <v>0</v>
      </c>
      <c r="J89" s="191">
        <v>0</v>
      </c>
      <c r="K89" s="191">
        <v>0</v>
      </c>
      <c r="L89" s="190">
        <v>0</v>
      </c>
      <c r="M89" s="190">
        <v>0</v>
      </c>
      <c r="N89" s="190">
        <v>0</v>
      </c>
      <c r="O89" s="190">
        <v>0</v>
      </c>
      <c r="P89" s="190">
        <v>0</v>
      </c>
      <c r="Q89" s="190">
        <v>0</v>
      </c>
      <c r="R89" s="190">
        <v>0</v>
      </c>
      <c r="S89" s="190">
        <v>0</v>
      </c>
      <c r="T89" s="190">
        <v>0</v>
      </c>
      <c r="U89" s="190">
        <v>0</v>
      </c>
      <c r="V89" s="190">
        <v>0</v>
      </c>
      <c r="W89" s="190">
        <v>0</v>
      </c>
      <c r="X89" s="190">
        <v>0</v>
      </c>
      <c r="Z89" s="190">
        <v>0</v>
      </c>
      <c r="AA89" s="3">
        <v>0</v>
      </c>
      <c r="AC89" s="190">
        <v>0</v>
      </c>
      <c r="AD89" s="3">
        <v>0</v>
      </c>
    </row>
    <row r="90" spans="1:30" ht="18" customHeight="1" x14ac:dyDescent="0.2">
      <c r="A90" s="175" t="s">
        <v>186</v>
      </c>
      <c r="B90" s="175" t="s">
        <v>18</v>
      </c>
      <c r="C90" s="9">
        <v>0</v>
      </c>
      <c r="E90" s="189" t="s">
        <v>187</v>
      </c>
      <c r="G90" s="190">
        <v>0</v>
      </c>
      <c r="H90" s="190">
        <v>0</v>
      </c>
      <c r="I90" s="190">
        <v>0</v>
      </c>
      <c r="J90" s="191">
        <v>0</v>
      </c>
      <c r="K90" s="191">
        <v>0</v>
      </c>
      <c r="L90" s="190">
        <v>0</v>
      </c>
      <c r="M90" s="190">
        <v>0</v>
      </c>
      <c r="N90" s="190">
        <v>0</v>
      </c>
      <c r="O90" s="190">
        <v>0</v>
      </c>
      <c r="P90" s="190">
        <v>0</v>
      </c>
      <c r="Q90" s="190">
        <v>0</v>
      </c>
      <c r="R90" s="190">
        <v>0</v>
      </c>
      <c r="S90" s="190">
        <v>0</v>
      </c>
      <c r="T90" s="190">
        <v>0</v>
      </c>
      <c r="U90" s="190">
        <v>0</v>
      </c>
      <c r="V90" s="190">
        <v>0</v>
      </c>
      <c r="W90" s="190">
        <v>0</v>
      </c>
      <c r="X90" s="190">
        <v>0</v>
      </c>
      <c r="Z90" s="190">
        <v>0</v>
      </c>
      <c r="AA90" s="3">
        <v>0</v>
      </c>
      <c r="AC90" s="190">
        <v>0</v>
      </c>
      <c r="AD90" s="3">
        <v>0</v>
      </c>
    </row>
    <row r="91" spans="1:30" ht="18" customHeight="1" x14ac:dyDescent="0.2">
      <c r="A91" s="175" t="s">
        <v>126</v>
      </c>
      <c r="B91" s="175" t="s">
        <v>18</v>
      </c>
      <c r="C91" s="9">
        <v>0</v>
      </c>
      <c r="E91" s="189" t="s">
        <v>127</v>
      </c>
      <c r="G91" s="190">
        <v>0</v>
      </c>
      <c r="H91" s="190">
        <v>0</v>
      </c>
      <c r="I91" s="190">
        <v>0</v>
      </c>
      <c r="J91" s="191">
        <v>0</v>
      </c>
      <c r="K91" s="191">
        <v>0</v>
      </c>
      <c r="L91" s="190">
        <v>0</v>
      </c>
      <c r="M91" s="190">
        <v>0</v>
      </c>
      <c r="N91" s="190">
        <v>0</v>
      </c>
      <c r="O91" s="190">
        <v>0</v>
      </c>
      <c r="P91" s="190">
        <v>0</v>
      </c>
      <c r="Q91" s="190">
        <v>0</v>
      </c>
      <c r="R91" s="190">
        <v>0</v>
      </c>
      <c r="S91" s="190">
        <v>0</v>
      </c>
      <c r="T91" s="190">
        <v>0</v>
      </c>
      <c r="U91" s="190">
        <v>0</v>
      </c>
      <c r="V91" s="190">
        <v>0</v>
      </c>
      <c r="W91" s="190">
        <v>0</v>
      </c>
      <c r="X91" s="190">
        <v>0</v>
      </c>
      <c r="Z91" s="190">
        <v>0</v>
      </c>
      <c r="AA91" s="3">
        <v>0</v>
      </c>
      <c r="AC91" s="190">
        <v>0</v>
      </c>
      <c r="AD91" s="3">
        <v>0</v>
      </c>
    </row>
    <row r="92" spans="1:30" ht="18" customHeight="1" x14ac:dyDescent="0.2">
      <c r="A92" s="185"/>
      <c r="B92" s="185"/>
      <c r="C92" s="9">
        <v>4.3816793893129771E-2</v>
      </c>
      <c r="E92" s="195" t="s">
        <v>88</v>
      </c>
      <c r="G92" s="196">
        <v>96.646999999999991</v>
      </c>
      <c r="H92" s="196">
        <v>-162.87299999999999</v>
      </c>
      <c r="I92" s="196">
        <v>-162.87299999999999</v>
      </c>
      <c r="J92" s="197">
        <v>-175</v>
      </c>
      <c r="K92" s="197">
        <v>-65.5</v>
      </c>
      <c r="L92" s="196">
        <v>-9.7059999999999995</v>
      </c>
      <c r="M92" s="196">
        <v>4.76</v>
      </c>
      <c r="N92" s="196">
        <v>-5.3930000000000007</v>
      </c>
      <c r="O92" s="196">
        <v>-15</v>
      </c>
      <c r="P92" s="196">
        <v>-13.103</v>
      </c>
      <c r="Q92" s="196">
        <v>-6.6640000000000015</v>
      </c>
      <c r="R92" s="196">
        <v>0</v>
      </c>
      <c r="S92" s="196">
        <v>-22.759999999999998</v>
      </c>
      <c r="T92" s="196">
        <v>18.3</v>
      </c>
      <c r="U92" s="196">
        <v>-15.242999999999999</v>
      </c>
      <c r="V92" s="196">
        <v>-3.8240000000000052</v>
      </c>
      <c r="W92" s="196">
        <v>6</v>
      </c>
      <c r="X92" s="196">
        <v>-62.633000000000003</v>
      </c>
      <c r="Z92" s="196">
        <v>-175</v>
      </c>
      <c r="AA92" s="3">
        <v>112.37</v>
      </c>
      <c r="AC92" s="196">
        <v>-65.5</v>
      </c>
      <c r="AD92" s="3">
        <v>2.87</v>
      </c>
    </row>
    <row r="93" spans="1:30" ht="6.95" customHeight="1" x14ac:dyDescent="0.2">
      <c r="C93" s="9"/>
      <c r="J93" s="199"/>
      <c r="K93" s="199"/>
      <c r="AA93" s="1"/>
      <c r="AD93" s="1"/>
    </row>
    <row r="94" spans="1:30" ht="18" customHeight="1" x14ac:dyDescent="0.2">
      <c r="A94" s="175" t="s">
        <v>20</v>
      </c>
      <c r="B94" s="175" t="s">
        <v>18</v>
      </c>
      <c r="C94" s="9">
        <v>1</v>
      </c>
      <c r="E94" s="206" t="s">
        <v>254</v>
      </c>
      <c r="F94" s="193"/>
      <c r="G94" s="194">
        <v>-75.521000000000001</v>
      </c>
      <c r="H94" s="194">
        <v>-15.313000000000001</v>
      </c>
      <c r="I94" s="194">
        <v>-15.313000000000001</v>
      </c>
      <c r="J94" s="194">
        <v>-15</v>
      </c>
      <c r="K94" s="194">
        <v>-1</v>
      </c>
      <c r="L94" s="194">
        <v>0</v>
      </c>
      <c r="M94" s="194">
        <v>0</v>
      </c>
      <c r="N94" s="194">
        <v>0</v>
      </c>
      <c r="O94" s="194">
        <v>0</v>
      </c>
      <c r="P94" s="194">
        <v>0</v>
      </c>
      <c r="Q94" s="194">
        <v>0</v>
      </c>
      <c r="R94" s="194">
        <v>0</v>
      </c>
      <c r="S94" s="194">
        <v>0</v>
      </c>
      <c r="T94" s="194">
        <v>-1.5</v>
      </c>
      <c r="U94" s="194">
        <v>0</v>
      </c>
      <c r="V94" s="194">
        <v>1.5</v>
      </c>
      <c r="W94" s="194">
        <v>0</v>
      </c>
      <c r="X94" s="194">
        <v>0</v>
      </c>
      <c r="Z94" s="194">
        <v>-15</v>
      </c>
      <c r="AA94" s="3">
        <v>15</v>
      </c>
      <c r="AC94" s="194">
        <v>-1</v>
      </c>
      <c r="AD94" s="3">
        <v>1</v>
      </c>
    </row>
    <row r="95" spans="1:30" ht="6.95" customHeight="1" x14ac:dyDescent="0.2">
      <c r="C95" s="9"/>
      <c r="J95" s="199"/>
      <c r="K95" s="199"/>
      <c r="AA95" s="1"/>
      <c r="AD95" s="1"/>
    </row>
    <row r="96" spans="1:30" s="209" customFormat="1" ht="18" customHeight="1" x14ac:dyDescent="0.2">
      <c r="A96" s="185"/>
      <c r="B96" s="185"/>
      <c r="C96" s="9">
        <v>0.12784186399257347</v>
      </c>
      <c r="D96" s="2"/>
      <c r="E96" s="207" t="s">
        <v>431</v>
      </c>
      <c r="F96" s="2"/>
      <c r="G96" s="207">
        <v>-247.37299999999999</v>
      </c>
      <c r="H96" s="207">
        <v>-345.08799999999997</v>
      </c>
      <c r="I96" s="207">
        <v>-345.08799999999997</v>
      </c>
      <c r="J96" s="208">
        <v>-338</v>
      </c>
      <c r="K96" s="208">
        <v>-367.71992</v>
      </c>
      <c r="L96" s="207">
        <v>-11.703999999999999</v>
      </c>
      <c r="M96" s="207">
        <v>-16.521000000000001</v>
      </c>
      <c r="N96" s="207">
        <v>-16.441000000000003</v>
      </c>
      <c r="O96" s="207">
        <v>-15.548</v>
      </c>
      <c r="P96" s="207">
        <v>-115.72999999999999</v>
      </c>
      <c r="Q96" s="207">
        <v>-15.716999999999997</v>
      </c>
      <c r="R96" s="207">
        <v>-4.279999999999994</v>
      </c>
      <c r="S96" s="207">
        <v>-78.509000000000015</v>
      </c>
      <c r="T96" s="207">
        <v>-18.825999999999997</v>
      </c>
      <c r="U96" s="207">
        <v>-45.983999999999988</v>
      </c>
      <c r="V96" s="207">
        <v>-42.928999999999995</v>
      </c>
      <c r="W96" s="207">
        <v>61.475999999999999</v>
      </c>
      <c r="X96" s="207">
        <v>-320.71299999999997</v>
      </c>
      <c r="Z96" s="207">
        <v>-338</v>
      </c>
      <c r="AA96" s="3">
        <v>17.29</v>
      </c>
      <c r="AC96" s="207">
        <v>-367.71992</v>
      </c>
      <c r="AD96" s="3">
        <v>47.01</v>
      </c>
    </row>
    <row r="97" spans="1:30" ht="6.95" customHeight="1" x14ac:dyDescent="0.2">
      <c r="C97" s="9"/>
      <c r="J97" s="199"/>
      <c r="K97" s="199"/>
      <c r="AA97" s="1"/>
      <c r="AD97" s="1"/>
    </row>
    <row r="98" spans="1:30" ht="18" customHeight="1" x14ac:dyDescent="0.2">
      <c r="A98" s="175" t="s">
        <v>3</v>
      </c>
      <c r="B98" s="175" t="s">
        <v>18</v>
      </c>
      <c r="C98" s="9">
        <v>0</v>
      </c>
      <c r="E98" s="189" t="s">
        <v>432</v>
      </c>
      <c r="G98" s="190">
        <v>0</v>
      </c>
      <c r="H98" s="190">
        <v>0</v>
      </c>
      <c r="I98" s="190">
        <v>0</v>
      </c>
      <c r="J98" s="191">
        <v>0</v>
      </c>
      <c r="K98" s="191">
        <v>0</v>
      </c>
      <c r="L98" s="190">
        <v>0</v>
      </c>
      <c r="M98" s="190">
        <v>0</v>
      </c>
      <c r="N98" s="190">
        <v>0</v>
      </c>
      <c r="O98" s="190">
        <v>0</v>
      </c>
      <c r="P98" s="190">
        <v>0</v>
      </c>
      <c r="Q98" s="190">
        <v>0</v>
      </c>
      <c r="R98" s="190">
        <v>0</v>
      </c>
      <c r="S98" s="190">
        <v>0</v>
      </c>
      <c r="T98" s="190">
        <v>0</v>
      </c>
      <c r="U98" s="190">
        <v>0</v>
      </c>
      <c r="V98" s="190">
        <v>0</v>
      </c>
      <c r="W98" s="190">
        <v>0</v>
      </c>
      <c r="X98" s="190">
        <v>0</v>
      </c>
      <c r="Z98" s="190">
        <v>0</v>
      </c>
      <c r="AA98" s="3">
        <v>0</v>
      </c>
      <c r="AC98" s="190">
        <v>0</v>
      </c>
      <c r="AD98" s="3">
        <v>0</v>
      </c>
    </row>
    <row r="99" spans="1:30" ht="18" customHeight="1" x14ac:dyDescent="0.2">
      <c r="A99" s="175" t="s">
        <v>309</v>
      </c>
      <c r="B99" s="175" t="s">
        <v>18</v>
      </c>
      <c r="C99" s="9">
        <v>0</v>
      </c>
      <c r="E99" s="189" t="s">
        <v>433</v>
      </c>
      <c r="G99" s="190">
        <v>0</v>
      </c>
      <c r="H99" s="190">
        <v>0</v>
      </c>
      <c r="I99" s="190">
        <v>0</v>
      </c>
      <c r="J99" s="191">
        <v>0</v>
      </c>
      <c r="K99" s="191">
        <v>0</v>
      </c>
      <c r="L99" s="190">
        <v>0</v>
      </c>
      <c r="M99" s="190">
        <v>0</v>
      </c>
      <c r="N99" s="190">
        <v>0</v>
      </c>
      <c r="O99" s="190">
        <v>0</v>
      </c>
      <c r="P99" s="190">
        <v>0</v>
      </c>
      <c r="Q99" s="190">
        <v>0</v>
      </c>
      <c r="R99" s="190">
        <v>0</v>
      </c>
      <c r="S99" s="190">
        <v>0</v>
      </c>
      <c r="T99" s="190">
        <v>0</v>
      </c>
      <c r="U99" s="190">
        <v>0</v>
      </c>
      <c r="V99" s="190">
        <v>0</v>
      </c>
      <c r="W99" s="190">
        <v>0</v>
      </c>
      <c r="X99" s="190">
        <v>0</v>
      </c>
      <c r="Z99" s="190">
        <v>0</v>
      </c>
      <c r="AA99" s="3">
        <v>0</v>
      </c>
      <c r="AC99" s="190">
        <v>0</v>
      </c>
      <c r="AD99" s="3">
        <v>0</v>
      </c>
    </row>
    <row r="100" spans="1:30" ht="18" customHeight="1" x14ac:dyDescent="0.2">
      <c r="A100" s="175" t="s">
        <v>312</v>
      </c>
      <c r="B100" s="175" t="s">
        <v>18</v>
      </c>
      <c r="C100" s="9">
        <v>0</v>
      </c>
      <c r="E100" s="189" t="s">
        <v>434</v>
      </c>
      <c r="G100" s="190">
        <v>0</v>
      </c>
      <c r="H100" s="190">
        <v>0</v>
      </c>
      <c r="I100" s="190">
        <v>0</v>
      </c>
      <c r="J100" s="191">
        <v>0</v>
      </c>
      <c r="K100" s="191">
        <v>0</v>
      </c>
      <c r="L100" s="190">
        <v>0</v>
      </c>
      <c r="M100" s="190">
        <v>0</v>
      </c>
      <c r="N100" s="190">
        <v>0</v>
      </c>
      <c r="O100" s="190">
        <v>0</v>
      </c>
      <c r="P100" s="190">
        <v>0</v>
      </c>
      <c r="Q100" s="190">
        <v>0</v>
      </c>
      <c r="R100" s="190">
        <v>0</v>
      </c>
      <c r="S100" s="190">
        <v>0</v>
      </c>
      <c r="T100" s="190">
        <v>0</v>
      </c>
      <c r="U100" s="190">
        <v>0</v>
      </c>
      <c r="V100" s="190">
        <v>0</v>
      </c>
      <c r="W100" s="190">
        <v>0</v>
      </c>
      <c r="X100" s="190">
        <v>0</v>
      </c>
      <c r="Z100" s="190">
        <v>0</v>
      </c>
      <c r="AA100" s="3">
        <v>0</v>
      </c>
      <c r="AC100" s="190">
        <v>0</v>
      </c>
      <c r="AD100" s="3">
        <v>0</v>
      </c>
    </row>
    <row r="101" spans="1:30" ht="18" customHeight="1" x14ac:dyDescent="0.2">
      <c r="A101" s="175" t="s">
        <v>435</v>
      </c>
      <c r="B101" s="175" t="s">
        <v>18</v>
      </c>
      <c r="C101" s="9">
        <v>0</v>
      </c>
      <c r="E101" s="189" t="s">
        <v>436</v>
      </c>
      <c r="G101" s="190">
        <v>0</v>
      </c>
      <c r="H101" s="190">
        <v>0</v>
      </c>
      <c r="I101" s="190">
        <v>0</v>
      </c>
      <c r="J101" s="191">
        <v>0</v>
      </c>
      <c r="K101" s="191">
        <v>0</v>
      </c>
      <c r="L101" s="190">
        <v>0</v>
      </c>
      <c r="M101" s="190">
        <v>0</v>
      </c>
      <c r="N101" s="190">
        <v>0</v>
      </c>
      <c r="O101" s="190">
        <v>0</v>
      </c>
      <c r="P101" s="190">
        <v>0</v>
      </c>
      <c r="Q101" s="190">
        <v>0</v>
      </c>
      <c r="R101" s="190">
        <v>0</v>
      </c>
      <c r="S101" s="190">
        <v>0</v>
      </c>
      <c r="T101" s="190">
        <v>0</v>
      </c>
      <c r="U101" s="190">
        <v>0</v>
      </c>
      <c r="V101" s="190">
        <v>0</v>
      </c>
      <c r="W101" s="190">
        <v>0</v>
      </c>
      <c r="X101" s="190">
        <v>0</v>
      </c>
      <c r="Z101" s="190">
        <v>0</v>
      </c>
      <c r="AA101" s="3">
        <v>0</v>
      </c>
      <c r="AC101" s="190">
        <v>0</v>
      </c>
      <c r="AD101" s="3">
        <v>0</v>
      </c>
    </row>
    <row r="102" spans="1:30" ht="18" customHeight="1" x14ac:dyDescent="0.2">
      <c r="A102" s="185"/>
      <c r="B102" s="210"/>
      <c r="C102" s="9">
        <v>0</v>
      </c>
      <c r="E102" s="195" t="s">
        <v>235</v>
      </c>
      <c r="G102" s="196">
        <v>0</v>
      </c>
      <c r="H102" s="196">
        <v>0</v>
      </c>
      <c r="I102" s="196">
        <v>0</v>
      </c>
      <c r="J102" s="197">
        <v>0</v>
      </c>
      <c r="K102" s="197">
        <v>0</v>
      </c>
      <c r="L102" s="196">
        <v>0</v>
      </c>
      <c r="M102" s="196">
        <v>0</v>
      </c>
      <c r="N102" s="196">
        <v>0</v>
      </c>
      <c r="O102" s="196">
        <v>0</v>
      </c>
      <c r="P102" s="196">
        <v>0</v>
      </c>
      <c r="Q102" s="196">
        <v>0</v>
      </c>
      <c r="R102" s="196">
        <v>0</v>
      </c>
      <c r="S102" s="196">
        <v>0</v>
      </c>
      <c r="T102" s="196">
        <v>0</v>
      </c>
      <c r="U102" s="196">
        <v>0</v>
      </c>
      <c r="V102" s="196">
        <v>0</v>
      </c>
      <c r="W102" s="196">
        <v>0</v>
      </c>
      <c r="X102" s="196">
        <v>0</v>
      </c>
      <c r="Z102" s="196">
        <v>0</v>
      </c>
      <c r="AA102" s="3">
        <v>0</v>
      </c>
      <c r="AC102" s="196">
        <v>0</v>
      </c>
      <c r="AD102" s="3">
        <v>0</v>
      </c>
    </row>
    <row r="103" spans="1:30" ht="6.95" customHeight="1" x14ac:dyDescent="0.2">
      <c r="C103" s="9"/>
      <c r="J103" s="199"/>
      <c r="K103" s="199"/>
      <c r="AA103" s="1"/>
      <c r="AD103" s="1"/>
    </row>
    <row r="104" spans="1:30" s="1" customFormat="1" ht="18" customHeight="1" x14ac:dyDescent="0.2">
      <c r="A104" s="175" t="s">
        <v>132</v>
      </c>
      <c r="B104" s="175" t="s">
        <v>18</v>
      </c>
      <c r="C104" s="9">
        <v>0</v>
      </c>
      <c r="D104" s="2"/>
      <c r="E104" s="189" t="s">
        <v>133</v>
      </c>
      <c r="F104" s="2"/>
      <c r="G104" s="190">
        <v>0</v>
      </c>
      <c r="H104" s="190">
        <v>0</v>
      </c>
      <c r="I104" s="190">
        <v>0</v>
      </c>
      <c r="J104" s="190">
        <v>0</v>
      </c>
      <c r="K104" s="190">
        <v>0</v>
      </c>
      <c r="L104" s="190">
        <v>0</v>
      </c>
      <c r="M104" s="190">
        <v>0</v>
      </c>
      <c r="N104" s="190">
        <v>0</v>
      </c>
      <c r="O104" s="190">
        <v>0</v>
      </c>
      <c r="P104" s="190">
        <v>0</v>
      </c>
      <c r="Q104" s="190">
        <v>0</v>
      </c>
      <c r="R104" s="190">
        <v>0</v>
      </c>
      <c r="S104" s="190">
        <v>0</v>
      </c>
      <c r="T104" s="190">
        <v>0</v>
      </c>
      <c r="U104" s="190">
        <v>0</v>
      </c>
      <c r="V104" s="190">
        <v>0</v>
      </c>
      <c r="W104" s="190">
        <v>0</v>
      </c>
      <c r="X104" s="190">
        <v>0</v>
      </c>
      <c r="Z104" s="190">
        <v>0</v>
      </c>
      <c r="AA104" s="3">
        <v>0</v>
      </c>
      <c r="AC104" s="190">
        <v>0</v>
      </c>
      <c r="AD104" s="3">
        <v>0</v>
      </c>
    </row>
    <row r="105" spans="1:30" s="1" customFormat="1" ht="18" customHeight="1" x14ac:dyDescent="0.2">
      <c r="A105" s="175" t="s">
        <v>135</v>
      </c>
      <c r="B105" s="175" t="s">
        <v>18</v>
      </c>
      <c r="C105" s="9">
        <v>0</v>
      </c>
      <c r="D105" s="2"/>
      <c r="E105" s="189" t="s">
        <v>134</v>
      </c>
      <c r="F105" s="2"/>
      <c r="G105" s="190">
        <v>0</v>
      </c>
      <c r="H105" s="190">
        <v>0</v>
      </c>
      <c r="I105" s="190">
        <v>0</v>
      </c>
      <c r="J105" s="190">
        <v>0</v>
      </c>
      <c r="K105" s="190">
        <v>0</v>
      </c>
      <c r="L105" s="190">
        <v>0</v>
      </c>
      <c r="M105" s="190">
        <v>0</v>
      </c>
      <c r="N105" s="190">
        <v>0</v>
      </c>
      <c r="O105" s="190">
        <v>0</v>
      </c>
      <c r="P105" s="190">
        <v>0</v>
      </c>
      <c r="Q105" s="190">
        <v>0</v>
      </c>
      <c r="R105" s="190">
        <v>0</v>
      </c>
      <c r="S105" s="190">
        <v>0</v>
      </c>
      <c r="T105" s="190">
        <v>0</v>
      </c>
      <c r="U105" s="190">
        <v>0</v>
      </c>
      <c r="V105" s="190">
        <v>0</v>
      </c>
      <c r="W105" s="190">
        <v>0</v>
      </c>
      <c r="X105" s="190">
        <v>0</v>
      </c>
      <c r="Z105" s="190">
        <v>0</v>
      </c>
      <c r="AA105" s="3">
        <v>0</v>
      </c>
      <c r="AC105" s="190">
        <v>0</v>
      </c>
      <c r="AD105" s="3">
        <v>0</v>
      </c>
    </row>
    <row r="106" spans="1:30" s="1" customFormat="1" ht="18" customHeight="1" x14ac:dyDescent="0.2">
      <c r="A106" s="175" t="s">
        <v>136</v>
      </c>
      <c r="B106" s="175" t="s">
        <v>18</v>
      </c>
      <c r="C106" s="9">
        <v>0</v>
      </c>
      <c r="D106" s="2"/>
      <c r="E106" s="189" t="s">
        <v>137</v>
      </c>
      <c r="F106" s="2"/>
      <c r="G106" s="190">
        <v>0</v>
      </c>
      <c r="H106" s="190">
        <v>0</v>
      </c>
      <c r="I106" s="190">
        <v>0</v>
      </c>
      <c r="J106" s="190">
        <v>0</v>
      </c>
      <c r="K106" s="190">
        <v>0</v>
      </c>
      <c r="L106" s="190">
        <v>0</v>
      </c>
      <c r="M106" s="190">
        <v>0</v>
      </c>
      <c r="N106" s="190">
        <v>0</v>
      </c>
      <c r="O106" s="190">
        <v>0</v>
      </c>
      <c r="P106" s="190">
        <v>0</v>
      </c>
      <c r="Q106" s="190">
        <v>0</v>
      </c>
      <c r="R106" s="190">
        <v>0</v>
      </c>
      <c r="S106" s="190">
        <v>0</v>
      </c>
      <c r="T106" s="190">
        <v>0</v>
      </c>
      <c r="U106" s="190">
        <v>0</v>
      </c>
      <c r="V106" s="190">
        <v>0</v>
      </c>
      <c r="W106" s="190">
        <v>0</v>
      </c>
      <c r="X106" s="190">
        <v>0</v>
      </c>
      <c r="Z106" s="190">
        <v>0</v>
      </c>
      <c r="AA106" s="3">
        <v>0</v>
      </c>
      <c r="AC106" s="190">
        <v>0</v>
      </c>
      <c r="AD106" s="3">
        <v>0</v>
      </c>
    </row>
    <row r="107" spans="1:30" s="1" customFormat="1" ht="18" customHeight="1" x14ac:dyDescent="0.2">
      <c r="A107" s="175" t="s">
        <v>138</v>
      </c>
      <c r="B107" s="175" t="s">
        <v>18</v>
      </c>
      <c r="C107" s="9">
        <v>0</v>
      </c>
      <c r="D107" s="2"/>
      <c r="E107" s="189" t="s">
        <v>139</v>
      </c>
      <c r="F107" s="2"/>
      <c r="G107" s="190">
        <v>0</v>
      </c>
      <c r="H107" s="190">
        <v>0</v>
      </c>
      <c r="I107" s="190">
        <v>0</v>
      </c>
      <c r="J107" s="190">
        <v>0</v>
      </c>
      <c r="K107" s="190">
        <v>0</v>
      </c>
      <c r="L107" s="190">
        <v>0</v>
      </c>
      <c r="M107" s="190">
        <v>0</v>
      </c>
      <c r="N107" s="190">
        <v>0</v>
      </c>
      <c r="O107" s="190">
        <v>0</v>
      </c>
      <c r="P107" s="190">
        <v>0</v>
      </c>
      <c r="Q107" s="190">
        <v>0</v>
      </c>
      <c r="R107" s="190">
        <v>0</v>
      </c>
      <c r="S107" s="190">
        <v>0</v>
      </c>
      <c r="T107" s="190">
        <v>0</v>
      </c>
      <c r="U107" s="190">
        <v>0</v>
      </c>
      <c r="V107" s="190">
        <v>0</v>
      </c>
      <c r="W107" s="190">
        <v>0</v>
      </c>
      <c r="X107" s="190">
        <v>0</v>
      </c>
      <c r="Z107" s="190">
        <v>0</v>
      </c>
      <c r="AA107" s="3">
        <v>0</v>
      </c>
      <c r="AC107" s="190">
        <v>0</v>
      </c>
      <c r="AD107" s="3">
        <v>0</v>
      </c>
    </row>
    <row r="108" spans="1:30" s="193" customFormat="1" ht="18" customHeight="1" collapsed="1" x14ac:dyDescent="0.2">
      <c r="A108" s="175" t="s">
        <v>22</v>
      </c>
      <c r="B108" s="175" t="s">
        <v>18</v>
      </c>
      <c r="C108" s="9">
        <v>0</v>
      </c>
      <c r="D108" s="2"/>
      <c r="E108" s="192" t="s">
        <v>25</v>
      </c>
      <c r="G108" s="194">
        <v>0</v>
      </c>
      <c r="H108" s="194">
        <v>0</v>
      </c>
      <c r="I108" s="194">
        <v>0</v>
      </c>
      <c r="J108" s="194">
        <v>0</v>
      </c>
      <c r="K108" s="194">
        <v>0</v>
      </c>
      <c r="L108" s="194">
        <v>0</v>
      </c>
      <c r="M108" s="194">
        <v>0</v>
      </c>
      <c r="N108" s="194">
        <v>0</v>
      </c>
      <c r="O108" s="194">
        <v>0</v>
      </c>
      <c r="P108" s="194">
        <v>0</v>
      </c>
      <c r="Q108" s="194">
        <v>0</v>
      </c>
      <c r="R108" s="194">
        <v>0</v>
      </c>
      <c r="S108" s="194">
        <v>0</v>
      </c>
      <c r="T108" s="194">
        <v>0</v>
      </c>
      <c r="U108" s="194">
        <v>0</v>
      </c>
      <c r="V108" s="194">
        <v>0</v>
      </c>
      <c r="W108" s="194">
        <v>0</v>
      </c>
      <c r="X108" s="194">
        <v>0</v>
      </c>
      <c r="Z108" s="194">
        <v>0</v>
      </c>
      <c r="AA108" s="3">
        <v>0</v>
      </c>
      <c r="AC108" s="194">
        <v>0</v>
      </c>
      <c r="AD108" s="3">
        <v>0</v>
      </c>
    </row>
    <row r="109" spans="1:30" s="193" customFormat="1" ht="18" hidden="1" customHeight="1" outlineLevel="1" x14ac:dyDescent="0.2">
      <c r="A109" s="175" t="s">
        <v>120</v>
      </c>
      <c r="B109" s="175" t="s">
        <v>18</v>
      </c>
      <c r="C109" s="9">
        <v>0</v>
      </c>
      <c r="D109" s="2"/>
      <c r="E109" s="204" t="s">
        <v>122</v>
      </c>
      <c r="F109" s="182"/>
      <c r="G109" s="205">
        <v>0</v>
      </c>
      <c r="H109" s="205">
        <v>0</v>
      </c>
      <c r="I109" s="205">
        <v>0</v>
      </c>
      <c r="J109" s="205">
        <v>0</v>
      </c>
      <c r="K109" s="205">
        <v>0</v>
      </c>
      <c r="L109" s="205">
        <v>0</v>
      </c>
      <c r="M109" s="205">
        <v>0</v>
      </c>
      <c r="N109" s="205">
        <v>0</v>
      </c>
      <c r="O109" s="205">
        <v>0</v>
      </c>
      <c r="P109" s="205">
        <v>0</v>
      </c>
      <c r="Q109" s="205">
        <v>0</v>
      </c>
      <c r="R109" s="205">
        <v>0</v>
      </c>
      <c r="S109" s="205">
        <v>0</v>
      </c>
      <c r="T109" s="205">
        <v>0</v>
      </c>
      <c r="U109" s="205">
        <v>0</v>
      </c>
      <c r="V109" s="205">
        <v>0</v>
      </c>
      <c r="W109" s="205">
        <v>0</v>
      </c>
      <c r="X109" s="205">
        <v>0</v>
      </c>
      <c r="Z109" s="205">
        <v>0</v>
      </c>
      <c r="AA109" s="3">
        <v>0</v>
      </c>
      <c r="AC109" s="205">
        <v>0</v>
      </c>
      <c r="AD109" s="3">
        <v>0</v>
      </c>
    </row>
    <row r="110" spans="1:30" s="193" customFormat="1" ht="18" hidden="1" customHeight="1" outlineLevel="1" x14ac:dyDescent="0.2">
      <c r="A110" s="175" t="s">
        <v>121</v>
      </c>
      <c r="B110" s="175" t="s">
        <v>18</v>
      </c>
      <c r="C110" s="9">
        <v>0</v>
      </c>
      <c r="D110" s="2"/>
      <c r="E110" s="204" t="s">
        <v>123</v>
      </c>
      <c r="F110" s="182"/>
      <c r="G110" s="205">
        <v>0</v>
      </c>
      <c r="H110" s="205">
        <v>0</v>
      </c>
      <c r="I110" s="205">
        <v>0</v>
      </c>
      <c r="J110" s="205">
        <v>0</v>
      </c>
      <c r="K110" s="205">
        <v>0</v>
      </c>
      <c r="L110" s="205">
        <v>0</v>
      </c>
      <c r="M110" s="205">
        <v>0</v>
      </c>
      <c r="N110" s="205">
        <v>0</v>
      </c>
      <c r="O110" s="205">
        <v>0</v>
      </c>
      <c r="P110" s="205">
        <v>0</v>
      </c>
      <c r="Q110" s="205">
        <v>0</v>
      </c>
      <c r="R110" s="205">
        <v>0</v>
      </c>
      <c r="S110" s="205">
        <v>0</v>
      </c>
      <c r="T110" s="205">
        <v>0</v>
      </c>
      <c r="U110" s="205">
        <v>0</v>
      </c>
      <c r="V110" s="205">
        <v>0</v>
      </c>
      <c r="W110" s="205">
        <v>0</v>
      </c>
      <c r="X110" s="205">
        <v>0</v>
      </c>
      <c r="Z110" s="205">
        <v>0</v>
      </c>
      <c r="AA110" s="3">
        <v>0</v>
      </c>
      <c r="AC110" s="205">
        <v>0</v>
      </c>
      <c r="AD110" s="3">
        <v>0</v>
      </c>
    </row>
    <row r="111" spans="1:30" s="193" customFormat="1" ht="18" customHeight="1" collapsed="1" x14ac:dyDescent="0.2">
      <c r="A111" s="185"/>
      <c r="B111" s="185"/>
      <c r="C111" s="9">
        <v>0</v>
      </c>
      <c r="D111" s="2"/>
      <c r="E111" s="192" t="s">
        <v>0</v>
      </c>
      <c r="G111" s="194">
        <v>0</v>
      </c>
      <c r="H111" s="194">
        <v>0</v>
      </c>
      <c r="I111" s="194">
        <v>0</v>
      </c>
      <c r="J111" s="194">
        <v>0</v>
      </c>
      <c r="K111" s="194">
        <v>0</v>
      </c>
      <c r="L111" s="194">
        <v>0</v>
      </c>
      <c r="M111" s="194">
        <v>0</v>
      </c>
      <c r="N111" s="194">
        <v>0</v>
      </c>
      <c r="O111" s="194">
        <v>0</v>
      </c>
      <c r="P111" s="194">
        <v>0</v>
      </c>
      <c r="Q111" s="194">
        <v>0</v>
      </c>
      <c r="R111" s="194">
        <v>0</v>
      </c>
      <c r="S111" s="194">
        <v>0</v>
      </c>
      <c r="T111" s="194">
        <v>0</v>
      </c>
      <c r="U111" s="194">
        <v>0</v>
      </c>
      <c r="V111" s="194">
        <v>0</v>
      </c>
      <c r="W111" s="194">
        <v>0</v>
      </c>
      <c r="X111" s="194">
        <v>0</v>
      </c>
      <c r="Z111" s="194">
        <v>0</v>
      </c>
      <c r="AA111" s="3">
        <v>0</v>
      </c>
      <c r="AC111" s="194">
        <v>0</v>
      </c>
      <c r="AD111" s="3">
        <v>0</v>
      </c>
    </row>
    <row r="112" spans="1:30" ht="18" customHeight="1" x14ac:dyDescent="0.2">
      <c r="A112" s="185"/>
      <c r="B112" s="185"/>
      <c r="C112" s="9">
        <v>0</v>
      </c>
      <c r="E112" s="195" t="s">
        <v>437</v>
      </c>
      <c r="G112" s="196">
        <v>0</v>
      </c>
      <c r="H112" s="196">
        <v>0</v>
      </c>
      <c r="I112" s="196">
        <v>0</v>
      </c>
      <c r="J112" s="197">
        <v>0</v>
      </c>
      <c r="K112" s="197">
        <v>0</v>
      </c>
      <c r="L112" s="196">
        <v>0</v>
      </c>
      <c r="M112" s="196">
        <v>0</v>
      </c>
      <c r="N112" s="196">
        <v>0</v>
      </c>
      <c r="O112" s="196">
        <v>0</v>
      </c>
      <c r="P112" s="196">
        <v>0</v>
      </c>
      <c r="Q112" s="196">
        <v>0</v>
      </c>
      <c r="R112" s="196">
        <v>0</v>
      </c>
      <c r="S112" s="196">
        <v>0</v>
      </c>
      <c r="T112" s="196">
        <v>0</v>
      </c>
      <c r="U112" s="196">
        <v>0</v>
      </c>
      <c r="V112" s="196">
        <v>0</v>
      </c>
      <c r="W112" s="196">
        <v>0</v>
      </c>
      <c r="X112" s="196">
        <v>0</v>
      </c>
      <c r="Z112" s="196">
        <v>0</v>
      </c>
      <c r="AA112" s="3">
        <v>0</v>
      </c>
      <c r="AC112" s="196">
        <v>0</v>
      </c>
      <c r="AD112" s="3">
        <v>0</v>
      </c>
    </row>
    <row r="113" spans="1:32" ht="6.95" customHeight="1" x14ac:dyDescent="0.2">
      <c r="C113" s="9"/>
      <c r="J113" s="199"/>
      <c r="K113" s="199"/>
      <c r="AA113" s="1"/>
      <c r="AD113" s="1"/>
    </row>
    <row r="114" spans="1:32" ht="18" customHeight="1" x14ac:dyDescent="0.2">
      <c r="A114" s="175" t="s">
        <v>17</v>
      </c>
      <c r="B114" s="175" t="s">
        <v>18</v>
      </c>
      <c r="C114" s="9">
        <v>0</v>
      </c>
      <c r="E114" s="195" t="s">
        <v>119</v>
      </c>
      <c r="G114" s="196">
        <v>0</v>
      </c>
      <c r="H114" s="196">
        <v>0</v>
      </c>
      <c r="I114" s="196">
        <v>0</v>
      </c>
      <c r="J114" s="197">
        <v>0</v>
      </c>
      <c r="K114" s="197">
        <v>0</v>
      </c>
      <c r="L114" s="196">
        <v>0</v>
      </c>
      <c r="M114" s="196">
        <v>0</v>
      </c>
      <c r="N114" s="196">
        <v>0</v>
      </c>
      <c r="O114" s="196">
        <v>0</v>
      </c>
      <c r="P114" s="196">
        <v>0</v>
      </c>
      <c r="Q114" s="196">
        <v>0</v>
      </c>
      <c r="R114" s="196">
        <v>0</v>
      </c>
      <c r="S114" s="196">
        <v>0</v>
      </c>
      <c r="T114" s="196">
        <v>0</v>
      </c>
      <c r="U114" s="196">
        <v>0</v>
      </c>
      <c r="V114" s="196">
        <v>0</v>
      </c>
      <c r="W114" s="196">
        <v>0</v>
      </c>
      <c r="X114" s="196">
        <v>0</v>
      </c>
      <c r="Z114" s="196">
        <v>0</v>
      </c>
      <c r="AA114" s="3">
        <v>0</v>
      </c>
      <c r="AC114" s="196">
        <v>0</v>
      </c>
      <c r="AD114" s="3">
        <v>0</v>
      </c>
    </row>
    <row r="115" spans="1:32" ht="6.95" customHeight="1" x14ac:dyDescent="0.2">
      <c r="C115" s="9"/>
      <c r="J115" s="199"/>
      <c r="K115" s="199"/>
      <c r="AA115" s="1"/>
      <c r="AD115" s="1"/>
    </row>
    <row r="116" spans="1:32" s="209" customFormat="1" ht="18" customHeight="1" x14ac:dyDescent="0.2">
      <c r="A116" s="185"/>
      <c r="B116" s="185"/>
      <c r="C116" s="9">
        <v>0.12784186399257347</v>
      </c>
      <c r="D116" s="2"/>
      <c r="E116" s="211" t="s">
        <v>332</v>
      </c>
      <c r="F116" s="2"/>
      <c r="G116" s="212">
        <v>-247.37299999999999</v>
      </c>
      <c r="H116" s="212">
        <v>-345.08799999999997</v>
      </c>
      <c r="I116" s="212">
        <v>-345.08799999999997</v>
      </c>
      <c r="J116" s="213">
        <v>-338</v>
      </c>
      <c r="K116" s="213">
        <v>-367.71992</v>
      </c>
      <c r="L116" s="212">
        <v>-11.703999999999999</v>
      </c>
      <c r="M116" s="212">
        <v>-16.521000000000001</v>
      </c>
      <c r="N116" s="212">
        <v>-16.441000000000003</v>
      </c>
      <c r="O116" s="212">
        <v>-15.548</v>
      </c>
      <c r="P116" s="212">
        <v>-115.72999999999999</v>
      </c>
      <c r="Q116" s="212">
        <v>-15.716999999999997</v>
      </c>
      <c r="R116" s="212">
        <v>-4.279999999999994</v>
      </c>
      <c r="S116" s="212">
        <v>-78.509000000000015</v>
      </c>
      <c r="T116" s="212">
        <v>-18.825999999999997</v>
      </c>
      <c r="U116" s="212">
        <v>-45.983999999999988</v>
      </c>
      <c r="V116" s="212">
        <v>-42.928999999999995</v>
      </c>
      <c r="W116" s="212">
        <v>61.475999999999999</v>
      </c>
      <c r="X116" s="212">
        <v>-320.71299999999997</v>
      </c>
      <c r="Z116" s="212">
        <v>-338</v>
      </c>
      <c r="AA116" s="3">
        <v>17.29</v>
      </c>
      <c r="AC116" s="212">
        <v>-367.71992</v>
      </c>
      <c r="AD116" s="3">
        <v>47.01</v>
      </c>
    </row>
    <row r="117" spans="1:32" s="209" customFormat="1" ht="6.75" customHeight="1" x14ac:dyDescent="0.2">
      <c r="A117" s="2"/>
      <c r="B117" s="2"/>
      <c r="C117" s="9"/>
      <c r="D117" s="2"/>
      <c r="E117" s="1"/>
      <c r="F117" s="2"/>
      <c r="G117" s="2"/>
      <c r="H117" s="2"/>
      <c r="I117" s="2"/>
      <c r="J117" s="199"/>
      <c r="K117" s="19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1"/>
      <c r="AC117" s="2"/>
      <c r="AD117" s="300"/>
    </row>
    <row r="118" spans="1:32" s="8" customFormat="1" x14ac:dyDescent="0.2">
      <c r="A118" s="55" t="s">
        <v>31</v>
      </c>
      <c r="B118" s="55" t="s">
        <v>18</v>
      </c>
      <c r="C118" s="2"/>
      <c r="D118" s="2"/>
      <c r="E118" s="56" t="s">
        <v>252</v>
      </c>
      <c r="F118" s="2"/>
      <c r="G118" s="214">
        <v>-3.0000000000001137E-2</v>
      </c>
      <c r="H118" s="214">
        <v>0</v>
      </c>
      <c r="I118" s="214">
        <v>0</v>
      </c>
      <c r="J118" s="214">
        <v>0</v>
      </c>
      <c r="K118" s="214">
        <v>0</v>
      </c>
      <c r="L118" s="214">
        <v>0</v>
      </c>
      <c r="M118" s="214">
        <v>0</v>
      </c>
      <c r="N118" s="214">
        <v>7.1054273576010019E-15</v>
      </c>
      <c r="O118" s="214">
        <v>7.1054273576010019E-15</v>
      </c>
      <c r="P118" s="214">
        <v>0</v>
      </c>
      <c r="Q118" s="214">
        <v>-2.8421709430404007E-14</v>
      </c>
      <c r="R118" s="214">
        <v>-2.8421709430404007E-14</v>
      </c>
      <c r="S118" s="214">
        <v>0</v>
      </c>
      <c r="T118" s="214">
        <v>0</v>
      </c>
      <c r="U118" s="214">
        <v>0</v>
      </c>
      <c r="V118" s="214">
        <v>-5.6843418860808015E-14</v>
      </c>
      <c r="W118" s="214">
        <v>-5.6843418860808015E-14</v>
      </c>
      <c r="X118" s="214">
        <v>0</v>
      </c>
      <c r="Y118" s="2"/>
      <c r="Z118" s="2"/>
      <c r="AB118" s="2"/>
      <c r="AC118" s="2"/>
      <c r="AE118" s="2"/>
      <c r="AF118" s="2"/>
    </row>
  </sheetData>
  <mergeCells count="5">
    <mergeCell ref="E9:E10"/>
    <mergeCell ref="AC9:AC10"/>
    <mergeCell ref="AD9:AD10"/>
    <mergeCell ref="Z9:Z10"/>
    <mergeCell ref="AA9:AA10"/>
  </mergeCells>
  <conditionalFormatting sqref="AD11:AD13 AD114 AD104:AD112 AD94:AD102 AD25:AD92 AA114 AA104:AA112 AA94:AA102 AA15:AA23 AA25:AA92 AD15:AD23 AA116 AD116:AD117">
    <cfRule type="expression" dxfId="89" priority="4" stopIfTrue="1">
      <formula>($C11&gt;0)</formula>
    </cfRule>
    <cfRule type="expression" dxfId="88" priority="5" stopIfTrue="1">
      <formula>AND($C11&lt;0,$C11&gt;=$AD$2)</formula>
    </cfRule>
    <cfRule type="expression" dxfId="87" priority="6" stopIfTrue="1">
      <formula>($C11&lt;$AD$2)</formula>
    </cfRule>
  </conditionalFormatting>
  <conditionalFormatting sqref="AA11:AA13">
    <cfRule type="expression" dxfId="86" priority="1" stopIfTrue="1">
      <formula>($C11&gt;0)</formula>
    </cfRule>
    <cfRule type="expression" dxfId="85" priority="2" stopIfTrue="1">
      <formula>AND($C11&lt;0,$C11&gt;=$AD$2)</formula>
    </cfRule>
    <cfRule type="expression" dxfId="84" priority="3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8"/>
  <sheetViews>
    <sheetView showGridLines="0" zoomScale="66" zoomScaleNormal="66" zoomScaleSheetLayoutView="75" workbookViewId="0">
      <pane xSplit="5" ySplit="10" topLeftCell="F11" activePane="bottomRight" state="frozen"/>
      <selection sqref="A1:XFD1048576"/>
      <selection pane="topRight" sqref="A1:XFD1048576"/>
      <selection pane="bottomLeft" sqref="A1:XFD1048576"/>
      <selection pane="bottomRight" activeCell="X18" sqref="X18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10" width="10" style="2" customWidth="1"/>
    <col min="11" max="11" width="10" style="2" customWidth="1" outlineLevel="1"/>
    <col min="12" max="23" width="10" style="2" customWidth="1"/>
    <col min="24" max="24" width="12" style="2" customWidth="1"/>
    <col min="25" max="25" width="1.140625" style="2" customWidth="1"/>
    <col min="26" max="26" width="10" style="2" customWidth="1"/>
    <col min="27" max="27" width="10" style="8" customWidth="1"/>
    <col min="28" max="28" width="3.28515625" style="2" customWidth="1"/>
    <col min="29" max="29" width="10" style="2" customWidth="1" outlineLevel="1"/>
    <col min="30" max="30" width="10" style="8" customWidth="1" outlineLevel="1"/>
    <col min="31" max="16384" width="11.42578125" style="2"/>
  </cols>
  <sheetData>
    <row r="1" spans="1:30" hidden="1" outlineLevel="1" x14ac:dyDescent="0.2">
      <c r="A1" s="1" t="s">
        <v>4</v>
      </c>
      <c r="B1" s="1"/>
      <c r="L1" s="161" t="s">
        <v>6</v>
      </c>
      <c r="M1" s="161" t="s">
        <v>7</v>
      </c>
      <c r="N1" s="161" t="s">
        <v>8</v>
      </c>
      <c r="O1" s="161" t="s">
        <v>9</v>
      </c>
      <c r="P1" s="161" t="s">
        <v>10</v>
      </c>
      <c r="Q1" s="161" t="s">
        <v>11</v>
      </c>
      <c r="R1" s="161" t="s">
        <v>320</v>
      </c>
      <c r="S1" s="161" t="s">
        <v>12</v>
      </c>
      <c r="T1" s="161" t="s">
        <v>13</v>
      </c>
      <c r="U1" s="161" t="s">
        <v>14</v>
      </c>
      <c r="V1" s="161" t="s">
        <v>15</v>
      </c>
      <c r="W1" s="161" t="s">
        <v>16</v>
      </c>
    </row>
    <row r="2" spans="1:30" ht="12.75" hidden="1" outlineLevel="1" x14ac:dyDescent="0.2">
      <c r="A2" s="1" t="s">
        <v>5</v>
      </c>
      <c r="B2" s="1"/>
      <c r="G2" s="11" t="s">
        <v>28</v>
      </c>
      <c r="H2" s="11" t="s">
        <v>30</v>
      </c>
      <c r="I2" s="11" t="s">
        <v>33</v>
      </c>
      <c r="J2" s="11" t="s">
        <v>34</v>
      </c>
      <c r="K2" s="11">
        <v>0</v>
      </c>
      <c r="L2" s="162" t="b">
        <v>1</v>
      </c>
      <c r="M2" s="162" t="b">
        <v>1</v>
      </c>
      <c r="N2" s="162" t="b">
        <v>1</v>
      </c>
      <c r="O2" s="162" t="b">
        <v>1</v>
      </c>
      <c r="P2" s="162" t="b">
        <v>1</v>
      </c>
      <c r="Q2" s="162" t="b">
        <v>1</v>
      </c>
      <c r="R2" s="162" t="b">
        <v>1</v>
      </c>
      <c r="S2" s="162" t="b">
        <v>1</v>
      </c>
      <c r="T2" s="162" t="b">
        <v>1</v>
      </c>
      <c r="U2" s="162" t="b">
        <v>1</v>
      </c>
      <c r="V2" s="162" t="b">
        <v>1</v>
      </c>
      <c r="W2" s="162" t="b">
        <v>1</v>
      </c>
      <c r="X2" s="11" t="s">
        <v>34</v>
      </c>
      <c r="Z2" s="163"/>
      <c r="AA2" s="13">
        <v>-0.15</v>
      </c>
      <c r="AC2" s="163"/>
      <c r="AD2" s="13">
        <v>-0.15</v>
      </c>
    </row>
    <row r="3" spans="1:30" hidden="1" outlineLevel="1" x14ac:dyDescent="0.15">
      <c r="A3" s="1" t="s">
        <v>344</v>
      </c>
      <c r="B3" s="1"/>
      <c r="G3" s="12" t="s">
        <v>643</v>
      </c>
      <c r="H3" s="12" t="s">
        <v>643</v>
      </c>
      <c r="I3" s="12" t="s">
        <v>643</v>
      </c>
      <c r="J3" s="12" t="s">
        <v>644</v>
      </c>
      <c r="K3" s="12" t="s">
        <v>645</v>
      </c>
      <c r="L3" s="12" t="s">
        <v>643</v>
      </c>
      <c r="M3" s="12" t="s">
        <v>643</v>
      </c>
      <c r="N3" s="12" t="s">
        <v>643</v>
      </c>
      <c r="O3" s="12" t="s">
        <v>643</v>
      </c>
      <c r="P3" s="12" t="s">
        <v>643</v>
      </c>
      <c r="Q3" s="12" t="s">
        <v>643</v>
      </c>
      <c r="R3" s="12" t="s">
        <v>643</v>
      </c>
      <c r="S3" s="12" t="s">
        <v>643</v>
      </c>
      <c r="T3" s="12" t="s">
        <v>643</v>
      </c>
      <c r="U3" s="12" t="s">
        <v>643</v>
      </c>
      <c r="V3" s="12" t="s">
        <v>643</v>
      </c>
      <c r="W3" s="12" t="s">
        <v>643</v>
      </c>
      <c r="X3" s="12" t="s">
        <v>643</v>
      </c>
    </row>
    <row r="4" spans="1:30" hidden="1" outlineLevel="1" x14ac:dyDescent="0.15">
      <c r="A4" s="164" t="s">
        <v>646</v>
      </c>
      <c r="B4" s="1"/>
      <c r="G4" s="12" t="s">
        <v>647</v>
      </c>
      <c r="H4" s="12" t="s">
        <v>647</v>
      </c>
      <c r="I4" s="12" t="s">
        <v>647</v>
      </c>
      <c r="J4" s="12" t="s">
        <v>648</v>
      </c>
      <c r="K4" s="12" t="s">
        <v>649</v>
      </c>
      <c r="L4" s="12" t="s">
        <v>647</v>
      </c>
      <c r="M4" s="12" t="s">
        <v>647</v>
      </c>
      <c r="N4" s="12" t="s">
        <v>647</v>
      </c>
      <c r="O4" s="12" t="s">
        <v>647</v>
      </c>
      <c r="P4" s="12" t="s">
        <v>647</v>
      </c>
      <c r="Q4" s="12" t="s">
        <v>647</v>
      </c>
      <c r="R4" s="12" t="s">
        <v>647</v>
      </c>
      <c r="S4" s="12" t="s">
        <v>647</v>
      </c>
      <c r="T4" s="12" t="s">
        <v>647</v>
      </c>
      <c r="U4" s="12" t="s">
        <v>647</v>
      </c>
      <c r="V4" s="12" t="s">
        <v>647</v>
      </c>
      <c r="W4" s="12" t="s">
        <v>647</v>
      </c>
      <c r="X4" s="12" t="s">
        <v>647</v>
      </c>
      <c r="Z4" s="163"/>
      <c r="AA4" s="165"/>
      <c r="AC4" s="163"/>
      <c r="AD4" s="165"/>
    </row>
    <row r="5" spans="1:30" hidden="1" outlineLevel="1" x14ac:dyDescent="0.15">
      <c r="B5" s="1"/>
      <c r="G5" s="12" t="s">
        <v>650</v>
      </c>
      <c r="H5" s="12" t="s">
        <v>651</v>
      </c>
      <c r="I5" s="12" t="s">
        <v>651</v>
      </c>
      <c r="J5" s="12" t="s">
        <v>652</v>
      </c>
      <c r="K5" s="12" t="s">
        <v>653</v>
      </c>
      <c r="L5" s="12" t="s">
        <v>652</v>
      </c>
      <c r="M5" s="12" t="s">
        <v>654</v>
      </c>
      <c r="N5" s="12" t="s">
        <v>653</v>
      </c>
      <c r="O5" s="12" t="s">
        <v>655</v>
      </c>
      <c r="P5" s="12" t="s">
        <v>656</v>
      </c>
      <c r="Q5" s="12" t="s">
        <v>657</v>
      </c>
      <c r="R5" s="12" t="s">
        <v>658</v>
      </c>
      <c r="S5" s="12" t="s">
        <v>659</v>
      </c>
      <c r="T5" s="12" t="s">
        <v>660</v>
      </c>
      <c r="U5" s="12" t="s">
        <v>661</v>
      </c>
      <c r="V5" s="12" t="s">
        <v>662</v>
      </c>
      <c r="W5" s="12" t="s">
        <v>663</v>
      </c>
      <c r="X5" s="12" t="s">
        <v>663</v>
      </c>
      <c r="Z5" s="163"/>
      <c r="AA5" s="165"/>
      <c r="AC5" s="163"/>
      <c r="AD5" s="165"/>
    </row>
    <row r="6" spans="1:30" hidden="1" outlineLevel="1" x14ac:dyDescent="0.2">
      <c r="F6" s="1"/>
      <c r="G6" s="1"/>
      <c r="H6" s="2" t="s">
        <v>674</v>
      </c>
      <c r="I6" s="2" t="s">
        <v>674</v>
      </c>
      <c r="J6" s="2" t="s">
        <v>674</v>
      </c>
      <c r="K6" s="2" t="s">
        <v>674</v>
      </c>
    </row>
    <row r="7" spans="1:30" s="166" customFormat="1" ht="15.75" collapsed="1" x14ac:dyDescent="0.2">
      <c r="E7" s="15" t="s">
        <v>446</v>
      </c>
      <c r="L7" s="167"/>
      <c r="AA7" s="168"/>
      <c r="AD7" s="168"/>
    </row>
    <row r="8" spans="1:30" s="169" customFormat="1" ht="7.5" customHeight="1" x14ac:dyDescent="0.2">
      <c r="E8" s="170"/>
      <c r="I8" s="171"/>
      <c r="J8" s="171"/>
      <c r="K8" s="171"/>
      <c r="Z8" s="171"/>
      <c r="AA8" s="170"/>
      <c r="AC8" s="171"/>
      <c r="AD8" s="170"/>
    </row>
    <row r="9" spans="1:30" ht="12.75" customHeight="1" x14ac:dyDescent="0.2">
      <c r="E9" s="310" t="s">
        <v>447</v>
      </c>
      <c r="F9" s="172"/>
      <c r="G9" s="4" t="s">
        <v>2</v>
      </c>
      <c r="H9" s="4" t="s">
        <v>2</v>
      </c>
      <c r="I9" s="4" t="s">
        <v>2</v>
      </c>
      <c r="J9" s="5" t="s">
        <v>1</v>
      </c>
      <c r="K9" s="5" t="s">
        <v>628</v>
      </c>
      <c r="L9" s="173" t="s">
        <v>2</v>
      </c>
      <c r="M9" s="173" t="s">
        <v>2</v>
      </c>
      <c r="N9" s="173" t="s">
        <v>2</v>
      </c>
      <c r="O9" s="173" t="s">
        <v>2</v>
      </c>
      <c r="P9" s="173" t="s">
        <v>2</v>
      </c>
      <c r="Q9" s="173" t="s">
        <v>2</v>
      </c>
      <c r="R9" s="173" t="s">
        <v>2</v>
      </c>
      <c r="S9" s="173" t="s">
        <v>2</v>
      </c>
      <c r="T9" s="173" t="s">
        <v>2</v>
      </c>
      <c r="U9" s="173" t="s">
        <v>2</v>
      </c>
      <c r="V9" s="173" t="s">
        <v>2</v>
      </c>
      <c r="W9" s="173" t="s">
        <v>2</v>
      </c>
      <c r="X9" s="287" t="s">
        <v>2</v>
      </c>
      <c r="Z9" s="318" t="s">
        <v>677</v>
      </c>
      <c r="AA9" s="320" t="s">
        <v>100</v>
      </c>
      <c r="AC9" s="318" t="s">
        <v>678</v>
      </c>
      <c r="AD9" s="320" t="s">
        <v>100</v>
      </c>
    </row>
    <row r="10" spans="1:30" ht="12.75" customHeight="1" x14ac:dyDescent="0.2">
      <c r="E10" s="310"/>
      <c r="F10" s="172"/>
      <c r="G10" s="6" t="s">
        <v>669</v>
      </c>
      <c r="H10" s="6" t="s">
        <v>670</v>
      </c>
      <c r="I10" s="6" t="s">
        <v>670</v>
      </c>
      <c r="J10" s="7" t="s">
        <v>679</v>
      </c>
      <c r="K10" s="7" t="s">
        <v>680</v>
      </c>
      <c r="L10" s="174" t="s">
        <v>6</v>
      </c>
      <c r="M10" s="174" t="s">
        <v>7</v>
      </c>
      <c r="N10" s="174" t="s">
        <v>8</v>
      </c>
      <c r="O10" s="174" t="s">
        <v>9</v>
      </c>
      <c r="P10" s="174" t="s">
        <v>10</v>
      </c>
      <c r="Q10" s="174" t="s">
        <v>11</v>
      </c>
      <c r="R10" s="174" t="s">
        <v>320</v>
      </c>
      <c r="S10" s="174" t="s">
        <v>12</v>
      </c>
      <c r="T10" s="174" t="s">
        <v>13</v>
      </c>
      <c r="U10" s="174" t="s">
        <v>14</v>
      </c>
      <c r="V10" s="174" t="s">
        <v>15</v>
      </c>
      <c r="W10" s="174" t="s">
        <v>16</v>
      </c>
      <c r="X10" s="286" t="s">
        <v>671</v>
      </c>
      <c r="Z10" s="319"/>
      <c r="AA10" s="321"/>
      <c r="AC10" s="319"/>
      <c r="AD10" s="321"/>
    </row>
    <row r="11" spans="1:30" ht="18" customHeight="1" x14ac:dyDescent="0.2">
      <c r="A11" s="175" t="s">
        <v>37</v>
      </c>
      <c r="B11" s="175" t="s">
        <v>18</v>
      </c>
      <c r="C11" s="9"/>
      <c r="E11" s="176" t="s">
        <v>424</v>
      </c>
      <c r="G11" s="177">
        <v>3.66</v>
      </c>
      <c r="H11" s="177">
        <v>3.4500000000000006</v>
      </c>
      <c r="I11" s="177">
        <v>3.45</v>
      </c>
      <c r="J11" s="178">
        <v>3.8</v>
      </c>
      <c r="K11" s="178">
        <v>3.9089999999999998</v>
      </c>
      <c r="L11" s="177">
        <v>2.7840000000000003</v>
      </c>
      <c r="M11" s="177">
        <v>2.8439999999999999</v>
      </c>
      <c r="N11" s="177">
        <v>2.7240000000000002</v>
      </c>
      <c r="O11" s="177">
        <v>3.7799999999999976</v>
      </c>
      <c r="P11" s="177">
        <v>3.7800000000000029</v>
      </c>
      <c r="Q11" s="177">
        <v>4.4879999999999978</v>
      </c>
      <c r="R11" s="177">
        <v>4.7759999999999998</v>
      </c>
      <c r="S11" s="177">
        <v>4.4400000000000013</v>
      </c>
      <c r="T11" s="177">
        <v>3.7800000000000011</v>
      </c>
      <c r="U11" s="177">
        <v>3.7800000000000011</v>
      </c>
      <c r="V11" s="177">
        <v>4.847999999999999</v>
      </c>
      <c r="W11" s="177">
        <v>4.0439999999999969</v>
      </c>
      <c r="X11" s="177">
        <v>3.839</v>
      </c>
      <c r="Z11" s="177">
        <v>3.8</v>
      </c>
      <c r="AA11" s="179">
        <v>0.04</v>
      </c>
      <c r="AC11" s="177">
        <v>3.9089999999999998</v>
      </c>
      <c r="AD11" s="179">
        <v>-7.0000000000000007E-2</v>
      </c>
    </row>
    <row r="12" spans="1:30" ht="18" hidden="1" customHeight="1" outlineLevel="1" collapsed="1" x14ac:dyDescent="0.2">
      <c r="A12" s="180" t="s">
        <v>212</v>
      </c>
      <c r="B12" s="175" t="s">
        <v>18</v>
      </c>
      <c r="C12" s="9"/>
      <c r="E12" s="181" t="s">
        <v>213</v>
      </c>
      <c r="F12" s="182"/>
      <c r="G12" s="183">
        <v>3.746</v>
      </c>
      <c r="H12" s="183">
        <v>3.4940000000000002</v>
      </c>
      <c r="I12" s="183">
        <v>3.4940000000000002</v>
      </c>
      <c r="J12" s="183">
        <v>3.8</v>
      </c>
      <c r="K12" s="183">
        <v>3.9089999999999998</v>
      </c>
      <c r="L12" s="183">
        <v>2.7960000000000003</v>
      </c>
      <c r="M12" s="183">
        <v>2.855999999999999</v>
      </c>
      <c r="N12" s="183">
        <v>2.7960000000000012</v>
      </c>
      <c r="O12" s="183">
        <v>3.7919999999999998</v>
      </c>
      <c r="P12" s="183">
        <v>3.8160000000000007</v>
      </c>
      <c r="Q12" s="183">
        <v>4.4879999999999995</v>
      </c>
      <c r="R12" s="183">
        <v>4.7880000000000003</v>
      </c>
      <c r="S12" s="183">
        <v>4.4639999999999986</v>
      </c>
      <c r="T12" s="183">
        <v>3.7920000000000016</v>
      </c>
      <c r="U12" s="183">
        <v>3.7920000000000016</v>
      </c>
      <c r="V12" s="183">
        <v>5.1000000000000014</v>
      </c>
      <c r="W12" s="183">
        <v>5.2919999999999945</v>
      </c>
      <c r="X12" s="183">
        <v>3.9809999999999999</v>
      </c>
      <c r="Z12" s="183">
        <v>3.8</v>
      </c>
      <c r="AA12" s="184">
        <v>0.18</v>
      </c>
      <c r="AC12" s="183">
        <v>3.9089999999999998</v>
      </c>
      <c r="AD12" s="184">
        <v>7.0000000000000007E-2</v>
      </c>
    </row>
    <row r="13" spans="1:30" ht="18" hidden="1" customHeight="1" outlineLevel="1" collapsed="1" x14ac:dyDescent="0.2">
      <c r="A13" s="185"/>
      <c r="B13" s="185"/>
      <c r="C13" s="9"/>
      <c r="E13" s="176" t="s">
        <v>241</v>
      </c>
      <c r="G13" s="177">
        <v>8.5999999999999854E-2</v>
      </c>
      <c r="H13" s="177">
        <v>4.3999999999999595E-2</v>
      </c>
      <c r="I13" s="177">
        <v>4.4000000000000039E-2</v>
      </c>
      <c r="J13" s="178">
        <v>0</v>
      </c>
      <c r="K13" s="178">
        <v>0</v>
      </c>
      <c r="L13" s="177">
        <v>1.2000000000000011E-2</v>
      </c>
      <c r="M13" s="177">
        <v>1.1999999999999122E-2</v>
      </c>
      <c r="N13" s="177">
        <v>7.2000000000000952E-2</v>
      </c>
      <c r="O13" s="177">
        <v>1.2000000000002231E-2</v>
      </c>
      <c r="P13" s="177">
        <v>3.5999999999997812E-2</v>
      </c>
      <c r="Q13" s="177">
        <v>0</v>
      </c>
      <c r="R13" s="177">
        <v>1.2000000000000455E-2</v>
      </c>
      <c r="S13" s="177">
        <v>2.3999999999997357E-2</v>
      </c>
      <c r="T13" s="177">
        <v>1.2000000000000455E-2</v>
      </c>
      <c r="U13" s="177">
        <v>1.2000000000000455E-2</v>
      </c>
      <c r="V13" s="177">
        <v>0.25200000000000244</v>
      </c>
      <c r="W13" s="177">
        <v>1.2479999999999976</v>
      </c>
      <c r="X13" s="177">
        <v>0.1419999999999999</v>
      </c>
      <c r="Z13" s="177">
        <v>0</v>
      </c>
      <c r="AA13" s="179">
        <v>0.14000000000000001</v>
      </c>
      <c r="AC13" s="177">
        <v>0</v>
      </c>
      <c r="AD13" s="179">
        <v>0.14000000000000001</v>
      </c>
    </row>
    <row r="14" spans="1:30" ht="12.95" hidden="1" customHeight="1" outlineLevel="1" x14ac:dyDescent="0.2">
      <c r="A14" s="185"/>
      <c r="B14" s="185"/>
      <c r="C14" s="9"/>
      <c r="E14" s="175" t="s">
        <v>38</v>
      </c>
      <c r="G14" s="186">
        <v>2.2957821676454847E-2</v>
      </c>
      <c r="H14" s="186">
        <v>1.2593016599885402E-2</v>
      </c>
      <c r="I14" s="186">
        <v>1.2593016599885529E-2</v>
      </c>
      <c r="J14" s="187">
        <v>0</v>
      </c>
      <c r="K14" s="187">
        <v>0</v>
      </c>
      <c r="L14" s="186">
        <v>4.2918454935622352E-3</v>
      </c>
      <c r="M14" s="186">
        <v>4.2016806722686021E-3</v>
      </c>
      <c r="N14" s="186">
        <v>2.575107296137372E-2</v>
      </c>
      <c r="O14" s="186">
        <v>3.1645569620259049E-3</v>
      </c>
      <c r="P14" s="186">
        <v>9.4339622641503688E-3</v>
      </c>
      <c r="Q14" s="186">
        <v>0</v>
      </c>
      <c r="R14" s="186">
        <v>2.5062656641604958E-3</v>
      </c>
      <c r="S14" s="186">
        <v>5.3763440860209151E-3</v>
      </c>
      <c r="T14" s="186">
        <v>3.1645569620254352E-3</v>
      </c>
      <c r="U14" s="186">
        <v>3.1645569620254352E-3</v>
      </c>
      <c r="V14" s="186">
        <v>4.9411764705882821E-2</v>
      </c>
      <c r="W14" s="186">
        <v>0.23582766439909275</v>
      </c>
      <c r="X14" s="186">
        <v>3.5669429791509645E-2</v>
      </c>
      <c r="Z14" s="186">
        <v>0</v>
      </c>
      <c r="AA14" s="188"/>
      <c r="AC14" s="186">
        <v>0</v>
      </c>
      <c r="AD14" s="188"/>
    </row>
    <row r="15" spans="1:30" ht="18" customHeight="1" collapsed="1" x14ac:dyDescent="0.2">
      <c r="A15" s="175" t="s">
        <v>221</v>
      </c>
      <c r="B15" s="175" t="s">
        <v>18</v>
      </c>
      <c r="C15" s="9">
        <v>-3.4954973521193401E-2</v>
      </c>
      <c r="E15" s="189" t="s">
        <v>67</v>
      </c>
      <c r="G15" s="190">
        <v>-302</v>
      </c>
      <c r="H15" s="190">
        <v>-288.54500000000002</v>
      </c>
      <c r="I15" s="190">
        <v>-288.54500000000002</v>
      </c>
      <c r="J15" s="191">
        <v>-344.21609999999998</v>
      </c>
      <c r="K15" s="191">
        <v>-301.81684999999999</v>
      </c>
      <c r="L15" s="190">
        <v>-21.887</v>
      </c>
      <c r="M15" s="190">
        <v>-22.073999999999998</v>
      </c>
      <c r="N15" s="190">
        <v>-23.787000000000006</v>
      </c>
      <c r="O15" s="190">
        <v>-23.61</v>
      </c>
      <c r="P15" s="190">
        <v>-23.39</v>
      </c>
      <c r="Q15" s="190">
        <v>-30.793999999999997</v>
      </c>
      <c r="R15" s="190">
        <v>-24.685000000000002</v>
      </c>
      <c r="S15" s="190">
        <v>-28.412000000000006</v>
      </c>
      <c r="T15" s="190">
        <v>-26.908999999999992</v>
      </c>
      <c r="U15" s="190">
        <v>-25.106999999999999</v>
      </c>
      <c r="V15" s="190">
        <v>-31.239000000000004</v>
      </c>
      <c r="W15" s="190">
        <v>-30.47399999999999</v>
      </c>
      <c r="X15" s="190">
        <v>-312.36799999999999</v>
      </c>
      <c r="Z15" s="190">
        <v>-344.21609999999993</v>
      </c>
      <c r="AA15" s="3">
        <v>31.85</v>
      </c>
      <c r="AC15" s="190">
        <v>-301.81684999999999</v>
      </c>
      <c r="AD15" s="3">
        <v>-10.55</v>
      </c>
    </row>
    <row r="16" spans="1:30" ht="18" customHeight="1" x14ac:dyDescent="0.2">
      <c r="A16" s="175" t="s">
        <v>219</v>
      </c>
      <c r="B16" s="175" t="s">
        <v>18</v>
      </c>
      <c r="C16" s="9">
        <v>-1</v>
      </c>
      <c r="E16" s="192" t="s">
        <v>220</v>
      </c>
      <c r="F16" s="193"/>
      <c r="G16" s="194">
        <v>-0.94199999999999995</v>
      </c>
      <c r="H16" s="194">
        <v>2.331</v>
      </c>
      <c r="I16" s="194">
        <v>2.331</v>
      </c>
      <c r="J16" s="194">
        <v>0</v>
      </c>
      <c r="K16" s="194">
        <v>0</v>
      </c>
      <c r="L16" s="194">
        <v>-1.169</v>
      </c>
      <c r="M16" s="194">
        <v>-0.70599999999999996</v>
      </c>
      <c r="N16" s="194">
        <v>-0.27400000000000002</v>
      </c>
      <c r="O16" s="194">
        <v>-1.0579999999999998</v>
      </c>
      <c r="P16" s="194">
        <v>0.69700000000000006</v>
      </c>
      <c r="Q16" s="194">
        <v>-1.9080000000000004</v>
      </c>
      <c r="R16" s="194">
        <v>4.6850000000000005</v>
      </c>
      <c r="S16" s="194">
        <v>1.6479999999999997</v>
      </c>
      <c r="T16" s="194">
        <v>-1.722</v>
      </c>
      <c r="U16" s="194">
        <v>-1.0310000000000001</v>
      </c>
      <c r="V16" s="194">
        <v>-1.9849999999999999</v>
      </c>
      <c r="W16" s="194">
        <v>-0.83700000000000019</v>
      </c>
      <c r="X16" s="194">
        <v>-3.66</v>
      </c>
      <c r="Z16" s="194">
        <v>0</v>
      </c>
      <c r="AA16" s="3">
        <v>-3.66</v>
      </c>
      <c r="AC16" s="194">
        <v>0</v>
      </c>
      <c r="AD16" s="3">
        <v>-3.66</v>
      </c>
    </row>
    <row r="17" spans="1:30" ht="18" customHeight="1" x14ac:dyDescent="0.2">
      <c r="A17" s="175" t="s">
        <v>35</v>
      </c>
      <c r="B17" s="175" t="s">
        <v>18</v>
      </c>
      <c r="C17" s="9">
        <v>0</v>
      </c>
      <c r="E17" s="189" t="s">
        <v>58</v>
      </c>
      <c r="G17" s="190">
        <v>40.295999999999999</v>
      </c>
      <c r="H17" s="190">
        <v>42.996000000000002</v>
      </c>
      <c r="I17" s="190">
        <v>42.996000000000002</v>
      </c>
      <c r="J17" s="191">
        <v>0</v>
      </c>
      <c r="K17" s="191">
        <v>32.247</v>
      </c>
      <c r="L17" s="190">
        <v>3.5830000000000002</v>
      </c>
      <c r="M17" s="190">
        <v>3.5830000000000002</v>
      </c>
      <c r="N17" s="190">
        <v>3.5830000000000002</v>
      </c>
      <c r="O17" s="190">
        <v>3.5830000000000002</v>
      </c>
      <c r="P17" s="190">
        <v>3.5829999999999984</v>
      </c>
      <c r="Q17" s="190">
        <v>3.583000000000002</v>
      </c>
      <c r="R17" s="190">
        <v>3.5829999999999984</v>
      </c>
      <c r="S17" s="190">
        <v>3.583000000000002</v>
      </c>
      <c r="T17" s="190">
        <v>3.5829999999999984</v>
      </c>
      <c r="U17" s="190">
        <v>3.5829999999999984</v>
      </c>
      <c r="V17" s="190">
        <v>-3.5829999999999984</v>
      </c>
      <c r="W17" s="190">
        <v>0</v>
      </c>
      <c r="X17" s="190">
        <v>32.247</v>
      </c>
      <c r="Z17" s="190">
        <v>0</v>
      </c>
      <c r="AA17" s="3">
        <v>32.25</v>
      </c>
      <c r="AC17" s="190">
        <v>32.247</v>
      </c>
      <c r="AD17" s="3">
        <v>0</v>
      </c>
    </row>
    <row r="18" spans="1:30" ht="18" customHeight="1" x14ac:dyDescent="0.2">
      <c r="A18" s="175" t="s">
        <v>222</v>
      </c>
      <c r="B18" s="175" t="s">
        <v>18</v>
      </c>
      <c r="C18" s="9">
        <v>0</v>
      </c>
      <c r="E18" s="189" t="s">
        <v>425</v>
      </c>
      <c r="G18" s="190">
        <v>0</v>
      </c>
      <c r="H18" s="190">
        <v>0</v>
      </c>
      <c r="I18" s="190">
        <v>0</v>
      </c>
      <c r="J18" s="191">
        <v>0</v>
      </c>
      <c r="K18" s="191">
        <v>0</v>
      </c>
      <c r="L18" s="190">
        <v>0</v>
      </c>
      <c r="M18" s="190">
        <v>0</v>
      </c>
      <c r="N18" s="190">
        <v>0</v>
      </c>
      <c r="O18" s="190">
        <v>0</v>
      </c>
      <c r="P18" s="190">
        <v>0</v>
      </c>
      <c r="Q18" s="190">
        <v>0</v>
      </c>
      <c r="R18" s="190">
        <v>0</v>
      </c>
      <c r="S18" s="190">
        <v>0</v>
      </c>
      <c r="T18" s="190">
        <v>0</v>
      </c>
      <c r="U18" s="190">
        <v>0</v>
      </c>
      <c r="V18" s="190">
        <v>0</v>
      </c>
      <c r="W18" s="190">
        <v>0</v>
      </c>
      <c r="X18" s="190">
        <v>0</v>
      </c>
      <c r="Z18" s="190">
        <v>0</v>
      </c>
      <c r="AA18" s="3">
        <v>0</v>
      </c>
      <c r="AC18" s="190">
        <v>0</v>
      </c>
      <c r="AD18" s="3">
        <v>0</v>
      </c>
    </row>
    <row r="19" spans="1:30" ht="18" customHeight="1" x14ac:dyDescent="0.2">
      <c r="A19" s="175" t="s">
        <v>597</v>
      </c>
      <c r="B19" s="175" t="s">
        <v>18</v>
      </c>
      <c r="C19" s="9">
        <v>0</v>
      </c>
      <c r="E19" s="189" t="s">
        <v>598</v>
      </c>
      <c r="G19" s="190">
        <v>0</v>
      </c>
      <c r="H19" s="190">
        <v>0</v>
      </c>
      <c r="I19" s="190">
        <v>0</v>
      </c>
      <c r="J19" s="191">
        <v>0</v>
      </c>
      <c r="K19" s="191">
        <v>0</v>
      </c>
      <c r="L19" s="190">
        <v>0</v>
      </c>
      <c r="M19" s="190">
        <v>0</v>
      </c>
      <c r="N19" s="190">
        <v>0</v>
      </c>
      <c r="O19" s="190">
        <v>0</v>
      </c>
      <c r="P19" s="190">
        <v>0</v>
      </c>
      <c r="Q19" s="190">
        <v>0</v>
      </c>
      <c r="R19" s="190">
        <v>0</v>
      </c>
      <c r="S19" s="190">
        <v>0</v>
      </c>
      <c r="T19" s="190">
        <v>0</v>
      </c>
      <c r="U19" s="190">
        <v>0</v>
      </c>
      <c r="V19" s="190">
        <v>0</v>
      </c>
      <c r="W19" s="190">
        <v>0</v>
      </c>
      <c r="X19" s="190">
        <v>0</v>
      </c>
      <c r="Z19" s="190">
        <v>0</v>
      </c>
      <c r="AA19" s="3">
        <v>0</v>
      </c>
      <c r="AC19" s="190">
        <v>0</v>
      </c>
      <c r="AD19" s="3">
        <v>0</v>
      </c>
    </row>
    <row r="20" spans="1:30" ht="18" customHeight="1" x14ac:dyDescent="0.2">
      <c r="A20" s="175" t="s">
        <v>36</v>
      </c>
      <c r="B20" s="175" t="s">
        <v>18</v>
      </c>
      <c r="C20" s="9">
        <v>-0.1575</v>
      </c>
      <c r="E20" s="189" t="s">
        <v>68</v>
      </c>
      <c r="G20" s="190">
        <v>-8.5000000000000006E-2</v>
      </c>
      <c r="H20" s="190">
        <v>-5.1120000000000001</v>
      </c>
      <c r="I20" s="190">
        <v>-5.1120000000000001</v>
      </c>
      <c r="J20" s="191">
        <v>-4</v>
      </c>
      <c r="K20" s="191">
        <v>-4</v>
      </c>
      <c r="L20" s="190">
        <v>0.01</v>
      </c>
      <c r="M20" s="190">
        <v>0</v>
      </c>
      <c r="N20" s="190">
        <v>-1.083</v>
      </c>
      <c r="O20" s="190">
        <v>0</v>
      </c>
      <c r="P20" s="190">
        <v>0</v>
      </c>
      <c r="Q20" s="190">
        <v>0</v>
      </c>
      <c r="R20" s="190">
        <v>0</v>
      </c>
      <c r="S20" s="190">
        <v>-1.758</v>
      </c>
      <c r="T20" s="190">
        <v>0</v>
      </c>
      <c r="U20" s="190">
        <v>-0.81199999999999983</v>
      </c>
      <c r="V20" s="190">
        <v>0</v>
      </c>
      <c r="W20" s="190">
        <v>-0.98800000000000043</v>
      </c>
      <c r="X20" s="190">
        <v>-4.6310000000000002</v>
      </c>
      <c r="Z20" s="190">
        <v>-4</v>
      </c>
      <c r="AA20" s="3">
        <v>-0.63</v>
      </c>
      <c r="AC20" s="190">
        <v>-4</v>
      </c>
      <c r="AD20" s="3">
        <v>-0.63</v>
      </c>
    </row>
    <row r="21" spans="1:30" ht="18" customHeight="1" collapsed="1" x14ac:dyDescent="0.2">
      <c r="A21" s="185"/>
      <c r="B21" s="185"/>
      <c r="C21" s="9"/>
      <c r="E21" s="176" t="s">
        <v>633</v>
      </c>
      <c r="G21" s="177">
        <v>0</v>
      </c>
      <c r="H21" s="177">
        <v>0</v>
      </c>
      <c r="I21" s="177">
        <v>0</v>
      </c>
      <c r="J21" s="178">
        <v>0</v>
      </c>
      <c r="K21" s="178">
        <v>0</v>
      </c>
      <c r="L21" s="177">
        <v>0</v>
      </c>
      <c r="M21" s="177">
        <v>0</v>
      </c>
      <c r="N21" s="177">
        <v>0</v>
      </c>
      <c r="O21" s="177">
        <v>0</v>
      </c>
      <c r="P21" s="177">
        <v>0</v>
      </c>
      <c r="Q21" s="177">
        <v>0</v>
      </c>
      <c r="R21" s="177">
        <v>0</v>
      </c>
      <c r="S21" s="177">
        <v>0</v>
      </c>
      <c r="T21" s="177">
        <v>0</v>
      </c>
      <c r="U21" s="177">
        <v>0</v>
      </c>
      <c r="V21" s="177">
        <v>0</v>
      </c>
      <c r="W21" s="177">
        <v>0</v>
      </c>
      <c r="X21" s="177">
        <v>0</v>
      </c>
      <c r="Z21" s="177">
        <v>0</v>
      </c>
      <c r="AA21" s="179">
        <v>0</v>
      </c>
      <c r="AC21" s="177">
        <v>0</v>
      </c>
      <c r="AD21" s="179">
        <v>0</v>
      </c>
    </row>
    <row r="22" spans="1:30" ht="18" customHeight="1" x14ac:dyDescent="0.2">
      <c r="A22" s="175" t="s">
        <v>21</v>
      </c>
      <c r="B22" s="175" t="s">
        <v>18</v>
      </c>
      <c r="C22" s="9">
        <v>0</v>
      </c>
      <c r="E22" s="189" t="s">
        <v>69</v>
      </c>
      <c r="G22" s="190">
        <v>0</v>
      </c>
      <c r="H22" s="190">
        <v>0</v>
      </c>
      <c r="I22" s="190">
        <v>0</v>
      </c>
      <c r="J22" s="191">
        <v>0</v>
      </c>
      <c r="K22" s="191">
        <v>0</v>
      </c>
      <c r="L22" s="190">
        <v>0</v>
      </c>
      <c r="M22" s="190">
        <v>0</v>
      </c>
      <c r="N22" s="190">
        <v>0</v>
      </c>
      <c r="O22" s="190">
        <v>0</v>
      </c>
      <c r="P22" s="190">
        <v>0</v>
      </c>
      <c r="Q22" s="190">
        <v>0</v>
      </c>
      <c r="R22" s="190">
        <v>0</v>
      </c>
      <c r="S22" s="190">
        <v>0</v>
      </c>
      <c r="T22" s="190">
        <v>0</v>
      </c>
      <c r="U22" s="190">
        <v>0</v>
      </c>
      <c r="V22" s="190">
        <v>0</v>
      </c>
      <c r="W22" s="190">
        <v>0</v>
      </c>
      <c r="X22" s="190">
        <v>0</v>
      </c>
      <c r="Z22" s="190">
        <v>0</v>
      </c>
      <c r="AA22" s="3">
        <v>0</v>
      </c>
      <c r="AC22" s="190">
        <v>0</v>
      </c>
      <c r="AD22" s="3">
        <v>0</v>
      </c>
    </row>
    <row r="23" spans="1:30" ht="18" customHeight="1" x14ac:dyDescent="0.2">
      <c r="A23" s="185"/>
      <c r="B23" s="185"/>
      <c r="C23" s="9">
        <v>-5.4245743820088364E-2</v>
      </c>
      <c r="E23" s="195" t="s">
        <v>274</v>
      </c>
      <c r="G23" s="196">
        <v>-262.73099999999999</v>
      </c>
      <c r="H23" s="196">
        <v>-248.32999999999998</v>
      </c>
      <c r="I23" s="196">
        <v>-248.32999999999998</v>
      </c>
      <c r="J23" s="197">
        <v>-348.21609999999998</v>
      </c>
      <c r="K23" s="197">
        <v>-273.56984999999997</v>
      </c>
      <c r="L23" s="196">
        <v>-19.462999999999997</v>
      </c>
      <c r="M23" s="196">
        <v>-19.196999999999996</v>
      </c>
      <c r="N23" s="196">
        <v>-21.561000000000007</v>
      </c>
      <c r="O23" s="196">
        <v>-21.085000000000001</v>
      </c>
      <c r="P23" s="196">
        <v>-19.110000000000003</v>
      </c>
      <c r="Q23" s="196">
        <v>-29.118999999999996</v>
      </c>
      <c r="R23" s="196">
        <v>-16.417000000000002</v>
      </c>
      <c r="S23" s="196">
        <v>-24.939000000000004</v>
      </c>
      <c r="T23" s="196">
        <v>-25.047999999999995</v>
      </c>
      <c r="U23" s="196">
        <v>-23.367000000000001</v>
      </c>
      <c r="V23" s="196">
        <v>-36.807000000000002</v>
      </c>
      <c r="W23" s="196">
        <v>-32.298999999999992</v>
      </c>
      <c r="X23" s="196">
        <v>-288.41200000000003</v>
      </c>
      <c r="Z23" s="196">
        <v>-348.21609999999993</v>
      </c>
      <c r="AA23" s="3">
        <v>59.8</v>
      </c>
      <c r="AC23" s="196">
        <v>-273.56984999999997</v>
      </c>
      <c r="AD23" s="3">
        <v>-14.84</v>
      </c>
    </row>
    <row r="24" spans="1:30" ht="6.95" customHeight="1" x14ac:dyDescent="0.2">
      <c r="C24" s="9"/>
      <c r="E24" s="198"/>
      <c r="J24" s="199"/>
      <c r="K24" s="199"/>
      <c r="AA24" s="1"/>
      <c r="AD24" s="1"/>
    </row>
    <row r="25" spans="1:30" ht="18" customHeight="1" x14ac:dyDescent="0.2">
      <c r="A25" s="175" t="s">
        <v>71</v>
      </c>
      <c r="B25" s="175" t="s">
        <v>18</v>
      </c>
      <c r="C25" s="9"/>
      <c r="E25" s="176" t="s">
        <v>226</v>
      </c>
      <c r="G25" s="177">
        <v>2</v>
      </c>
      <c r="H25" s="177">
        <v>2</v>
      </c>
      <c r="I25" s="177">
        <v>2</v>
      </c>
      <c r="J25" s="178">
        <v>2</v>
      </c>
      <c r="K25" s="178">
        <v>2</v>
      </c>
      <c r="L25" s="177">
        <v>2.004</v>
      </c>
      <c r="M25" s="177">
        <v>1.9920000000000004</v>
      </c>
      <c r="N25" s="177">
        <v>2.0039999999999996</v>
      </c>
      <c r="O25" s="177">
        <v>2.0040000000000013</v>
      </c>
      <c r="P25" s="177">
        <v>1.9919999999999973</v>
      </c>
      <c r="Q25" s="177">
        <v>2.0040000000000013</v>
      </c>
      <c r="R25" s="177">
        <v>2.0040000000000013</v>
      </c>
      <c r="S25" s="177">
        <v>1.9919999999999973</v>
      </c>
      <c r="T25" s="177">
        <v>2.0040000000000013</v>
      </c>
      <c r="U25" s="177">
        <v>2.0040000000000013</v>
      </c>
      <c r="V25" s="177">
        <v>1.9919999999999973</v>
      </c>
      <c r="W25" s="177">
        <v>2.0040000000000013</v>
      </c>
      <c r="X25" s="177">
        <v>2</v>
      </c>
      <c r="Z25" s="177">
        <v>2</v>
      </c>
      <c r="AA25" s="179">
        <v>0</v>
      </c>
      <c r="AC25" s="177">
        <v>2</v>
      </c>
      <c r="AD25" s="179">
        <v>0</v>
      </c>
    </row>
    <row r="26" spans="1:30" ht="12.95" customHeight="1" x14ac:dyDescent="0.2">
      <c r="A26" s="185"/>
      <c r="B26" s="185"/>
      <c r="C26" s="9"/>
      <c r="E26" s="200" t="s">
        <v>72</v>
      </c>
      <c r="G26" s="201">
        <v>-4899.0000000000009</v>
      </c>
      <c r="H26" s="201">
        <v>-5032.5</v>
      </c>
      <c r="I26" s="201">
        <v>-5032.5</v>
      </c>
      <c r="J26" s="202">
        <v>-4904</v>
      </c>
      <c r="K26" s="202">
        <v>-4904</v>
      </c>
      <c r="L26" s="201">
        <v>-427.64471057884225</v>
      </c>
      <c r="M26" s="201">
        <v>-240.96385542168673</v>
      </c>
      <c r="N26" s="201">
        <v>-370.25948103792422</v>
      </c>
      <c r="O26" s="201">
        <v>-381.23752495009956</v>
      </c>
      <c r="P26" s="201">
        <v>-556.22489959839436</v>
      </c>
      <c r="Q26" s="201">
        <v>-433.13373253492978</v>
      </c>
      <c r="R26" s="201">
        <v>-324.85029940119745</v>
      </c>
      <c r="S26" s="201">
        <v>212.34939759036175</v>
      </c>
      <c r="T26" s="201">
        <v>-781.43712574850247</v>
      </c>
      <c r="U26" s="201">
        <v>-543.91217564870226</v>
      </c>
      <c r="V26" s="201">
        <v>-718.37349397590435</v>
      </c>
      <c r="W26" s="201">
        <v>-932.63473053892142</v>
      </c>
      <c r="X26" s="201">
        <v>-5501.5</v>
      </c>
      <c r="Z26" s="201">
        <v>-4904</v>
      </c>
      <c r="AA26" s="203">
        <v>-597.5</v>
      </c>
      <c r="AC26" s="201">
        <v>-4904</v>
      </c>
      <c r="AD26" s="203">
        <v>-597.5</v>
      </c>
    </row>
    <row r="27" spans="1:30" ht="18" customHeight="1" x14ac:dyDescent="0.2">
      <c r="A27" s="175" t="s">
        <v>64</v>
      </c>
      <c r="B27" s="175" t="s">
        <v>18</v>
      </c>
      <c r="C27" s="9">
        <v>-1.4834515366430259</v>
      </c>
      <c r="E27" s="189" t="s">
        <v>202</v>
      </c>
      <c r="G27" s="190">
        <v>-5.2320000000000002</v>
      </c>
      <c r="H27" s="190">
        <v>-4.5940000000000003</v>
      </c>
      <c r="I27" s="190">
        <v>-4.5940000000000003</v>
      </c>
      <c r="J27" s="191">
        <v>-2.6920000000000002</v>
      </c>
      <c r="K27" s="191">
        <v>-1.6919999999999999</v>
      </c>
      <c r="L27" s="190">
        <v>-0.42299999999999999</v>
      </c>
      <c r="M27" s="190">
        <v>-0.42299999999999999</v>
      </c>
      <c r="N27" s="190">
        <v>-0.42299999999999993</v>
      </c>
      <c r="O27" s="190">
        <v>-0.42300000000000004</v>
      </c>
      <c r="P27" s="190">
        <v>-0.42300000000000026</v>
      </c>
      <c r="Q27" s="190">
        <v>-0.42399999999999993</v>
      </c>
      <c r="R27" s="190">
        <v>-0.42300000000000004</v>
      </c>
      <c r="S27" s="190">
        <v>0.72900000000000009</v>
      </c>
      <c r="T27" s="190">
        <v>-0.75700000000000012</v>
      </c>
      <c r="U27" s="190">
        <v>-0.40399999999999991</v>
      </c>
      <c r="V27" s="190">
        <v>-0.40300000000000002</v>
      </c>
      <c r="W27" s="190">
        <v>-0.40399999999999947</v>
      </c>
      <c r="X27" s="190">
        <v>-4.2009999999999996</v>
      </c>
      <c r="Z27" s="190">
        <v>-2.6920000000000002</v>
      </c>
      <c r="AA27" s="3">
        <v>-1.51</v>
      </c>
      <c r="AC27" s="190">
        <v>-1.6919999999999999</v>
      </c>
      <c r="AD27" s="3">
        <v>-2.5099999999999998</v>
      </c>
    </row>
    <row r="28" spans="1:30" ht="18" customHeight="1" x14ac:dyDescent="0.2">
      <c r="A28" s="175" t="s">
        <v>65</v>
      </c>
      <c r="B28" s="175" t="s">
        <v>18</v>
      </c>
      <c r="C28" s="9">
        <v>-0.35935563816604704</v>
      </c>
      <c r="E28" s="189" t="s">
        <v>203</v>
      </c>
      <c r="G28" s="190">
        <v>-1.98</v>
      </c>
      <c r="H28" s="190">
        <v>-2.4849999999999999</v>
      </c>
      <c r="I28" s="190">
        <v>-2.4849999999999999</v>
      </c>
      <c r="J28" s="191">
        <v>0.38600000000000001</v>
      </c>
      <c r="K28" s="191">
        <v>-1.6140000000000001</v>
      </c>
      <c r="L28" s="190">
        <v>-0.35</v>
      </c>
      <c r="M28" s="190">
        <v>8.7999999999999967E-2</v>
      </c>
      <c r="N28" s="190">
        <v>-0.23899999999999999</v>
      </c>
      <c r="O28" s="190">
        <v>-0.24</v>
      </c>
      <c r="P28" s="190">
        <v>-1.4000000000000012E-2</v>
      </c>
      <c r="Q28" s="190">
        <v>-0.33399999999999996</v>
      </c>
      <c r="R28" s="190">
        <v>-0.127</v>
      </c>
      <c r="S28" s="190">
        <v>8.0999999999999961E-2</v>
      </c>
      <c r="T28" s="190">
        <v>-0.35400000000000009</v>
      </c>
      <c r="U28" s="190">
        <v>-0.36499999999999999</v>
      </c>
      <c r="V28" s="190">
        <v>-4.9999999999999822E-2</v>
      </c>
      <c r="W28" s="190">
        <v>-0.28900000000000015</v>
      </c>
      <c r="X28" s="190">
        <v>-2.1930000000000001</v>
      </c>
      <c r="Z28" s="190">
        <v>0.38599999999999995</v>
      </c>
      <c r="AA28" s="3">
        <v>-2.58</v>
      </c>
      <c r="AC28" s="190">
        <v>-1.6140000000000001</v>
      </c>
      <c r="AD28" s="3">
        <v>-0.57999999999999996</v>
      </c>
    </row>
    <row r="29" spans="1:30" ht="18" hidden="1" customHeight="1" outlineLevel="1" x14ac:dyDescent="0.2">
      <c r="A29" s="175" t="s">
        <v>151</v>
      </c>
      <c r="B29" s="175" t="s">
        <v>18</v>
      </c>
      <c r="C29" s="9">
        <v>-2.1142857142857148</v>
      </c>
      <c r="E29" s="204" t="s">
        <v>152</v>
      </c>
      <c r="F29" s="182"/>
      <c r="G29" s="205">
        <v>-2.5999999999999999E-2</v>
      </c>
      <c r="H29" s="205">
        <v>-0.23100000000000001</v>
      </c>
      <c r="I29" s="205">
        <v>-0.23100000000000001</v>
      </c>
      <c r="J29" s="205">
        <v>-0.3</v>
      </c>
      <c r="K29" s="205">
        <v>0.7</v>
      </c>
      <c r="L29" s="205">
        <v>0</v>
      </c>
      <c r="M29" s="205">
        <v>0</v>
      </c>
      <c r="N29" s="205">
        <v>0</v>
      </c>
      <c r="O29" s="205">
        <v>0</v>
      </c>
      <c r="P29" s="205">
        <v>-1.4E-2</v>
      </c>
      <c r="Q29" s="205">
        <v>-6.0000000000000001E-3</v>
      </c>
      <c r="R29" s="205">
        <v>0</v>
      </c>
      <c r="S29" s="205">
        <v>6.0000000000000001E-3</v>
      </c>
      <c r="T29" s="205">
        <v>0</v>
      </c>
      <c r="U29" s="205">
        <v>0</v>
      </c>
      <c r="V29" s="205">
        <v>-0.76300000000000001</v>
      </c>
      <c r="W29" s="205">
        <v>0</v>
      </c>
      <c r="X29" s="205">
        <v>-0.77700000000000002</v>
      </c>
      <c r="Z29" s="205">
        <v>-0.3</v>
      </c>
      <c r="AA29" s="3">
        <v>-0.48</v>
      </c>
      <c r="AC29" s="205">
        <v>0.69999999999999984</v>
      </c>
      <c r="AD29" s="3">
        <v>-1.48</v>
      </c>
    </row>
    <row r="30" spans="1:30" ht="18" hidden="1" customHeight="1" outlineLevel="1" x14ac:dyDescent="0.2">
      <c r="A30" s="175" t="s">
        <v>169</v>
      </c>
      <c r="B30" s="175" t="s">
        <v>18</v>
      </c>
      <c r="C30" s="9">
        <v>0.24557956777996071</v>
      </c>
      <c r="E30" s="204" t="s">
        <v>170</v>
      </c>
      <c r="F30" s="182"/>
      <c r="G30" s="205">
        <v>-0.83799999999999997</v>
      </c>
      <c r="H30" s="205">
        <v>-1.044</v>
      </c>
      <c r="I30" s="205">
        <v>-1.044</v>
      </c>
      <c r="J30" s="205">
        <v>-2.036</v>
      </c>
      <c r="K30" s="205">
        <v>-2.036</v>
      </c>
      <c r="L30" s="205">
        <v>-7.3999999999999996E-2</v>
      </c>
      <c r="M30" s="205">
        <v>-7.3999999999999996E-2</v>
      </c>
      <c r="N30" s="205">
        <v>-7.400000000000001E-2</v>
      </c>
      <c r="O30" s="205">
        <v>-7.3999999999999982E-2</v>
      </c>
      <c r="P30" s="205">
        <v>-7.400000000000001E-2</v>
      </c>
      <c r="Q30" s="205">
        <v>-7.400000000000001E-2</v>
      </c>
      <c r="R30" s="205">
        <v>-7.400000000000001E-2</v>
      </c>
      <c r="S30" s="205">
        <v>-0.33499999999999996</v>
      </c>
      <c r="T30" s="205">
        <v>-0.42799999999999994</v>
      </c>
      <c r="U30" s="205">
        <v>-8.5000000000000187E-2</v>
      </c>
      <c r="V30" s="205">
        <v>-8.5999999999999854E-2</v>
      </c>
      <c r="W30" s="205">
        <v>-8.6000000000000076E-2</v>
      </c>
      <c r="X30" s="205">
        <v>-1.538</v>
      </c>
      <c r="Z30" s="205">
        <v>-2.036</v>
      </c>
      <c r="AA30" s="3">
        <v>0.5</v>
      </c>
      <c r="AC30" s="205">
        <v>-2.036</v>
      </c>
      <c r="AD30" s="3">
        <v>0.5</v>
      </c>
    </row>
    <row r="31" spans="1:30" ht="18" hidden="1" customHeight="1" outlineLevel="1" x14ac:dyDescent="0.2">
      <c r="A31" s="175" t="s">
        <v>171</v>
      </c>
      <c r="B31" s="175" t="s">
        <v>18</v>
      </c>
      <c r="C31" s="9">
        <v>3.6101083032490974E-2</v>
      </c>
      <c r="E31" s="204" t="s">
        <v>172</v>
      </c>
      <c r="F31" s="182"/>
      <c r="G31" s="205">
        <v>0</v>
      </c>
      <c r="H31" s="205">
        <v>0</v>
      </c>
      <c r="I31" s="205">
        <v>0</v>
      </c>
      <c r="J31" s="205">
        <v>-0.55400000000000005</v>
      </c>
      <c r="K31" s="205">
        <v>-0.55400000000000005</v>
      </c>
      <c r="L31" s="205">
        <v>0</v>
      </c>
      <c r="M31" s="205">
        <v>0</v>
      </c>
      <c r="N31" s="205">
        <v>0</v>
      </c>
      <c r="O31" s="205">
        <v>0</v>
      </c>
      <c r="P31" s="205">
        <v>-0.53700000000000003</v>
      </c>
      <c r="Q31" s="205">
        <v>0</v>
      </c>
      <c r="R31" s="205">
        <v>0</v>
      </c>
      <c r="S31" s="205">
        <v>0</v>
      </c>
      <c r="T31" s="205">
        <v>0</v>
      </c>
      <c r="U31" s="205">
        <v>0</v>
      </c>
      <c r="V31" s="205">
        <v>0</v>
      </c>
      <c r="W31" s="205">
        <v>0</v>
      </c>
      <c r="X31" s="205">
        <v>-0.53700000000000003</v>
      </c>
      <c r="Z31" s="205">
        <v>-0.55400000000000005</v>
      </c>
      <c r="AA31" s="3">
        <v>0.02</v>
      </c>
      <c r="AC31" s="205">
        <v>-0.55400000000000005</v>
      </c>
      <c r="AD31" s="3">
        <v>0.02</v>
      </c>
    </row>
    <row r="32" spans="1:30" ht="18" customHeight="1" collapsed="1" x14ac:dyDescent="0.2">
      <c r="A32" s="185"/>
      <c r="B32" s="185"/>
      <c r="C32" s="9">
        <v>-0.50793650793650791</v>
      </c>
      <c r="E32" s="189" t="s">
        <v>152</v>
      </c>
      <c r="G32" s="190">
        <v>-0.86399999999999999</v>
      </c>
      <c r="H32" s="190">
        <v>-1.2750000000000001</v>
      </c>
      <c r="I32" s="190">
        <v>-1.2750000000000001</v>
      </c>
      <c r="J32" s="191">
        <v>-2.8899999999999997</v>
      </c>
      <c r="K32" s="191">
        <v>-1.8900000000000001</v>
      </c>
      <c r="L32" s="190">
        <v>-7.3999999999999996E-2</v>
      </c>
      <c r="M32" s="190">
        <v>-7.3999999999999996E-2</v>
      </c>
      <c r="N32" s="190">
        <v>-7.400000000000001E-2</v>
      </c>
      <c r="O32" s="190">
        <v>-7.3999999999999982E-2</v>
      </c>
      <c r="P32" s="190">
        <v>-0.625</v>
      </c>
      <c r="Q32" s="190">
        <v>-8.0000000000000016E-2</v>
      </c>
      <c r="R32" s="190">
        <v>-7.400000000000001E-2</v>
      </c>
      <c r="S32" s="190">
        <v>-0.32899999999999996</v>
      </c>
      <c r="T32" s="190">
        <v>-0.42799999999999994</v>
      </c>
      <c r="U32" s="190">
        <v>-8.5000000000000187E-2</v>
      </c>
      <c r="V32" s="190">
        <v>-0.84899999999999987</v>
      </c>
      <c r="W32" s="190">
        <v>-8.6000000000000076E-2</v>
      </c>
      <c r="X32" s="190">
        <v>-2.8519999999999999</v>
      </c>
      <c r="Z32" s="190">
        <v>-2.8899999999999992</v>
      </c>
      <c r="AA32" s="3">
        <v>0.04</v>
      </c>
      <c r="AC32" s="190">
        <v>-1.89</v>
      </c>
      <c r="AD32" s="3">
        <v>-0.96</v>
      </c>
    </row>
    <row r="33" spans="1:30" ht="18" customHeight="1" collapsed="1" x14ac:dyDescent="0.2">
      <c r="A33" s="175" t="s">
        <v>147</v>
      </c>
      <c r="B33" s="175" t="s">
        <v>18</v>
      </c>
      <c r="C33" s="9">
        <v>0.24242424242424243</v>
      </c>
      <c r="E33" s="189" t="s">
        <v>148</v>
      </c>
      <c r="G33" s="190">
        <v>-0.26200000000000001</v>
      </c>
      <c r="H33" s="190">
        <v>-0.32200000000000001</v>
      </c>
      <c r="I33" s="190">
        <v>-0.32200000000000001</v>
      </c>
      <c r="J33" s="191">
        <v>-0.66</v>
      </c>
      <c r="K33" s="191">
        <v>-0.66</v>
      </c>
      <c r="L33" s="190">
        <v>-2.7E-2</v>
      </c>
      <c r="M33" s="190">
        <v>-2.7E-2</v>
      </c>
      <c r="N33" s="190">
        <v>-2.6000000000000002E-2</v>
      </c>
      <c r="O33" s="190">
        <v>-2.6999999999999996E-2</v>
      </c>
      <c r="P33" s="190">
        <v>-2.700000000000001E-2</v>
      </c>
      <c r="Q33" s="190">
        <v>-2.6999999999999996E-2</v>
      </c>
      <c r="R33" s="190">
        <v>-2.6999999999999996E-2</v>
      </c>
      <c r="S33" s="190">
        <v>-2.5999999999999995E-2</v>
      </c>
      <c r="T33" s="190">
        <v>-2.6999999999999996E-2</v>
      </c>
      <c r="U33" s="190">
        <v>-0.192</v>
      </c>
      <c r="V33" s="190">
        <v>-0.10000000000000003</v>
      </c>
      <c r="W33" s="190">
        <v>3.400000000000003E-2</v>
      </c>
      <c r="X33" s="190">
        <v>-0.499</v>
      </c>
      <c r="Z33" s="190">
        <v>-0.66</v>
      </c>
      <c r="AA33" s="3">
        <v>0.16</v>
      </c>
      <c r="AC33" s="190">
        <v>-0.66</v>
      </c>
      <c r="AD33" s="3">
        <v>0.16</v>
      </c>
    </row>
    <row r="34" spans="1:30" ht="18" hidden="1" customHeight="1" outlineLevel="1" x14ac:dyDescent="0.2">
      <c r="A34" s="175" t="s">
        <v>155</v>
      </c>
      <c r="B34" s="175" t="s">
        <v>18</v>
      </c>
      <c r="C34" s="9">
        <v>1.0016556291390728</v>
      </c>
      <c r="E34" s="204" t="s">
        <v>156</v>
      </c>
      <c r="F34" s="182"/>
      <c r="G34" s="205">
        <v>0</v>
      </c>
      <c r="H34" s="205">
        <v>0</v>
      </c>
      <c r="I34" s="205">
        <v>0</v>
      </c>
      <c r="J34" s="205">
        <v>-1.208</v>
      </c>
      <c r="K34" s="205">
        <v>-1.208</v>
      </c>
      <c r="L34" s="205">
        <v>0</v>
      </c>
      <c r="M34" s="205">
        <v>0</v>
      </c>
      <c r="N34" s="205">
        <v>0</v>
      </c>
      <c r="O34" s="205">
        <v>0</v>
      </c>
      <c r="P34" s="205">
        <v>0</v>
      </c>
      <c r="Q34" s="205">
        <v>0</v>
      </c>
      <c r="R34" s="205">
        <v>0</v>
      </c>
      <c r="S34" s="205">
        <v>0</v>
      </c>
      <c r="T34" s="205">
        <v>0</v>
      </c>
      <c r="U34" s="205">
        <v>0</v>
      </c>
      <c r="V34" s="205">
        <v>0</v>
      </c>
      <c r="W34" s="205">
        <v>0</v>
      </c>
      <c r="X34" s="205">
        <v>0</v>
      </c>
      <c r="Z34" s="205">
        <v>-1.208</v>
      </c>
      <c r="AA34" s="3">
        <v>1.21</v>
      </c>
      <c r="AC34" s="205">
        <v>-1.208</v>
      </c>
      <c r="AD34" s="3">
        <v>1.21</v>
      </c>
    </row>
    <row r="35" spans="1:30" ht="18" hidden="1" customHeight="1" outlineLevel="1" x14ac:dyDescent="0.2">
      <c r="A35" s="175" t="s">
        <v>157</v>
      </c>
      <c r="B35" s="175" t="s">
        <v>18</v>
      </c>
      <c r="C35" s="9">
        <v>1.0018552875695732</v>
      </c>
      <c r="E35" s="204" t="s">
        <v>158</v>
      </c>
      <c r="F35" s="182"/>
      <c r="G35" s="205">
        <v>0</v>
      </c>
      <c r="H35" s="205">
        <v>0</v>
      </c>
      <c r="I35" s="205">
        <v>0</v>
      </c>
      <c r="J35" s="205">
        <v>-1.0780000000000001</v>
      </c>
      <c r="K35" s="205">
        <v>-1.0780000000000001</v>
      </c>
      <c r="L35" s="205">
        <v>0</v>
      </c>
      <c r="M35" s="205">
        <v>0</v>
      </c>
      <c r="N35" s="205">
        <v>0</v>
      </c>
      <c r="O35" s="205">
        <v>0</v>
      </c>
      <c r="P35" s="205">
        <v>0</v>
      </c>
      <c r="Q35" s="205">
        <v>0</v>
      </c>
      <c r="R35" s="205">
        <v>0</v>
      </c>
      <c r="S35" s="205">
        <v>0</v>
      </c>
      <c r="T35" s="205">
        <v>0</v>
      </c>
      <c r="U35" s="205">
        <v>0</v>
      </c>
      <c r="V35" s="205">
        <v>0</v>
      </c>
      <c r="W35" s="205">
        <v>0</v>
      </c>
      <c r="X35" s="205">
        <v>0</v>
      </c>
      <c r="Z35" s="205">
        <v>-1.0780000000000001</v>
      </c>
      <c r="AA35" s="3">
        <v>1.08</v>
      </c>
      <c r="AC35" s="205">
        <v>-1.0780000000000001</v>
      </c>
      <c r="AD35" s="3">
        <v>1.08</v>
      </c>
    </row>
    <row r="36" spans="1:30" ht="18" hidden="1" customHeight="1" outlineLevel="1" x14ac:dyDescent="0.2">
      <c r="A36" s="175" t="s">
        <v>161</v>
      </c>
      <c r="B36" s="175" t="s">
        <v>18</v>
      </c>
      <c r="C36" s="9">
        <v>0</v>
      </c>
      <c r="E36" s="204" t="s">
        <v>162</v>
      </c>
      <c r="F36" s="182"/>
      <c r="G36" s="205">
        <v>0</v>
      </c>
      <c r="H36" s="205">
        <v>0</v>
      </c>
      <c r="I36" s="205">
        <v>0</v>
      </c>
      <c r="J36" s="205">
        <v>0</v>
      </c>
      <c r="K36" s="205">
        <v>0</v>
      </c>
      <c r="L36" s="205">
        <v>0</v>
      </c>
      <c r="M36" s="205">
        <v>0</v>
      </c>
      <c r="N36" s="205">
        <v>0</v>
      </c>
      <c r="O36" s="205">
        <v>0</v>
      </c>
      <c r="P36" s="205">
        <v>0</v>
      </c>
      <c r="Q36" s="205">
        <v>0</v>
      </c>
      <c r="R36" s="205">
        <v>0</v>
      </c>
      <c r="S36" s="205">
        <v>0</v>
      </c>
      <c r="T36" s="205">
        <v>0</v>
      </c>
      <c r="U36" s="205">
        <v>0</v>
      </c>
      <c r="V36" s="205">
        <v>0</v>
      </c>
      <c r="W36" s="205">
        <v>0</v>
      </c>
      <c r="X36" s="205">
        <v>0</v>
      </c>
      <c r="Z36" s="205">
        <v>0</v>
      </c>
      <c r="AA36" s="3">
        <v>0</v>
      </c>
      <c r="AC36" s="205">
        <v>0</v>
      </c>
      <c r="AD36" s="3">
        <v>0</v>
      </c>
    </row>
    <row r="37" spans="1:30" ht="18" customHeight="1" collapsed="1" x14ac:dyDescent="0.2">
      <c r="A37" s="185"/>
      <c r="B37" s="185"/>
      <c r="C37" s="9">
        <v>1.0017497812773404</v>
      </c>
      <c r="E37" s="189" t="s">
        <v>426</v>
      </c>
      <c r="G37" s="190">
        <v>0</v>
      </c>
      <c r="H37" s="190">
        <v>0</v>
      </c>
      <c r="I37" s="190">
        <v>0</v>
      </c>
      <c r="J37" s="191">
        <v>-2.286</v>
      </c>
      <c r="K37" s="191">
        <v>-2.286</v>
      </c>
      <c r="L37" s="190">
        <v>0</v>
      </c>
      <c r="M37" s="190">
        <v>0</v>
      </c>
      <c r="N37" s="190">
        <v>0</v>
      </c>
      <c r="O37" s="190">
        <v>0</v>
      </c>
      <c r="P37" s="190">
        <v>0</v>
      </c>
      <c r="Q37" s="190">
        <v>0</v>
      </c>
      <c r="R37" s="190">
        <v>0</v>
      </c>
      <c r="S37" s="190">
        <v>0</v>
      </c>
      <c r="T37" s="190">
        <v>0</v>
      </c>
      <c r="U37" s="190">
        <v>0</v>
      </c>
      <c r="V37" s="190">
        <v>0</v>
      </c>
      <c r="W37" s="190">
        <v>0</v>
      </c>
      <c r="X37" s="190">
        <v>0</v>
      </c>
      <c r="Z37" s="190">
        <v>-2.286</v>
      </c>
      <c r="AA37" s="3">
        <v>2.29</v>
      </c>
      <c r="AC37" s="190">
        <v>-2.286</v>
      </c>
      <c r="AD37" s="3">
        <v>2.29</v>
      </c>
    </row>
    <row r="38" spans="1:30" ht="18" hidden="1" customHeight="1" outlineLevel="1" x14ac:dyDescent="0.2">
      <c r="A38" s="175" t="s">
        <v>149</v>
      </c>
      <c r="B38" s="175" t="s">
        <v>18</v>
      </c>
      <c r="C38" s="9">
        <v>0</v>
      </c>
      <c r="E38" s="204" t="s">
        <v>150</v>
      </c>
      <c r="F38" s="182"/>
      <c r="G38" s="205">
        <v>0</v>
      </c>
      <c r="H38" s="205">
        <v>0</v>
      </c>
      <c r="I38" s="205">
        <v>0</v>
      </c>
      <c r="J38" s="205">
        <v>0</v>
      </c>
      <c r="K38" s="205">
        <v>0</v>
      </c>
      <c r="L38" s="205">
        <v>0</v>
      </c>
      <c r="M38" s="205">
        <v>0</v>
      </c>
      <c r="N38" s="205">
        <v>0</v>
      </c>
      <c r="O38" s="205">
        <v>0</v>
      </c>
      <c r="P38" s="205">
        <v>0</v>
      </c>
      <c r="Q38" s="205">
        <v>0</v>
      </c>
      <c r="R38" s="205">
        <v>0</v>
      </c>
      <c r="S38" s="205">
        <v>0</v>
      </c>
      <c r="T38" s="205">
        <v>0</v>
      </c>
      <c r="U38" s="205">
        <v>0</v>
      </c>
      <c r="V38" s="205">
        <v>0</v>
      </c>
      <c r="W38" s="205">
        <v>0</v>
      </c>
      <c r="X38" s="205">
        <v>0</v>
      </c>
      <c r="Z38" s="205">
        <v>0</v>
      </c>
      <c r="AA38" s="3">
        <v>0</v>
      </c>
      <c r="AC38" s="205">
        <v>0</v>
      </c>
      <c r="AD38" s="3">
        <v>0</v>
      </c>
    </row>
    <row r="39" spans="1:30" ht="18" hidden="1" customHeight="1" outlineLevel="1" x14ac:dyDescent="0.2">
      <c r="A39" s="175" t="s">
        <v>159</v>
      </c>
      <c r="B39" s="175" t="s">
        <v>18</v>
      </c>
      <c r="C39" s="9">
        <v>0.80516898608349907</v>
      </c>
      <c r="E39" s="204" t="s">
        <v>160</v>
      </c>
      <c r="F39" s="182"/>
      <c r="G39" s="205">
        <v>-0.39400000000000002</v>
      </c>
      <c r="H39" s="205">
        <v>-0.32300000000000001</v>
      </c>
      <c r="I39" s="205">
        <v>-0.32300000000000001</v>
      </c>
      <c r="J39" s="205">
        <v>-1.006</v>
      </c>
      <c r="K39" s="205">
        <v>-1.006</v>
      </c>
      <c r="L39" s="205">
        <v>1.7000000000000001E-2</v>
      </c>
      <c r="M39" s="205">
        <v>-4.3999999999999997E-2</v>
      </c>
      <c r="N39" s="205">
        <v>1.9999999999999997E-2</v>
      </c>
      <c r="O39" s="205">
        <v>-8.6736173798840355E-19</v>
      </c>
      <c r="P39" s="205">
        <v>-1.9E-2</v>
      </c>
      <c r="Q39" s="205">
        <v>-3.0000000000000027E-3</v>
      </c>
      <c r="R39" s="205">
        <v>0</v>
      </c>
      <c r="S39" s="205">
        <v>-3.2000000000000001E-2</v>
      </c>
      <c r="T39" s="205">
        <v>0</v>
      </c>
      <c r="U39" s="205">
        <v>-4.3999999999999997E-2</v>
      </c>
      <c r="V39" s="205">
        <v>-2.9000000000000012E-2</v>
      </c>
      <c r="W39" s="205">
        <v>-5.7999999999999996E-2</v>
      </c>
      <c r="X39" s="205">
        <v>-0.192</v>
      </c>
      <c r="Z39" s="205">
        <v>-1.006</v>
      </c>
      <c r="AA39" s="3">
        <v>0.81</v>
      </c>
      <c r="AC39" s="205">
        <v>-1.006</v>
      </c>
      <c r="AD39" s="3">
        <v>0.81</v>
      </c>
    </row>
    <row r="40" spans="1:30" ht="18" hidden="1" customHeight="1" outlineLevel="1" x14ac:dyDescent="0.2">
      <c r="A40" s="175" t="s">
        <v>153</v>
      </c>
      <c r="B40" s="175" t="s">
        <v>18</v>
      </c>
      <c r="C40" s="9">
        <v>0</v>
      </c>
      <c r="E40" s="204" t="s">
        <v>154</v>
      </c>
      <c r="F40" s="182"/>
      <c r="G40" s="205">
        <v>0</v>
      </c>
      <c r="H40" s="205">
        <v>0</v>
      </c>
      <c r="I40" s="205">
        <v>0</v>
      </c>
      <c r="J40" s="205">
        <v>0</v>
      </c>
      <c r="K40" s="205">
        <v>0</v>
      </c>
      <c r="L40" s="205">
        <v>0</v>
      </c>
      <c r="M40" s="205">
        <v>0</v>
      </c>
      <c r="N40" s="205">
        <v>0</v>
      </c>
      <c r="O40" s="205">
        <v>0</v>
      </c>
      <c r="P40" s="205">
        <v>0</v>
      </c>
      <c r="Q40" s="205">
        <v>0</v>
      </c>
      <c r="R40" s="205">
        <v>0</v>
      </c>
      <c r="S40" s="205">
        <v>0</v>
      </c>
      <c r="T40" s="205">
        <v>0</v>
      </c>
      <c r="U40" s="205">
        <v>0</v>
      </c>
      <c r="V40" s="205">
        <v>0</v>
      </c>
      <c r="W40" s="205">
        <v>0</v>
      </c>
      <c r="X40" s="205">
        <v>0</v>
      </c>
      <c r="Z40" s="205">
        <v>0</v>
      </c>
      <c r="AA40" s="3">
        <v>0</v>
      </c>
      <c r="AC40" s="205">
        <v>0</v>
      </c>
      <c r="AD40" s="3">
        <v>0</v>
      </c>
    </row>
    <row r="41" spans="1:30" ht="18" hidden="1" customHeight="1" outlineLevel="1" x14ac:dyDescent="0.2">
      <c r="A41" s="175" t="s">
        <v>268</v>
      </c>
      <c r="B41" s="175" t="s">
        <v>18</v>
      </c>
      <c r="C41" s="9">
        <v>0</v>
      </c>
      <c r="E41" s="204" t="s">
        <v>270</v>
      </c>
      <c r="F41" s="182"/>
      <c r="G41" s="205">
        <v>0</v>
      </c>
      <c r="H41" s="205">
        <v>0</v>
      </c>
      <c r="I41" s="205">
        <v>0</v>
      </c>
      <c r="J41" s="205">
        <v>0</v>
      </c>
      <c r="K41" s="205">
        <v>0</v>
      </c>
      <c r="L41" s="205">
        <v>0</v>
      </c>
      <c r="M41" s="205">
        <v>0</v>
      </c>
      <c r="N41" s="205">
        <v>0</v>
      </c>
      <c r="O41" s="205">
        <v>0</v>
      </c>
      <c r="P41" s="205">
        <v>0</v>
      </c>
      <c r="Q41" s="205">
        <v>0</v>
      </c>
      <c r="R41" s="205">
        <v>0</v>
      </c>
      <c r="S41" s="205">
        <v>0</v>
      </c>
      <c r="T41" s="205">
        <v>0</v>
      </c>
      <c r="U41" s="205">
        <v>0</v>
      </c>
      <c r="V41" s="205">
        <v>0</v>
      </c>
      <c r="W41" s="205">
        <v>0</v>
      </c>
      <c r="X41" s="205">
        <v>0</v>
      </c>
      <c r="Z41" s="205">
        <v>0</v>
      </c>
      <c r="AA41" s="3">
        <v>0</v>
      </c>
      <c r="AC41" s="205">
        <v>0</v>
      </c>
      <c r="AD41" s="3">
        <v>0</v>
      </c>
    </row>
    <row r="42" spans="1:30" ht="18" hidden="1" customHeight="1" outlineLevel="1" x14ac:dyDescent="0.2">
      <c r="A42" s="175" t="s">
        <v>269</v>
      </c>
      <c r="B42" s="175" t="s">
        <v>18</v>
      </c>
      <c r="C42" s="9">
        <v>0</v>
      </c>
      <c r="E42" s="204" t="s">
        <v>271</v>
      </c>
      <c r="F42" s="182"/>
      <c r="G42" s="205">
        <v>0</v>
      </c>
      <c r="H42" s="205">
        <v>0</v>
      </c>
      <c r="I42" s="205">
        <v>0</v>
      </c>
      <c r="J42" s="205">
        <v>0</v>
      </c>
      <c r="K42" s="205">
        <v>0</v>
      </c>
      <c r="L42" s="205">
        <v>0</v>
      </c>
      <c r="M42" s="205">
        <v>0</v>
      </c>
      <c r="N42" s="205">
        <v>0</v>
      </c>
      <c r="O42" s="205">
        <v>0</v>
      </c>
      <c r="P42" s="205">
        <v>0</v>
      </c>
      <c r="Q42" s="205">
        <v>0</v>
      </c>
      <c r="R42" s="205">
        <v>0</v>
      </c>
      <c r="S42" s="205">
        <v>0</v>
      </c>
      <c r="T42" s="205">
        <v>0</v>
      </c>
      <c r="U42" s="205">
        <v>0</v>
      </c>
      <c r="V42" s="205">
        <v>0</v>
      </c>
      <c r="W42" s="205">
        <v>0</v>
      </c>
      <c r="X42" s="205">
        <v>0</v>
      </c>
      <c r="Z42" s="205">
        <v>0</v>
      </c>
      <c r="AA42" s="3">
        <v>0</v>
      </c>
      <c r="AC42" s="205">
        <v>0</v>
      </c>
      <c r="AD42" s="3">
        <v>0</v>
      </c>
    </row>
    <row r="43" spans="1:30" ht="18" hidden="1" customHeight="1" outlineLevel="1" x14ac:dyDescent="0.2">
      <c r="A43" s="175" t="s">
        <v>163</v>
      </c>
      <c r="B43" s="175" t="s">
        <v>18</v>
      </c>
      <c r="C43" s="9">
        <v>-0.6212121212121211</v>
      </c>
      <c r="E43" s="204" t="s">
        <v>164</v>
      </c>
      <c r="F43" s="182"/>
      <c r="G43" s="205">
        <v>-1.0660000000000001</v>
      </c>
      <c r="H43" s="205">
        <v>-1.0660000000000001</v>
      </c>
      <c r="I43" s="205">
        <v>-1.0660000000000001</v>
      </c>
      <c r="J43" s="205">
        <v>-0.66</v>
      </c>
      <c r="K43" s="205">
        <v>-0.66</v>
      </c>
      <c r="L43" s="205">
        <v>0</v>
      </c>
      <c r="M43" s="205">
        <v>0</v>
      </c>
      <c r="N43" s="205">
        <v>0</v>
      </c>
      <c r="O43" s="205">
        <v>0</v>
      </c>
      <c r="P43" s="205">
        <v>0</v>
      </c>
      <c r="Q43" s="205">
        <v>0</v>
      </c>
      <c r="R43" s="205">
        <v>0</v>
      </c>
      <c r="S43" s="205">
        <v>0</v>
      </c>
      <c r="T43" s="205">
        <v>0</v>
      </c>
      <c r="U43" s="205">
        <v>0</v>
      </c>
      <c r="V43" s="205">
        <v>0</v>
      </c>
      <c r="W43" s="205">
        <v>-1.0660000000000001</v>
      </c>
      <c r="X43" s="205">
        <v>-1.0660000000000001</v>
      </c>
      <c r="Z43" s="205">
        <v>-0.66</v>
      </c>
      <c r="AA43" s="3">
        <v>-0.41</v>
      </c>
      <c r="AC43" s="205">
        <v>-0.66</v>
      </c>
      <c r="AD43" s="3">
        <v>-0.41</v>
      </c>
    </row>
    <row r="44" spans="1:30" ht="18" hidden="1" customHeight="1" outlineLevel="1" x14ac:dyDescent="0.2">
      <c r="A44" s="175" t="s">
        <v>165</v>
      </c>
      <c r="B44" s="175" t="s">
        <v>18</v>
      </c>
      <c r="C44" s="9">
        <v>0</v>
      </c>
      <c r="E44" s="204" t="s">
        <v>166</v>
      </c>
      <c r="F44" s="182"/>
      <c r="G44" s="205">
        <v>0</v>
      </c>
      <c r="H44" s="205">
        <v>0</v>
      </c>
      <c r="I44" s="205">
        <v>0</v>
      </c>
      <c r="J44" s="205">
        <v>0</v>
      </c>
      <c r="K44" s="205">
        <v>0</v>
      </c>
      <c r="L44" s="205">
        <v>0</v>
      </c>
      <c r="M44" s="205">
        <v>0</v>
      </c>
      <c r="N44" s="205">
        <v>0</v>
      </c>
      <c r="O44" s="205">
        <v>0</v>
      </c>
      <c r="P44" s="205">
        <v>0</v>
      </c>
      <c r="Q44" s="205">
        <v>0</v>
      </c>
      <c r="R44" s="205">
        <v>0</v>
      </c>
      <c r="S44" s="205">
        <v>0</v>
      </c>
      <c r="T44" s="205">
        <v>0</v>
      </c>
      <c r="U44" s="205">
        <v>0</v>
      </c>
      <c r="V44" s="205">
        <v>0</v>
      </c>
      <c r="W44" s="205">
        <v>0</v>
      </c>
      <c r="X44" s="205">
        <v>0</v>
      </c>
      <c r="Z44" s="205">
        <v>0</v>
      </c>
      <c r="AA44" s="3">
        <v>0</v>
      </c>
      <c r="AC44" s="205">
        <v>0</v>
      </c>
      <c r="AD44" s="3">
        <v>0</v>
      </c>
    </row>
    <row r="45" spans="1:30" ht="18" hidden="1" customHeight="1" outlineLevel="1" x14ac:dyDescent="0.2">
      <c r="A45" s="175" t="s">
        <v>167</v>
      </c>
      <c r="B45" s="175" t="s">
        <v>18</v>
      </c>
      <c r="C45" s="9">
        <v>0</v>
      </c>
      <c r="E45" s="204" t="s">
        <v>168</v>
      </c>
      <c r="F45" s="182"/>
      <c r="G45" s="205">
        <v>0</v>
      </c>
      <c r="H45" s="205">
        <v>0</v>
      </c>
      <c r="I45" s="205">
        <v>0</v>
      </c>
      <c r="J45" s="205">
        <v>0</v>
      </c>
      <c r="K45" s="205">
        <v>0</v>
      </c>
      <c r="L45" s="205">
        <v>0</v>
      </c>
      <c r="M45" s="205">
        <v>0</v>
      </c>
      <c r="N45" s="205">
        <v>0</v>
      </c>
      <c r="O45" s="205">
        <v>0</v>
      </c>
      <c r="P45" s="205">
        <v>0</v>
      </c>
      <c r="Q45" s="205">
        <v>0</v>
      </c>
      <c r="R45" s="205">
        <v>0</v>
      </c>
      <c r="S45" s="205">
        <v>0</v>
      </c>
      <c r="T45" s="205">
        <v>0</v>
      </c>
      <c r="U45" s="205">
        <v>0</v>
      </c>
      <c r="V45" s="205">
        <v>0</v>
      </c>
      <c r="W45" s="205">
        <v>0</v>
      </c>
      <c r="X45" s="205">
        <v>0</v>
      </c>
      <c r="Z45" s="205">
        <v>0</v>
      </c>
      <c r="AA45" s="3">
        <v>0</v>
      </c>
      <c r="AC45" s="205">
        <v>0</v>
      </c>
      <c r="AD45" s="3">
        <v>0</v>
      </c>
    </row>
    <row r="46" spans="1:30" ht="18" customHeight="1" collapsed="1" x14ac:dyDescent="0.2">
      <c r="A46" s="185"/>
      <c r="B46" s="185"/>
      <c r="C46" s="9">
        <v>0.24609843937575032</v>
      </c>
      <c r="E46" s="189" t="s">
        <v>190</v>
      </c>
      <c r="G46" s="190">
        <v>-1.46</v>
      </c>
      <c r="H46" s="190">
        <v>-1.389</v>
      </c>
      <c r="I46" s="190">
        <v>-1.389</v>
      </c>
      <c r="J46" s="191">
        <v>-1.6659999999999999</v>
      </c>
      <c r="K46" s="191">
        <v>-1.6659999999999999</v>
      </c>
      <c r="L46" s="190">
        <v>1.7000000000000001E-2</v>
      </c>
      <c r="M46" s="190">
        <v>-4.3999999999999997E-2</v>
      </c>
      <c r="N46" s="190">
        <v>1.9999999999999997E-2</v>
      </c>
      <c r="O46" s="190">
        <v>-8.6736173798840355E-19</v>
      </c>
      <c r="P46" s="190">
        <v>-1.9E-2</v>
      </c>
      <c r="Q46" s="190">
        <v>-3.0000000000000027E-3</v>
      </c>
      <c r="R46" s="190">
        <v>0</v>
      </c>
      <c r="S46" s="190">
        <v>-3.2000000000000001E-2</v>
      </c>
      <c r="T46" s="190">
        <v>0</v>
      </c>
      <c r="U46" s="190">
        <v>-4.3999999999999997E-2</v>
      </c>
      <c r="V46" s="190">
        <v>-2.9000000000000012E-2</v>
      </c>
      <c r="W46" s="190">
        <v>-1.1240000000000001</v>
      </c>
      <c r="X46" s="190">
        <v>-1.258</v>
      </c>
      <c r="Z46" s="190">
        <v>-1.6659999999999997</v>
      </c>
      <c r="AA46" s="3">
        <v>0.41</v>
      </c>
      <c r="AC46" s="190">
        <v>-1.6659999999999997</v>
      </c>
      <c r="AD46" s="3">
        <v>0.41</v>
      </c>
    </row>
    <row r="47" spans="1:30" ht="18" customHeight="1" x14ac:dyDescent="0.2">
      <c r="A47" s="185"/>
      <c r="B47" s="185"/>
      <c r="C47" s="9">
        <v>-0.12234910277324633</v>
      </c>
      <c r="E47" s="195" t="s">
        <v>66</v>
      </c>
      <c r="G47" s="196">
        <v>-9.7980000000000018</v>
      </c>
      <c r="H47" s="196">
        <v>-10.065</v>
      </c>
      <c r="I47" s="196">
        <v>-10.065</v>
      </c>
      <c r="J47" s="197">
        <v>-9.8079999999999998</v>
      </c>
      <c r="K47" s="197">
        <v>-9.8079999999999998</v>
      </c>
      <c r="L47" s="196">
        <v>-0.85699999999999987</v>
      </c>
      <c r="M47" s="196">
        <v>-0.48000000000000004</v>
      </c>
      <c r="N47" s="196">
        <v>-0.74199999999999999</v>
      </c>
      <c r="O47" s="196">
        <v>-0.76400000000000001</v>
      </c>
      <c r="P47" s="196">
        <v>-1.1080000000000001</v>
      </c>
      <c r="Q47" s="196">
        <v>-0.86799999999999988</v>
      </c>
      <c r="R47" s="196">
        <v>-0.65100000000000013</v>
      </c>
      <c r="S47" s="196">
        <v>0.42300000000000004</v>
      </c>
      <c r="T47" s="196">
        <v>-1.5660000000000001</v>
      </c>
      <c r="U47" s="196">
        <v>-1.0900000000000001</v>
      </c>
      <c r="V47" s="196">
        <v>-1.4309999999999996</v>
      </c>
      <c r="W47" s="196">
        <v>-1.8689999999999998</v>
      </c>
      <c r="X47" s="196">
        <v>-11.003</v>
      </c>
      <c r="Z47" s="196">
        <v>-9.8079999999999998</v>
      </c>
      <c r="AA47" s="3">
        <v>-1.2</v>
      </c>
      <c r="AC47" s="196">
        <v>-9.8079999999999998</v>
      </c>
      <c r="AD47" s="3">
        <v>-1.2</v>
      </c>
    </row>
    <row r="48" spans="1:30" ht="6.95" customHeight="1" x14ac:dyDescent="0.2">
      <c r="C48" s="9"/>
      <c r="J48" s="199"/>
      <c r="K48" s="199"/>
      <c r="AA48" s="1"/>
      <c r="AD48" s="1"/>
    </row>
    <row r="49" spans="1:30" ht="18" customHeight="1" collapsed="1" x14ac:dyDescent="0.2">
      <c r="A49" s="185"/>
      <c r="B49" s="185"/>
      <c r="C49" s="9"/>
      <c r="E49" s="176" t="s">
        <v>242</v>
      </c>
      <c r="G49" s="177">
        <v>0.14599999999999999</v>
      </c>
      <c r="H49" s="177">
        <v>0.13880000000000001</v>
      </c>
      <c r="I49" s="177">
        <v>0.13880000000000001</v>
      </c>
      <c r="J49" s="178">
        <v>0.54</v>
      </c>
      <c r="K49" s="178">
        <v>0.12</v>
      </c>
      <c r="L49" s="177">
        <v>-5.0400000000000002E-3</v>
      </c>
      <c r="M49" s="177">
        <v>3.2399999999999998E-2</v>
      </c>
      <c r="N49" s="177">
        <v>6.7199999999999951E-3</v>
      </c>
      <c r="O49" s="177">
        <v>6.7200000000000055E-3</v>
      </c>
      <c r="P49" s="177">
        <v>0.10103999999999999</v>
      </c>
      <c r="Q49" s="177">
        <v>6.3840000000000008E-2</v>
      </c>
      <c r="R49" s="177">
        <v>6.4080000000000026E-2</v>
      </c>
      <c r="S49" s="177">
        <v>6.4079999999999984E-2</v>
      </c>
      <c r="T49" s="177">
        <v>-0.12816</v>
      </c>
      <c r="U49" s="177">
        <v>6.4080000000000026E-2</v>
      </c>
      <c r="V49" s="177">
        <v>-0.192</v>
      </c>
      <c r="W49" s="177">
        <v>-6.4080000000000012E-2</v>
      </c>
      <c r="X49" s="177">
        <v>1.14E-3</v>
      </c>
      <c r="Z49" s="177">
        <v>0.54</v>
      </c>
      <c r="AA49" s="179">
        <v>-0.54</v>
      </c>
      <c r="AC49" s="177">
        <v>0.12</v>
      </c>
      <c r="AD49" s="179">
        <v>-0.12</v>
      </c>
    </row>
    <row r="50" spans="1:30" ht="18" customHeight="1" x14ac:dyDescent="0.2">
      <c r="A50" s="175" t="s">
        <v>80</v>
      </c>
      <c r="B50" s="175" t="s">
        <v>18</v>
      </c>
      <c r="C50" s="9">
        <v>0.9900000000000001</v>
      </c>
      <c r="E50" s="189" t="s">
        <v>84</v>
      </c>
      <c r="G50" s="190">
        <v>-7.3</v>
      </c>
      <c r="H50" s="190">
        <v>-6.94</v>
      </c>
      <c r="I50" s="190">
        <v>-6.94</v>
      </c>
      <c r="J50" s="191">
        <v>-27</v>
      </c>
      <c r="K50" s="191">
        <v>-6</v>
      </c>
      <c r="L50" s="190">
        <v>2.1000000000000001E-2</v>
      </c>
      <c r="M50" s="190">
        <v>-0.13500000000000001</v>
      </c>
      <c r="N50" s="190">
        <v>-2.7999999999999983E-2</v>
      </c>
      <c r="O50" s="190">
        <v>-2.8000000000000025E-2</v>
      </c>
      <c r="P50" s="190">
        <v>-0.42099999999999993</v>
      </c>
      <c r="Q50" s="190">
        <v>-0.26600000000000001</v>
      </c>
      <c r="R50" s="190">
        <v>-0.26700000000000013</v>
      </c>
      <c r="S50" s="190">
        <v>-0.2669999999999999</v>
      </c>
      <c r="T50" s="190">
        <v>0.53400000000000003</v>
      </c>
      <c r="U50" s="190">
        <v>-0.26700000000000013</v>
      </c>
      <c r="V50" s="190">
        <v>0.8</v>
      </c>
      <c r="W50" s="190">
        <v>0.26700000000000007</v>
      </c>
      <c r="X50" s="190">
        <v>-5.7000000000000002E-2</v>
      </c>
      <c r="Z50" s="190">
        <v>-27</v>
      </c>
      <c r="AA50" s="3">
        <v>26.94</v>
      </c>
      <c r="AC50" s="190">
        <v>-6</v>
      </c>
      <c r="AD50" s="3">
        <v>5.94</v>
      </c>
    </row>
    <row r="51" spans="1:30" ht="18" customHeight="1" x14ac:dyDescent="0.2">
      <c r="A51" s="175" t="s">
        <v>81</v>
      </c>
      <c r="B51" s="175" t="s">
        <v>18</v>
      </c>
      <c r="C51" s="9">
        <v>0</v>
      </c>
      <c r="E51" s="189" t="s">
        <v>85</v>
      </c>
      <c r="G51" s="190">
        <v>0</v>
      </c>
      <c r="H51" s="190">
        <v>0</v>
      </c>
      <c r="I51" s="190">
        <v>0</v>
      </c>
      <c r="J51" s="191">
        <v>0</v>
      </c>
      <c r="K51" s="191">
        <v>0</v>
      </c>
      <c r="L51" s="190">
        <v>0</v>
      </c>
      <c r="M51" s="190">
        <v>0</v>
      </c>
      <c r="N51" s="190">
        <v>0</v>
      </c>
      <c r="O51" s="190">
        <v>0</v>
      </c>
      <c r="P51" s="190">
        <v>0</v>
      </c>
      <c r="Q51" s="190">
        <v>0</v>
      </c>
      <c r="R51" s="190">
        <v>0</v>
      </c>
      <c r="S51" s="190">
        <v>0</v>
      </c>
      <c r="T51" s="190">
        <v>0</v>
      </c>
      <c r="U51" s="190">
        <v>0</v>
      </c>
      <c r="V51" s="190">
        <v>0</v>
      </c>
      <c r="W51" s="190">
        <v>0</v>
      </c>
      <c r="X51" s="190">
        <v>0</v>
      </c>
      <c r="Z51" s="190">
        <v>0</v>
      </c>
      <c r="AA51" s="3">
        <v>0</v>
      </c>
      <c r="AC51" s="190">
        <v>0</v>
      </c>
      <c r="AD51" s="3">
        <v>0</v>
      </c>
    </row>
    <row r="52" spans="1:30" ht="18" customHeight="1" x14ac:dyDescent="0.2">
      <c r="A52" s="175" t="s">
        <v>82</v>
      </c>
      <c r="B52" s="175" t="s">
        <v>18</v>
      </c>
      <c r="C52" s="9">
        <v>0</v>
      </c>
      <c r="E52" s="189" t="s">
        <v>86</v>
      </c>
      <c r="G52" s="190">
        <v>0</v>
      </c>
      <c r="H52" s="190">
        <v>0</v>
      </c>
      <c r="I52" s="190">
        <v>0</v>
      </c>
      <c r="J52" s="191">
        <v>0</v>
      </c>
      <c r="K52" s="191">
        <v>0</v>
      </c>
      <c r="L52" s="190">
        <v>0</v>
      </c>
      <c r="M52" s="190">
        <v>0</v>
      </c>
      <c r="N52" s="190">
        <v>0</v>
      </c>
      <c r="O52" s="190">
        <v>0</v>
      </c>
      <c r="P52" s="190">
        <v>0</v>
      </c>
      <c r="Q52" s="190">
        <v>0</v>
      </c>
      <c r="R52" s="190">
        <v>0</v>
      </c>
      <c r="S52" s="190">
        <v>0</v>
      </c>
      <c r="T52" s="190">
        <v>0</v>
      </c>
      <c r="U52" s="190">
        <v>0</v>
      </c>
      <c r="V52" s="190">
        <v>0</v>
      </c>
      <c r="W52" s="190">
        <v>0</v>
      </c>
      <c r="X52" s="190">
        <v>0</v>
      </c>
      <c r="Z52" s="190">
        <v>0</v>
      </c>
      <c r="AA52" s="3">
        <v>0</v>
      </c>
      <c r="AC52" s="190">
        <v>0</v>
      </c>
      <c r="AD52" s="3">
        <v>0</v>
      </c>
    </row>
    <row r="53" spans="1:30" ht="18" customHeight="1" x14ac:dyDescent="0.2">
      <c r="A53" s="175" t="s">
        <v>205</v>
      </c>
      <c r="B53" s="175" t="s">
        <v>18</v>
      </c>
      <c r="C53" s="9">
        <v>0</v>
      </c>
      <c r="E53" s="192" t="s">
        <v>140</v>
      </c>
      <c r="F53" s="193"/>
      <c r="G53" s="194">
        <v>0</v>
      </c>
      <c r="H53" s="194">
        <v>0</v>
      </c>
      <c r="I53" s="194">
        <v>0</v>
      </c>
      <c r="J53" s="194">
        <v>0</v>
      </c>
      <c r="K53" s="194">
        <v>0</v>
      </c>
      <c r="L53" s="194">
        <v>0</v>
      </c>
      <c r="M53" s="194">
        <v>0</v>
      </c>
      <c r="N53" s="194">
        <v>0</v>
      </c>
      <c r="O53" s="194">
        <v>0</v>
      </c>
      <c r="P53" s="194">
        <v>0</v>
      </c>
      <c r="Q53" s="194">
        <v>0</v>
      </c>
      <c r="R53" s="194">
        <v>0</v>
      </c>
      <c r="S53" s="194">
        <v>0</v>
      </c>
      <c r="T53" s="194">
        <v>0</v>
      </c>
      <c r="U53" s="194">
        <v>0</v>
      </c>
      <c r="V53" s="194">
        <v>0</v>
      </c>
      <c r="W53" s="194">
        <v>0</v>
      </c>
      <c r="X53" s="194">
        <v>0</v>
      </c>
      <c r="Z53" s="194">
        <v>0</v>
      </c>
      <c r="AA53" s="3">
        <v>0</v>
      </c>
      <c r="AC53" s="194">
        <v>0</v>
      </c>
      <c r="AD53" s="3">
        <v>0</v>
      </c>
    </row>
    <row r="54" spans="1:30" ht="18" customHeight="1" x14ac:dyDescent="0.2">
      <c r="A54" s="175" t="s">
        <v>83</v>
      </c>
      <c r="B54" s="175" t="s">
        <v>18</v>
      </c>
      <c r="C54" s="9">
        <v>0</v>
      </c>
      <c r="E54" s="189" t="s">
        <v>87</v>
      </c>
      <c r="G54" s="190">
        <v>0</v>
      </c>
      <c r="H54" s="190">
        <v>0</v>
      </c>
      <c r="I54" s="190">
        <v>0</v>
      </c>
      <c r="J54" s="191">
        <v>0</v>
      </c>
      <c r="K54" s="191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0</v>
      </c>
      <c r="V54" s="190">
        <v>0</v>
      </c>
      <c r="W54" s="190">
        <v>0</v>
      </c>
      <c r="X54" s="190">
        <v>0</v>
      </c>
      <c r="Z54" s="190">
        <v>0</v>
      </c>
      <c r="AA54" s="3">
        <v>0</v>
      </c>
      <c r="AC54" s="190">
        <v>0</v>
      </c>
      <c r="AD54" s="3">
        <v>0</v>
      </c>
    </row>
    <row r="55" spans="1:30" ht="18" hidden="1" customHeight="1" outlineLevel="1" x14ac:dyDescent="0.2">
      <c r="A55" s="175" t="s">
        <v>141</v>
      </c>
      <c r="B55" s="175" t="s">
        <v>18</v>
      </c>
      <c r="C55" s="9">
        <v>0</v>
      </c>
      <c r="E55" s="204" t="s">
        <v>142</v>
      </c>
      <c r="F55" s="182"/>
      <c r="G55" s="205">
        <v>0</v>
      </c>
      <c r="H55" s="205">
        <v>0</v>
      </c>
      <c r="I55" s="205">
        <v>0</v>
      </c>
      <c r="J55" s="205">
        <v>0</v>
      </c>
      <c r="K55" s="205">
        <v>0</v>
      </c>
      <c r="L55" s="205">
        <v>0</v>
      </c>
      <c r="M55" s="205">
        <v>0</v>
      </c>
      <c r="N55" s="205">
        <v>0</v>
      </c>
      <c r="O55" s="205">
        <v>0</v>
      </c>
      <c r="P55" s="205">
        <v>0</v>
      </c>
      <c r="Q55" s="205">
        <v>0</v>
      </c>
      <c r="R55" s="205">
        <v>0</v>
      </c>
      <c r="S55" s="205">
        <v>0</v>
      </c>
      <c r="T55" s="205">
        <v>0</v>
      </c>
      <c r="U55" s="205">
        <v>0</v>
      </c>
      <c r="V55" s="205">
        <v>0</v>
      </c>
      <c r="W55" s="205">
        <v>0</v>
      </c>
      <c r="X55" s="205">
        <v>0</v>
      </c>
      <c r="Z55" s="205">
        <v>0</v>
      </c>
      <c r="AA55" s="3">
        <v>0</v>
      </c>
      <c r="AC55" s="205">
        <v>0</v>
      </c>
      <c r="AD55" s="3">
        <v>0</v>
      </c>
    </row>
    <row r="56" spans="1:30" ht="18" hidden="1" customHeight="1" outlineLevel="1" x14ac:dyDescent="0.2">
      <c r="A56" s="175" t="s">
        <v>124</v>
      </c>
      <c r="B56" s="175" t="s">
        <v>18</v>
      </c>
      <c r="C56" s="9">
        <v>0</v>
      </c>
      <c r="E56" s="204" t="s">
        <v>143</v>
      </c>
      <c r="F56" s="182"/>
      <c r="G56" s="205">
        <v>0</v>
      </c>
      <c r="H56" s="205">
        <v>0</v>
      </c>
      <c r="I56" s="205">
        <v>0</v>
      </c>
      <c r="J56" s="205">
        <v>0</v>
      </c>
      <c r="K56" s="205">
        <v>0</v>
      </c>
      <c r="L56" s="205">
        <v>0</v>
      </c>
      <c r="M56" s="205">
        <v>0</v>
      </c>
      <c r="N56" s="205">
        <v>0</v>
      </c>
      <c r="O56" s="205">
        <v>0</v>
      </c>
      <c r="P56" s="205">
        <v>0</v>
      </c>
      <c r="Q56" s="205">
        <v>0</v>
      </c>
      <c r="R56" s="205">
        <v>0</v>
      </c>
      <c r="S56" s="205">
        <v>0</v>
      </c>
      <c r="T56" s="205">
        <v>0</v>
      </c>
      <c r="U56" s="205">
        <v>0</v>
      </c>
      <c r="V56" s="205">
        <v>0</v>
      </c>
      <c r="W56" s="205">
        <v>0</v>
      </c>
      <c r="X56" s="205">
        <v>0</v>
      </c>
      <c r="Z56" s="205">
        <v>0</v>
      </c>
      <c r="AA56" s="3">
        <v>0</v>
      </c>
      <c r="AC56" s="205">
        <v>0</v>
      </c>
      <c r="AD56" s="3">
        <v>0</v>
      </c>
    </row>
    <row r="57" spans="1:30" ht="18" hidden="1" customHeight="1" outlineLevel="1" x14ac:dyDescent="0.2">
      <c r="A57" s="175" t="s">
        <v>125</v>
      </c>
      <c r="B57" s="175" t="s">
        <v>18</v>
      </c>
      <c r="C57" s="9">
        <v>0</v>
      </c>
      <c r="E57" s="204" t="s">
        <v>144</v>
      </c>
      <c r="F57" s="182"/>
      <c r="G57" s="205">
        <v>0</v>
      </c>
      <c r="H57" s="205">
        <v>0</v>
      </c>
      <c r="I57" s="205">
        <v>0</v>
      </c>
      <c r="J57" s="205">
        <v>0</v>
      </c>
      <c r="K57" s="205">
        <v>0</v>
      </c>
      <c r="L57" s="205">
        <v>0</v>
      </c>
      <c r="M57" s="205">
        <v>0</v>
      </c>
      <c r="N57" s="205">
        <v>0</v>
      </c>
      <c r="O57" s="205">
        <v>0</v>
      </c>
      <c r="P57" s="205">
        <v>0</v>
      </c>
      <c r="Q57" s="205">
        <v>0</v>
      </c>
      <c r="R57" s="205">
        <v>0</v>
      </c>
      <c r="S57" s="205">
        <v>0</v>
      </c>
      <c r="T57" s="205">
        <v>0</v>
      </c>
      <c r="U57" s="205">
        <v>0</v>
      </c>
      <c r="V57" s="205">
        <v>0</v>
      </c>
      <c r="W57" s="205">
        <v>0</v>
      </c>
      <c r="X57" s="205">
        <v>0</v>
      </c>
      <c r="Z57" s="205">
        <v>0</v>
      </c>
      <c r="AA57" s="3">
        <v>0</v>
      </c>
      <c r="AC57" s="205">
        <v>0</v>
      </c>
      <c r="AD57" s="3">
        <v>0</v>
      </c>
    </row>
    <row r="58" spans="1:30" ht="18" hidden="1" customHeight="1" outlineLevel="1" x14ac:dyDescent="0.2">
      <c r="A58" s="175" t="s">
        <v>264</v>
      </c>
      <c r="B58" s="175" t="s">
        <v>18</v>
      </c>
      <c r="C58" s="9">
        <v>0</v>
      </c>
      <c r="E58" s="204" t="s">
        <v>265</v>
      </c>
      <c r="F58" s="182"/>
      <c r="G58" s="205">
        <v>0</v>
      </c>
      <c r="H58" s="205">
        <v>0</v>
      </c>
      <c r="I58" s="205">
        <v>0</v>
      </c>
      <c r="J58" s="205">
        <v>0</v>
      </c>
      <c r="K58" s="205">
        <v>0</v>
      </c>
      <c r="L58" s="205">
        <v>0</v>
      </c>
      <c r="M58" s="205">
        <v>0</v>
      </c>
      <c r="N58" s="205">
        <v>0</v>
      </c>
      <c r="O58" s="205">
        <v>0</v>
      </c>
      <c r="P58" s="205">
        <v>0</v>
      </c>
      <c r="Q58" s="205">
        <v>0</v>
      </c>
      <c r="R58" s="205">
        <v>0</v>
      </c>
      <c r="S58" s="205">
        <v>0</v>
      </c>
      <c r="T58" s="205">
        <v>0</v>
      </c>
      <c r="U58" s="205">
        <v>0</v>
      </c>
      <c r="V58" s="205">
        <v>0</v>
      </c>
      <c r="W58" s="205">
        <v>0</v>
      </c>
      <c r="X58" s="205">
        <v>0</v>
      </c>
      <c r="Z58" s="205">
        <v>0</v>
      </c>
      <c r="AA58" s="3">
        <v>0</v>
      </c>
      <c r="AC58" s="205">
        <v>0</v>
      </c>
      <c r="AD58" s="3">
        <v>0</v>
      </c>
    </row>
    <row r="59" spans="1:30" ht="18" hidden="1" customHeight="1" outlineLevel="1" x14ac:dyDescent="0.2">
      <c r="A59" s="175" t="s">
        <v>145</v>
      </c>
      <c r="B59" s="175" t="s">
        <v>18</v>
      </c>
      <c r="C59" s="9">
        <v>0</v>
      </c>
      <c r="E59" s="204" t="s">
        <v>146</v>
      </c>
      <c r="F59" s="182"/>
      <c r="G59" s="205">
        <v>0</v>
      </c>
      <c r="H59" s="205">
        <v>0</v>
      </c>
      <c r="I59" s="205">
        <v>0</v>
      </c>
      <c r="J59" s="205">
        <v>0</v>
      </c>
      <c r="K59" s="205">
        <v>0</v>
      </c>
      <c r="L59" s="205">
        <v>0</v>
      </c>
      <c r="M59" s="205">
        <v>0</v>
      </c>
      <c r="N59" s="205">
        <v>0</v>
      </c>
      <c r="O59" s="205">
        <v>0</v>
      </c>
      <c r="P59" s="205">
        <v>0</v>
      </c>
      <c r="Q59" s="205">
        <v>-3.3639999999999999</v>
      </c>
      <c r="R59" s="205">
        <v>0</v>
      </c>
      <c r="S59" s="205">
        <v>0</v>
      </c>
      <c r="T59" s="205">
        <v>0</v>
      </c>
      <c r="U59" s="205">
        <v>0</v>
      </c>
      <c r="V59" s="205">
        <v>3.3639999999999999</v>
      </c>
      <c r="W59" s="205">
        <v>0</v>
      </c>
      <c r="X59" s="205">
        <v>0</v>
      </c>
      <c r="Z59" s="205">
        <v>0</v>
      </c>
      <c r="AA59" s="3">
        <v>0</v>
      </c>
      <c r="AC59" s="205">
        <v>0</v>
      </c>
      <c r="AD59" s="3">
        <v>0</v>
      </c>
    </row>
    <row r="60" spans="1:30" ht="18" customHeight="1" collapsed="1" x14ac:dyDescent="0.2">
      <c r="A60" s="185"/>
      <c r="B60" s="185"/>
      <c r="C60" s="9">
        <v>0</v>
      </c>
      <c r="E60" s="189" t="s">
        <v>70</v>
      </c>
      <c r="G60" s="190">
        <v>0</v>
      </c>
      <c r="H60" s="190">
        <v>0</v>
      </c>
      <c r="I60" s="190">
        <v>0</v>
      </c>
      <c r="J60" s="191">
        <v>0</v>
      </c>
      <c r="K60" s="191">
        <v>0</v>
      </c>
      <c r="L60" s="190">
        <v>0</v>
      </c>
      <c r="M60" s="190">
        <v>0</v>
      </c>
      <c r="N60" s="190">
        <v>0</v>
      </c>
      <c r="O60" s="190">
        <v>0</v>
      </c>
      <c r="P60" s="190">
        <v>0</v>
      </c>
      <c r="Q60" s="190">
        <v>-3.3639999999999999</v>
      </c>
      <c r="R60" s="190">
        <v>0</v>
      </c>
      <c r="S60" s="190">
        <v>0</v>
      </c>
      <c r="T60" s="190">
        <v>0</v>
      </c>
      <c r="U60" s="190">
        <v>0</v>
      </c>
      <c r="V60" s="190">
        <v>3.3639999999999999</v>
      </c>
      <c r="W60" s="190">
        <v>0</v>
      </c>
      <c r="X60" s="190">
        <v>0</v>
      </c>
      <c r="Z60" s="190">
        <v>0</v>
      </c>
      <c r="AA60" s="3">
        <v>0</v>
      </c>
      <c r="AC60" s="190">
        <v>0</v>
      </c>
      <c r="AD60" s="3">
        <v>0</v>
      </c>
    </row>
    <row r="61" spans="1:30" ht="18" customHeight="1" x14ac:dyDescent="0.2">
      <c r="A61" s="185"/>
      <c r="B61" s="185"/>
      <c r="C61" s="9">
        <v>0.9900000000000001</v>
      </c>
      <c r="E61" s="195" t="s">
        <v>275</v>
      </c>
      <c r="G61" s="196">
        <v>-7.3</v>
      </c>
      <c r="H61" s="196">
        <v>-6.94</v>
      </c>
      <c r="I61" s="196">
        <v>-6.94</v>
      </c>
      <c r="J61" s="197">
        <v>-27</v>
      </c>
      <c r="K61" s="197">
        <v>-6</v>
      </c>
      <c r="L61" s="196">
        <v>2.1000000000000001E-2</v>
      </c>
      <c r="M61" s="196">
        <v>-0.13500000000000001</v>
      </c>
      <c r="N61" s="196">
        <v>-2.7999999999999983E-2</v>
      </c>
      <c r="O61" s="196">
        <v>-2.8000000000000025E-2</v>
      </c>
      <c r="P61" s="196">
        <v>-0.42099999999999993</v>
      </c>
      <c r="Q61" s="196">
        <v>-3.63</v>
      </c>
      <c r="R61" s="196">
        <v>-0.26700000000000013</v>
      </c>
      <c r="S61" s="196">
        <v>-0.2669999999999999</v>
      </c>
      <c r="T61" s="196">
        <v>0.53400000000000003</v>
      </c>
      <c r="U61" s="196">
        <v>-0.26700000000000013</v>
      </c>
      <c r="V61" s="196">
        <v>4.1639999999999997</v>
      </c>
      <c r="W61" s="196">
        <v>0.26700000000000007</v>
      </c>
      <c r="X61" s="196">
        <v>-5.7000000000000002E-2</v>
      </c>
      <c r="Z61" s="196">
        <v>-27</v>
      </c>
      <c r="AA61" s="3">
        <v>26.94</v>
      </c>
      <c r="AC61" s="196">
        <v>-6</v>
      </c>
      <c r="AD61" s="3">
        <v>5.94</v>
      </c>
    </row>
    <row r="62" spans="1:30" ht="6.95" customHeight="1" x14ac:dyDescent="0.2">
      <c r="C62" s="9"/>
      <c r="J62" s="199"/>
      <c r="K62" s="199"/>
      <c r="AA62" s="1"/>
      <c r="AD62" s="1"/>
    </row>
    <row r="63" spans="1:30" ht="18" customHeight="1" x14ac:dyDescent="0.2">
      <c r="A63" s="175" t="s">
        <v>74</v>
      </c>
      <c r="B63" s="175" t="s">
        <v>18</v>
      </c>
      <c r="C63" s="9">
        <v>0</v>
      </c>
      <c r="E63" s="189" t="s">
        <v>73</v>
      </c>
      <c r="G63" s="190">
        <v>0</v>
      </c>
      <c r="H63" s="190">
        <v>0</v>
      </c>
      <c r="I63" s="190">
        <v>0</v>
      </c>
      <c r="J63" s="191">
        <v>0</v>
      </c>
      <c r="K63" s="191">
        <v>0</v>
      </c>
      <c r="L63" s="190">
        <v>0</v>
      </c>
      <c r="M63" s="190">
        <v>0</v>
      </c>
      <c r="N63" s="190">
        <v>0</v>
      </c>
      <c r="O63" s="190">
        <v>0</v>
      </c>
      <c r="P63" s="190">
        <v>0</v>
      </c>
      <c r="Q63" s="190">
        <v>0</v>
      </c>
      <c r="R63" s="190">
        <v>0</v>
      </c>
      <c r="S63" s="190">
        <v>0</v>
      </c>
      <c r="T63" s="190">
        <v>0</v>
      </c>
      <c r="U63" s="190">
        <v>0</v>
      </c>
      <c r="V63" s="190">
        <v>0</v>
      </c>
      <c r="W63" s="190">
        <v>0</v>
      </c>
      <c r="X63" s="190">
        <v>0</v>
      </c>
      <c r="Z63" s="190">
        <v>0</v>
      </c>
      <c r="AA63" s="3">
        <v>0</v>
      </c>
      <c r="AC63" s="190">
        <v>0</v>
      </c>
      <c r="AD63" s="3">
        <v>0</v>
      </c>
    </row>
    <row r="64" spans="1:30" ht="18" customHeight="1" x14ac:dyDescent="0.2">
      <c r="A64" s="175" t="s">
        <v>130</v>
      </c>
      <c r="B64" s="175" t="s">
        <v>18</v>
      </c>
      <c r="C64" s="9">
        <v>0.01</v>
      </c>
      <c r="E64" s="189" t="s">
        <v>191</v>
      </c>
      <c r="G64" s="190">
        <v>-0.221</v>
      </c>
      <c r="H64" s="190">
        <v>-0.31</v>
      </c>
      <c r="I64" s="190">
        <v>-0.31</v>
      </c>
      <c r="J64" s="191">
        <v>0</v>
      </c>
      <c r="K64" s="191">
        <v>-1</v>
      </c>
      <c r="L64" s="190">
        <v>-0.45800000000000002</v>
      </c>
      <c r="M64" s="190">
        <v>-0.26299999999999996</v>
      </c>
      <c r="N64" s="190">
        <v>0</v>
      </c>
      <c r="O64" s="190">
        <v>0</v>
      </c>
      <c r="P64" s="190">
        <v>0</v>
      </c>
      <c r="Q64" s="190">
        <v>0</v>
      </c>
      <c r="R64" s="190">
        <v>0</v>
      </c>
      <c r="S64" s="190">
        <v>-0.26</v>
      </c>
      <c r="T64" s="190">
        <v>0</v>
      </c>
      <c r="U64" s="190">
        <v>-1.0000000000000009E-2</v>
      </c>
      <c r="V64" s="190">
        <v>0</v>
      </c>
      <c r="W64" s="190">
        <v>0</v>
      </c>
      <c r="X64" s="190">
        <v>-0.99099999999999999</v>
      </c>
      <c r="Z64" s="190">
        <v>0</v>
      </c>
      <c r="AA64" s="3">
        <v>-0.99</v>
      </c>
      <c r="AC64" s="190">
        <v>-1</v>
      </c>
      <c r="AD64" s="3">
        <v>0.01</v>
      </c>
    </row>
    <row r="65" spans="1:30" ht="18" customHeight="1" x14ac:dyDescent="0.2">
      <c r="A65" s="175" t="s">
        <v>173</v>
      </c>
      <c r="B65" s="175" t="s">
        <v>18</v>
      </c>
      <c r="C65" s="9">
        <v>0</v>
      </c>
      <c r="E65" s="189" t="s">
        <v>174</v>
      </c>
      <c r="G65" s="190">
        <v>0</v>
      </c>
      <c r="H65" s="190">
        <v>0</v>
      </c>
      <c r="I65" s="190">
        <v>0</v>
      </c>
      <c r="J65" s="191">
        <v>0</v>
      </c>
      <c r="K65" s="191">
        <v>0</v>
      </c>
      <c r="L65" s="190">
        <v>0</v>
      </c>
      <c r="M65" s="190">
        <v>0</v>
      </c>
      <c r="N65" s="190">
        <v>0</v>
      </c>
      <c r="O65" s="190">
        <v>0</v>
      </c>
      <c r="P65" s="190">
        <v>0</v>
      </c>
      <c r="Q65" s="190">
        <v>0</v>
      </c>
      <c r="R65" s="190">
        <v>0</v>
      </c>
      <c r="S65" s="190">
        <v>0</v>
      </c>
      <c r="T65" s="190">
        <v>0</v>
      </c>
      <c r="U65" s="190">
        <v>0</v>
      </c>
      <c r="V65" s="190">
        <v>0</v>
      </c>
      <c r="W65" s="190">
        <v>0</v>
      </c>
      <c r="X65" s="190">
        <v>0</v>
      </c>
      <c r="Z65" s="190">
        <v>0</v>
      </c>
      <c r="AA65" s="3">
        <v>0</v>
      </c>
      <c r="AC65" s="190">
        <v>0</v>
      </c>
      <c r="AD65" s="3">
        <v>0</v>
      </c>
    </row>
    <row r="66" spans="1:30" ht="18" customHeight="1" x14ac:dyDescent="0.2">
      <c r="A66" s="175" t="s">
        <v>89</v>
      </c>
      <c r="B66" s="175" t="s">
        <v>18</v>
      </c>
      <c r="C66" s="9">
        <v>0.12</v>
      </c>
      <c r="E66" s="189" t="s">
        <v>94</v>
      </c>
      <c r="G66" s="190">
        <v>-0.19600000000000001</v>
      </c>
      <c r="H66" s="190">
        <v>-0.219</v>
      </c>
      <c r="I66" s="190">
        <v>-0.219</v>
      </c>
      <c r="J66" s="191">
        <v>0</v>
      </c>
      <c r="K66" s="191">
        <v>-0.25</v>
      </c>
      <c r="L66" s="190">
        <v>0</v>
      </c>
      <c r="M66" s="190">
        <v>0</v>
      </c>
      <c r="N66" s="190">
        <v>0</v>
      </c>
      <c r="O66" s="190">
        <v>-0.216</v>
      </c>
      <c r="P66" s="190">
        <v>0</v>
      </c>
      <c r="Q66" s="190">
        <v>0</v>
      </c>
      <c r="R66" s="190">
        <v>0</v>
      </c>
      <c r="S66" s="190">
        <v>0</v>
      </c>
      <c r="T66" s="190">
        <v>0</v>
      </c>
      <c r="U66" s="190">
        <v>0</v>
      </c>
      <c r="V66" s="190">
        <v>0</v>
      </c>
      <c r="W66" s="190">
        <v>0</v>
      </c>
      <c r="X66" s="190">
        <v>-0.216</v>
      </c>
      <c r="Z66" s="190">
        <v>0</v>
      </c>
      <c r="AA66" s="3">
        <v>-0.22</v>
      </c>
      <c r="AC66" s="190">
        <v>-0.25</v>
      </c>
      <c r="AD66" s="3">
        <v>0.03</v>
      </c>
    </row>
    <row r="67" spans="1:30" ht="18" customHeight="1" x14ac:dyDescent="0.2">
      <c r="A67" s="175" t="s">
        <v>175</v>
      </c>
      <c r="B67" s="175" t="s">
        <v>18</v>
      </c>
      <c r="C67" s="9">
        <v>0</v>
      </c>
      <c r="E67" s="189" t="s">
        <v>176</v>
      </c>
      <c r="G67" s="190">
        <v>0</v>
      </c>
      <c r="H67" s="190">
        <v>0</v>
      </c>
      <c r="I67" s="190">
        <v>0</v>
      </c>
      <c r="J67" s="191">
        <v>0</v>
      </c>
      <c r="K67" s="191">
        <v>0</v>
      </c>
      <c r="L67" s="190">
        <v>0</v>
      </c>
      <c r="M67" s="190">
        <v>0</v>
      </c>
      <c r="N67" s="190">
        <v>0</v>
      </c>
      <c r="O67" s="190">
        <v>0</v>
      </c>
      <c r="P67" s="190">
        <v>0</v>
      </c>
      <c r="Q67" s="190">
        <v>0</v>
      </c>
      <c r="R67" s="190">
        <v>0</v>
      </c>
      <c r="S67" s="190">
        <v>0</v>
      </c>
      <c r="T67" s="190">
        <v>0</v>
      </c>
      <c r="U67" s="190">
        <v>0</v>
      </c>
      <c r="V67" s="190">
        <v>0</v>
      </c>
      <c r="W67" s="190">
        <v>0</v>
      </c>
      <c r="X67" s="190">
        <v>0</v>
      </c>
      <c r="Z67" s="190">
        <v>0</v>
      </c>
      <c r="AA67" s="3">
        <v>0</v>
      </c>
      <c r="AC67" s="190">
        <v>0</v>
      </c>
      <c r="AD67" s="3">
        <v>0</v>
      </c>
    </row>
    <row r="68" spans="1:30" ht="18" customHeight="1" x14ac:dyDescent="0.2">
      <c r="A68" s="175" t="s">
        <v>192</v>
      </c>
      <c r="B68" s="175" t="s">
        <v>18</v>
      </c>
      <c r="C68" s="9">
        <v>0</v>
      </c>
      <c r="E68" s="189" t="s">
        <v>427</v>
      </c>
      <c r="G68" s="190">
        <v>0</v>
      </c>
      <c r="H68" s="190">
        <v>0</v>
      </c>
      <c r="I68" s="190">
        <v>0</v>
      </c>
      <c r="J68" s="191">
        <v>0</v>
      </c>
      <c r="K68" s="191">
        <v>0</v>
      </c>
      <c r="L68" s="190">
        <v>0</v>
      </c>
      <c r="M68" s="190">
        <v>0</v>
      </c>
      <c r="N68" s="190">
        <v>0</v>
      </c>
      <c r="O68" s="190">
        <v>0</v>
      </c>
      <c r="P68" s="190">
        <v>0</v>
      </c>
      <c r="Q68" s="190">
        <v>0</v>
      </c>
      <c r="R68" s="190">
        <v>0</v>
      </c>
      <c r="S68" s="190">
        <v>0</v>
      </c>
      <c r="T68" s="190">
        <v>0</v>
      </c>
      <c r="U68" s="190">
        <v>0</v>
      </c>
      <c r="V68" s="190">
        <v>0</v>
      </c>
      <c r="W68" s="190">
        <v>0</v>
      </c>
      <c r="X68" s="190">
        <v>0</v>
      </c>
      <c r="Z68" s="190">
        <v>0</v>
      </c>
      <c r="AA68" s="3">
        <v>0</v>
      </c>
      <c r="AC68" s="190">
        <v>0</v>
      </c>
      <c r="AD68" s="3">
        <v>0</v>
      </c>
    </row>
    <row r="69" spans="1:30" ht="18" customHeight="1" x14ac:dyDescent="0.2">
      <c r="A69" s="175" t="s">
        <v>131</v>
      </c>
      <c r="B69" s="175" t="s">
        <v>18</v>
      </c>
      <c r="C69" s="9">
        <v>0</v>
      </c>
      <c r="E69" s="189" t="s">
        <v>177</v>
      </c>
      <c r="G69" s="190">
        <v>-0.57499999999999996</v>
      </c>
      <c r="H69" s="190">
        <v>0</v>
      </c>
      <c r="I69" s="190">
        <v>0</v>
      </c>
      <c r="J69" s="191">
        <v>0</v>
      </c>
      <c r="K69" s="191">
        <v>0</v>
      </c>
      <c r="L69" s="190">
        <v>0</v>
      </c>
      <c r="M69" s="190">
        <v>0</v>
      </c>
      <c r="N69" s="190">
        <v>0</v>
      </c>
      <c r="O69" s="190">
        <v>0</v>
      </c>
      <c r="P69" s="190">
        <v>0</v>
      </c>
      <c r="Q69" s="190">
        <v>0</v>
      </c>
      <c r="R69" s="190">
        <v>0</v>
      </c>
      <c r="S69" s="190">
        <v>0</v>
      </c>
      <c r="T69" s="190">
        <v>0</v>
      </c>
      <c r="U69" s="190">
        <v>0</v>
      </c>
      <c r="V69" s="190">
        <v>0</v>
      </c>
      <c r="W69" s="190">
        <v>0</v>
      </c>
      <c r="X69" s="190">
        <v>0</v>
      </c>
      <c r="Z69" s="190">
        <v>0</v>
      </c>
      <c r="AA69" s="3">
        <v>0</v>
      </c>
      <c r="AC69" s="190">
        <v>0</v>
      </c>
      <c r="AD69" s="3">
        <v>0</v>
      </c>
    </row>
    <row r="70" spans="1:30" ht="18" customHeight="1" x14ac:dyDescent="0.2">
      <c r="A70" s="175" t="s">
        <v>178</v>
      </c>
      <c r="B70" s="175" t="s">
        <v>18</v>
      </c>
      <c r="C70" s="9">
        <v>0</v>
      </c>
      <c r="E70" s="189" t="s">
        <v>179</v>
      </c>
      <c r="G70" s="190">
        <v>0</v>
      </c>
      <c r="H70" s="190">
        <v>0</v>
      </c>
      <c r="I70" s="190">
        <v>0</v>
      </c>
      <c r="J70" s="191">
        <v>0</v>
      </c>
      <c r="K70" s="191">
        <v>0</v>
      </c>
      <c r="L70" s="190">
        <v>0</v>
      </c>
      <c r="M70" s="190">
        <v>0</v>
      </c>
      <c r="N70" s="190">
        <v>0</v>
      </c>
      <c r="O70" s="190">
        <v>0</v>
      </c>
      <c r="P70" s="190">
        <v>0</v>
      </c>
      <c r="Q70" s="190">
        <v>0</v>
      </c>
      <c r="R70" s="190">
        <v>0</v>
      </c>
      <c r="S70" s="190">
        <v>0</v>
      </c>
      <c r="T70" s="190">
        <v>0</v>
      </c>
      <c r="U70" s="190">
        <v>0</v>
      </c>
      <c r="V70" s="190">
        <v>0</v>
      </c>
      <c r="W70" s="190">
        <v>0</v>
      </c>
      <c r="X70" s="190">
        <v>0</v>
      </c>
      <c r="Z70" s="190">
        <v>0</v>
      </c>
      <c r="AA70" s="3">
        <v>0</v>
      </c>
      <c r="AC70" s="190">
        <v>0</v>
      </c>
      <c r="AD70" s="3">
        <v>0</v>
      </c>
    </row>
    <row r="71" spans="1:30" ht="18" customHeight="1" x14ac:dyDescent="0.2">
      <c r="A71" s="175" t="s">
        <v>180</v>
      </c>
      <c r="B71" s="175" t="s">
        <v>18</v>
      </c>
      <c r="C71" s="9">
        <v>0</v>
      </c>
      <c r="E71" s="189" t="s">
        <v>181</v>
      </c>
      <c r="G71" s="190">
        <v>0</v>
      </c>
      <c r="H71" s="190">
        <v>0</v>
      </c>
      <c r="I71" s="190">
        <v>0</v>
      </c>
      <c r="J71" s="191">
        <v>0</v>
      </c>
      <c r="K71" s="191">
        <v>0</v>
      </c>
      <c r="L71" s="190">
        <v>0</v>
      </c>
      <c r="M71" s="190">
        <v>0</v>
      </c>
      <c r="N71" s="190">
        <v>0</v>
      </c>
      <c r="O71" s="190">
        <v>0</v>
      </c>
      <c r="P71" s="190">
        <v>0</v>
      </c>
      <c r="Q71" s="190">
        <v>0</v>
      </c>
      <c r="R71" s="190">
        <v>0</v>
      </c>
      <c r="S71" s="190">
        <v>0</v>
      </c>
      <c r="T71" s="190">
        <v>0</v>
      </c>
      <c r="U71" s="190">
        <v>0</v>
      </c>
      <c r="V71" s="190">
        <v>0</v>
      </c>
      <c r="W71" s="190">
        <v>0</v>
      </c>
      <c r="X71" s="190">
        <v>0</v>
      </c>
      <c r="Z71" s="190">
        <v>0</v>
      </c>
      <c r="AA71" s="3">
        <v>0</v>
      </c>
      <c r="AC71" s="190">
        <v>0</v>
      </c>
      <c r="AD71" s="3">
        <v>0</v>
      </c>
    </row>
    <row r="72" spans="1:30" ht="18" customHeight="1" x14ac:dyDescent="0.2">
      <c r="A72" s="175" t="s">
        <v>90</v>
      </c>
      <c r="B72" s="175" t="s">
        <v>18</v>
      </c>
      <c r="C72" s="9">
        <v>0</v>
      </c>
      <c r="E72" s="189" t="s">
        <v>188</v>
      </c>
      <c r="G72" s="190">
        <v>0</v>
      </c>
      <c r="H72" s="190">
        <v>0</v>
      </c>
      <c r="I72" s="190">
        <v>0</v>
      </c>
      <c r="J72" s="191">
        <v>0</v>
      </c>
      <c r="K72" s="191">
        <v>0</v>
      </c>
      <c r="L72" s="190">
        <v>0</v>
      </c>
      <c r="M72" s="190">
        <v>0</v>
      </c>
      <c r="N72" s="190">
        <v>0</v>
      </c>
      <c r="O72" s="190">
        <v>0</v>
      </c>
      <c r="P72" s="190">
        <v>0</v>
      </c>
      <c r="Q72" s="190">
        <v>0</v>
      </c>
      <c r="R72" s="190">
        <v>0</v>
      </c>
      <c r="S72" s="190">
        <v>0</v>
      </c>
      <c r="T72" s="190">
        <v>0</v>
      </c>
      <c r="U72" s="190">
        <v>0</v>
      </c>
      <c r="V72" s="190">
        <v>0</v>
      </c>
      <c r="W72" s="190">
        <v>0</v>
      </c>
      <c r="X72" s="190">
        <v>0</v>
      </c>
      <c r="Z72" s="190">
        <v>0</v>
      </c>
      <c r="AA72" s="3">
        <v>0</v>
      </c>
      <c r="AC72" s="190">
        <v>0</v>
      </c>
      <c r="AD72" s="3">
        <v>0</v>
      </c>
    </row>
    <row r="73" spans="1:30" ht="18" customHeight="1" x14ac:dyDescent="0.2">
      <c r="A73" s="175" t="s">
        <v>79</v>
      </c>
      <c r="B73" s="175" t="s">
        <v>18</v>
      </c>
      <c r="C73" s="9">
        <v>0</v>
      </c>
      <c r="E73" s="189" t="s">
        <v>78</v>
      </c>
      <c r="G73" s="190">
        <v>0</v>
      </c>
      <c r="H73" s="190">
        <v>0</v>
      </c>
      <c r="I73" s="190">
        <v>0</v>
      </c>
      <c r="J73" s="191">
        <v>0</v>
      </c>
      <c r="K73" s="191">
        <v>0</v>
      </c>
      <c r="L73" s="190">
        <v>0</v>
      </c>
      <c r="M73" s="190">
        <v>0</v>
      </c>
      <c r="N73" s="190">
        <v>0</v>
      </c>
      <c r="O73" s="190">
        <v>0</v>
      </c>
      <c r="P73" s="190">
        <v>0</v>
      </c>
      <c r="Q73" s="190">
        <v>0</v>
      </c>
      <c r="R73" s="190">
        <v>0</v>
      </c>
      <c r="S73" s="190">
        <v>0</v>
      </c>
      <c r="T73" s="190">
        <v>0</v>
      </c>
      <c r="U73" s="190">
        <v>0</v>
      </c>
      <c r="V73" s="190">
        <v>0</v>
      </c>
      <c r="W73" s="190">
        <v>0</v>
      </c>
      <c r="X73" s="190">
        <v>0</v>
      </c>
      <c r="Z73" s="190">
        <v>0</v>
      </c>
      <c r="AA73" s="3">
        <v>0</v>
      </c>
      <c r="AC73" s="190">
        <v>0</v>
      </c>
      <c r="AD73" s="3">
        <v>0</v>
      </c>
    </row>
    <row r="74" spans="1:30" ht="18" customHeight="1" x14ac:dyDescent="0.2">
      <c r="A74" s="175" t="s">
        <v>194</v>
      </c>
      <c r="B74" s="175" t="s">
        <v>18</v>
      </c>
      <c r="C74" s="9">
        <v>0</v>
      </c>
      <c r="E74" s="189" t="s">
        <v>267</v>
      </c>
      <c r="G74" s="190">
        <v>0</v>
      </c>
      <c r="H74" s="190">
        <v>0</v>
      </c>
      <c r="I74" s="190">
        <v>0</v>
      </c>
      <c r="J74" s="191">
        <v>0</v>
      </c>
      <c r="K74" s="191">
        <v>0</v>
      </c>
      <c r="L74" s="190">
        <v>0</v>
      </c>
      <c r="M74" s="190">
        <v>0</v>
      </c>
      <c r="N74" s="190">
        <v>0</v>
      </c>
      <c r="O74" s="190">
        <v>0</v>
      </c>
      <c r="P74" s="190">
        <v>0</v>
      </c>
      <c r="Q74" s="190">
        <v>0</v>
      </c>
      <c r="R74" s="190">
        <v>0</v>
      </c>
      <c r="S74" s="190">
        <v>0</v>
      </c>
      <c r="T74" s="190">
        <v>0</v>
      </c>
      <c r="U74" s="190">
        <v>0</v>
      </c>
      <c r="V74" s="190">
        <v>0</v>
      </c>
      <c r="W74" s="190">
        <v>0</v>
      </c>
      <c r="X74" s="190">
        <v>0</v>
      </c>
      <c r="Z74" s="190">
        <v>0</v>
      </c>
      <c r="AA74" s="3">
        <v>0</v>
      </c>
      <c r="AC74" s="190">
        <v>0</v>
      </c>
      <c r="AD74" s="3">
        <v>0</v>
      </c>
    </row>
    <row r="75" spans="1:30" ht="18" customHeight="1" x14ac:dyDescent="0.2">
      <c r="A75" s="175" t="s">
        <v>76</v>
      </c>
      <c r="B75" s="175" t="s">
        <v>18</v>
      </c>
      <c r="C75" s="9">
        <v>0.14117647058823529</v>
      </c>
      <c r="E75" s="189" t="s">
        <v>95</v>
      </c>
      <c r="G75" s="190">
        <v>0</v>
      </c>
      <c r="H75" s="190">
        <v>-0.20799999999999999</v>
      </c>
      <c r="I75" s="190">
        <v>-0.20799999999999999</v>
      </c>
      <c r="J75" s="191">
        <v>0</v>
      </c>
      <c r="K75" s="191">
        <v>-0.85</v>
      </c>
      <c r="L75" s="190">
        <v>0</v>
      </c>
      <c r="M75" s="190">
        <v>0</v>
      </c>
      <c r="N75" s="190">
        <v>-0.41699999999999998</v>
      </c>
      <c r="O75" s="190">
        <v>0</v>
      </c>
      <c r="P75" s="190">
        <v>0</v>
      </c>
      <c r="Q75" s="190">
        <v>-0.312</v>
      </c>
      <c r="R75" s="190">
        <v>0</v>
      </c>
      <c r="S75" s="190">
        <v>0</v>
      </c>
      <c r="T75" s="190">
        <v>0</v>
      </c>
      <c r="U75" s="190">
        <v>0</v>
      </c>
      <c r="V75" s="190">
        <v>0</v>
      </c>
      <c r="W75" s="190">
        <v>0</v>
      </c>
      <c r="X75" s="190">
        <v>-0.72899999999999998</v>
      </c>
      <c r="Z75" s="190">
        <v>0</v>
      </c>
      <c r="AA75" s="3">
        <v>-0.73</v>
      </c>
      <c r="AC75" s="190">
        <v>-0.85</v>
      </c>
      <c r="AD75" s="3">
        <v>0.12</v>
      </c>
    </row>
    <row r="76" spans="1:30" ht="18" customHeight="1" x14ac:dyDescent="0.2">
      <c r="A76" s="175" t="s">
        <v>182</v>
      </c>
      <c r="B76" s="175" t="s">
        <v>18</v>
      </c>
      <c r="C76" s="9">
        <v>0</v>
      </c>
      <c r="E76" s="189" t="s">
        <v>183</v>
      </c>
      <c r="G76" s="190">
        <v>0</v>
      </c>
      <c r="H76" s="190">
        <v>0</v>
      </c>
      <c r="I76" s="190">
        <v>0</v>
      </c>
      <c r="J76" s="191">
        <v>0</v>
      </c>
      <c r="K76" s="191">
        <v>0</v>
      </c>
      <c r="L76" s="190">
        <v>0</v>
      </c>
      <c r="M76" s="190">
        <v>0</v>
      </c>
      <c r="N76" s="190">
        <v>0</v>
      </c>
      <c r="O76" s="190">
        <v>0</v>
      </c>
      <c r="P76" s="190">
        <v>0</v>
      </c>
      <c r="Q76" s="190">
        <v>0</v>
      </c>
      <c r="R76" s="190">
        <v>0</v>
      </c>
      <c r="S76" s="190">
        <v>0</v>
      </c>
      <c r="T76" s="190">
        <v>0</v>
      </c>
      <c r="U76" s="190">
        <v>0</v>
      </c>
      <c r="V76" s="190">
        <v>0</v>
      </c>
      <c r="W76" s="190">
        <v>0</v>
      </c>
      <c r="X76" s="190">
        <v>0</v>
      </c>
      <c r="Z76" s="190">
        <v>0</v>
      </c>
      <c r="AA76" s="3">
        <v>0</v>
      </c>
      <c r="AC76" s="190">
        <v>0</v>
      </c>
      <c r="AD76" s="3">
        <v>0</v>
      </c>
    </row>
    <row r="77" spans="1:30" ht="18" customHeight="1" x14ac:dyDescent="0.2">
      <c r="A77" s="175" t="s">
        <v>91</v>
      </c>
      <c r="B77" s="175" t="s">
        <v>18</v>
      </c>
      <c r="C77" s="9">
        <v>0</v>
      </c>
      <c r="E77" s="189" t="s">
        <v>96</v>
      </c>
      <c r="G77" s="190">
        <v>0</v>
      </c>
      <c r="H77" s="190">
        <v>0</v>
      </c>
      <c r="I77" s="190">
        <v>0</v>
      </c>
      <c r="J77" s="191">
        <v>0</v>
      </c>
      <c r="K77" s="191">
        <v>0</v>
      </c>
      <c r="L77" s="190">
        <v>0</v>
      </c>
      <c r="M77" s="190">
        <v>0</v>
      </c>
      <c r="N77" s="190">
        <v>0</v>
      </c>
      <c r="O77" s="190">
        <v>0</v>
      </c>
      <c r="P77" s="190">
        <v>0</v>
      </c>
      <c r="Q77" s="190">
        <v>0</v>
      </c>
      <c r="R77" s="190">
        <v>0</v>
      </c>
      <c r="S77" s="190">
        <v>0</v>
      </c>
      <c r="T77" s="190">
        <v>0</v>
      </c>
      <c r="U77" s="190">
        <v>0</v>
      </c>
      <c r="V77" s="190">
        <v>0</v>
      </c>
      <c r="W77" s="190">
        <v>0</v>
      </c>
      <c r="X77" s="190">
        <v>0</v>
      </c>
      <c r="Z77" s="190">
        <v>0</v>
      </c>
      <c r="AA77" s="3">
        <v>0</v>
      </c>
      <c r="AC77" s="190">
        <v>0</v>
      </c>
      <c r="AD77" s="3">
        <v>0</v>
      </c>
    </row>
    <row r="78" spans="1:30" ht="18" customHeight="1" x14ac:dyDescent="0.2">
      <c r="A78" s="175" t="s">
        <v>128</v>
      </c>
      <c r="B78" s="175" t="s">
        <v>18</v>
      </c>
      <c r="C78" s="9">
        <v>0</v>
      </c>
      <c r="E78" s="189" t="s">
        <v>129</v>
      </c>
      <c r="G78" s="190">
        <v>0</v>
      </c>
      <c r="H78" s="190">
        <v>0</v>
      </c>
      <c r="I78" s="190">
        <v>0</v>
      </c>
      <c r="J78" s="191">
        <v>0</v>
      </c>
      <c r="K78" s="191">
        <v>0</v>
      </c>
      <c r="L78" s="190">
        <v>0</v>
      </c>
      <c r="M78" s="190">
        <v>0</v>
      </c>
      <c r="N78" s="190">
        <v>0</v>
      </c>
      <c r="O78" s="190">
        <v>0</v>
      </c>
      <c r="P78" s="190">
        <v>0</v>
      </c>
      <c r="Q78" s="190">
        <v>0</v>
      </c>
      <c r="R78" s="190">
        <v>0</v>
      </c>
      <c r="S78" s="190">
        <v>0</v>
      </c>
      <c r="T78" s="190">
        <v>0</v>
      </c>
      <c r="U78" s="190">
        <v>0</v>
      </c>
      <c r="V78" s="190">
        <v>0</v>
      </c>
      <c r="W78" s="190">
        <v>0</v>
      </c>
      <c r="X78" s="190">
        <v>0</v>
      </c>
      <c r="Z78" s="190">
        <v>0</v>
      </c>
      <c r="AA78" s="3">
        <v>0</v>
      </c>
      <c r="AC78" s="190">
        <v>0</v>
      </c>
      <c r="AD78" s="3">
        <v>0</v>
      </c>
    </row>
    <row r="79" spans="1:30" ht="18" customHeight="1" x14ac:dyDescent="0.2">
      <c r="A79" s="175" t="s">
        <v>92</v>
      </c>
      <c r="B79" s="175" t="s">
        <v>18</v>
      </c>
      <c r="C79" s="9">
        <v>5.6000000000000008E-2</v>
      </c>
      <c r="E79" s="189" t="s">
        <v>97</v>
      </c>
      <c r="G79" s="190">
        <v>-1.6279999999999999</v>
      </c>
      <c r="H79" s="190">
        <v>-6.8529999999999998</v>
      </c>
      <c r="I79" s="190">
        <v>-6.8529999999999998</v>
      </c>
      <c r="J79" s="191">
        <v>-8</v>
      </c>
      <c r="K79" s="191">
        <v>-10</v>
      </c>
      <c r="L79" s="190">
        <v>-0.26500000000000001</v>
      </c>
      <c r="M79" s="190">
        <v>-0.15699999999999997</v>
      </c>
      <c r="N79" s="190">
        <v>-0.83699999999999997</v>
      </c>
      <c r="O79" s="190">
        <v>-0.30300000000000016</v>
      </c>
      <c r="P79" s="190">
        <v>-0.37599999999999989</v>
      </c>
      <c r="Q79" s="190">
        <v>-2.9370000000000003</v>
      </c>
      <c r="R79" s="190">
        <v>-1.2240000000000002</v>
      </c>
      <c r="S79" s="190">
        <v>-0.52099999999999991</v>
      </c>
      <c r="T79" s="190">
        <v>-0.97599999999999998</v>
      </c>
      <c r="U79" s="190">
        <v>-0.77399999999999913</v>
      </c>
      <c r="V79" s="190">
        <v>-0.36100000000000065</v>
      </c>
      <c r="W79" s="190">
        <v>-0.71000000000000085</v>
      </c>
      <c r="X79" s="190">
        <v>-9.4410000000000007</v>
      </c>
      <c r="Z79" s="190">
        <v>-8</v>
      </c>
      <c r="AA79" s="3">
        <v>-1.44</v>
      </c>
      <c r="AC79" s="190">
        <v>-10</v>
      </c>
      <c r="AD79" s="3">
        <v>0.56000000000000005</v>
      </c>
    </row>
    <row r="80" spans="1:30" ht="18" customHeight="1" x14ac:dyDescent="0.2">
      <c r="A80" s="175" t="s">
        <v>75</v>
      </c>
      <c r="B80" s="175" t="s">
        <v>18</v>
      </c>
      <c r="C80" s="9">
        <v>0.4</v>
      </c>
      <c r="E80" s="189" t="s">
        <v>98</v>
      </c>
      <c r="G80" s="190">
        <v>-0.22800000000000001</v>
      </c>
      <c r="H80" s="190">
        <v>-0.252</v>
      </c>
      <c r="I80" s="190">
        <v>-0.252</v>
      </c>
      <c r="J80" s="191">
        <v>-0.1</v>
      </c>
      <c r="K80" s="191">
        <v>-0.25</v>
      </c>
      <c r="L80" s="190">
        <v>-1.6E-2</v>
      </c>
      <c r="M80" s="190">
        <v>-1.7000000000000001E-2</v>
      </c>
      <c r="N80" s="190">
        <v>-1.7000000000000001E-2</v>
      </c>
      <c r="O80" s="190">
        <v>-1.6E-2</v>
      </c>
      <c r="P80" s="190">
        <v>-1.6E-2</v>
      </c>
      <c r="Q80" s="190">
        <v>-1.6E-2</v>
      </c>
      <c r="R80" s="190">
        <v>-2.0999999999999991E-2</v>
      </c>
      <c r="S80" s="190">
        <v>-2.0000000000000018E-2</v>
      </c>
      <c r="T80" s="190">
        <v>-1.999999999999999E-2</v>
      </c>
      <c r="U80" s="190">
        <v>-1.8999999999999989E-2</v>
      </c>
      <c r="V80" s="190">
        <v>-2.0000000000000018E-2</v>
      </c>
      <c r="W80" s="190">
        <v>4.5000000000000012E-2</v>
      </c>
      <c r="X80" s="190">
        <v>-0.153</v>
      </c>
      <c r="Z80" s="190">
        <v>-0.10000000000000002</v>
      </c>
      <c r="AA80" s="3">
        <v>-0.05</v>
      </c>
      <c r="AC80" s="190">
        <v>-0.25</v>
      </c>
      <c r="AD80" s="3">
        <v>0.1</v>
      </c>
    </row>
    <row r="81" spans="1:30" ht="18" customHeight="1" x14ac:dyDescent="0.2">
      <c r="A81" s="175" t="s">
        <v>428</v>
      </c>
      <c r="B81" s="175" t="s">
        <v>18</v>
      </c>
      <c r="C81" s="9">
        <v>0</v>
      </c>
      <c r="E81" s="189" t="s">
        <v>429</v>
      </c>
      <c r="G81" s="190">
        <v>0</v>
      </c>
      <c r="H81" s="190">
        <v>0</v>
      </c>
      <c r="I81" s="190">
        <v>0</v>
      </c>
      <c r="J81" s="191">
        <v>0</v>
      </c>
      <c r="K81" s="191">
        <v>0</v>
      </c>
      <c r="L81" s="190">
        <v>0</v>
      </c>
      <c r="M81" s="190">
        <v>0</v>
      </c>
      <c r="N81" s="190">
        <v>0</v>
      </c>
      <c r="O81" s="190">
        <v>0</v>
      </c>
      <c r="P81" s="190">
        <v>0</v>
      </c>
      <c r="Q81" s="190">
        <v>0</v>
      </c>
      <c r="R81" s="190">
        <v>0</v>
      </c>
      <c r="S81" s="190">
        <v>0</v>
      </c>
      <c r="T81" s="190">
        <v>0</v>
      </c>
      <c r="U81" s="190">
        <v>0</v>
      </c>
      <c r="V81" s="190">
        <v>0</v>
      </c>
      <c r="W81" s="190">
        <v>0</v>
      </c>
      <c r="X81" s="190">
        <v>0</v>
      </c>
      <c r="Z81" s="190">
        <v>0</v>
      </c>
      <c r="AA81" s="3">
        <v>0</v>
      </c>
      <c r="AC81" s="190">
        <v>0</v>
      </c>
      <c r="AD81" s="3">
        <v>0</v>
      </c>
    </row>
    <row r="82" spans="1:30" ht="18" customHeight="1" x14ac:dyDescent="0.2">
      <c r="A82" s="175" t="s">
        <v>262</v>
      </c>
      <c r="B82" s="175" t="s">
        <v>18</v>
      </c>
      <c r="C82" s="9">
        <v>0</v>
      </c>
      <c r="E82" s="189" t="s">
        <v>272</v>
      </c>
      <c r="G82" s="190">
        <v>0</v>
      </c>
      <c r="H82" s="190">
        <v>0</v>
      </c>
      <c r="I82" s="190">
        <v>0</v>
      </c>
      <c r="J82" s="191">
        <v>0</v>
      </c>
      <c r="K82" s="191">
        <v>0</v>
      </c>
      <c r="L82" s="190">
        <v>0</v>
      </c>
      <c r="M82" s="190">
        <v>0</v>
      </c>
      <c r="N82" s="190">
        <v>0</v>
      </c>
      <c r="O82" s="190">
        <v>0</v>
      </c>
      <c r="P82" s="190">
        <v>0</v>
      </c>
      <c r="Q82" s="190">
        <v>0</v>
      </c>
      <c r="R82" s="190">
        <v>0</v>
      </c>
      <c r="S82" s="190">
        <v>0</v>
      </c>
      <c r="T82" s="190">
        <v>0</v>
      </c>
      <c r="U82" s="190">
        <v>0</v>
      </c>
      <c r="V82" s="190">
        <v>0</v>
      </c>
      <c r="W82" s="190">
        <v>0</v>
      </c>
      <c r="X82" s="190">
        <v>0</v>
      </c>
      <c r="Z82" s="190">
        <v>0</v>
      </c>
      <c r="AA82" s="3">
        <v>0</v>
      </c>
      <c r="AC82" s="190">
        <v>0</v>
      </c>
      <c r="AD82" s="3">
        <v>0</v>
      </c>
    </row>
    <row r="83" spans="1:30" ht="18" customHeight="1" x14ac:dyDescent="0.2">
      <c r="A83" s="175" t="s">
        <v>196</v>
      </c>
      <c r="B83" s="175" t="s">
        <v>18</v>
      </c>
      <c r="C83" s="9">
        <v>0.13159999999999999</v>
      </c>
      <c r="E83" s="189" t="s">
        <v>197</v>
      </c>
      <c r="G83" s="190">
        <v>-69.286000000000001</v>
      </c>
      <c r="H83" s="190">
        <v>-51.735999999999997</v>
      </c>
      <c r="I83" s="190">
        <v>-51.735999999999997</v>
      </c>
      <c r="J83" s="191">
        <v>-20</v>
      </c>
      <c r="K83" s="191">
        <v>-100</v>
      </c>
      <c r="L83" s="190">
        <v>-7.5</v>
      </c>
      <c r="M83" s="190">
        <v>0</v>
      </c>
      <c r="N83" s="190">
        <v>-20.408999999999999</v>
      </c>
      <c r="O83" s="190">
        <v>-17.087000000000003</v>
      </c>
      <c r="P83" s="190">
        <v>-16.599999999999994</v>
      </c>
      <c r="Q83" s="190">
        <v>-13.050000000000004</v>
      </c>
      <c r="R83" s="190">
        <v>0</v>
      </c>
      <c r="S83" s="190">
        <v>3.2399999999999949</v>
      </c>
      <c r="T83" s="190">
        <v>0</v>
      </c>
      <c r="U83" s="190">
        <v>-5.2669999999999959</v>
      </c>
      <c r="V83" s="190">
        <v>-10.170999999999992</v>
      </c>
      <c r="W83" s="190">
        <v>0</v>
      </c>
      <c r="X83" s="190">
        <v>-86.843999999999994</v>
      </c>
      <c r="Z83" s="190">
        <v>-20</v>
      </c>
      <c r="AA83" s="3">
        <v>-66.84</v>
      </c>
      <c r="AC83" s="190">
        <v>-100</v>
      </c>
      <c r="AD83" s="3">
        <v>13.16</v>
      </c>
    </row>
    <row r="84" spans="1:30" ht="18" customHeight="1" x14ac:dyDescent="0.2">
      <c r="A84" s="175" t="s">
        <v>198</v>
      </c>
      <c r="B84" s="175" t="s">
        <v>18</v>
      </c>
      <c r="C84" s="9">
        <v>0</v>
      </c>
      <c r="E84" s="189" t="s">
        <v>266</v>
      </c>
      <c r="G84" s="190">
        <v>0</v>
      </c>
      <c r="H84" s="190">
        <v>0</v>
      </c>
      <c r="I84" s="190">
        <v>0</v>
      </c>
      <c r="J84" s="191">
        <v>0</v>
      </c>
      <c r="K84" s="191">
        <v>0</v>
      </c>
      <c r="L84" s="190">
        <v>0</v>
      </c>
      <c r="M84" s="190">
        <v>0</v>
      </c>
      <c r="N84" s="190">
        <v>0</v>
      </c>
      <c r="O84" s="190">
        <v>0</v>
      </c>
      <c r="P84" s="190">
        <v>0</v>
      </c>
      <c r="Q84" s="190">
        <v>0</v>
      </c>
      <c r="R84" s="190">
        <v>0</v>
      </c>
      <c r="S84" s="190">
        <v>0</v>
      </c>
      <c r="T84" s="190">
        <v>0</v>
      </c>
      <c r="U84" s="190">
        <v>0</v>
      </c>
      <c r="V84" s="190">
        <v>0</v>
      </c>
      <c r="W84" s="190">
        <v>0</v>
      </c>
      <c r="X84" s="190">
        <v>0</v>
      </c>
      <c r="Z84" s="190">
        <v>0</v>
      </c>
      <c r="AA84" s="3">
        <v>0</v>
      </c>
      <c r="AC84" s="190">
        <v>0</v>
      </c>
      <c r="AD84" s="3">
        <v>0</v>
      </c>
    </row>
    <row r="85" spans="1:30" ht="18" customHeight="1" x14ac:dyDescent="0.2">
      <c r="A85" s="175" t="s">
        <v>93</v>
      </c>
      <c r="B85" s="175" t="s">
        <v>18</v>
      </c>
      <c r="C85" s="9">
        <v>0</v>
      </c>
      <c r="E85" s="189" t="s">
        <v>99</v>
      </c>
      <c r="G85" s="190">
        <v>-9.4E-2</v>
      </c>
      <c r="H85" s="190">
        <v>-0.58199999999999996</v>
      </c>
      <c r="I85" s="190">
        <v>-0.58199999999999996</v>
      </c>
      <c r="J85" s="191">
        <v>-0.58199999999999996</v>
      </c>
      <c r="K85" s="191">
        <v>-0.58199999999999996</v>
      </c>
      <c r="L85" s="190">
        <v>-4.8000000000000001E-2</v>
      </c>
      <c r="M85" s="190">
        <v>-4.5999999999999999E-2</v>
      </c>
      <c r="N85" s="190">
        <v>-5.099999999999999E-2</v>
      </c>
      <c r="O85" s="190">
        <v>-4.9000000000000016E-2</v>
      </c>
      <c r="P85" s="190">
        <v>-4.7999999999999987E-2</v>
      </c>
      <c r="Q85" s="190">
        <v>-4.8999999999999988E-2</v>
      </c>
      <c r="R85" s="190">
        <v>-4.8000000000000043E-2</v>
      </c>
      <c r="S85" s="190">
        <v>-4.8999999999999988E-2</v>
      </c>
      <c r="T85" s="190">
        <v>-4.7999999999999987E-2</v>
      </c>
      <c r="U85" s="190">
        <v>-4.8999999999999988E-2</v>
      </c>
      <c r="V85" s="190">
        <v>-4.8000000000000043E-2</v>
      </c>
      <c r="W85" s="190">
        <v>-4.8999999999999932E-2</v>
      </c>
      <c r="X85" s="190">
        <v>-0.58199999999999996</v>
      </c>
      <c r="Z85" s="190">
        <v>-0.58199999999999996</v>
      </c>
      <c r="AA85" s="3">
        <v>0</v>
      </c>
      <c r="AC85" s="190">
        <v>-0.58199999999999996</v>
      </c>
      <c r="AD85" s="3">
        <v>0</v>
      </c>
    </row>
    <row r="86" spans="1:30" ht="18" customHeight="1" x14ac:dyDescent="0.2">
      <c r="A86" s="175" t="s">
        <v>524</v>
      </c>
      <c r="B86" s="175" t="s">
        <v>18</v>
      </c>
      <c r="C86" s="9">
        <v>0</v>
      </c>
      <c r="E86" s="189" t="s">
        <v>525</v>
      </c>
      <c r="G86" s="190">
        <v>0</v>
      </c>
      <c r="H86" s="190">
        <v>0</v>
      </c>
      <c r="I86" s="190">
        <v>0</v>
      </c>
      <c r="J86" s="191">
        <v>0</v>
      </c>
      <c r="K86" s="191">
        <v>0</v>
      </c>
      <c r="L86" s="190">
        <v>0</v>
      </c>
      <c r="M86" s="190">
        <v>0</v>
      </c>
      <c r="N86" s="190">
        <v>0</v>
      </c>
      <c r="O86" s="190">
        <v>0</v>
      </c>
      <c r="P86" s="190">
        <v>0</v>
      </c>
      <c r="Q86" s="190">
        <v>0</v>
      </c>
      <c r="R86" s="190">
        <v>0</v>
      </c>
      <c r="S86" s="190">
        <v>0</v>
      </c>
      <c r="T86" s="190">
        <v>0</v>
      </c>
      <c r="U86" s="190">
        <v>0</v>
      </c>
      <c r="V86" s="190">
        <v>0</v>
      </c>
      <c r="W86" s="190">
        <v>0</v>
      </c>
      <c r="X86" s="190">
        <v>0</v>
      </c>
      <c r="Z86" s="190">
        <v>0</v>
      </c>
      <c r="AA86" s="3">
        <v>0</v>
      </c>
      <c r="AC86" s="190">
        <v>0</v>
      </c>
      <c r="AD86" s="3">
        <v>0</v>
      </c>
    </row>
    <row r="87" spans="1:30" ht="18" customHeight="1" x14ac:dyDescent="0.2">
      <c r="A87" s="175" t="s">
        <v>255</v>
      </c>
      <c r="B87" s="175" t="s">
        <v>18</v>
      </c>
      <c r="C87" s="9">
        <v>0</v>
      </c>
      <c r="E87" s="192" t="s">
        <v>258</v>
      </c>
      <c r="F87" s="193"/>
      <c r="G87" s="194">
        <v>0</v>
      </c>
      <c r="H87" s="194">
        <v>0</v>
      </c>
      <c r="I87" s="194">
        <v>0</v>
      </c>
      <c r="J87" s="194">
        <v>0</v>
      </c>
      <c r="K87" s="194">
        <v>0</v>
      </c>
      <c r="L87" s="194">
        <v>0</v>
      </c>
      <c r="M87" s="194">
        <v>0</v>
      </c>
      <c r="N87" s="194">
        <v>0</v>
      </c>
      <c r="O87" s="194">
        <v>0</v>
      </c>
      <c r="P87" s="194">
        <v>0</v>
      </c>
      <c r="Q87" s="194">
        <v>0</v>
      </c>
      <c r="R87" s="194">
        <v>0</v>
      </c>
      <c r="S87" s="194">
        <v>0</v>
      </c>
      <c r="T87" s="194">
        <v>0</v>
      </c>
      <c r="U87" s="194">
        <v>0</v>
      </c>
      <c r="V87" s="194">
        <v>0</v>
      </c>
      <c r="W87" s="194">
        <v>0</v>
      </c>
      <c r="X87" s="194">
        <v>0</v>
      </c>
      <c r="Z87" s="194">
        <v>0</v>
      </c>
      <c r="AA87" s="3">
        <v>0</v>
      </c>
      <c r="AC87" s="194">
        <v>0</v>
      </c>
      <c r="AD87" s="3">
        <v>0</v>
      </c>
    </row>
    <row r="88" spans="1:30" ht="18" customHeight="1" x14ac:dyDescent="0.2">
      <c r="A88" s="175" t="s">
        <v>256</v>
      </c>
      <c r="B88" s="175" t="s">
        <v>18</v>
      </c>
      <c r="C88" s="9">
        <v>0</v>
      </c>
      <c r="E88" s="192" t="s">
        <v>430</v>
      </c>
      <c r="F88" s="193"/>
      <c r="G88" s="194">
        <v>0</v>
      </c>
      <c r="H88" s="194">
        <v>0</v>
      </c>
      <c r="I88" s="194">
        <v>0</v>
      </c>
      <c r="J88" s="194">
        <v>0</v>
      </c>
      <c r="K88" s="194">
        <v>0</v>
      </c>
      <c r="L88" s="194">
        <v>0</v>
      </c>
      <c r="M88" s="194">
        <v>0</v>
      </c>
      <c r="N88" s="194">
        <v>0</v>
      </c>
      <c r="O88" s="194">
        <v>0</v>
      </c>
      <c r="P88" s="194">
        <v>0</v>
      </c>
      <c r="Q88" s="194">
        <v>0</v>
      </c>
      <c r="R88" s="194">
        <v>0</v>
      </c>
      <c r="S88" s="194">
        <v>0</v>
      </c>
      <c r="T88" s="194">
        <v>0</v>
      </c>
      <c r="U88" s="194">
        <v>0</v>
      </c>
      <c r="V88" s="194">
        <v>0</v>
      </c>
      <c r="W88" s="194">
        <v>0</v>
      </c>
      <c r="X88" s="194">
        <v>0</v>
      </c>
      <c r="Z88" s="194">
        <v>0</v>
      </c>
      <c r="AA88" s="3">
        <v>0</v>
      </c>
      <c r="AC88" s="194">
        <v>0</v>
      </c>
      <c r="AD88" s="3">
        <v>0</v>
      </c>
    </row>
    <row r="89" spans="1:30" ht="18" customHeight="1" x14ac:dyDescent="0.2">
      <c r="A89" s="175" t="s">
        <v>200</v>
      </c>
      <c r="B89" s="175" t="s">
        <v>18</v>
      </c>
      <c r="C89" s="9">
        <v>-0.99881093935790721</v>
      </c>
      <c r="E89" s="189" t="s">
        <v>185</v>
      </c>
      <c r="G89" s="190">
        <v>0</v>
      </c>
      <c r="H89" s="190">
        <v>0</v>
      </c>
      <c r="I89" s="190">
        <v>0</v>
      </c>
      <c r="J89" s="191">
        <v>0</v>
      </c>
      <c r="K89" s="191">
        <v>0</v>
      </c>
      <c r="L89" s="190">
        <v>0</v>
      </c>
      <c r="M89" s="190">
        <v>0</v>
      </c>
      <c r="N89" s="190">
        <v>0</v>
      </c>
      <c r="O89" s="190">
        <v>0</v>
      </c>
      <c r="P89" s="190">
        <v>0</v>
      </c>
      <c r="Q89" s="190">
        <v>0</v>
      </c>
      <c r="R89" s="190">
        <v>0</v>
      </c>
      <c r="S89" s="190">
        <v>0</v>
      </c>
      <c r="T89" s="190">
        <v>0</v>
      </c>
      <c r="U89" s="190">
        <v>0</v>
      </c>
      <c r="V89" s="190">
        <v>-3.3639999999999999</v>
      </c>
      <c r="W89" s="190">
        <v>0</v>
      </c>
      <c r="X89" s="190">
        <v>-3.3639999999999999</v>
      </c>
      <c r="Z89" s="190">
        <v>0</v>
      </c>
      <c r="AA89" s="3">
        <v>-3.36</v>
      </c>
      <c r="AC89" s="190">
        <v>0</v>
      </c>
      <c r="AD89" s="3">
        <v>-3.36</v>
      </c>
    </row>
    <row r="90" spans="1:30" ht="18" customHeight="1" x14ac:dyDescent="0.2">
      <c r="A90" s="175" t="s">
        <v>186</v>
      </c>
      <c r="B90" s="175" t="s">
        <v>18</v>
      </c>
      <c r="C90" s="9">
        <v>0</v>
      </c>
      <c r="E90" s="189" t="s">
        <v>187</v>
      </c>
      <c r="G90" s="190">
        <v>0</v>
      </c>
      <c r="H90" s="190">
        <v>0</v>
      </c>
      <c r="I90" s="190">
        <v>0</v>
      </c>
      <c r="J90" s="191">
        <v>0</v>
      </c>
      <c r="K90" s="191">
        <v>0</v>
      </c>
      <c r="L90" s="190">
        <v>0</v>
      </c>
      <c r="M90" s="190">
        <v>0</v>
      </c>
      <c r="N90" s="190">
        <v>0</v>
      </c>
      <c r="O90" s="190">
        <v>0</v>
      </c>
      <c r="P90" s="190">
        <v>0</v>
      </c>
      <c r="Q90" s="190">
        <v>0</v>
      </c>
      <c r="R90" s="190">
        <v>0</v>
      </c>
      <c r="S90" s="190">
        <v>0</v>
      </c>
      <c r="T90" s="190">
        <v>0</v>
      </c>
      <c r="U90" s="190">
        <v>0</v>
      </c>
      <c r="V90" s="190">
        <v>0</v>
      </c>
      <c r="W90" s="190">
        <v>0</v>
      </c>
      <c r="X90" s="190">
        <v>0</v>
      </c>
      <c r="Z90" s="190">
        <v>0</v>
      </c>
      <c r="AA90" s="3">
        <v>0</v>
      </c>
      <c r="AC90" s="190">
        <v>0</v>
      </c>
      <c r="AD90" s="3">
        <v>0</v>
      </c>
    </row>
    <row r="91" spans="1:30" ht="18" customHeight="1" x14ac:dyDescent="0.2">
      <c r="A91" s="175" t="s">
        <v>126</v>
      </c>
      <c r="B91" s="175" t="s">
        <v>18</v>
      </c>
      <c r="C91" s="9">
        <v>0</v>
      </c>
      <c r="E91" s="189" t="s">
        <v>127</v>
      </c>
      <c r="G91" s="190">
        <v>0</v>
      </c>
      <c r="H91" s="190">
        <v>-1.2999999999999999E-2</v>
      </c>
      <c r="I91" s="190">
        <v>-1.2999999999999999E-2</v>
      </c>
      <c r="J91" s="191">
        <v>0</v>
      </c>
      <c r="K91" s="191">
        <v>0</v>
      </c>
      <c r="L91" s="190">
        <v>0</v>
      </c>
      <c r="M91" s="190">
        <v>0</v>
      </c>
      <c r="N91" s="190">
        <v>0</v>
      </c>
      <c r="O91" s="190">
        <v>0</v>
      </c>
      <c r="P91" s="190">
        <v>0</v>
      </c>
      <c r="Q91" s="190">
        <v>0</v>
      </c>
      <c r="R91" s="190">
        <v>0</v>
      </c>
      <c r="S91" s="190">
        <v>0</v>
      </c>
      <c r="T91" s="190">
        <v>0</v>
      </c>
      <c r="U91" s="190">
        <v>0</v>
      </c>
      <c r="V91" s="190">
        <v>0</v>
      </c>
      <c r="W91" s="190">
        <v>0</v>
      </c>
      <c r="X91" s="190">
        <v>0</v>
      </c>
      <c r="Z91" s="190">
        <v>0</v>
      </c>
      <c r="AA91" s="3">
        <v>0</v>
      </c>
      <c r="AC91" s="190">
        <v>0</v>
      </c>
      <c r="AD91" s="3">
        <v>0</v>
      </c>
    </row>
    <row r="92" spans="1:30" ht="18" customHeight="1" x14ac:dyDescent="0.2">
      <c r="A92" s="185"/>
      <c r="B92" s="185"/>
      <c r="C92" s="9">
        <v>9.3950341798604481E-2</v>
      </c>
      <c r="E92" s="195" t="s">
        <v>88</v>
      </c>
      <c r="G92" s="196">
        <v>-72.227999999999994</v>
      </c>
      <c r="H92" s="196">
        <v>-60.172999999999995</v>
      </c>
      <c r="I92" s="196">
        <v>-60.172999999999995</v>
      </c>
      <c r="J92" s="197">
        <v>-28.682000000000002</v>
      </c>
      <c r="K92" s="197">
        <v>-112.93199999999999</v>
      </c>
      <c r="L92" s="196">
        <v>-8.2870000000000008</v>
      </c>
      <c r="M92" s="196">
        <v>-0.48299999999999993</v>
      </c>
      <c r="N92" s="196">
        <v>-21.730999999999998</v>
      </c>
      <c r="O92" s="196">
        <v>-17.671000000000003</v>
      </c>
      <c r="P92" s="196">
        <v>-17.039999999999992</v>
      </c>
      <c r="Q92" s="196">
        <v>-16.364000000000004</v>
      </c>
      <c r="R92" s="196">
        <v>-1.2930000000000001</v>
      </c>
      <c r="S92" s="196">
        <v>2.3899999999999948</v>
      </c>
      <c r="T92" s="196">
        <v>-1.044</v>
      </c>
      <c r="U92" s="196">
        <v>-6.1189999999999953</v>
      </c>
      <c r="V92" s="196">
        <v>-13.963999999999992</v>
      </c>
      <c r="W92" s="196">
        <v>-0.71400000000000075</v>
      </c>
      <c r="X92" s="196">
        <v>-102.32</v>
      </c>
      <c r="Z92" s="196">
        <v>-28.682000000000002</v>
      </c>
      <c r="AA92" s="3">
        <v>-73.64</v>
      </c>
      <c r="AC92" s="196">
        <v>-112.93199999999997</v>
      </c>
      <c r="AD92" s="3">
        <v>10.61</v>
      </c>
    </row>
    <row r="93" spans="1:30" ht="6.95" customHeight="1" x14ac:dyDescent="0.2">
      <c r="C93" s="9"/>
      <c r="J93" s="199"/>
      <c r="K93" s="199"/>
      <c r="AA93" s="1"/>
      <c r="AD93" s="1"/>
    </row>
    <row r="94" spans="1:30" ht="18" customHeight="1" x14ac:dyDescent="0.2">
      <c r="A94" s="175" t="s">
        <v>20</v>
      </c>
      <c r="B94" s="175" t="s">
        <v>18</v>
      </c>
      <c r="C94" s="9">
        <v>0.11428571428571431</v>
      </c>
      <c r="E94" s="206" t="s">
        <v>254</v>
      </c>
      <c r="F94" s="193"/>
      <c r="G94" s="194">
        <v>-3.39</v>
      </c>
      <c r="H94" s="194">
        <v>-0.22500000000000001</v>
      </c>
      <c r="I94" s="194">
        <v>-0.22500000000000001</v>
      </c>
      <c r="J94" s="194">
        <v>0</v>
      </c>
      <c r="K94" s="194">
        <v>-0.7</v>
      </c>
      <c r="L94" s="194">
        <v>0</v>
      </c>
      <c r="M94" s="194">
        <v>0</v>
      </c>
      <c r="N94" s="194">
        <v>0</v>
      </c>
      <c r="O94" s="194">
        <v>-7.4999999999999997E-2</v>
      </c>
      <c r="P94" s="194">
        <v>-9.9999999999999992E-2</v>
      </c>
      <c r="Q94" s="194">
        <v>0</v>
      </c>
      <c r="R94" s="194">
        <v>0</v>
      </c>
      <c r="S94" s="194">
        <v>0</v>
      </c>
      <c r="T94" s="194">
        <v>0</v>
      </c>
      <c r="U94" s="194">
        <v>0</v>
      </c>
      <c r="V94" s="194">
        <v>-0.44400000000000001</v>
      </c>
      <c r="W94" s="194">
        <v>0</v>
      </c>
      <c r="X94" s="194">
        <v>-0.61899999999999999</v>
      </c>
      <c r="Z94" s="194">
        <v>0</v>
      </c>
      <c r="AA94" s="3">
        <v>-0.62</v>
      </c>
      <c r="AC94" s="194">
        <v>-0.69999999999999984</v>
      </c>
      <c r="AD94" s="3">
        <v>0.08</v>
      </c>
    </row>
    <row r="95" spans="1:30" ht="6.95" customHeight="1" x14ac:dyDescent="0.2">
      <c r="C95" s="9"/>
      <c r="J95" s="199"/>
      <c r="K95" s="199"/>
      <c r="AA95" s="1"/>
      <c r="AD95" s="1"/>
    </row>
    <row r="96" spans="1:30" s="209" customFormat="1" ht="18" customHeight="1" x14ac:dyDescent="0.2">
      <c r="A96" s="185"/>
      <c r="B96" s="185"/>
      <c r="C96" s="9">
        <v>1.4887973581787146E-3</v>
      </c>
      <c r="D96" s="2"/>
      <c r="E96" s="207" t="s">
        <v>431</v>
      </c>
      <c r="F96" s="2"/>
      <c r="G96" s="207">
        <v>-355.447</v>
      </c>
      <c r="H96" s="207">
        <v>-325.733</v>
      </c>
      <c r="I96" s="207">
        <v>-325.733</v>
      </c>
      <c r="J96" s="208">
        <v>-413.70609999999999</v>
      </c>
      <c r="K96" s="208">
        <v>-403.00984999999997</v>
      </c>
      <c r="L96" s="207">
        <v>-28.585999999999999</v>
      </c>
      <c r="M96" s="207">
        <v>-20.294999999999998</v>
      </c>
      <c r="N96" s="207">
        <v>-44.062000000000005</v>
      </c>
      <c r="O96" s="207">
        <v>-39.623000000000005</v>
      </c>
      <c r="P96" s="207">
        <v>-37.778999999999996</v>
      </c>
      <c r="Q96" s="207">
        <v>-49.981000000000002</v>
      </c>
      <c r="R96" s="207">
        <v>-18.628</v>
      </c>
      <c r="S96" s="207">
        <v>-22.393000000000011</v>
      </c>
      <c r="T96" s="207">
        <v>-27.123999999999995</v>
      </c>
      <c r="U96" s="207">
        <v>-30.842999999999996</v>
      </c>
      <c r="V96" s="207">
        <v>-48.481999999999992</v>
      </c>
      <c r="W96" s="207">
        <v>-34.614999999999988</v>
      </c>
      <c r="X96" s="207">
        <v>-402.41100000000006</v>
      </c>
      <c r="Z96" s="207">
        <v>-413.70610000000005</v>
      </c>
      <c r="AA96" s="3">
        <v>11.3</v>
      </c>
      <c r="AC96" s="207">
        <v>-403.00984999999997</v>
      </c>
      <c r="AD96" s="3">
        <v>0.6</v>
      </c>
    </row>
    <row r="97" spans="1:30" ht="6.95" customHeight="1" x14ac:dyDescent="0.2">
      <c r="C97" s="9"/>
      <c r="J97" s="199"/>
      <c r="K97" s="199"/>
      <c r="AA97" s="1"/>
      <c r="AD97" s="1"/>
    </row>
    <row r="98" spans="1:30" ht="18" customHeight="1" x14ac:dyDescent="0.2">
      <c r="A98" s="175" t="s">
        <v>3</v>
      </c>
      <c r="B98" s="175" t="s">
        <v>18</v>
      </c>
      <c r="C98" s="9">
        <v>0</v>
      </c>
      <c r="E98" s="189" t="s">
        <v>432</v>
      </c>
      <c r="G98" s="190">
        <v>0</v>
      </c>
      <c r="H98" s="190">
        <v>0</v>
      </c>
      <c r="I98" s="190">
        <v>0</v>
      </c>
      <c r="J98" s="191">
        <v>0</v>
      </c>
      <c r="K98" s="191">
        <v>0</v>
      </c>
      <c r="L98" s="190">
        <v>0</v>
      </c>
      <c r="M98" s="190">
        <v>0</v>
      </c>
      <c r="N98" s="190">
        <v>0</v>
      </c>
      <c r="O98" s="190">
        <v>0</v>
      </c>
      <c r="P98" s="190">
        <v>0</v>
      </c>
      <c r="Q98" s="190">
        <v>0</v>
      </c>
      <c r="R98" s="190">
        <v>0</v>
      </c>
      <c r="S98" s="190">
        <v>0</v>
      </c>
      <c r="T98" s="190">
        <v>0</v>
      </c>
      <c r="U98" s="190">
        <v>0</v>
      </c>
      <c r="V98" s="190">
        <v>0</v>
      </c>
      <c r="W98" s="190">
        <v>0</v>
      </c>
      <c r="X98" s="190">
        <v>0</v>
      </c>
      <c r="Z98" s="190">
        <v>0</v>
      </c>
      <c r="AA98" s="3">
        <v>0</v>
      </c>
      <c r="AC98" s="190">
        <v>0</v>
      </c>
      <c r="AD98" s="3">
        <v>0</v>
      </c>
    </row>
    <row r="99" spans="1:30" ht="18" customHeight="1" x14ac:dyDescent="0.2">
      <c r="A99" s="175" t="s">
        <v>309</v>
      </c>
      <c r="B99" s="175" t="s">
        <v>18</v>
      </c>
      <c r="C99" s="9">
        <v>0</v>
      </c>
      <c r="E99" s="189" t="s">
        <v>433</v>
      </c>
      <c r="G99" s="190">
        <v>0</v>
      </c>
      <c r="H99" s="190">
        <v>0</v>
      </c>
      <c r="I99" s="190">
        <v>0</v>
      </c>
      <c r="J99" s="191">
        <v>0</v>
      </c>
      <c r="K99" s="191">
        <v>0</v>
      </c>
      <c r="L99" s="190">
        <v>0</v>
      </c>
      <c r="M99" s="190">
        <v>0</v>
      </c>
      <c r="N99" s="190">
        <v>0</v>
      </c>
      <c r="O99" s="190">
        <v>0</v>
      </c>
      <c r="P99" s="190">
        <v>0</v>
      </c>
      <c r="Q99" s="190">
        <v>0</v>
      </c>
      <c r="R99" s="190">
        <v>0</v>
      </c>
      <c r="S99" s="190">
        <v>0</v>
      </c>
      <c r="T99" s="190">
        <v>0</v>
      </c>
      <c r="U99" s="190">
        <v>0</v>
      </c>
      <c r="V99" s="190">
        <v>0</v>
      </c>
      <c r="W99" s="190">
        <v>0</v>
      </c>
      <c r="X99" s="190">
        <v>0</v>
      </c>
      <c r="Z99" s="190">
        <v>0</v>
      </c>
      <c r="AA99" s="3">
        <v>0</v>
      </c>
      <c r="AC99" s="190">
        <v>0</v>
      </c>
      <c r="AD99" s="3">
        <v>0</v>
      </c>
    </row>
    <row r="100" spans="1:30" ht="18" customHeight="1" x14ac:dyDescent="0.2">
      <c r="A100" s="175" t="s">
        <v>312</v>
      </c>
      <c r="B100" s="175" t="s">
        <v>18</v>
      </c>
      <c r="C100" s="9">
        <v>0</v>
      </c>
      <c r="E100" s="189" t="s">
        <v>434</v>
      </c>
      <c r="G100" s="190">
        <v>0</v>
      </c>
      <c r="H100" s="190">
        <v>0</v>
      </c>
      <c r="I100" s="190">
        <v>0</v>
      </c>
      <c r="J100" s="191">
        <v>0</v>
      </c>
      <c r="K100" s="191">
        <v>0</v>
      </c>
      <c r="L100" s="190">
        <v>0</v>
      </c>
      <c r="M100" s="190">
        <v>0</v>
      </c>
      <c r="N100" s="190">
        <v>0</v>
      </c>
      <c r="O100" s="190">
        <v>0</v>
      </c>
      <c r="P100" s="190">
        <v>0</v>
      </c>
      <c r="Q100" s="190">
        <v>0</v>
      </c>
      <c r="R100" s="190">
        <v>0</v>
      </c>
      <c r="S100" s="190">
        <v>0</v>
      </c>
      <c r="T100" s="190">
        <v>0</v>
      </c>
      <c r="U100" s="190">
        <v>0</v>
      </c>
      <c r="V100" s="190">
        <v>0</v>
      </c>
      <c r="W100" s="190">
        <v>0</v>
      </c>
      <c r="X100" s="190">
        <v>0</v>
      </c>
      <c r="Z100" s="190">
        <v>0</v>
      </c>
      <c r="AA100" s="3">
        <v>0</v>
      </c>
      <c r="AC100" s="190">
        <v>0</v>
      </c>
      <c r="AD100" s="3">
        <v>0</v>
      </c>
    </row>
    <row r="101" spans="1:30" ht="18" customHeight="1" x14ac:dyDescent="0.2">
      <c r="A101" s="175" t="s">
        <v>435</v>
      </c>
      <c r="B101" s="175" t="s">
        <v>18</v>
      </c>
      <c r="C101" s="9">
        <v>0</v>
      </c>
      <c r="E101" s="189" t="s">
        <v>436</v>
      </c>
      <c r="G101" s="190">
        <v>0</v>
      </c>
      <c r="H101" s="190">
        <v>0</v>
      </c>
      <c r="I101" s="190">
        <v>0</v>
      </c>
      <c r="J101" s="191">
        <v>0</v>
      </c>
      <c r="K101" s="191">
        <v>0</v>
      </c>
      <c r="L101" s="190">
        <v>0</v>
      </c>
      <c r="M101" s="190">
        <v>0</v>
      </c>
      <c r="N101" s="190">
        <v>0</v>
      </c>
      <c r="O101" s="190">
        <v>0</v>
      </c>
      <c r="P101" s="190">
        <v>0</v>
      </c>
      <c r="Q101" s="190">
        <v>0</v>
      </c>
      <c r="R101" s="190">
        <v>0</v>
      </c>
      <c r="S101" s="190">
        <v>0</v>
      </c>
      <c r="T101" s="190">
        <v>0</v>
      </c>
      <c r="U101" s="190">
        <v>0</v>
      </c>
      <c r="V101" s="190">
        <v>0</v>
      </c>
      <c r="W101" s="190">
        <v>0</v>
      </c>
      <c r="X101" s="190">
        <v>0</v>
      </c>
      <c r="Z101" s="190">
        <v>0</v>
      </c>
      <c r="AA101" s="3">
        <v>0</v>
      </c>
      <c r="AC101" s="190">
        <v>0</v>
      </c>
      <c r="AD101" s="3">
        <v>0</v>
      </c>
    </row>
    <row r="102" spans="1:30" ht="18" customHeight="1" x14ac:dyDescent="0.2">
      <c r="A102" s="185"/>
      <c r="B102" s="210"/>
      <c r="C102" s="9">
        <v>0</v>
      </c>
      <c r="E102" s="195" t="s">
        <v>235</v>
      </c>
      <c r="G102" s="196">
        <v>0</v>
      </c>
      <c r="H102" s="196">
        <v>0</v>
      </c>
      <c r="I102" s="196">
        <v>0</v>
      </c>
      <c r="J102" s="197">
        <v>0</v>
      </c>
      <c r="K102" s="197">
        <v>0</v>
      </c>
      <c r="L102" s="196">
        <v>0</v>
      </c>
      <c r="M102" s="196">
        <v>0</v>
      </c>
      <c r="N102" s="196">
        <v>0</v>
      </c>
      <c r="O102" s="196">
        <v>0</v>
      </c>
      <c r="P102" s="196">
        <v>0</v>
      </c>
      <c r="Q102" s="196">
        <v>0</v>
      </c>
      <c r="R102" s="196">
        <v>0</v>
      </c>
      <c r="S102" s="196">
        <v>0</v>
      </c>
      <c r="T102" s="196">
        <v>0</v>
      </c>
      <c r="U102" s="196">
        <v>0</v>
      </c>
      <c r="V102" s="196">
        <v>0</v>
      </c>
      <c r="W102" s="196">
        <v>0</v>
      </c>
      <c r="X102" s="196">
        <v>0</v>
      </c>
      <c r="Z102" s="196">
        <v>0</v>
      </c>
      <c r="AA102" s="3">
        <v>0</v>
      </c>
      <c r="AC102" s="196">
        <v>0</v>
      </c>
      <c r="AD102" s="3">
        <v>0</v>
      </c>
    </row>
    <row r="103" spans="1:30" ht="6.95" customHeight="1" x14ac:dyDescent="0.2">
      <c r="C103" s="9"/>
      <c r="J103" s="199"/>
      <c r="K103" s="199"/>
      <c r="AA103" s="1"/>
      <c r="AD103" s="1"/>
    </row>
    <row r="104" spans="1:30" s="1" customFormat="1" ht="18" customHeight="1" x14ac:dyDescent="0.2">
      <c r="A104" s="175" t="s">
        <v>132</v>
      </c>
      <c r="B104" s="175" t="s">
        <v>18</v>
      </c>
      <c r="C104" s="9">
        <v>0</v>
      </c>
      <c r="D104" s="2"/>
      <c r="E104" s="189" t="s">
        <v>133</v>
      </c>
      <c r="F104" s="2"/>
      <c r="G104" s="190">
        <v>0</v>
      </c>
      <c r="H104" s="190">
        <v>0</v>
      </c>
      <c r="I104" s="190">
        <v>0</v>
      </c>
      <c r="J104" s="190">
        <v>0</v>
      </c>
      <c r="K104" s="190">
        <v>0</v>
      </c>
      <c r="L104" s="190">
        <v>0</v>
      </c>
      <c r="M104" s="190">
        <v>0</v>
      </c>
      <c r="N104" s="190">
        <v>0</v>
      </c>
      <c r="O104" s="190">
        <v>0</v>
      </c>
      <c r="P104" s="190">
        <v>0</v>
      </c>
      <c r="Q104" s="190">
        <v>0</v>
      </c>
      <c r="R104" s="190">
        <v>0</v>
      </c>
      <c r="S104" s="190">
        <v>0</v>
      </c>
      <c r="T104" s="190">
        <v>0</v>
      </c>
      <c r="U104" s="190">
        <v>0</v>
      </c>
      <c r="V104" s="190">
        <v>0</v>
      </c>
      <c r="W104" s="190">
        <v>0</v>
      </c>
      <c r="X104" s="190">
        <v>0</v>
      </c>
      <c r="Z104" s="190">
        <v>0</v>
      </c>
      <c r="AA104" s="3">
        <v>0</v>
      </c>
      <c r="AC104" s="190">
        <v>0</v>
      </c>
      <c r="AD104" s="3">
        <v>0</v>
      </c>
    </row>
    <row r="105" spans="1:30" s="1" customFormat="1" ht="18" customHeight="1" x14ac:dyDescent="0.2">
      <c r="A105" s="175" t="s">
        <v>135</v>
      </c>
      <c r="B105" s="175" t="s">
        <v>18</v>
      </c>
      <c r="C105" s="9">
        <v>0</v>
      </c>
      <c r="D105" s="2"/>
      <c r="E105" s="189" t="s">
        <v>134</v>
      </c>
      <c r="F105" s="2"/>
      <c r="G105" s="190">
        <v>0</v>
      </c>
      <c r="H105" s="190">
        <v>0</v>
      </c>
      <c r="I105" s="190">
        <v>0</v>
      </c>
      <c r="J105" s="190">
        <v>0</v>
      </c>
      <c r="K105" s="190">
        <v>0</v>
      </c>
      <c r="L105" s="190">
        <v>0</v>
      </c>
      <c r="M105" s="190">
        <v>0</v>
      </c>
      <c r="N105" s="190">
        <v>0</v>
      </c>
      <c r="O105" s="190">
        <v>0</v>
      </c>
      <c r="P105" s="190">
        <v>0</v>
      </c>
      <c r="Q105" s="190">
        <v>0</v>
      </c>
      <c r="R105" s="190">
        <v>0</v>
      </c>
      <c r="S105" s="190">
        <v>0</v>
      </c>
      <c r="T105" s="190">
        <v>0</v>
      </c>
      <c r="U105" s="190">
        <v>0</v>
      </c>
      <c r="V105" s="190">
        <v>0</v>
      </c>
      <c r="W105" s="190">
        <v>0</v>
      </c>
      <c r="X105" s="190">
        <v>0</v>
      </c>
      <c r="Z105" s="190">
        <v>0</v>
      </c>
      <c r="AA105" s="3">
        <v>0</v>
      </c>
      <c r="AC105" s="190">
        <v>0</v>
      </c>
      <c r="AD105" s="3">
        <v>0</v>
      </c>
    </row>
    <row r="106" spans="1:30" s="1" customFormat="1" ht="18" customHeight="1" x14ac:dyDescent="0.2">
      <c r="A106" s="175" t="s">
        <v>136</v>
      </c>
      <c r="B106" s="175" t="s">
        <v>18</v>
      </c>
      <c r="C106" s="9">
        <v>0</v>
      </c>
      <c r="D106" s="2"/>
      <c r="E106" s="189" t="s">
        <v>137</v>
      </c>
      <c r="F106" s="2"/>
      <c r="G106" s="190">
        <v>0</v>
      </c>
      <c r="H106" s="190">
        <v>8</v>
      </c>
      <c r="I106" s="190">
        <v>8</v>
      </c>
      <c r="J106" s="190">
        <v>0</v>
      </c>
      <c r="K106" s="190">
        <v>0</v>
      </c>
      <c r="L106" s="190">
        <v>0</v>
      </c>
      <c r="M106" s="190">
        <v>0</v>
      </c>
      <c r="N106" s="190">
        <v>0</v>
      </c>
      <c r="O106" s="190">
        <v>0</v>
      </c>
      <c r="P106" s="190">
        <v>0</v>
      </c>
      <c r="Q106" s="190">
        <v>0</v>
      </c>
      <c r="R106" s="190">
        <v>0</v>
      </c>
      <c r="S106" s="190">
        <v>0</v>
      </c>
      <c r="T106" s="190">
        <v>0</v>
      </c>
      <c r="U106" s="190">
        <v>0</v>
      </c>
      <c r="V106" s="190">
        <v>0</v>
      </c>
      <c r="W106" s="190">
        <v>0</v>
      </c>
      <c r="X106" s="190">
        <v>0</v>
      </c>
      <c r="Z106" s="190">
        <v>0</v>
      </c>
      <c r="AA106" s="3">
        <v>0</v>
      </c>
      <c r="AC106" s="190">
        <v>0</v>
      </c>
      <c r="AD106" s="3">
        <v>0</v>
      </c>
    </row>
    <row r="107" spans="1:30" s="1" customFormat="1" ht="18" customHeight="1" x14ac:dyDescent="0.2">
      <c r="A107" s="175" t="s">
        <v>138</v>
      </c>
      <c r="B107" s="175" t="s">
        <v>18</v>
      </c>
      <c r="C107" s="9">
        <v>0</v>
      </c>
      <c r="D107" s="2"/>
      <c r="E107" s="189" t="s">
        <v>139</v>
      </c>
      <c r="F107" s="2"/>
      <c r="G107" s="190">
        <v>0</v>
      </c>
      <c r="H107" s="190">
        <v>0</v>
      </c>
      <c r="I107" s="190">
        <v>0</v>
      </c>
      <c r="J107" s="190">
        <v>0</v>
      </c>
      <c r="K107" s="190">
        <v>0</v>
      </c>
      <c r="L107" s="190">
        <v>0</v>
      </c>
      <c r="M107" s="190">
        <v>0</v>
      </c>
      <c r="N107" s="190">
        <v>0</v>
      </c>
      <c r="O107" s="190">
        <v>0</v>
      </c>
      <c r="P107" s="190">
        <v>0</v>
      </c>
      <c r="Q107" s="190">
        <v>0</v>
      </c>
      <c r="R107" s="190">
        <v>0</v>
      </c>
      <c r="S107" s="190">
        <v>0</v>
      </c>
      <c r="T107" s="190">
        <v>0</v>
      </c>
      <c r="U107" s="190">
        <v>0</v>
      </c>
      <c r="V107" s="190">
        <v>0</v>
      </c>
      <c r="W107" s="190">
        <v>0</v>
      </c>
      <c r="X107" s="190">
        <v>0</v>
      </c>
      <c r="Z107" s="190">
        <v>0</v>
      </c>
      <c r="AA107" s="3">
        <v>0</v>
      </c>
      <c r="AC107" s="190">
        <v>0</v>
      </c>
      <c r="AD107" s="3">
        <v>0</v>
      </c>
    </row>
    <row r="108" spans="1:30" s="193" customFormat="1" ht="18" customHeight="1" collapsed="1" x14ac:dyDescent="0.2">
      <c r="A108" s="175" t="s">
        <v>22</v>
      </c>
      <c r="B108" s="175" t="s">
        <v>18</v>
      </c>
      <c r="C108" s="9">
        <v>0</v>
      </c>
      <c r="D108" s="2"/>
      <c r="E108" s="192" t="s">
        <v>25</v>
      </c>
      <c r="G108" s="194">
        <v>0</v>
      </c>
      <c r="H108" s="194">
        <v>0</v>
      </c>
      <c r="I108" s="194">
        <v>0</v>
      </c>
      <c r="J108" s="194">
        <v>0</v>
      </c>
      <c r="K108" s="194">
        <v>0</v>
      </c>
      <c r="L108" s="194">
        <v>0</v>
      </c>
      <c r="M108" s="194">
        <v>0</v>
      </c>
      <c r="N108" s="194">
        <v>0</v>
      </c>
      <c r="O108" s="194">
        <v>0</v>
      </c>
      <c r="P108" s="194">
        <v>0</v>
      </c>
      <c r="Q108" s="194">
        <v>0</v>
      </c>
      <c r="R108" s="194">
        <v>0</v>
      </c>
      <c r="S108" s="194">
        <v>0</v>
      </c>
      <c r="T108" s="194">
        <v>0</v>
      </c>
      <c r="U108" s="194">
        <v>0</v>
      </c>
      <c r="V108" s="194">
        <v>0</v>
      </c>
      <c r="W108" s="194">
        <v>0</v>
      </c>
      <c r="X108" s="194">
        <v>0</v>
      </c>
      <c r="Z108" s="194">
        <v>0</v>
      </c>
      <c r="AA108" s="3">
        <v>0</v>
      </c>
      <c r="AC108" s="194">
        <v>0</v>
      </c>
      <c r="AD108" s="3">
        <v>0</v>
      </c>
    </row>
    <row r="109" spans="1:30" s="193" customFormat="1" ht="18" hidden="1" customHeight="1" outlineLevel="1" x14ac:dyDescent="0.2">
      <c r="A109" s="175" t="s">
        <v>120</v>
      </c>
      <c r="B109" s="175" t="s">
        <v>18</v>
      </c>
      <c r="C109" s="9">
        <v>0</v>
      </c>
      <c r="D109" s="2"/>
      <c r="E109" s="204" t="s">
        <v>122</v>
      </c>
      <c r="F109" s="182"/>
      <c r="G109" s="205">
        <v>0</v>
      </c>
      <c r="H109" s="205">
        <v>0</v>
      </c>
      <c r="I109" s="205">
        <v>0</v>
      </c>
      <c r="J109" s="205">
        <v>0</v>
      </c>
      <c r="K109" s="205">
        <v>0</v>
      </c>
      <c r="L109" s="205">
        <v>0</v>
      </c>
      <c r="M109" s="205">
        <v>0</v>
      </c>
      <c r="N109" s="205">
        <v>0</v>
      </c>
      <c r="O109" s="205">
        <v>0</v>
      </c>
      <c r="P109" s="205">
        <v>0</v>
      </c>
      <c r="Q109" s="205">
        <v>0</v>
      </c>
      <c r="R109" s="205">
        <v>0</v>
      </c>
      <c r="S109" s="205">
        <v>0</v>
      </c>
      <c r="T109" s="205">
        <v>0</v>
      </c>
      <c r="U109" s="205">
        <v>0</v>
      </c>
      <c r="V109" s="205">
        <v>0</v>
      </c>
      <c r="W109" s="205">
        <v>0</v>
      </c>
      <c r="X109" s="205">
        <v>0</v>
      </c>
      <c r="Z109" s="205">
        <v>0</v>
      </c>
      <c r="AA109" s="3">
        <v>0</v>
      </c>
      <c r="AC109" s="205">
        <v>0</v>
      </c>
      <c r="AD109" s="3">
        <v>0</v>
      </c>
    </row>
    <row r="110" spans="1:30" s="193" customFormat="1" ht="18" hidden="1" customHeight="1" outlineLevel="1" x14ac:dyDescent="0.2">
      <c r="A110" s="175" t="s">
        <v>121</v>
      </c>
      <c r="B110" s="175" t="s">
        <v>18</v>
      </c>
      <c r="C110" s="9">
        <v>0</v>
      </c>
      <c r="D110" s="2"/>
      <c r="E110" s="204" t="s">
        <v>123</v>
      </c>
      <c r="F110" s="182"/>
      <c r="G110" s="205">
        <v>0</v>
      </c>
      <c r="H110" s="205">
        <v>0</v>
      </c>
      <c r="I110" s="205">
        <v>0</v>
      </c>
      <c r="J110" s="205">
        <v>0</v>
      </c>
      <c r="K110" s="205">
        <v>0</v>
      </c>
      <c r="L110" s="205">
        <v>0</v>
      </c>
      <c r="M110" s="205">
        <v>0</v>
      </c>
      <c r="N110" s="205">
        <v>0</v>
      </c>
      <c r="O110" s="205">
        <v>0</v>
      </c>
      <c r="P110" s="205">
        <v>0</v>
      </c>
      <c r="Q110" s="205">
        <v>0</v>
      </c>
      <c r="R110" s="205">
        <v>0</v>
      </c>
      <c r="S110" s="205">
        <v>0</v>
      </c>
      <c r="T110" s="205">
        <v>0</v>
      </c>
      <c r="U110" s="205">
        <v>0</v>
      </c>
      <c r="V110" s="205">
        <v>0</v>
      </c>
      <c r="W110" s="205">
        <v>0</v>
      </c>
      <c r="X110" s="205">
        <v>0</v>
      </c>
      <c r="Z110" s="205">
        <v>0</v>
      </c>
      <c r="AA110" s="3">
        <v>0</v>
      </c>
      <c r="AC110" s="205">
        <v>0</v>
      </c>
      <c r="AD110" s="3">
        <v>0</v>
      </c>
    </row>
    <row r="111" spans="1:30" s="193" customFormat="1" ht="18" customHeight="1" collapsed="1" x14ac:dyDescent="0.2">
      <c r="A111" s="185"/>
      <c r="B111" s="185"/>
      <c r="C111" s="9">
        <v>0</v>
      </c>
      <c r="D111" s="2"/>
      <c r="E111" s="192" t="s">
        <v>0</v>
      </c>
      <c r="G111" s="194">
        <v>0</v>
      </c>
      <c r="H111" s="194">
        <v>0</v>
      </c>
      <c r="I111" s="194">
        <v>0</v>
      </c>
      <c r="J111" s="194">
        <v>0</v>
      </c>
      <c r="K111" s="194">
        <v>0</v>
      </c>
      <c r="L111" s="194">
        <v>0</v>
      </c>
      <c r="M111" s="194">
        <v>0</v>
      </c>
      <c r="N111" s="194">
        <v>0</v>
      </c>
      <c r="O111" s="194">
        <v>0</v>
      </c>
      <c r="P111" s="194">
        <v>0</v>
      </c>
      <c r="Q111" s="194">
        <v>0</v>
      </c>
      <c r="R111" s="194">
        <v>0</v>
      </c>
      <c r="S111" s="194">
        <v>0</v>
      </c>
      <c r="T111" s="194">
        <v>0</v>
      </c>
      <c r="U111" s="194">
        <v>0</v>
      </c>
      <c r="V111" s="194">
        <v>0</v>
      </c>
      <c r="W111" s="194">
        <v>0</v>
      </c>
      <c r="X111" s="194">
        <v>0</v>
      </c>
      <c r="Z111" s="194">
        <v>0</v>
      </c>
      <c r="AA111" s="3">
        <v>0</v>
      </c>
      <c r="AC111" s="194">
        <v>0</v>
      </c>
      <c r="AD111" s="3">
        <v>0</v>
      </c>
    </row>
    <row r="112" spans="1:30" ht="18" customHeight="1" x14ac:dyDescent="0.2">
      <c r="A112" s="185"/>
      <c r="B112" s="185"/>
      <c r="C112" s="9">
        <v>0</v>
      </c>
      <c r="E112" s="195" t="s">
        <v>437</v>
      </c>
      <c r="G112" s="196">
        <v>0</v>
      </c>
      <c r="H112" s="196">
        <v>8</v>
      </c>
      <c r="I112" s="196">
        <v>8</v>
      </c>
      <c r="J112" s="197">
        <v>0</v>
      </c>
      <c r="K112" s="197">
        <v>0</v>
      </c>
      <c r="L112" s="196">
        <v>0</v>
      </c>
      <c r="M112" s="196">
        <v>0</v>
      </c>
      <c r="N112" s="196">
        <v>0</v>
      </c>
      <c r="O112" s="196">
        <v>0</v>
      </c>
      <c r="P112" s="196">
        <v>0</v>
      </c>
      <c r="Q112" s="196">
        <v>0</v>
      </c>
      <c r="R112" s="196">
        <v>0</v>
      </c>
      <c r="S112" s="196">
        <v>0</v>
      </c>
      <c r="T112" s="196">
        <v>0</v>
      </c>
      <c r="U112" s="196">
        <v>0</v>
      </c>
      <c r="V112" s="196">
        <v>0</v>
      </c>
      <c r="W112" s="196">
        <v>0</v>
      </c>
      <c r="X112" s="196">
        <v>0</v>
      </c>
      <c r="Z112" s="196">
        <v>0</v>
      </c>
      <c r="AA112" s="3">
        <v>0</v>
      </c>
      <c r="AC112" s="196">
        <v>0</v>
      </c>
      <c r="AD112" s="3">
        <v>0</v>
      </c>
    </row>
    <row r="113" spans="1:32" ht="6.95" customHeight="1" x14ac:dyDescent="0.2">
      <c r="C113" s="9"/>
      <c r="J113" s="199"/>
      <c r="K113" s="199"/>
      <c r="AA113" s="1"/>
      <c r="AD113" s="1"/>
    </row>
    <row r="114" spans="1:32" ht="18" customHeight="1" x14ac:dyDescent="0.2">
      <c r="A114" s="175" t="s">
        <v>17</v>
      </c>
      <c r="B114" s="175" t="s">
        <v>18</v>
      </c>
      <c r="C114" s="9">
        <v>0</v>
      </c>
      <c r="E114" s="195" t="s">
        <v>119</v>
      </c>
      <c r="G114" s="196">
        <v>0</v>
      </c>
      <c r="H114" s="196">
        <v>0</v>
      </c>
      <c r="I114" s="196">
        <v>0</v>
      </c>
      <c r="J114" s="197">
        <v>0</v>
      </c>
      <c r="K114" s="197">
        <v>0</v>
      </c>
      <c r="L114" s="196">
        <v>0</v>
      </c>
      <c r="M114" s="196">
        <v>0</v>
      </c>
      <c r="N114" s="196">
        <v>0</v>
      </c>
      <c r="O114" s="196">
        <v>0</v>
      </c>
      <c r="P114" s="196">
        <v>0</v>
      </c>
      <c r="Q114" s="196">
        <v>0</v>
      </c>
      <c r="R114" s="196">
        <v>0</v>
      </c>
      <c r="S114" s="196">
        <v>0</v>
      </c>
      <c r="T114" s="196">
        <v>0</v>
      </c>
      <c r="U114" s="196">
        <v>0</v>
      </c>
      <c r="V114" s="196">
        <v>0</v>
      </c>
      <c r="W114" s="196">
        <v>0</v>
      </c>
      <c r="X114" s="196">
        <v>0</v>
      </c>
      <c r="Z114" s="196">
        <v>0</v>
      </c>
      <c r="AA114" s="3">
        <v>0</v>
      </c>
      <c r="AC114" s="196">
        <v>0</v>
      </c>
      <c r="AD114" s="3">
        <v>0</v>
      </c>
    </row>
    <row r="115" spans="1:32" ht="6.95" customHeight="1" x14ac:dyDescent="0.2">
      <c r="C115" s="9"/>
      <c r="J115" s="199"/>
      <c r="K115" s="199"/>
      <c r="AA115" s="1"/>
      <c r="AD115" s="1"/>
    </row>
    <row r="116" spans="1:32" s="209" customFormat="1" ht="18" customHeight="1" x14ac:dyDescent="0.2">
      <c r="A116" s="185"/>
      <c r="B116" s="185"/>
      <c r="C116" s="9">
        <v>1.4887973581787146E-3</v>
      </c>
      <c r="D116" s="2"/>
      <c r="E116" s="211" t="s">
        <v>332</v>
      </c>
      <c r="F116" s="2"/>
      <c r="G116" s="212">
        <v>-355.447</v>
      </c>
      <c r="H116" s="212">
        <v>-317.733</v>
      </c>
      <c r="I116" s="212">
        <v>-317.733</v>
      </c>
      <c r="J116" s="213">
        <v>-413.70609999999999</v>
      </c>
      <c r="K116" s="213">
        <v>-403.00984999999997</v>
      </c>
      <c r="L116" s="212">
        <v>-28.585999999999999</v>
      </c>
      <c r="M116" s="212">
        <v>-20.294999999999998</v>
      </c>
      <c r="N116" s="212">
        <v>-44.062000000000005</v>
      </c>
      <c r="O116" s="212">
        <v>-39.623000000000005</v>
      </c>
      <c r="P116" s="212">
        <v>-37.778999999999996</v>
      </c>
      <c r="Q116" s="212">
        <v>-49.981000000000002</v>
      </c>
      <c r="R116" s="212">
        <v>-18.628</v>
      </c>
      <c r="S116" s="212">
        <v>-22.393000000000011</v>
      </c>
      <c r="T116" s="212">
        <v>-27.123999999999995</v>
      </c>
      <c r="U116" s="212">
        <v>-30.842999999999996</v>
      </c>
      <c r="V116" s="212">
        <v>-48.481999999999992</v>
      </c>
      <c r="W116" s="212">
        <v>-34.614999999999988</v>
      </c>
      <c r="X116" s="212">
        <v>-402.41100000000006</v>
      </c>
      <c r="Z116" s="212">
        <v>-413.70610000000005</v>
      </c>
      <c r="AA116" s="3">
        <v>11.3</v>
      </c>
      <c r="AC116" s="212">
        <v>-403.00984999999997</v>
      </c>
      <c r="AD116" s="3">
        <v>0.6</v>
      </c>
    </row>
    <row r="117" spans="1:32" s="209" customFormat="1" ht="6.75" customHeight="1" x14ac:dyDescent="0.2">
      <c r="A117" s="2"/>
      <c r="B117" s="2"/>
      <c r="C117" s="9"/>
      <c r="D117" s="2"/>
      <c r="E117" s="1"/>
      <c r="F117" s="2"/>
      <c r="G117" s="2"/>
      <c r="H117" s="2"/>
      <c r="I117" s="2"/>
      <c r="J117" s="199"/>
      <c r="K117" s="19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1"/>
      <c r="AC117" s="2"/>
      <c r="AD117" s="300"/>
    </row>
    <row r="118" spans="1:32" s="8" customFormat="1" x14ac:dyDescent="0.2">
      <c r="A118" s="55" t="s">
        <v>31</v>
      </c>
      <c r="B118" s="55" t="s">
        <v>18</v>
      </c>
      <c r="C118" s="2"/>
      <c r="D118" s="2"/>
      <c r="E118" s="56" t="s">
        <v>252</v>
      </c>
      <c r="F118" s="2"/>
      <c r="G118" s="214">
        <v>-0.12400000000002365</v>
      </c>
      <c r="H118" s="214">
        <v>-0.132000000000005</v>
      </c>
      <c r="I118" s="214">
        <v>-0.132000000000005</v>
      </c>
      <c r="J118" s="214">
        <v>0</v>
      </c>
      <c r="K118" s="214">
        <v>0</v>
      </c>
      <c r="L118" s="214">
        <v>0</v>
      </c>
      <c r="M118" s="214">
        <v>-3.0999999999998806E-2</v>
      </c>
      <c r="N118" s="214">
        <v>-3.0999999999991701E-2</v>
      </c>
      <c r="O118" s="214">
        <v>-3.099999999997749E-2</v>
      </c>
      <c r="P118" s="214">
        <v>-6.0999999999978627E-2</v>
      </c>
      <c r="Q118" s="214">
        <v>-6.0999999999978627E-2</v>
      </c>
      <c r="R118" s="214">
        <v>-6.0999999999978627E-2</v>
      </c>
      <c r="S118" s="214">
        <v>-9.1999999999984539E-2</v>
      </c>
      <c r="T118" s="214">
        <v>-9.1999999999984539E-2</v>
      </c>
      <c r="U118" s="214">
        <v>-9.1999999999984539E-2</v>
      </c>
      <c r="V118" s="214">
        <v>-0.12299999999999045</v>
      </c>
      <c r="W118" s="214">
        <v>-0.12299999999999045</v>
      </c>
      <c r="X118" s="214">
        <v>-0.12299999999993361</v>
      </c>
      <c r="Y118" s="2"/>
      <c r="Z118" s="2"/>
      <c r="AB118" s="2"/>
      <c r="AC118" s="2"/>
      <c r="AE118" s="2"/>
      <c r="AF118" s="2"/>
    </row>
  </sheetData>
  <mergeCells count="5">
    <mergeCell ref="E9:E10"/>
    <mergeCell ref="AC9:AC10"/>
    <mergeCell ref="AD9:AD10"/>
    <mergeCell ref="Z9:Z10"/>
    <mergeCell ref="AA9:AA10"/>
  </mergeCells>
  <conditionalFormatting sqref="AD11:AD13 AD114 AD104:AD112 AD94:AD102 AD25:AD92 AA114 AA104:AA112 AA94:AA102 AA15:AA23 AA25:AA92 AD15:AD23 AA116 AD116:AD117">
    <cfRule type="expression" dxfId="83" priority="4" stopIfTrue="1">
      <formula>($C11&gt;0)</formula>
    </cfRule>
    <cfRule type="expression" dxfId="82" priority="5" stopIfTrue="1">
      <formula>AND($C11&lt;0,$C11&gt;=$AD$2)</formula>
    </cfRule>
    <cfRule type="expression" dxfId="81" priority="6" stopIfTrue="1">
      <formula>($C11&lt;$AD$2)</formula>
    </cfRule>
  </conditionalFormatting>
  <conditionalFormatting sqref="AA11:AA13">
    <cfRule type="expression" dxfId="80" priority="1" stopIfTrue="1">
      <formula>($C11&gt;0)</formula>
    </cfRule>
    <cfRule type="expression" dxfId="79" priority="2" stopIfTrue="1">
      <formula>AND($C11&lt;0,$C11&gt;=$AD$2)</formula>
    </cfRule>
    <cfRule type="expression" dxfId="78" priority="3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8"/>
  <sheetViews>
    <sheetView showGridLines="0" zoomScale="66" zoomScaleNormal="66" zoomScaleSheetLayoutView="75" workbookViewId="0">
      <pane xSplit="5" ySplit="10" topLeftCell="F11" activePane="bottomRight" state="frozen"/>
      <selection sqref="A1:XFD1048576"/>
      <selection pane="topRight" sqref="A1:XFD1048576"/>
      <selection pane="bottomLeft" sqref="A1:XFD1048576"/>
      <selection pane="bottomRight" activeCell="X17" sqref="X17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10" width="10" style="2" customWidth="1"/>
    <col min="11" max="11" width="10" style="2" customWidth="1" outlineLevel="1"/>
    <col min="12" max="23" width="10" style="2" customWidth="1"/>
    <col min="24" max="24" width="12" style="2" customWidth="1"/>
    <col min="25" max="25" width="1.140625" style="2" customWidth="1"/>
    <col min="26" max="26" width="10" style="2" customWidth="1"/>
    <col min="27" max="27" width="10" style="8" customWidth="1"/>
    <col min="28" max="28" width="4.140625" style="2" customWidth="1"/>
    <col min="29" max="29" width="10" style="2" customWidth="1" outlineLevel="1"/>
    <col min="30" max="30" width="10" style="8" customWidth="1" outlineLevel="1"/>
    <col min="31" max="16384" width="11.42578125" style="2"/>
  </cols>
  <sheetData>
    <row r="1" spans="1:30" hidden="1" outlineLevel="1" x14ac:dyDescent="0.2">
      <c r="A1" s="1" t="s">
        <v>4</v>
      </c>
      <c r="B1" s="1"/>
      <c r="L1" s="161" t="s">
        <v>6</v>
      </c>
      <c r="M1" s="161" t="s">
        <v>7</v>
      </c>
      <c r="N1" s="161" t="s">
        <v>8</v>
      </c>
      <c r="O1" s="161" t="s">
        <v>9</v>
      </c>
      <c r="P1" s="161" t="s">
        <v>10</v>
      </c>
      <c r="Q1" s="161" t="s">
        <v>11</v>
      </c>
      <c r="R1" s="161" t="s">
        <v>320</v>
      </c>
      <c r="S1" s="161" t="s">
        <v>12</v>
      </c>
      <c r="T1" s="161" t="s">
        <v>13</v>
      </c>
      <c r="U1" s="161" t="s">
        <v>14</v>
      </c>
      <c r="V1" s="161" t="s">
        <v>15</v>
      </c>
      <c r="W1" s="161" t="s">
        <v>16</v>
      </c>
    </row>
    <row r="2" spans="1:30" ht="12.75" hidden="1" outlineLevel="1" x14ac:dyDescent="0.2">
      <c r="A2" s="1" t="s">
        <v>5</v>
      </c>
      <c r="B2" s="1"/>
      <c r="G2" s="11" t="s">
        <v>28</v>
      </c>
      <c r="H2" s="11" t="s">
        <v>30</v>
      </c>
      <c r="I2" s="11" t="s">
        <v>33</v>
      </c>
      <c r="J2" s="11" t="s">
        <v>34</v>
      </c>
      <c r="K2" s="11">
        <v>0</v>
      </c>
      <c r="L2" s="162" t="b">
        <v>1</v>
      </c>
      <c r="M2" s="162" t="b">
        <v>1</v>
      </c>
      <c r="N2" s="162" t="b">
        <v>1</v>
      </c>
      <c r="O2" s="162" t="b">
        <v>1</v>
      </c>
      <c r="P2" s="162" t="b">
        <v>1</v>
      </c>
      <c r="Q2" s="162" t="b">
        <v>1</v>
      </c>
      <c r="R2" s="162" t="b">
        <v>1</v>
      </c>
      <c r="S2" s="162" t="b">
        <v>1</v>
      </c>
      <c r="T2" s="162" t="b">
        <v>1</v>
      </c>
      <c r="U2" s="162" t="b">
        <v>1</v>
      </c>
      <c r="V2" s="162" t="b">
        <v>1</v>
      </c>
      <c r="W2" s="162" t="b">
        <v>1</v>
      </c>
      <c r="X2" s="11" t="s">
        <v>34</v>
      </c>
      <c r="Z2" s="163"/>
      <c r="AA2" s="13">
        <v>-0.15</v>
      </c>
      <c r="AC2" s="163"/>
      <c r="AD2" s="13">
        <v>-0.15</v>
      </c>
    </row>
    <row r="3" spans="1:30" hidden="1" outlineLevel="1" x14ac:dyDescent="0.15">
      <c r="A3" s="1" t="s">
        <v>346</v>
      </c>
      <c r="B3" s="1"/>
      <c r="G3" s="12" t="s">
        <v>643</v>
      </c>
      <c r="H3" s="12" t="s">
        <v>643</v>
      </c>
      <c r="I3" s="12" t="s">
        <v>643</v>
      </c>
      <c r="J3" s="12" t="s">
        <v>644</v>
      </c>
      <c r="K3" s="12" t="s">
        <v>645</v>
      </c>
      <c r="L3" s="12" t="s">
        <v>643</v>
      </c>
      <c r="M3" s="12" t="s">
        <v>643</v>
      </c>
      <c r="N3" s="12" t="s">
        <v>643</v>
      </c>
      <c r="O3" s="12" t="s">
        <v>643</v>
      </c>
      <c r="P3" s="12" t="s">
        <v>643</v>
      </c>
      <c r="Q3" s="12" t="s">
        <v>643</v>
      </c>
      <c r="R3" s="12" t="s">
        <v>643</v>
      </c>
      <c r="S3" s="12" t="s">
        <v>643</v>
      </c>
      <c r="T3" s="12" t="s">
        <v>643</v>
      </c>
      <c r="U3" s="12" t="s">
        <v>643</v>
      </c>
      <c r="V3" s="12" t="s">
        <v>643</v>
      </c>
      <c r="W3" s="12" t="s">
        <v>643</v>
      </c>
      <c r="X3" s="12" t="s">
        <v>643</v>
      </c>
    </row>
    <row r="4" spans="1:30" hidden="1" outlineLevel="1" x14ac:dyDescent="0.15">
      <c r="A4" s="164" t="s">
        <v>646</v>
      </c>
      <c r="B4" s="1"/>
      <c r="G4" s="12" t="s">
        <v>647</v>
      </c>
      <c r="H4" s="12" t="s">
        <v>647</v>
      </c>
      <c r="I4" s="12" t="s">
        <v>647</v>
      </c>
      <c r="J4" s="12" t="s">
        <v>648</v>
      </c>
      <c r="K4" s="12" t="s">
        <v>649</v>
      </c>
      <c r="L4" s="12" t="s">
        <v>647</v>
      </c>
      <c r="M4" s="12" t="s">
        <v>647</v>
      </c>
      <c r="N4" s="12" t="s">
        <v>647</v>
      </c>
      <c r="O4" s="12" t="s">
        <v>647</v>
      </c>
      <c r="P4" s="12" t="s">
        <v>647</v>
      </c>
      <c r="Q4" s="12" t="s">
        <v>647</v>
      </c>
      <c r="R4" s="12" t="s">
        <v>647</v>
      </c>
      <c r="S4" s="12" t="s">
        <v>647</v>
      </c>
      <c r="T4" s="12" t="s">
        <v>647</v>
      </c>
      <c r="U4" s="12" t="s">
        <v>647</v>
      </c>
      <c r="V4" s="12" t="s">
        <v>647</v>
      </c>
      <c r="W4" s="12" t="s">
        <v>647</v>
      </c>
      <c r="X4" s="12" t="s">
        <v>647</v>
      </c>
      <c r="Z4" s="163"/>
      <c r="AA4" s="165"/>
      <c r="AC4" s="163"/>
      <c r="AD4" s="165"/>
    </row>
    <row r="5" spans="1:30" hidden="1" outlineLevel="1" x14ac:dyDescent="0.15">
      <c r="B5" s="1"/>
      <c r="G5" s="12" t="s">
        <v>650</v>
      </c>
      <c r="H5" s="12" t="s">
        <v>651</v>
      </c>
      <c r="I5" s="12" t="s">
        <v>651</v>
      </c>
      <c r="J5" s="12" t="s">
        <v>652</v>
      </c>
      <c r="K5" s="12" t="s">
        <v>653</v>
      </c>
      <c r="L5" s="12" t="s">
        <v>652</v>
      </c>
      <c r="M5" s="12" t="s">
        <v>654</v>
      </c>
      <c r="N5" s="12" t="s">
        <v>653</v>
      </c>
      <c r="O5" s="12" t="s">
        <v>655</v>
      </c>
      <c r="P5" s="12" t="s">
        <v>656</v>
      </c>
      <c r="Q5" s="12" t="s">
        <v>657</v>
      </c>
      <c r="R5" s="12" t="s">
        <v>658</v>
      </c>
      <c r="S5" s="12" t="s">
        <v>659</v>
      </c>
      <c r="T5" s="12" t="s">
        <v>660</v>
      </c>
      <c r="U5" s="12" t="s">
        <v>661</v>
      </c>
      <c r="V5" s="12" t="s">
        <v>662</v>
      </c>
      <c r="W5" s="12" t="s">
        <v>663</v>
      </c>
      <c r="X5" s="12" t="s">
        <v>663</v>
      </c>
      <c r="Z5" s="163"/>
      <c r="AA5" s="165"/>
      <c r="AC5" s="163"/>
      <c r="AD5" s="165"/>
    </row>
    <row r="6" spans="1:30" hidden="1" outlineLevel="1" x14ac:dyDescent="0.2">
      <c r="F6" s="1"/>
      <c r="G6" s="1"/>
      <c r="H6" s="2" t="s">
        <v>674</v>
      </c>
      <c r="I6" s="2" t="s">
        <v>674</v>
      </c>
      <c r="J6" s="2" t="s">
        <v>674</v>
      </c>
      <c r="K6" s="2" t="s">
        <v>674</v>
      </c>
    </row>
    <row r="7" spans="1:30" s="166" customFormat="1" ht="15.75" collapsed="1" x14ac:dyDescent="0.2">
      <c r="E7" s="15" t="s">
        <v>448</v>
      </c>
      <c r="L7" s="167"/>
      <c r="AA7" s="168"/>
      <c r="AD7" s="168"/>
    </row>
    <row r="8" spans="1:30" s="169" customFormat="1" ht="7.5" customHeight="1" x14ac:dyDescent="0.2">
      <c r="E8" s="170"/>
      <c r="I8" s="171"/>
      <c r="J8" s="171"/>
      <c r="K8" s="171"/>
      <c r="Z8" s="171"/>
      <c r="AA8" s="170"/>
      <c r="AC8" s="171"/>
      <c r="AD8" s="170"/>
    </row>
    <row r="9" spans="1:30" ht="12.75" customHeight="1" x14ac:dyDescent="0.2">
      <c r="E9" s="310" t="s">
        <v>449</v>
      </c>
      <c r="F9" s="172"/>
      <c r="G9" s="4" t="s">
        <v>2</v>
      </c>
      <c r="H9" s="4" t="s">
        <v>2</v>
      </c>
      <c r="I9" s="4" t="s">
        <v>2</v>
      </c>
      <c r="J9" s="5" t="s">
        <v>1</v>
      </c>
      <c r="K9" s="5" t="s">
        <v>628</v>
      </c>
      <c r="L9" s="173" t="s">
        <v>2</v>
      </c>
      <c r="M9" s="173" t="s">
        <v>2</v>
      </c>
      <c r="N9" s="173" t="s">
        <v>2</v>
      </c>
      <c r="O9" s="173" t="s">
        <v>2</v>
      </c>
      <c r="P9" s="173" t="s">
        <v>2</v>
      </c>
      <c r="Q9" s="173" t="s">
        <v>2</v>
      </c>
      <c r="R9" s="173" t="s">
        <v>2</v>
      </c>
      <c r="S9" s="173" t="s">
        <v>2</v>
      </c>
      <c r="T9" s="173" t="s">
        <v>2</v>
      </c>
      <c r="U9" s="173" t="s">
        <v>2</v>
      </c>
      <c r="V9" s="173" t="s">
        <v>2</v>
      </c>
      <c r="W9" s="173" t="s">
        <v>2</v>
      </c>
      <c r="X9" s="287" t="s">
        <v>2</v>
      </c>
      <c r="Z9" s="318" t="s">
        <v>677</v>
      </c>
      <c r="AA9" s="320" t="s">
        <v>100</v>
      </c>
      <c r="AC9" s="318" t="s">
        <v>678</v>
      </c>
      <c r="AD9" s="320" t="s">
        <v>100</v>
      </c>
    </row>
    <row r="10" spans="1:30" ht="12.75" customHeight="1" x14ac:dyDescent="0.2">
      <c r="E10" s="310"/>
      <c r="F10" s="172"/>
      <c r="G10" s="6" t="s">
        <v>669</v>
      </c>
      <c r="H10" s="6" t="s">
        <v>670</v>
      </c>
      <c r="I10" s="6" t="s">
        <v>670</v>
      </c>
      <c r="J10" s="7" t="s">
        <v>679</v>
      </c>
      <c r="K10" s="7" t="s">
        <v>680</v>
      </c>
      <c r="L10" s="174" t="s">
        <v>6</v>
      </c>
      <c r="M10" s="174" t="s">
        <v>7</v>
      </c>
      <c r="N10" s="174" t="s">
        <v>8</v>
      </c>
      <c r="O10" s="174" t="s">
        <v>9</v>
      </c>
      <c r="P10" s="174" t="s">
        <v>10</v>
      </c>
      <c r="Q10" s="174" t="s">
        <v>11</v>
      </c>
      <c r="R10" s="174" t="s">
        <v>320</v>
      </c>
      <c r="S10" s="174" t="s">
        <v>12</v>
      </c>
      <c r="T10" s="174" t="s">
        <v>13</v>
      </c>
      <c r="U10" s="174" t="s">
        <v>14</v>
      </c>
      <c r="V10" s="174" t="s">
        <v>15</v>
      </c>
      <c r="W10" s="174" t="s">
        <v>16</v>
      </c>
      <c r="X10" s="286" t="s">
        <v>671</v>
      </c>
      <c r="Z10" s="319"/>
      <c r="AA10" s="321"/>
      <c r="AC10" s="319"/>
      <c r="AD10" s="321"/>
    </row>
    <row r="11" spans="1:30" ht="18" customHeight="1" x14ac:dyDescent="0.2">
      <c r="A11" s="175" t="s">
        <v>37</v>
      </c>
      <c r="B11" s="175" t="s">
        <v>18</v>
      </c>
      <c r="C11" s="9"/>
      <c r="E11" s="176" t="s">
        <v>424</v>
      </c>
      <c r="G11" s="177">
        <v>4.37</v>
      </c>
      <c r="H11" s="177">
        <v>4.4610000000000003</v>
      </c>
      <c r="I11" s="177">
        <v>4.4610000000000003</v>
      </c>
      <c r="J11" s="178">
        <v>4.5</v>
      </c>
      <c r="K11" s="178">
        <v>5.7359999999999998</v>
      </c>
      <c r="L11" s="177">
        <v>5.484</v>
      </c>
      <c r="M11" s="177">
        <v>5.4240000000000013</v>
      </c>
      <c r="N11" s="177">
        <v>5.4840000000000018</v>
      </c>
      <c r="O11" s="177">
        <v>5.4719999999999978</v>
      </c>
      <c r="P11" s="177">
        <v>5.2559999999999967</v>
      </c>
      <c r="Q11" s="177">
        <v>5.4720000000000013</v>
      </c>
      <c r="R11" s="177">
        <v>5.4840000000000018</v>
      </c>
      <c r="S11" s="177">
        <v>5.4720000000000013</v>
      </c>
      <c r="T11" s="177">
        <v>5.4840000000000018</v>
      </c>
      <c r="U11" s="177">
        <v>5.7959999999999994</v>
      </c>
      <c r="V11" s="177">
        <v>6.4799999999999969</v>
      </c>
      <c r="W11" s="177">
        <v>5.3879999999999981</v>
      </c>
      <c r="X11" s="177">
        <v>5.5579999999999998</v>
      </c>
      <c r="Z11" s="177">
        <v>4.5</v>
      </c>
      <c r="AA11" s="179">
        <v>1.06</v>
      </c>
      <c r="AC11" s="177">
        <v>5.7359999999999998</v>
      </c>
      <c r="AD11" s="179">
        <v>-0.18</v>
      </c>
    </row>
    <row r="12" spans="1:30" ht="18" hidden="1" customHeight="1" outlineLevel="1" collapsed="1" x14ac:dyDescent="0.2">
      <c r="A12" s="180" t="s">
        <v>212</v>
      </c>
      <c r="B12" s="175" t="s">
        <v>18</v>
      </c>
      <c r="C12" s="9"/>
      <c r="E12" s="181" t="s">
        <v>213</v>
      </c>
      <c r="F12" s="182"/>
      <c r="G12" s="183">
        <v>4.431</v>
      </c>
      <c r="H12" s="183">
        <v>4.5</v>
      </c>
      <c r="I12" s="183">
        <v>4.5</v>
      </c>
      <c r="J12" s="183">
        <v>4.5</v>
      </c>
      <c r="K12" s="183">
        <v>5.7359999999999998</v>
      </c>
      <c r="L12" s="183">
        <v>5.484</v>
      </c>
      <c r="M12" s="183">
        <v>5.5200000000000014</v>
      </c>
      <c r="N12" s="183">
        <v>5.4959999999999987</v>
      </c>
      <c r="O12" s="183">
        <v>5.4840000000000018</v>
      </c>
      <c r="P12" s="183">
        <v>5.519999999999996</v>
      </c>
      <c r="Q12" s="183">
        <v>5.4960000000000022</v>
      </c>
      <c r="R12" s="183">
        <v>5.4839999999999947</v>
      </c>
      <c r="S12" s="183">
        <v>5.5200000000000031</v>
      </c>
      <c r="T12" s="183">
        <v>5.4960000000000022</v>
      </c>
      <c r="U12" s="183">
        <v>6.0360000000000014</v>
      </c>
      <c r="V12" s="183">
        <v>6.5160000000000053</v>
      </c>
      <c r="W12" s="183">
        <v>6.5039999999999907</v>
      </c>
      <c r="X12" s="183">
        <v>5.7130000000000001</v>
      </c>
      <c r="Z12" s="183">
        <v>4.5</v>
      </c>
      <c r="AA12" s="184">
        <v>1.21</v>
      </c>
      <c r="AC12" s="183">
        <v>5.7359999999999998</v>
      </c>
      <c r="AD12" s="184">
        <v>-0.02</v>
      </c>
    </row>
    <row r="13" spans="1:30" ht="18" hidden="1" customHeight="1" outlineLevel="1" collapsed="1" x14ac:dyDescent="0.2">
      <c r="A13" s="185"/>
      <c r="B13" s="185"/>
      <c r="C13" s="9"/>
      <c r="E13" s="176" t="s">
        <v>241</v>
      </c>
      <c r="G13" s="177">
        <v>6.0999999999999943E-2</v>
      </c>
      <c r="H13" s="177">
        <v>3.8999999999999702E-2</v>
      </c>
      <c r="I13" s="177">
        <v>3.8999999999999702E-2</v>
      </c>
      <c r="J13" s="178">
        <v>0</v>
      </c>
      <c r="K13" s="178">
        <v>0</v>
      </c>
      <c r="L13" s="177">
        <v>0</v>
      </c>
      <c r="M13" s="177">
        <v>9.6000000000000085E-2</v>
      </c>
      <c r="N13" s="177">
        <v>1.1999999999996902E-2</v>
      </c>
      <c r="O13" s="177">
        <v>1.2000000000004007E-2</v>
      </c>
      <c r="P13" s="177">
        <v>0.26399999999999935</v>
      </c>
      <c r="Q13" s="177">
        <v>2.4000000000000909E-2</v>
      </c>
      <c r="R13" s="177">
        <v>-7.1054273576010019E-15</v>
      </c>
      <c r="S13" s="177">
        <v>4.8000000000001819E-2</v>
      </c>
      <c r="T13" s="177">
        <v>1.2000000000000455E-2</v>
      </c>
      <c r="U13" s="177">
        <v>0.24000000000000199</v>
      </c>
      <c r="V13" s="177">
        <v>3.600000000000847E-2</v>
      </c>
      <c r="W13" s="177">
        <v>1.1159999999999926</v>
      </c>
      <c r="X13" s="177">
        <v>0.15500000000000025</v>
      </c>
      <c r="Z13" s="177">
        <v>0</v>
      </c>
      <c r="AA13" s="179">
        <v>0.16</v>
      </c>
      <c r="AC13" s="177">
        <v>0</v>
      </c>
      <c r="AD13" s="179">
        <v>0.16</v>
      </c>
    </row>
    <row r="14" spans="1:30" ht="12.95" hidden="1" customHeight="1" outlineLevel="1" x14ac:dyDescent="0.2">
      <c r="A14" s="185"/>
      <c r="B14" s="185"/>
      <c r="C14" s="9"/>
      <c r="E14" s="175" t="s">
        <v>38</v>
      </c>
      <c r="G14" s="186">
        <v>1.376664409839764E-2</v>
      </c>
      <c r="H14" s="186">
        <v>8.6666666666666003E-3</v>
      </c>
      <c r="I14" s="186">
        <v>8.6666666666666003E-3</v>
      </c>
      <c r="J14" s="187">
        <v>0</v>
      </c>
      <c r="K14" s="187">
        <v>0</v>
      </c>
      <c r="L14" s="186">
        <v>0</v>
      </c>
      <c r="M14" s="186">
        <v>1.7391304347826098E-2</v>
      </c>
      <c r="N14" s="186">
        <v>2.1834061135365549E-3</v>
      </c>
      <c r="O14" s="186">
        <v>2.1881838074405552E-3</v>
      </c>
      <c r="P14" s="186">
        <v>4.7826086956521657E-2</v>
      </c>
      <c r="Q14" s="186">
        <v>4.3668122270743995E-3</v>
      </c>
      <c r="R14" s="186">
        <v>-1.2956650907368725E-15</v>
      </c>
      <c r="S14" s="186">
        <v>8.695652173913368E-3</v>
      </c>
      <c r="T14" s="186">
        <v>2.1834061135371998E-3</v>
      </c>
      <c r="U14" s="186">
        <v>3.9761431411531135E-2</v>
      </c>
      <c r="V14" s="186">
        <v>5.5248618784543343E-3</v>
      </c>
      <c r="W14" s="186">
        <v>0.17158671586715776</v>
      </c>
      <c r="X14" s="186">
        <v>2.7131104498512207E-2</v>
      </c>
      <c r="Z14" s="186">
        <v>0</v>
      </c>
      <c r="AA14" s="188"/>
      <c r="AC14" s="186">
        <v>0</v>
      </c>
      <c r="AD14" s="188"/>
    </row>
    <row r="15" spans="1:30" ht="18" customHeight="1" collapsed="1" x14ac:dyDescent="0.2">
      <c r="A15" s="175" t="s">
        <v>221</v>
      </c>
      <c r="B15" s="175" t="s">
        <v>18</v>
      </c>
      <c r="C15" s="9">
        <v>-1.3560059259280851E-2</v>
      </c>
      <c r="E15" s="189" t="s">
        <v>67</v>
      </c>
      <c r="G15" s="190">
        <v>-295.46600000000001</v>
      </c>
      <c r="H15" s="190">
        <v>-312.14400000000001</v>
      </c>
      <c r="I15" s="190">
        <v>-312.14400000000001</v>
      </c>
      <c r="J15" s="191">
        <v>-346.77436</v>
      </c>
      <c r="K15" s="191">
        <v>-384.21661</v>
      </c>
      <c r="L15" s="190">
        <v>-23.745000000000001</v>
      </c>
      <c r="M15" s="190">
        <v>-33.120999999999995</v>
      </c>
      <c r="N15" s="190">
        <v>-34.019000000000005</v>
      </c>
      <c r="O15" s="190">
        <v>-34.33</v>
      </c>
      <c r="P15" s="190">
        <v>-33.978000000000009</v>
      </c>
      <c r="Q15" s="190">
        <v>-36.434999999999974</v>
      </c>
      <c r="R15" s="190">
        <v>-32.697000000000003</v>
      </c>
      <c r="S15" s="190">
        <v>-32.884999999999991</v>
      </c>
      <c r="T15" s="190">
        <v>-30.385000000000048</v>
      </c>
      <c r="U15" s="190">
        <v>-38.076999999999998</v>
      </c>
      <c r="V15" s="190">
        <v>-27.895999999999958</v>
      </c>
      <c r="W15" s="190">
        <v>-31.855999999999995</v>
      </c>
      <c r="X15" s="190">
        <v>-389.42399999999998</v>
      </c>
      <c r="Z15" s="190">
        <v>-346.77436000000006</v>
      </c>
      <c r="AA15" s="3">
        <v>-42.65</v>
      </c>
      <c r="AC15" s="190">
        <v>-384.21661</v>
      </c>
      <c r="AD15" s="3">
        <v>-5.21</v>
      </c>
    </row>
    <row r="16" spans="1:30" ht="18" customHeight="1" x14ac:dyDescent="0.2">
      <c r="A16" s="175" t="s">
        <v>219</v>
      </c>
      <c r="B16" s="175" t="s">
        <v>18</v>
      </c>
      <c r="C16" s="9">
        <v>1.0001831837332846</v>
      </c>
      <c r="E16" s="192" t="s">
        <v>220</v>
      </c>
      <c r="F16" s="193"/>
      <c r="G16" s="194">
        <v>9.8569999999999993</v>
      </c>
      <c r="H16" s="194">
        <v>-12.249000000000001</v>
      </c>
      <c r="I16" s="194">
        <v>-12.249000000000001</v>
      </c>
      <c r="J16" s="194">
        <v>0</v>
      </c>
      <c r="K16" s="194">
        <v>0</v>
      </c>
      <c r="L16" s="194">
        <v>-2.8559999999999999</v>
      </c>
      <c r="M16" s="194">
        <v>0.68100000000000005</v>
      </c>
      <c r="N16" s="194">
        <v>-1.7030000000000003</v>
      </c>
      <c r="O16" s="194">
        <v>1.903</v>
      </c>
      <c r="P16" s="194">
        <v>6.407</v>
      </c>
      <c r="Q16" s="194">
        <v>-1.1570000000000005</v>
      </c>
      <c r="R16" s="194">
        <v>4.09</v>
      </c>
      <c r="S16" s="194">
        <v>7.4710000000000001</v>
      </c>
      <c r="T16" s="194">
        <v>-1.2379999999999995</v>
      </c>
      <c r="U16" s="194">
        <v>-1.6500000000000004</v>
      </c>
      <c r="V16" s="194">
        <v>-3.6400000000000006</v>
      </c>
      <c r="W16" s="194">
        <v>-2.8490000000000002</v>
      </c>
      <c r="X16" s="194">
        <v>5.4589999999999996</v>
      </c>
      <c r="Z16" s="194">
        <v>0</v>
      </c>
      <c r="AA16" s="3">
        <v>5.46</v>
      </c>
      <c r="AC16" s="194">
        <v>0</v>
      </c>
      <c r="AD16" s="3">
        <v>5.46</v>
      </c>
    </row>
    <row r="17" spans="1:30" ht="18" customHeight="1" x14ac:dyDescent="0.2">
      <c r="A17" s="175" t="s">
        <v>35</v>
      </c>
      <c r="B17" s="175" t="s">
        <v>18</v>
      </c>
      <c r="C17" s="9">
        <v>0</v>
      </c>
      <c r="E17" s="189" t="s">
        <v>58</v>
      </c>
      <c r="G17" s="190">
        <v>0</v>
      </c>
      <c r="H17" s="190">
        <v>0</v>
      </c>
      <c r="I17" s="190">
        <v>0</v>
      </c>
      <c r="J17" s="191">
        <v>0</v>
      </c>
      <c r="K17" s="191">
        <v>0</v>
      </c>
      <c r="L17" s="190">
        <v>0</v>
      </c>
      <c r="M17" s="190">
        <v>0</v>
      </c>
      <c r="N17" s="190">
        <v>0</v>
      </c>
      <c r="O17" s="190">
        <v>0</v>
      </c>
      <c r="P17" s="190">
        <v>0</v>
      </c>
      <c r="Q17" s="190">
        <v>0</v>
      </c>
      <c r="R17" s="190">
        <v>0</v>
      </c>
      <c r="S17" s="190">
        <v>0</v>
      </c>
      <c r="T17" s="190">
        <v>0</v>
      </c>
      <c r="U17" s="190">
        <v>0</v>
      </c>
      <c r="V17" s="190">
        <v>0</v>
      </c>
      <c r="W17" s="190">
        <v>0</v>
      </c>
      <c r="X17" s="190">
        <v>0</v>
      </c>
      <c r="Z17" s="190">
        <v>0</v>
      </c>
      <c r="AA17" s="3">
        <v>0</v>
      </c>
      <c r="AC17" s="190">
        <v>0</v>
      </c>
      <c r="AD17" s="3">
        <v>0</v>
      </c>
    </row>
    <row r="18" spans="1:30" ht="18" customHeight="1" x14ac:dyDescent="0.2">
      <c r="A18" s="175" t="s">
        <v>222</v>
      </c>
      <c r="B18" s="175" t="s">
        <v>18</v>
      </c>
      <c r="C18" s="9">
        <v>0</v>
      </c>
      <c r="E18" s="189" t="s">
        <v>425</v>
      </c>
      <c r="G18" s="190">
        <v>0</v>
      </c>
      <c r="H18" s="190">
        <v>0</v>
      </c>
      <c r="I18" s="190">
        <v>0</v>
      </c>
      <c r="J18" s="191">
        <v>0</v>
      </c>
      <c r="K18" s="191">
        <v>0</v>
      </c>
      <c r="L18" s="190">
        <v>0</v>
      </c>
      <c r="M18" s="190">
        <v>0</v>
      </c>
      <c r="N18" s="190">
        <v>0</v>
      </c>
      <c r="O18" s="190">
        <v>0</v>
      </c>
      <c r="P18" s="190">
        <v>0</v>
      </c>
      <c r="Q18" s="190">
        <v>0</v>
      </c>
      <c r="R18" s="190">
        <v>0</v>
      </c>
      <c r="S18" s="190">
        <v>0</v>
      </c>
      <c r="T18" s="190">
        <v>0</v>
      </c>
      <c r="U18" s="190">
        <v>0</v>
      </c>
      <c r="V18" s="190">
        <v>0</v>
      </c>
      <c r="W18" s="190">
        <v>0</v>
      </c>
      <c r="X18" s="190">
        <v>0</v>
      </c>
      <c r="Z18" s="190">
        <v>0</v>
      </c>
      <c r="AA18" s="3">
        <v>0</v>
      </c>
      <c r="AC18" s="190">
        <v>0</v>
      </c>
      <c r="AD18" s="3">
        <v>0</v>
      </c>
    </row>
    <row r="19" spans="1:30" ht="18" customHeight="1" x14ac:dyDescent="0.2">
      <c r="A19" s="175" t="s">
        <v>597</v>
      </c>
      <c r="B19" s="175" t="s">
        <v>18</v>
      </c>
      <c r="C19" s="9">
        <v>0</v>
      </c>
      <c r="E19" s="189" t="s">
        <v>598</v>
      </c>
      <c r="G19" s="190">
        <v>0</v>
      </c>
      <c r="H19" s="190">
        <v>0</v>
      </c>
      <c r="I19" s="190">
        <v>0</v>
      </c>
      <c r="J19" s="191">
        <v>0</v>
      </c>
      <c r="K19" s="191">
        <v>0</v>
      </c>
      <c r="L19" s="190">
        <v>0</v>
      </c>
      <c r="M19" s="190">
        <v>0</v>
      </c>
      <c r="N19" s="190">
        <v>0</v>
      </c>
      <c r="O19" s="190">
        <v>0</v>
      </c>
      <c r="P19" s="190">
        <v>0</v>
      </c>
      <c r="Q19" s="190">
        <v>0</v>
      </c>
      <c r="R19" s="190">
        <v>0</v>
      </c>
      <c r="S19" s="190">
        <v>0</v>
      </c>
      <c r="T19" s="190">
        <v>0</v>
      </c>
      <c r="U19" s="190">
        <v>0</v>
      </c>
      <c r="V19" s="190">
        <v>0</v>
      </c>
      <c r="W19" s="190">
        <v>0</v>
      </c>
      <c r="X19" s="190">
        <v>0</v>
      </c>
      <c r="Z19" s="190">
        <v>0</v>
      </c>
      <c r="AA19" s="3">
        <v>0</v>
      </c>
      <c r="AC19" s="190">
        <v>0</v>
      </c>
      <c r="AD19" s="3">
        <v>0</v>
      </c>
    </row>
    <row r="20" spans="1:30" ht="18" customHeight="1" x14ac:dyDescent="0.2">
      <c r="A20" s="175" t="s">
        <v>36</v>
      </c>
      <c r="B20" s="175" t="s">
        <v>18</v>
      </c>
      <c r="C20" s="9">
        <v>0</v>
      </c>
      <c r="E20" s="189" t="s">
        <v>68</v>
      </c>
      <c r="G20" s="190">
        <v>0</v>
      </c>
      <c r="H20" s="190">
        <v>0</v>
      </c>
      <c r="I20" s="190">
        <v>0</v>
      </c>
      <c r="J20" s="191">
        <v>0</v>
      </c>
      <c r="K20" s="191">
        <v>0</v>
      </c>
      <c r="L20" s="190">
        <v>0</v>
      </c>
      <c r="M20" s="190">
        <v>0</v>
      </c>
      <c r="N20" s="190">
        <v>0</v>
      </c>
      <c r="O20" s="190">
        <v>0</v>
      </c>
      <c r="P20" s="190">
        <v>0</v>
      </c>
      <c r="Q20" s="190">
        <v>0</v>
      </c>
      <c r="R20" s="190">
        <v>0</v>
      </c>
      <c r="S20" s="190">
        <v>0</v>
      </c>
      <c r="T20" s="190">
        <v>0</v>
      </c>
      <c r="U20" s="190">
        <v>0</v>
      </c>
      <c r="V20" s="190">
        <v>0</v>
      </c>
      <c r="W20" s="190">
        <v>0</v>
      </c>
      <c r="X20" s="190">
        <v>0</v>
      </c>
      <c r="Z20" s="190">
        <v>0</v>
      </c>
      <c r="AA20" s="3">
        <v>0</v>
      </c>
      <c r="AC20" s="190">
        <v>0</v>
      </c>
      <c r="AD20" s="3">
        <v>0</v>
      </c>
    </row>
    <row r="21" spans="1:30" ht="18" customHeight="1" collapsed="1" x14ac:dyDescent="0.2">
      <c r="A21" s="185"/>
      <c r="B21" s="185"/>
      <c r="C21" s="9"/>
      <c r="E21" s="176" t="s">
        <v>633</v>
      </c>
      <c r="G21" s="177">
        <v>0</v>
      </c>
      <c r="H21" s="177">
        <v>0</v>
      </c>
      <c r="I21" s="177">
        <v>0</v>
      </c>
      <c r="J21" s="178">
        <v>0</v>
      </c>
      <c r="K21" s="178">
        <v>0</v>
      </c>
      <c r="L21" s="177">
        <v>0</v>
      </c>
      <c r="M21" s="177">
        <v>0</v>
      </c>
      <c r="N21" s="177">
        <v>0</v>
      </c>
      <c r="O21" s="177">
        <v>0</v>
      </c>
      <c r="P21" s="177">
        <v>0</v>
      </c>
      <c r="Q21" s="177">
        <v>0</v>
      </c>
      <c r="R21" s="177">
        <v>0</v>
      </c>
      <c r="S21" s="177">
        <v>0</v>
      </c>
      <c r="T21" s="177">
        <v>0</v>
      </c>
      <c r="U21" s="177">
        <v>0</v>
      </c>
      <c r="V21" s="177">
        <v>0</v>
      </c>
      <c r="W21" s="177">
        <v>0</v>
      </c>
      <c r="X21" s="177">
        <v>0</v>
      </c>
      <c r="Z21" s="177">
        <v>0</v>
      </c>
      <c r="AA21" s="179">
        <v>0</v>
      </c>
      <c r="AC21" s="177">
        <v>0</v>
      </c>
      <c r="AD21" s="179">
        <v>0</v>
      </c>
    </row>
    <row r="22" spans="1:30" ht="18" customHeight="1" x14ac:dyDescent="0.2">
      <c r="A22" s="175" t="s">
        <v>21</v>
      </c>
      <c r="B22" s="175" t="s">
        <v>18</v>
      </c>
      <c r="C22" s="9">
        <v>0</v>
      </c>
      <c r="E22" s="189" t="s">
        <v>69</v>
      </c>
      <c r="G22" s="190">
        <v>0</v>
      </c>
      <c r="H22" s="190">
        <v>0</v>
      </c>
      <c r="I22" s="190">
        <v>0</v>
      </c>
      <c r="J22" s="191">
        <v>0</v>
      </c>
      <c r="K22" s="191">
        <v>0</v>
      </c>
      <c r="L22" s="190">
        <v>0</v>
      </c>
      <c r="M22" s="190">
        <v>0</v>
      </c>
      <c r="N22" s="190">
        <v>0</v>
      </c>
      <c r="O22" s="190">
        <v>0</v>
      </c>
      <c r="P22" s="190">
        <v>0</v>
      </c>
      <c r="Q22" s="190">
        <v>0</v>
      </c>
      <c r="R22" s="190">
        <v>0</v>
      </c>
      <c r="S22" s="190">
        <v>0</v>
      </c>
      <c r="T22" s="190">
        <v>0</v>
      </c>
      <c r="U22" s="190">
        <v>0</v>
      </c>
      <c r="V22" s="190">
        <v>0</v>
      </c>
      <c r="W22" s="190">
        <v>0</v>
      </c>
      <c r="X22" s="190">
        <v>0</v>
      </c>
      <c r="Z22" s="190">
        <v>0</v>
      </c>
      <c r="AA22" s="3">
        <v>0</v>
      </c>
      <c r="AC22" s="190">
        <v>0</v>
      </c>
      <c r="AD22" s="3">
        <v>0</v>
      </c>
    </row>
    <row r="23" spans="1:30" ht="18" customHeight="1" x14ac:dyDescent="0.2">
      <c r="A23" s="185"/>
      <c r="B23" s="185"/>
      <c r="C23" s="9">
        <v>6.5067462856434029E-4</v>
      </c>
      <c r="E23" s="195" t="s">
        <v>274</v>
      </c>
      <c r="G23" s="196">
        <v>-285.60900000000004</v>
      </c>
      <c r="H23" s="196">
        <v>-324.39300000000003</v>
      </c>
      <c r="I23" s="196">
        <v>-324.39300000000003</v>
      </c>
      <c r="J23" s="197">
        <v>-346.77436</v>
      </c>
      <c r="K23" s="197">
        <v>-384.21661</v>
      </c>
      <c r="L23" s="196">
        <v>-26.600999999999999</v>
      </c>
      <c r="M23" s="196">
        <v>-32.44</v>
      </c>
      <c r="N23" s="196">
        <v>-35.722000000000008</v>
      </c>
      <c r="O23" s="196">
        <v>-32.427</v>
      </c>
      <c r="P23" s="196">
        <v>-27.571000000000009</v>
      </c>
      <c r="Q23" s="196">
        <v>-37.591999999999977</v>
      </c>
      <c r="R23" s="196">
        <v>-28.607000000000003</v>
      </c>
      <c r="S23" s="196">
        <v>-25.413999999999991</v>
      </c>
      <c r="T23" s="196">
        <v>-31.623000000000047</v>
      </c>
      <c r="U23" s="196">
        <v>-39.726999999999997</v>
      </c>
      <c r="V23" s="196">
        <v>-31.535999999999959</v>
      </c>
      <c r="W23" s="196">
        <v>-34.704999999999998</v>
      </c>
      <c r="X23" s="196">
        <v>-383.96499999999997</v>
      </c>
      <c r="Z23" s="196">
        <v>-346.77436000000006</v>
      </c>
      <c r="AA23" s="3">
        <v>-37.19</v>
      </c>
      <c r="AC23" s="196">
        <v>-384.21661</v>
      </c>
      <c r="AD23" s="3">
        <v>0.25</v>
      </c>
    </row>
    <row r="24" spans="1:30" ht="6.95" customHeight="1" x14ac:dyDescent="0.2">
      <c r="C24" s="9"/>
      <c r="E24" s="198"/>
      <c r="J24" s="199"/>
      <c r="K24" s="199"/>
      <c r="AA24" s="1"/>
      <c r="AD24" s="1"/>
    </row>
    <row r="25" spans="1:30" ht="18" customHeight="1" x14ac:dyDescent="0.2">
      <c r="A25" s="175" t="s">
        <v>71</v>
      </c>
      <c r="B25" s="175" t="s">
        <v>18</v>
      </c>
      <c r="C25" s="9"/>
      <c r="E25" s="176" t="s">
        <v>226</v>
      </c>
      <c r="G25" s="177">
        <v>1.925</v>
      </c>
      <c r="H25" s="177">
        <v>1.8760000000000001</v>
      </c>
      <c r="I25" s="177">
        <v>1.8759999999999999</v>
      </c>
      <c r="J25" s="178">
        <v>2</v>
      </c>
      <c r="K25" s="178">
        <v>2</v>
      </c>
      <c r="L25" s="177">
        <v>2.004</v>
      </c>
      <c r="M25" s="177">
        <v>2.9999999999999996</v>
      </c>
      <c r="N25" s="177">
        <v>3.0000000000000018</v>
      </c>
      <c r="O25" s="177">
        <v>3</v>
      </c>
      <c r="P25" s="177">
        <v>3</v>
      </c>
      <c r="Q25" s="177">
        <v>3</v>
      </c>
      <c r="R25" s="177">
        <v>3</v>
      </c>
      <c r="S25" s="177">
        <v>3</v>
      </c>
      <c r="T25" s="177">
        <v>2.9999999999999964</v>
      </c>
      <c r="U25" s="177">
        <v>2.4840000000000018</v>
      </c>
      <c r="V25" s="177">
        <v>3.9959999999999951</v>
      </c>
      <c r="W25" s="177">
        <v>3</v>
      </c>
      <c r="X25" s="177">
        <v>2.9569999999999994</v>
      </c>
      <c r="Z25" s="177">
        <v>2</v>
      </c>
      <c r="AA25" s="179">
        <v>0.96</v>
      </c>
      <c r="AC25" s="177">
        <v>2</v>
      </c>
      <c r="AD25" s="179">
        <v>0.96</v>
      </c>
    </row>
    <row r="26" spans="1:30" ht="12.95" customHeight="1" x14ac:dyDescent="0.2">
      <c r="A26" s="185"/>
      <c r="B26" s="185"/>
      <c r="C26" s="9"/>
      <c r="E26" s="200" t="s">
        <v>72</v>
      </c>
      <c r="G26" s="201">
        <v>-4671.6883116883118</v>
      </c>
      <c r="H26" s="201">
        <v>-11029.317697228144</v>
      </c>
      <c r="I26" s="201">
        <v>-11029.317697228145</v>
      </c>
      <c r="J26" s="202">
        <v>-9404.0000000000018</v>
      </c>
      <c r="K26" s="202">
        <v>-10404.000000000002</v>
      </c>
      <c r="L26" s="201">
        <v>-651.6966067864272</v>
      </c>
      <c r="M26" s="201">
        <v>-421.33333333333337</v>
      </c>
      <c r="N26" s="201">
        <v>-552.99999999999966</v>
      </c>
      <c r="O26" s="201">
        <v>-598.33333333333337</v>
      </c>
      <c r="P26" s="201">
        <v>-505.00000000000017</v>
      </c>
      <c r="Q26" s="201">
        <v>-597.00000000000011</v>
      </c>
      <c r="R26" s="201">
        <v>-603.99999999999966</v>
      </c>
      <c r="S26" s="201">
        <v>-453.00000000000028</v>
      </c>
      <c r="T26" s="201">
        <v>-500.33333333333377</v>
      </c>
      <c r="U26" s="201">
        <v>-864.33172302737501</v>
      </c>
      <c r="V26" s="201">
        <v>-727.22722722722801</v>
      </c>
      <c r="W26" s="201">
        <v>-1698.333333333333</v>
      </c>
      <c r="X26" s="201">
        <v>-8167.0612106865083</v>
      </c>
      <c r="Z26" s="201">
        <v>-9404.0000000000018</v>
      </c>
      <c r="AA26" s="203">
        <v>1236.94</v>
      </c>
      <c r="AC26" s="201">
        <v>-10404.000000000002</v>
      </c>
      <c r="AD26" s="203">
        <v>2236.94</v>
      </c>
    </row>
    <row r="27" spans="1:30" ht="18" customHeight="1" x14ac:dyDescent="0.2">
      <c r="A27" s="175" t="s">
        <v>64</v>
      </c>
      <c r="B27" s="175" t="s">
        <v>18</v>
      </c>
      <c r="C27" s="9">
        <v>-4.0346682606096834E-2</v>
      </c>
      <c r="E27" s="189" t="s">
        <v>202</v>
      </c>
      <c r="G27" s="190">
        <v>-3.9430000000000001</v>
      </c>
      <c r="H27" s="190">
        <v>-5.069</v>
      </c>
      <c r="I27" s="190">
        <v>-5.069</v>
      </c>
      <c r="J27" s="191">
        <v>-6.6920000000000002</v>
      </c>
      <c r="K27" s="191">
        <v>-6.6920000000000002</v>
      </c>
      <c r="L27" s="190">
        <v>-0.255</v>
      </c>
      <c r="M27" s="190">
        <v>-0.254</v>
      </c>
      <c r="N27" s="190">
        <v>-0.49399999999999988</v>
      </c>
      <c r="O27" s="190">
        <v>-0.49400000000000022</v>
      </c>
      <c r="P27" s="190">
        <v>-0.49499999999999988</v>
      </c>
      <c r="Q27" s="190">
        <v>-0.49400000000000022</v>
      </c>
      <c r="R27" s="190">
        <v>-0.49399999999999977</v>
      </c>
      <c r="S27" s="190">
        <v>-0.49400000000000022</v>
      </c>
      <c r="T27" s="190">
        <v>-0.29399999999999959</v>
      </c>
      <c r="U27" s="190">
        <v>-0.49000000000000021</v>
      </c>
      <c r="V27" s="190">
        <v>-0.46600000000000019</v>
      </c>
      <c r="W27" s="190">
        <v>-2.2329999999999997</v>
      </c>
      <c r="X27" s="190">
        <v>-6.9569999999999999</v>
      </c>
      <c r="Z27" s="190">
        <v>-6.6920000000000002</v>
      </c>
      <c r="AA27" s="3">
        <v>-0.27</v>
      </c>
      <c r="AC27" s="190">
        <v>-6.6920000000000002</v>
      </c>
      <c r="AD27" s="3">
        <v>-0.27</v>
      </c>
    </row>
    <row r="28" spans="1:30" ht="18" customHeight="1" x14ac:dyDescent="0.2">
      <c r="A28" s="175" t="s">
        <v>65</v>
      </c>
      <c r="B28" s="175" t="s">
        <v>18</v>
      </c>
      <c r="C28" s="9">
        <v>-0.11270047680970958</v>
      </c>
      <c r="E28" s="189" t="s">
        <v>203</v>
      </c>
      <c r="G28" s="190">
        <v>-2.7949999999999999</v>
      </c>
      <c r="H28" s="190">
        <v>-4.3289999999999997</v>
      </c>
      <c r="I28" s="190">
        <v>-4.3289999999999997</v>
      </c>
      <c r="J28" s="191">
        <v>-4.6139999999999999</v>
      </c>
      <c r="K28" s="191">
        <v>-4.6139999999999999</v>
      </c>
      <c r="L28" s="190">
        <v>-0.31900000000000001</v>
      </c>
      <c r="M28" s="190">
        <v>-0.25399999999999995</v>
      </c>
      <c r="N28" s="190">
        <v>-0.36699999999999999</v>
      </c>
      <c r="O28" s="190">
        <v>-0.48599999999999999</v>
      </c>
      <c r="P28" s="190">
        <v>-0.2350000000000001</v>
      </c>
      <c r="Q28" s="190">
        <v>-0.50700000000000012</v>
      </c>
      <c r="R28" s="190">
        <v>-0.50299999999999967</v>
      </c>
      <c r="S28" s="190">
        <v>-6.6000000000000281E-2</v>
      </c>
      <c r="T28" s="190">
        <v>-0.36499999999999977</v>
      </c>
      <c r="U28" s="190">
        <v>-0.3580000000000001</v>
      </c>
      <c r="V28" s="190">
        <v>-1.0049999999999999</v>
      </c>
      <c r="W28" s="190">
        <v>-0.67199999999999971</v>
      </c>
      <c r="X28" s="190">
        <v>-5.1369999999999996</v>
      </c>
      <c r="Z28" s="190">
        <v>-4.6139999999999999</v>
      </c>
      <c r="AA28" s="3">
        <v>-0.52</v>
      </c>
      <c r="AC28" s="190">
        <v>-4.6139999999999999</v>
      </c>
      <c r="AD28" s="3">
        <v>-0.52</v>
      </c>
    </row>
    <row r="29" spans="1:30" ht="18" hidden="1" customHeight="1" outlineLevel="1" x14ac:dyDescent="0.2">
      <c r="A29" s="175" t="s">
        <v>151</v>
      </c>
      <c r="B29" s="175" t="s">
        <v>18</v>
      </c>
      <c r="C29" s="9">
        <v>-1.3666666666666667</v>
      </c>
      <c r="E29" s="204" t="s">
        <v>152</v>
      </c>
      <c r="F29" s="182"/>
      <c r="G29" s="205">
        <v>-0.156</v>
      </c>
      <c r="H29" s="205">
        <v>-1.76</v>
      </c>
      <c r="I29" s="205">
        <v>-1.76</v>
      </c>
      <c r="J29" s="205">
        <v>-0.3</v>
      </c>
      <c r="K29" s="205">
        <v>-0.3</v>
      </c>
      <c r="L29" s="205">
        <v>0</v>
      </c>
      <c r="M29" s="205">
        <v>0</v>
      </c>
      <c r="N29" s="205">
        <v>-1.7000000000000001E-2</v>
      </c>
      <c r="O29" s="205">
        <v>-3.3999999999999996E-2</v>
      </c>
      <c r="P29" s="205">
        <v>1.6999999999999994E-2</v>
      </c>
      <c r="Q29" s="205">
        <v>0</v>
      </c>
      <c r="R29" s="205">
        <v>-3.4000000000000002E-2</v>
      </c>
      <c r="S29" s="205">
        <v>-1.2999999999999998E-2</v>
      </c>
      <c r="T29" s="205">
        <v>-1.7000000000000001E-2</v>
      </c>
      <c r="U29" s="205">
        <v>0</v>
      </c>
      <c r="V29" s="205">
        <v>-0.628</v>
      </c>
      <c r="W29" s="205">
        <v>1.7000000000000015E-2</v>
      </c>
      <c r="X29" s="205">
        <v>-0.70899999999999996</v>
      </c>
      <c r="Z29" s="205">
        <v>-0.3</v>
      </c>
      <c r="AA29" s="3">
        <v>-0.41</v>
      </c>
      <c r="AC29" s="205">
        <v>-0.3</v>
      </c>
      <c r="AD29" s="3">
        <v>-0.41</v>
      </c>
    </row>
    <row r="30" spans="1:30" ht="18" hidden="1" customHeight="1" outlineLevel="1" x14ac:dyDescent="0.2">
      <c r="A30" s="175" t="s">
        <v>169</v>
      </c>
      <c r="B30" s="175" t="s">
        <v>18</v>
      </c>
      <c r="C30" s="9">
        <v>0.40766208251473474</v>
      </c>
      <c r="E30" s="204" t="s">
        <v>170</v>
      </c>
      <c r="F30" s="182"/>
      <c r="G30" s="205">
        <v>-0.27800000000000002</v>
      </c>
      <c r="H30" s="205">
        <v>-2.363</v>
      </c>
      <c r="I30" s="205">
        <v>-2.363</v>
      </c>
      <c r="J30" s="205">
        <v>-2.036</v>
      </c>
      <c r="K30" s="205">
        <v>-2.036</v>
      </c>
      <c r="L30" s="205">
        <v>-5.6000000000000001E-2</v>
      </c>
      <c r="M30" s="205">
        <v>-5.5E-2</v>
      </c>
      <c r="N30" s="205">
        <v>-0.08</v>
      </c>
      <c r="O30" s="205">
        <v>-8.0000000000000016E-2</v>
      </c>
      <c r="P30" s="205">
        <v>-7.999999999999996E-2</v>
      </c>
      <c r="Q30" s="205">
        <v>-8.0000000000000016E-2</v>
      </c>
      <c r="R30" s="205">
        <v>-8.0000000000000016E-2</v>
      </c>
      <c r="S30" s="205">
        <v>-7.999999999999996E-2</v>
      </c>
      <c r="T30" s="205">
        <v>-0.129</v>
      </c>
      <c r="U30" s="205">
        <v>-8.1000000000000072E-2</v>
      </c>
      <c r="V30" s="205">
        <v>-8.5999999999999965E-2</v>
      </c>
      <c r="W30" s="205">
        <v>-0.32000000000000006</v>
      </c>
      <c r="X30" s="205">
        <v>-1.2070000000000001</v>
      </c>
      <c r="Z30" s="205">
        <v>-2.036</v>
      </c>
      <c r="AA30" s="3">
        <v>0.83</v>
      </c>
      <c r="AC30" s="205">
        <v>-2.036</v>
      </c>
      <c r="AD30" s="3">
        <v>0.83</v>
      </c>
    </row>
    <row r="31" spans="1:30" ht="18" hidden="1" customHeight="1" outlineLevel="1" x14ac:dyDescent="0.2">
      <c r="A31" s="175" t="s">
        <v>171</v>
      </c>
      <c r="B31" s="175" t="s">
        <v>18</v>
      </c>
      <c r="C31" s="9">
        <v>0.99277978339350181</v>
      </c>
      <c r="E31" s="204" t="s">
        <v>172</v>
      </c>
      <c r="F31" s="182"/>
      <c r="G31" s="205">
        <v>-0.156</v>
      </c>
      <c r="H31" s="205">
        <v>-0.1</v>
      </c>
      <c r="I31" s="205">
        <v>-0.1</v>
      </c>
      <c r="J31" s="205">
        <v>-0.55400000000000005</v>
      </c>
      <c r="K31" s="205">
        <v>-0.55400000000000005</v>
      </c>
      <c r="L31" s="205">
        <v>0</v>
      </c>
      <c r="M31" s="205">
        <v>0</v>
      </c>
      <c r="N31" s="205">
        <v>0</v>
      </c>
      <c r="O31" s="205">
        <v>0</v>
      </c>
      <c r="P31" s="205">
        <v>0</v>
      </c>
      <c r="Q31" s="205">
        <v>0</v>
      </c>
      <c r="R31" s="205">
        <v>0</v>
      </c>
      <c r="S31" s="205">
        <v>0</v>
      </c>
      <c r="T31" s="205">
        <v>0</v>
      </c>
      <c r="U31" s="205">
        <v>0</v>
      </c>
      <c r="V31" s="205">
        <v>0</v>
      </c>
      <c r="W31" s="205">
        <v>0</v>
      </c>
      <c r="X31" s="205">
        <v>0</v>
      </c>
      <c r="Z31" s="205">
        <v>-0.55400000000000005</v>
      </c>
      <c r="AA31" s="3">
        <v>0.55000000000000004</v>
      </c>
      <c r="AC31" s="205">
        <v>-0.55400000000000005</v>
      </c>
      <c r="AD31" s="3">
        <v>0.55000000000000004</v>
      </c>
    </row>
    <row r="32" spans="1:30" ht="18" customHeight="1" collapsed="1" x14ac:dyDescent="0.2">
      <c r="A32" s="185"/>
      <c r="B32" s="185"/>
      <c r="C32" s="9">
        <v>0.33564013840830459</v>
      </c>
      <c r="E32" s="189" t="s">
        <v>152</v>
      </c>
      <c r="G32" s="190">
        <v>-0.59000000000000008</v>
      </c>
      <c r="H32" s="190">
        <v>-4.2229999999999999</v>
      </c>
      <c r="I32" s="190">
        <v>-4.2229999999999999</v>
      </c>
      <c r="J32" s="191">
        <v>-2.8899999999999997</v>
      </c>
      <c r="K32" s="191">
        <v>-2.8899999999999997</v>
      </c>
      <c r="L32" s="190">
        <v>-5.6000000000000001E-2</v>
      </c>
      <c r="M32" s="190">
        <v>-5.5E-2</v>
      </c>
      <c r="N32" s="190">
        <v>-9.7000000000000003E-2</v>
      </c>
      <c r="O32" s="190">
        <v>-0.11400000000000002</v>
      </c>
      <c r="P32" s="190">
        <v>-6.2999999999999973E-2</v>
      </c>
      <c r="Q32" s="190">
        <v>-8.0000000000000016E-2</v>
      </c>
      <c r="R32" s="190">
        <v>-0.11400000000000002</v>
      </c>
      <c r="S32" s="190">
        <v>-9.2999999999999958E-2</v>
      </c>
      <c r="T32" s="190">
        <v>-0.14600000000000002</v>
      </c>
      <c r="U32" s="190">
        <v>-8.1000000000000072E-2</v>
      </c>
      <c r="V32" s="190">
        <v>-0.71399999999999997</v>
      </c>
      <c r="W32" s="190">
        <v>-0.30300000000000005</v>
      </c>
      <c r="X32" s="190">
        <v>-1.9159999999999999</v>
      </c>
      <c r="Z32" s="190">
        <v>-2.8899999999999992</v>
      </c>
      <c r="AA32" s="3">
        <v>0.97</v>
      </c>
      <c r="AC32" s="190">
        <v>-2.8899999999999992</v>
      </c>
      <c r="AD32" s="3">
        <v>0.97</v>
      </c>
    </row>
    <row r="33" spans="1:30" ht="18" customHeight="1" collapsed="1" x14ac:dyDescent="0.2">
      <c r="A33" s="175" t="s">
        <v>147</v>
      </c>
      <c r="B33" s="175" t="s">
        <v>18</v>
      </c>
      <c r="C33" s="9">
        <v>-0.83333333333333337</v>
      </c>
      <c r="E33" s="189" t="s">
        <v>148</v>
      </c>
      <c r="G33" s="190">
        <v>-0.26200000000000001</v>
      </c>
      <c r="H33" s="190">
        <v>-0.51300000000000001</v>
      </c>
      <c r="I33" s="190">
        <v>-0.51300000000000001</v>
      </c>
      <c r="J33" s="191">
        <v>-0.66</v>
      </c>
      <c r="K33" s="191">
        <v>-0.66</v>
      </c>
      <c r="L33" s="190">
        <v>-5.0999999999999997E-2</v>
      </c>
      <c r="M33" s="190">
        <v>-5.1999999999999998E-2</v>
      </c>
      <c r="N33" s="190">
        <v>-5.1000000000000004E-2</v>
      </c>
      <c r="O33" s="190">
        <v>-5.1999999999999991E-2</v>
      </c>
      <c r="P33" s="190">
        <v>-5.1000000000000018E-2</v>
      </c>
      <c r="Q33" s="190">
        <v>-5.099999999999999E-2</v>
      </c>
      <c r="R33" s="190">
        <v>-5.1999999999999991E-2</v>
      </c>
      <c r="S33" s="190">
        <v>-5.099999999999999E-2</v>
      </c>
      <c r="T33" s="190">
        <v>-5.2000000000000046E-2</v>
      </c>
      <c r="U33" s="190">
        <v>-0.53299999999999992</v>
      </c>
      <c r="V33" s="190">
        <v>-8.8000000000000078E-2</v>
      </c>
      <c r="W33" s="190">
        <v>-0.121</v>
      </c>
      <c r="X33" s="190">
        <v>-1.2050000000000001</v>
      </c>
      <c r="Z33" s="190">
        <v>-0.66</v>
      </c>
      <c r="AA33" s="3">
        <v>-0.55000000000000004</v>
      </c>
      <c r="AC33" s="190">
        <v>-0.66</v>
      </c>
      <c r="AD33" s="3">
        <v>-0.55000000000000004</v>
      </c>
    </row>
    <row r="34" spans="1:30" ht="18" hidden="1" customHeight="1" outlineLevel="1" x14ac:dyDescent="0.2">
      <c r="A34" s="175" t="s">
        <v>155</v>
      </c>
      <c r="B34" s="175" t="s">
        <v>18</v>
      </c>
      <c r="C34" s="9">
        <v>1.0016556291390728</v>
      </c>
      <c r="E34" s="204" t="s">
        <v>156</v>
      </c>
      <c r="F34" s="182"/>
      <c r="G34" s="205">
        <v>0</v>
      </c>
      <c r="H34" s="205">
        <v>0</v>
      </c>
      <c r="I34" s="205">
        <v>0</v>
      </c>
      <c r="J34" s="205">
        <v>-1.208</v>
      </c>
      <c r="K34" s="205">
        <v>-1.208</v>
      </c>
      <c r="L34" s="205">
        <v>0</v>
      </c>
      <c r="M34" s="205">
        <v>0</v>
      </c>
      <c r="N34" s="205">
        <v>0</v>
      </c>
      <c r="O34" s="205">
        <v>0</v>
      </c>
      <c r="P34" s="205">
        <v>0</v>
      </c>
      <c r="Q34" s="205">
        <v>0</v>
      </c>
      <c r="R34" s="205">
        <v>0</v>
      </c>
      <c r="S34" s="205">
        <v>0</v>
      </c>
      <c r="T34" s="205">
        <v>0</v>
      </c>
      <c r="U34" s="205">
        <v>0</v>
      </c>
      <c r="V34" s="205">
        <v>0</v>
      </c>
      <c r="W34" s="205">
        <v>0</v>
      </c>
      <c r="X34" s="205">
        <v>0</v>
      </c>
      <c r="Z34" s="205">
        <v>-1.208</v>
      </c>
      <c r="AA34" s="3">
        <v>1.21</v>
      </c>
      <c r="AC34" s="205">
        <v>-1.208</v>
      </c>
      <c r="AD34" s="3">
        <v>1.21</v>
      </c>
    </row>
    <row r="35" spans="1:30" ht="18" hidden="1" customHeight="1" outlineLevel="1" x14ac:dyDescent="0.2">
      <c r="A35" s="175" t="s">
        <v>157</v>
      </c>
      <c r="B35" s="175" t="s">
        <v>18</v>
      </c>
      <c r="C35" s="9">
        <v>1.0018552875695732</v>
      </c>
      <c r="E35" s="204" t="s">
        <v>158</v>
      </c>
      <c r="F35" s="182"/>
      <c r="G35" s="205">
        <v>-0.97699999999999998</v>
      </c>
      <c r="H35" s="205">
        <v>-0.67300000000000004</v>
      </c>
      <c r="I35" s="205">
        <v>-0.67300000000000004</v>
      </c>
      <c r="J35" s="205">
        <v>-1.0780000000000001</v>
      </c>
      <c r="K35" s="205">
        <v>-1.0780000000000001</v>
      </c>
      <c r="L35" s="205">
        <v>0</v>
      </c>
      <c r="M35" s="205">
        <v>0</v>
      </c>
      <c r="N35" s="205">
        <v>0</v>
      </c>
      <c r="O35" s="205">
        <v>0</v>
      </c>
      <c r="P35" s="205">
        <v>0</v>
      </c>
      <c r="Q35" s="205">
        <v>0</v>
      </c>
      <c r="R35" s="205">
        <v>0</v>
      </c>
      <c r="S35" s="205">
        <v>0</v>
      </c>
      <c r="T35" s="205">
        <v>0</v>
      </c>
      <c r="U35" s="205">
        <v>0</v>
      </c>
      <c r="V35" s="205">
        <v>0</v>
      </c>
      <c r="W35" s="205">
        <v>0</v>
      </c>
      <c r="X35" s="205">
        <v>0</v>
      </c>
      <c r="Z35" s="205">
        <v>-1.0780000000000001</v>
      </c>
      <c r="AA35" s="3">
        <v>1.08</v>
      </c>
      <c r="AC35" s="205">
        <v>-1.0780000000000001</v>
      </c>
      <c r="AD35" s="3">
        <v>1.08</v>
      </c>
    </row>
    <row r="36" spans="1:30" ht="18" hidden="1" customHeight="1" outlineLevel="1" x14ac:dyDescent="0.2">
      <c r="A36" s="175" t="s">
        <v>161</v>
      </c>
      <c r="B36" s="175" t="s">
        <v>18</v>
      </c>
      <c r="C36" s="9">
        <v>0</v>
      </c>
      <c r="E36" s="204" t="s">
        <v>162</v>
      </c>
      <c r="F36" s="182"/>
      <c r="G36" s="205">
        <v>0</v>
      </c>
      <c r="H36" s="205">
        <v>0</v>
      </c>
      <c r="I36" s="205">
        <v>0</v>
      </c>
      <c r="J36" s="205">
        <v>0</v>
      </c>
      <c r="K36" s="205">
        <v>0</v>
      </c>
      <c r="L36" s="205">
        <v>0</v>
      </c>
      <c r="M36" s="205">
        <v>0</v>
      </c>
      <c r="N36" s="205">
        <v>0</v>
      </c>
      <c r="O36" s="205">
        <v>0</v>
      </c>
      <c r="P36" s="205">
        <v>0</v>
      </c>
      <c r="Q36" s="205">
        <v>0</v>
      </c>
      <c r="R36" s="205">
        <v>0</v>
      </c>
      <c r="S36" s="205">
        <v>0</v>
      </c>
      <c r="T36" s="205">
        <v>0</v>
      </c>
      <c r="U36" s="205">
        <v>0</v>
      </c>
      <c r="V36" s="205">
        <v>0</v>
      </c>
      <c r="W36" s="205">
        <v>0</v>
      </c>
      <c r="X36" s="205">
        <v>0</v>
      </c>
      <c r="Z36" s="205">
        <v>0</v>
      </c>
      <c r="AA36" s="3">
        <v>0</v>
      </c>
      <c r="AC36" s="205">
        <v>0</v>
      </c>
      <c r="AD36" s="3">
        <v>0</v>
      </c>
    </row>
    <row r="37" spans="1:30" ht="18" customHeight="1" collapsed="1" x14ac:dyDescent="0.2">
      <c r="A37" s="185"/>
      <c r="B37" s="185"/>
      <c r="C37" s="9">
        <v>1.0017497812773404</v>
      </c>
      <c r="E37" s="189" t="s">
        <v>426</v>
      </c>
      <c r="G37" s="190">
        <v>-0.97699999999999998</v>
      </c>
      <c r="H37" s="190">
        <v>-0.67300000000000004</v>
      </c>
      <c r="I37" s="190">
        <v>-0.67300000000000004</v>
      </c>
      <c r="J37" s="191">
        <v>-2.286</v>
      </c>
      <c r="K37" s="191">
        <v>-2.286</v>
      </c>
      <c r="L37" s="190">
        <v>0</v>
      </c>
      <c r="M37" s="190">
        <v>0</v>
      </c>
      <c r="N37" s="190">
        <v>0</v>
      </c>
      <c r="O37" s="190">
        <v>0</v>
      </c>
      <c r="P37" s="190">
        <v>0</v>
      </c>
      <c r="Q37" s="190">
        <v>0</v>
      </c>
      <c r="R37" s="190">
        <v>0</v>
      </c>
      <c r="S37" s="190">
        <v>0</v>
      </c>
      <c r="T37" s="190">
        <v>0</v>
      </c>
      <c r="U37" s="190">
        <v>0</v>
      </c>
      <c r="V37" s="190">
        <v>0</v>
      </c>
      <c r="W37" s="190">
        <v>0</v>
      </c>
      <c r="X37" s="190">
        <v>0</v>
      </c>
      <c r="Z37" s="190">
        <v>-2.286</v>
      </c>
      <c r="AA37" s="3">
        <v>2.29</v>
      </c>
      <c r="AC37" s="190">
        <v>-2.286</v>
      </c>
      <c r="AD37" s="3">
        <v>2.29</v>
      </c>
    </row>
    <row r="38" spans="1:30" ht="18" hidden="1" customHeight="1" outlineLevel="1" x14ac:dyDescent="0.2">
      <c r="A38" s="175" t="s">
        <v>149</v>
      </c>
      <c r="B38" s="175" t="s">
        <v>18</v>
      </c>
      <c r="C38" s="9">
        <v>-2.9</v>
      </c>
      <c r="E38" s="204" t="s">
        <v>150</v>
      </c>
      <c r="F38" s="182"/>
      <c r="G38" s="205">
        <v>0</v>
      </c>
      <c r="H38" s="205">
        <v>-4.1760000000000002</v>
      </c>
      <c r="I38" s="205">
        <v>-4.1760000000000002</v>
      </c>
      <c r="J38" s="205">
        <v>0</v>
      </c>
      <c r="K38" s="205">
        <v>-2</v>
      </c>
      <c r="L38" s="205">
        <v>-0.65</v>
      </c>
      <c r="M38" s="205">
        <v>-0.64899999999999991</v>
      </c>
      <c r="N38" s="205">
        <v>-0.65000000000000013</v>
      </c>
      <c r="O38" s="205">
        <v>-0.6489999999999998</v>
      </c>
      <c r="P38" s="205">
        <v>-0.65000000000000036</v>
      </c>
      <c r="Q38" s="205">
        <v>-0.64999999999999991</v>
      </c>
      <c r="R38" s="205">
        <v>-0.64899999999999958</v>
      </c>
      <c r="S38" s="205">
        <v>-0.65000000000000036</v>
      </c>
      <c r="T38" s="205">
        <v>-0.64900000000000002</v>
      </c>
      <c r="U38" s="205">
        <v>-0.65000000000000036</v>
      </c>
      <c r="V38" s="205">
        <v>-0.64999999999999947</v>
      </c>
      <c r="W38" s="205">
        <v>-0.64900000000000002</v>
      </c>
      <c r="X38" s="205">
        <v>-7.7949999999999999</v>
      </c>
      <c r="Z38" s="205">
        <v>0</v>
      </c>
      <c r="AA38" s="3">
        <v>-7.8</v>
      </c>
      <c r="AC38" s="205">
        <v>-2</v>
      </c>
      <c r="AD38" s="3">
        <v>-5.8</v>
      </c>
    </row>
    <row r="39" spans="1:30" ht="18" hidden="1" customHeight="1" outlineLevel="1" x14ac:dyDescent="0.2">
      <c r="A39" s="175" t="s">
        <v>159</v>
      </c>
      <c r="B39" s="175" t="s">
        <v>18</v>
      </c>
      <c r="C39" s="9">
        <v>0.96421471172962225</v>
      </c>
      <c r="E39" s="204" t="s">
        <v>160</v>
      </c>
      <c r="F39" s="182"/>
      <c r="G39" s="205">
        <v>-6.0999999999999999E-2</v>
      </c>
      <c r="H39" s="205">
        <v>-1.157</v>
      </c>
      <c r="I39" s="205">
        <v>-1.157</v>
      </c>
      <c r="J39" s="205">
        <v>-1.006</v>
      </c>
      <c r="K39" s="205">
        <v>-1.006</v>
      </c>
      <c r="L39" s="205">
        <v>2.5000000000000001E-2</v>
      </c>
      <c r="M39" s="205">
        <v>0</v>
      </c>
      <c r="N39" s="205">
        <v>0</v>
      </c>
      <c r="O39" s="205">
        <v>0</v>
      </c>
      <c r="P39" s="205">
        <v>-2.1000000000000001E-2</v>
      </c>
      <c r="Q39" s="205">
        <v>-9.0000000000000011E-3</v>
      </c>
      <c r="R39" s="205">
        <v>8.6736173798840355E-19</v>
      </c>
      <c r="S39" s="205">
        <v>-5.0000000000000001E-3</v>
      </c>
      <c r="T39" s="205">
        <v>5.0000000000000001E-3</v>
      </c>
      <c r="U39" s="205">
        <v>-3.5000000000000003E-2</v>
      </c>
      <c r="V39" s="205">
        <v>1.7000000000000001E-2</v>
      </c>
      <c r="W39" s="205">
        <v>-1.3999999999999999E-2</v>
      </c>
      <c r="X39" s="205">
        <v>-3.6999999999999998E-2</v>
      </c>
      <c r="Z39" s="205">
        <v>-1.006</v>
      </c>
      <c r="AA39" s="3">
        <v>0.97</v>
      </c>
      <c r="AC39" s="205">
        <v>-1.006</v>
      </c>
      <c r="AD39" s="3">
        <v>0.97</v>
      </c>
    </row>
    <row r="40" spans="1:30" ht="18" hidden="1" customHeight="1" outlineLevel="1" x14ac:dyDescent="0.2">
      <c r="A40" s="175" t="s">
        <v>153</v>
      </c>
      <c r="B40" s="175" t="s">
        <v>18</v>
      </c>
      <c r="C40" s="9">
        <v>0</v>
      </c>
      <c r="E40" s="204" t="s">
        <v>154</v>
      </c>
      <c r="F40" s="182"/>
      <c r="G40" s="205">
        <v>0</v>
      </c>
      <c r="H40" s="205">
        <v>0</v>
      </c>
      <c r="I40" s="205">
        <v>0</v>
      </c>
      <c r="J40" s="205">
        <v>0</v>
      </c>
      <c r="K40" s="205">
        <v>0</v>
      </c>
      <c r="L40" s="205">
        <v>0</v>
      </c>
      <c r="M40" s="205">
        <v>0</v>
      </c>
      <c r="N40" s="205">
        <v>0</v>
      </c>
      <c r="O40" s="205">
        <v>0</v>
      </c>
      <c r="P40" s="205">
        <v>0</v>
      </c>
      <c r="Q40" s="205">
        <v>0</v>
      </c>
      <c r="R40" s="205">
        <v>0</v>
      </c>
      <c r="S40" s="205">
        <v>0</v>
      </c>
      <c r="T40" s="205">
        <v>0</v>
      </c>
      <c r="U40" s="205">
        <v>0</v>
      </c>
      <c r="V40" s="205">
        <v>0</v>
      </c>
      <c r="W40" s="205">
        <v>0</v>
      </c>
      <c r="X40" s="205">
        <v>0</v>
      </c>
      <c r="Z40" s="205">
        <v>0</v>
      </c>
      <c r="AA40" s="3">
        <v>0</v>
      </c>
      <c r="AC40" s="205">
        <v>0</v>
      </c>
      <c r="AD40" s="3">
        <v>0</v>
      </c>
    </row>
    <row r="41" spans="1:30" ht="18" hidden="1" customHeight="1" outlineLevel="1" x14ac:dyDescent="0.2">
      <c r="A41" s="175" t="s">
        <v>268</v>
      </c>
      <c r="B41" s="175" t="s">
        <v>18</v>
      </c>
      <c r="C41" s="9">
        <v>0</v>
      </c>
      <c r="E41" s="204" t="s">
        <v>270</v>
      </c>
      <c r="F41" s="182"/>
      <c r="G41" s="205">
        <v>0</v>
      </c>
      <c r="H41" s="205">
        <v>0</v>
      </c>
      <c r="I41" s="205">
        <v>0</v>
      </c>
      <c r="J41" s="205">
        <v>0</v>
      </c>
      <c r="K41" s="205">
        <v>0</v>
      </c>
      <c r="L41" s="205">
        <v>0</v>
      </c>
      <c r="M41" s="205">
        <v>0</v>
      </c>
      <c r="N41" s="205">
        <v>0</v>
      </c>
      <c r="O41" s="205">
        <v>0</v>
      </c>
      <c r="P41" s="205">
        <v>0</v>
      </c>
      <c r="Q41" s="205">
        <v>0</v>
      </c>
      <c r="R41" s="205">
        <v>0</v>
      </c>
      <c r="S41" s="205">
        <v>0</v>
      </c>
      <c r="T41" s="205">
        <v>0</v>
      </c>
      <c r="U41" s="205">
        <v>0</v>
      </c>
      <c r="V41" s="205">
        <v>0</v>
      </c>
      <c r="W41" s="205">
        <v>0</v>
      </c>
      <c r="X41" s="205">
        <v>0</v>
      </c>
      <c r="Z41" s="205">
        <v>0</v>
      </c>
      <c r="AA41" s="3">
        <v>0</v>
      </c>
      <c r="AC41" s="205">
        <v>0</v>
      </c>
      <c r="AD41" s="3">
        <v>0</v>
      </c>
    </row>
    <row r="42" spans="1:30" ht="18" hidden="1" customHeight="1" outlineLevel="1" x14ac:dyDescent="0.2">
      <c r="A42" s="175" t="s">
        <v>269</v>
      </c>
      <c r="B42" s="175" t="s">
        <v>18</v>
      </c>
      <c r="C42" s="9">
        <v>0</v>
      </c>
      <c r="E42" s="204" t="s">
        <v>271</v>
      </c>
      <c r="F42" s="182"/>
      <c r="G42" s="205">
        <v>0</v>
      </c>
      <c r="H42" s="205">
        <v>0</v>
      </c>
      <c r="I42" s="205">
        <v>0</v>
      </c>
      <c r="J42" s="205">
        <v>0</v>
      </c>
      <c r="K42" s="205">
        <v>0</v>
      </c>
      <c r="L42" s="205">
        <v>0</v>
      </c>
      <c r="M42" s="205">
        <v>0</v>
      </c>
      <c r="N42" s="205">
        <v>0</v>
      </c>
      <c r="O42" s="205">
        <v>0</v>
      </c>
      <c r="P42" s="205">
        <v>0</v>
      </c>
      <c r="Q42" s="205">
        <v>0</v>
      </c>
      <c r="R42" s="205">
        <v>0</v>
      </c>
      <c r="S42" s="205">
        <v>0</v>
      </c>
      <c r="T42" s="205">
        <v>0</v>
      </c>
      <c r="U42" s="205">
        <v>0</v>
      </c>
      <c r="V42" s="205">
        <v>0</v>
      </c>
      <c r="W42" s="205">
        <v>0</v>
      </c>
      <c r="X42" s="205">
        <v>0</v>
      </c>
      <c r="Z42" s="205">
        <v>0</v>
      </c>
      <c r="AA42" s="3">
        <v>0</v>
      </c>
      <c r="AC42" s="205">
        <v>0</v>
      </c>
      <c r="AD42" s="3">
        <v>0</v>
      </c>
    </row>
    <row r="43" spans="1:30" ht="18" hidden="1" customHeight="1" outlineLevel="1" x14ac:dyDescent="0.2">
      <c r="A43" s="175" t="s">
        <v>163</v>
      </c>
      <c r="B43" s="175" t="s">
        <v>18</v>
      </c>
      <c r="C43" s="9">
        <v>-0.66666666666666663</v>
      </c>
      <c r="E43" s="204" t="s">
        <v>164</v>
      </c>
      <c r="F43" s="182"/>
      <c r="G43" s="205">
        <v>-0.36499999999999999</v>
      </c>
      <c r="H43" s="205">
        <v>-0.55100000000000005</v>
      </c>
      <c r="I43" s="205">
        <v>-0.55100000000000005</v>
      </c>
      <c r="J43" s="205">
        <v>-0.66</v>
      </c>
      <c r="K43" s="205">
        <v>-0.66</v>
      </c>
      <c r="L43" s="205">
        <v>0</v>
      </c>
      <c r="M43" s="205">
        <v>0</v>
      </c>
      <c r="N43" s="205">
        <v>0</v>
      </c>
      <c r="O43" s="205">
        <v>0</v>
      </c>
      <c r="P43" s="205">
        <v>0</v>
      </c>
      <c r="Q43" s="205">
        <v>0</v>
      </c>
      <c r="R43" s="205">
        <v>0</v>
      </c>
      <c r="S43" s="205">
        <v>0</v>
      </c>
      <c r="T43" s="205">
        <v>0</v>
      </c>
      <c r="U43" s="205">
        <v>0</v>
      </c>
      <c r="V43" s="205">
        <v>0</v>
      </c>
      <c r="W43" s="205">
        <v>-1.103</v>
      </c>
      <c r="X43" s="205">
        <v>-1.103</v>
      </c>
      <c r="Z43" s="205">
        <v>-0.66</v>
      </c>
      <c r="AA43" s="3">
        <v>-0.44</v>
      </c>
      <c r="AC43" s="205">
        <v>-0.66</v>
      </c>
      <c r="AD43" s="3">
        <v>-0.44</v>
      </c>
    </row>
    <row r="44" spans="1:30" ht="18" hidden="1" customHeight="1" outlineLevel="1" x14ac:dyDescent="0.2">
      <c r="A44" s="175" t="s">
        <v>165</v>
      </c>
      <c r="B44" s="175" t="s">
        <v>18</v>
      </c>
      <c r="C44" s="9">
        <v>0</v>
      </c>
      <c r="E44" s="204" t="s">
        <v>166</v>
      </c>
      <c r="F44" s="182"/>
      <c r="G44" s="205">
        <v>0</v>
      </c>
      <c r="H44" s="205">
        <v>0</v>
      </c>
      <c r="I44" s="205">
        <v>0</v>
      </c>
      <c r="J44" s="205">
        <v>0</v>
      </c>
      <c r="K44" s="205">
        <v>0</v>
      </c>
      <c r="L44" s="205">
        <v>0</v>
      </c>
      <c r="M44" s="205">
        <v>0</v>
      </c>
      <c r="N44" s="205">
        <v>0</v>
      </c>
      <c r="O44" s="205">
        <v>0</v>
      </c>
      <c r="P44" s="205">
        <v>0</v>
      </c>
      <c r="Q44" s="205">
        <v>0</v>
      </c>
      <c r="R44" s="205">
        <v>0</v>
      </c>
      <c r="S44" s="205">
        <v>0</v>
      </c>
      <c r="T44" s="205">
        <v>0</v>
      </c>
      <c r="U44" s="205">
        <v>0</v>
      </c>
      <c r="V44" s="205">
        <v>0</v>
      </c>
      <c r="W44" s="205">
        <v>0</v>
      </c>
      <c r="X44" s="205">
        <v>0</v>
      </c>
      <c r="Z44" s="205">
        <v>0</v>
      </c>
      <c r="AA44" s="3">
        <v>0</v>
      </c>
      <c r="AC44" s="205">
        <v>0</v>
      </c>
      <c r="AD44" s="3">
        <v>0</v>
      </c>
    </row>
    <row r="45" spans="1:30" ht="18" hidden="1" customHeight="1" outlineLevel="1" x14ac:dyDescent="0.2">
      <c r="A45" s="175" t="s">
        <v>167</v>
      </c>
      <c r="B45" s="175" t="s">
        <v>18</v>
      </c>
      <c r="C45" s="9">
        <v>0</v>
      </c>
      <c r="E45" s="204" t="s">
        <v>168</v>
      </c>
      <c r="F45" s="182"/>
      <c r="G45" s="205">
        <v>0</v>
      </c>
      <c r="H45" s="205">
        <v>0</v>
      </c>
      <c r="I45" s="205">
        <v>0</v>
      </c>
      <c r="J45" s="205">
        <v>0</v>
      </c>
      <c r="K45" s="205">
        <v>0</v>
      </c>
      <c r="L45" s="205">
        <v>0</v>
      </c>
      <c r="M45" s="205">
        <v>0</v>
      </c>
      <c r="N45" s="205">
        <v>0</v>
      </c>
      <c r="O45" s="205">
        <v>0</v>
      </c>
      <c r="P45" s="205">
        <v>0</v>
      </c>
      <c r="Q45" s="205">
        <v>0</v>
      </c>
      <c r="R45" s="205">
        <v>0</v>
      </c>
      <c r="S45" s="205">
        <v>0</v>
      </c>
      <c r="T45" s="205">
        <v>0</v>
      </c>
      <c r="U45" s="205">
        <v>0</v>
      </c>
      <c r="V45" s="205">
        <v>0</v>
      </c>
      <c r="W45" s="205">
        <v>0</v>
      </c>
      <c r="X45" s="205">
        <v>0</v>
      </c>
      <c r="Z45" s="205">
        <v>0</v>
      </c>
      <c r="AA45" s="3">
        <v>0</v>
      </c>
      <c r="AC45" s="205">
        <v>0</v>
      </c>
      <c r="AD45" s="3">
        <v>0</v>
      </c>
    </row>
    <row r="46" spans="1:30" ht="18" customHeight="1" collapsed="1" x14ac:dyDescent="0.2">
      <c r="A46" s="185"/>
      <c r="B46" s="185"/>
      <c r="C46" s="9">
        <v>-1.4375340971085648</v>
      </c>
      <c r="E46" s="189" t="s">
        <v>190</v>
      </c>
      <c r="G46" s="190">
        <v>-0.42599999999999999</v>
      </c>
      <c r="H46" s="190">
        <v>-5.8840000000000003</v>
      </c>
      <c r="I46" s="190">
        <v>-5.8840000000000003</v>
      </c>
      <c r="J46" s="191">
        <v>-1.6659999999999999</v>
      </c>
      <c r="K46" s="191">
        <v>-3.6660000000000004</v>
      </c>
      <c r="L46" s="190">
        <v>-0.625</v>
      </c>
      <c r="M46" s="190">
        <v>-0.64899999999999991</v>
      </c>
      <c r="N46" s="190">
        <v>-0.65000000000000013</v>
      </c>
      <c r="O46" s="190">
        <v>-0.6489999999999998</v>
      </c>
      <c r="P46" s="190">
        <v>-0.67100000000000037</v>
      </c>
      <c r="Q46" s="190">
        <v>-0.65899999999999992</v>
      </c>
      <c r="R46" s="190">
        <v>-0.64899999999999958</v>
      </c>
      <c r="S46" s="190">
        <v>-0.65500000000000036</v>
      </c>
      <c r="T46" s="190">
        <v>-0.64400000000000002</v>
      </c>
      <c r="U46" s="190">
        <v>-0.68500000000000039</v>
      </c>
      <c r="V46" s="190">
        <v>-0.63299999999999945</v>
      </c>
      <c r="W46" s="190">
        <v>-1.766</v>
      </c>
      <c r="X46" s="190">
        <v>-8.9350000000000005</v>
      </c>
      <c r="Z46" s="190">
        <v>-1.6659999999999997</v>
      </c>
      <c r="AA46" s="3">
        <v>-7.27</v>
      </c>
      <c r="AC46" s="190">
        <v>-3.6660000000000004</v>
      </c>
      <c r="AD46" s="3">
        <v>-5.27</v>
      </c>
    </row>
    <row r="47" spans="1:30" ht="18" customHeight="1" x14ac:dyDescent="0.2">
      <c r="A47" s="185"/>
      <c r="B47" s="185"/>
      <c r="C47" s="9">
        <v>-0.16051518646674354</v>
      </c>
      <c r="E47" s="195" t="s">
        <v>66</v>
      </c>
      <c r="G47" s="196">
        <v>-8.9930000000000003</v>
      </c>
      <c r="H47" s="196">
        <v>-20.690999999999999</v>
      </c>
      <c r="I47" s="196">
        <v>-20.690999999999999</v>
      </c>
      <c r="J47" s="197">
        <v>-18.808000000000003</v>
      </c>
      <c r="K47" s="197">
        <v>-20.808000000000003</v>
      </c>
      <c r="L47" s="196">
        <v>-1.306</v>
      </c>
      <c r="M47" s="196">
        <v>-1.264</v>
      </c>
      <c r="N47" s="196">
        <v>-1.659</v>
      </c>
      <c r="O47" s="196">
        <v>-1.7950000000000002</v>
      </c>
      <c r="P47" s="196">
        <v>-1.5150000000000003</v>
      </c>
      <c r="Q47" s="196">
        <v>-1.7910000000000004</v>
      </c>
      <c r="R47" s="196">
        <v>-1.8119999999999992</v>
      </c>
      <c r="S47" s="196">
        <v>-1.3590000000000009</v>
      </c>
      <c r="T47" s="196">
        <v>-1.5009999999999994</v>
      </c>
      <c r="U47" s="196">
        <v>-2.1470000000000007</v>
      </c>
      <c r="V47" s="196">
        <v>-2.9059999999999997</v>
      </c>
      <c r="W47" s="196">
        <v>-5.0949999999999989</v>
      </c>
      <c r="X47" s="196">
        <v>-24.15</v>
      </c>
      <c r="Z47" s="196">
        <v>-18.808000000000003</v>
      </c>
      <c r="AA47" s="3">
        <v>-5.34</v>
      </c>
      <c r="AC47" s="196">
        <v>-20.808000000000003</v>
      </c>
      <c r="AD47" s="3">
        <v>-3.34</v>
      </c>
    </row>
    <row r="48" spans="1:30" ht="6.95" customHeight="1" x14ac:dyDescent="0.2">
      <c r="C48" s="9"/>
      <c r="J48" s="199"/>
      <c r="K48" s="199"/>
      <c r="AA48" s="1"/>
      <c r="AD48" s="1"/>
    </row>
    <row r="49" spans="1:30" ht="18" customHeight="1" collapsed="1" x14ac:dyDescent="0.2">
      <c r="A49" s="185"/>
      <c r="B49" s="185"/>
      <c r="C49" s="9"/>
      <c r="E49" s="176" t="s">
        <v>242</v>
      </c>
      <c r="G49" s="177">
        <v>2.1840000000000002E-2</v>
      </c>
      <c r="H49" s="177">
        <v>0</v>
      </c>
      <c r="I49" s="177">
        <v>0</v>
      </c>
      <c r="J49" s="178">
        <v>0</v>
      </c>
      <c r="K49" s="178">
        <v>0</v>
      </c>
      <c r="L49" s="177">
        <v>0</v>
      </c>
      <c r="M49" s="177">
        <v>0</v>
      </c>
      <c r="N49" s="177">
        <v>0</v>
      </c>
      <c r="O49" s="177">
        <v>0</v>
      </c>
      <c r="P49" s="177">
        <v>0</v>
      </c>
      <c r="Q49" s="177">
        <v>0</v>
      </c>
      <c r="R49" s="177">
        <v>0</v>
      </c>
      <c r="S49" s="177">
        <v>0</v>
      </c>
      <c r="T49" s="177">
        <v>0</v>
      </c>
      <c r="U49" s="177">
        <v>0</v>
      </c>
      <c r="V49" s="177">
        <v>0</v>
      </c>
      <c r="W49" s="177">
        <v>0</v>
      </c>
      <c r="X49" s="177">
        <v>0</v>
      </c>
      <c r="Z49" s="177">
        <v>0</v>
      </c>
      <c r="AA49" s="179">
        <v>0</v>
      </c>
      <c r="AC49" s="177">
        <v>0</v>
      </c>
      <c r="AD49" s="179">
        <v>0</v>
      </c>
    </row>
    <row r="50" spans="1:30" ht="18" customHeight="1" x14ac:dyDescent="0.2">
      <c r="A50" s="175" t="s">
        <v>80</v>
      </c>
      <c r="B50" s="175" t="s">
        <v>18</v>
      </c>
      <c r="C50" s="9">
        <v>0</v>
      </c>
      <c r="E50" s="189" t="s">
        <v>84</v>
      </c>
      <c r="G50" s="190">
        <v>-1.0920000000000001</v>
      </c>
      <c r="H50" s="190">
        <v>0</v>
      </c>
      <c r="I50" s="190">
        <v>0</v>
      </c>
      <c r="J50" s="191">
        <v>0</v>
      </c>
      <c r="K50" s="191">
        <v>0</v>
      </c>
      <c r="L50" s="190">
        <v>0</v>
      </c>
      <c r="M50" s="190">
        <v>0</v>
      </c>
      <c r="N50" s="190">
        <v>0</v>
      </c>
      <c r="O50" s="190">
        <v>0</v>
      </c>
      <c r="P50" s="190">
        <v>0</v>
      </c>
      <c r="Q50" s="190">
        <v>0</v>
      </c>
      <c r="R50" s="190">
        <v>0</v>
      </c>
      <c r="S50" s="190">
        <v>0</v>
      </c>
      <c r="T50" s="190">
        <v>0</v>
      </c>
      <c r="U50" s="190">
        <v>0</v>
      </c>
      <c r="V50" s="190">
        <v>0</v>
      </c>
      <c r="W50" s="190">
        <v>0</v>
      </c>
      <c r="X50" s="190">
        <v>0</v>
      </c>
      <c r="Z50" s="190">
        <v>0</v>
      </c>
      <c r="AA50" s="3">
        <v>0</v>
      </c>
      <c r="AC50" s="190">
        <v>0</v>
      </c>
      <c r="AD50" s="3">
        <v>0</v>
      </c>
    </row>
    <row r="51" spans="1:30" ht="18" customHeight="1" x14ac:dyDescent="0.2">
      <c r="A51" s="175" t="s">
        <v>81</v>
      </c>
      <c r="B51" s="175" t="s">
        <v>18</v>
      </c>
      <c r="C51" s="9">
        <v>0</v>
      </c>
      <c r="E51" s="189" t="s">
        <v>85</v>
      </c>
      <c r="G51" s="190">
        <v>0</v>
      </c>
      <c r="H51" s="190">
        <v>0</v>
      </c>
      <c r="I51" s="190">
        <v>0</v>
      </c>
      <c r="J51" s="191">
        <v>0</v>
      </c>
      <c r="K51" s="191">
        <v>0</v>
      </c>
      <c r="L51" s="190">
        <v>0</v>
      </c>
      <c r="M51" s="190">
        <v>0</v>
      </c>
      <c r="N51" s="190">
        <v>0</v>
      </c>
      <c r="O51" s="190">
        <v>0</v>
      </c>
      <c r="P51" s="190">
        <v>0</v>
      </c>
      <c r="Q51" s="190">
        <v>0</v>
      </c>
      <c r="R51" s="190">
        <v>0</v>
      </c>
      <c r="S51" s="190">
        <v>0</v>
      </c>
      <c r="T51" s="190">
        <v>0</v>
      </c>
      <c r="U51" s="190">
        <v>0</v>
      </c>
      <c r="V51" s="190">
        <v>0</v>
      </c>
      <c r="W51" s="190">
        <v>0</v>
      </c>
      <c r="X51" s="190">
        <v>0</v>
      </c>
      <c r="Z51" s="190">
        <v>0</v>
      </c>
      <c r="AA51" s="3">
        <v>0</v>
      </c>
      <c r="AC51" s="190">
        <v>0</v>
      </c>
      <c r="AD51" s="3">
        <v>0</v>
      </c>
    </row>
    <row r="52" spans="1:30" ht="18" customHeight="1" x14ac:dyDescent="0.2">
      <c r="A52" s="175" t="s">
        <v>82</v>
      </c>
      <c r="B52" s="175" t="s">
        <v>18</v>
      </c>
      <c r="C52" s="9">
        <v>0</v>
      </c>
      <c r="E52" s="189" t="s">
        <v>86</v>
      </c>
      <c r="G52" s="190">
        <v>0</v>
      </c>
      <c r="H52" s="190">
        <v>0</v>
      </c>
      <c r="I52" s="190">
        <v>0</v>
      </c>
      <c r="J52" s="191">
        <v>0</v>
      </c>
      <c r="K52" s="191">
        <v>0</v>
      </c>
      <c r="L52" s="190">
        <v>0</v>
      </c>
      <c r="M52" s="190">
        <v>0</v>
      </c>
      <c r="N52" s="190">
        <v>0</v>
      </c>
      <c r="O52" s="190">
        <v>0</v>
      </c>
      <c r="P52" s="190">
        <v>0</v>
      </c>
      <c r="Q52" s="190">
        <v>0</v>
      </c>
      <c r="R52" s="190">
        <v>0</v>
      </c>
      <c r="S52" s="190">
        <v>0</v>
      </c>
      <c r="T52" s="190">
        <v>0</v>
      </c>
      <c r="U52" s="190">
        <v>0</v>
      </c>
      <c r="V52" s="190">
        <v>0</v>
      </c>
      <c r="W52" s="190">
        <v>0</v>
      </c>
      <c r="X52" s="190">
        <v>0</v>
      </c>
      <c r="Z52" s="190">
        <v>0</v>
      </c>
      <c r="AA52" s="3">
        <v>0</v>
      </c>
      <c r="AC52" s="190">
        <v>0</v>
      </c>
      <c r="AD52" s="3">
        <v>0</v>
      </c>
    </row>
    <row r="53" spans="1:30" ht="18" customHeight="1" x14ac:dyDescent="0.2">
      <c r="A53" s="175" t="s">
        <v>205</v>
      </c>
      <c r="B53" s="175" t="s">
        <v>18</v>
      </c>
      <c r="C53" s="9">
        <v>0</v>
      </c>
      <c r="E53" s="192" t="s">
        <v>140</v>
      </c>
      <c r="F53" s="193"/>
      <c r="G53" s="194">
        <v>0</v>
      </c>
      <c r="H53" s="194">
        <v>0</v>
      </c>
      <c r="I53" s="194">
        <v>0</v>
      </c>
      <c r="J53" s="194">
        <v>0</v>
      </c>
      <c r="K53" s="194">
        <v>0</v>
      </c>
      <c r="L53" s="194">
        <v>0</v>
      </c>
      <c r="M53" s="194">
        <v>0</v>
      </c>
      <c r="N53" s="194">
        <v>0</v>
      </c>
      <c r="O53" s="194">
        <v>0</v>
      </c>
      <c r="P53" s="194">
        <v>0</v>
      </c>
      <c r="Q53" s="194">
        <v>0</v>
      </c>
      <c r="R53" s="194">
        <v>0</v>
      </c>
      <c r="S53" s="194">
        <v>0</v>
      </c>
      <c r="T53" s="194">
        <v>0</v>
      </c>
      <c r="U53" s="194">
        <v>0</v>
      </c>
      <c r="V53" s="194">
        <v>0</v>
      </c>
      <c r="W53" s="194">
        <v>0</v>
      </c>
      <c r="X53" s="194">
        <v>0</v>
      </c>
      <c r="Z53" s="194">
        <v>0</v>
      </c>
      <c r="AA53" s="3">
        <v>0</v>
      </c>
      <c r="AC53" s="194">
        <v>0</v>
      </c>
      <c r="AD53" s="3">
        <v>0</v>
      </c>
    </row>
    <row r="54" spans="1:30" ht="18" customHeight="1" x14ac:dyDescent="0.2">
      <c r="A54" s="175" t="s">
        <v>83</v>
      </c>
      <c r="B54" s="175" t="s">
        <v>18</v>
      </c>
      <c r="C54" s="9">
        <v>0</v>
      </c>
      <c r="E54" s="189" t="s">
        <v>87</v>
      </c>
      <c r="G54" s="190">
        <v>0</v>
      </c>
      <c r="H54" s="190">
        <v>0</v>
      </c>
      <c r="I54" s="190">
        <v>0</v>
      </c>
      <c r="J54" s="191">
        <v>0</v>
      </c>
      <c r="K54" s="191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0</v>
      </c>
      <c r="V54" s="190">
        <v>0</v>
      </c>
      <c r="W54" s="190">
        <v>0</v>
      </c>
      <c r="X54" s="190">
        <v>0</v>
      </c>
      <c r="Z54" s="190">
        <v>0</v>
      </c>
      <c r="AA54" s="3">
        <v>0</v>
      </c>
      <c r="AC54" s="190">
        <v>0</v>
      </c>
      <c r="AD54" s="3">
        <v>0</v>
      </c>
    </row>
    <row r="55" spans="1:30" ht="18" hidden="1" customHeight="1" outlineLevel="1" x14ac:dyDescent="0.2">
      <c r="A55" s="175" t="s">
        <v>141</v>
      </c>
      <c r="B55" s="175" t="s">
        <v>18</v>
      </c>
      <c r="C55" s="9">
        <v>0</v>
      </c>
      <c r="E55" s="204" t="s">
        <v>142</v>
      </c>
      <c r="F55" s="182"/>
      <c r="G55" s="205">
        <v>0</v>
      </c>
      <c r="H55" s="205">
        <v>0</v>
      </c>
      <c r="I55" s="205">
        <v>0</v>
      </c>
      <c r="J55" s="205">
        <v>0</v>
      </c>
      <c r="K55" s="205">
        <v>0</v>
      </c>
      <c r="L55" s="205">
        <v>0</v>
      </c>
      <c r="M55" s="205">
        <v>0</v>
      </c>
      <c r="N55" s="205">
        <v>0</v>
      </c>
      <c r="O55" s="205">
        <v>0</v>
      </c>
      <c r="P55" s="205">
        <v>0</v>
      </c>
      <c r="Q55" s="205">
        <v>0</v>
      </c>
      <c r="R55" s="205">
        <v>0</v>
      </c>
      <c r="S55" s="205">
        <v>0</v>
      </c>
      <c r="T55" s="205">
        <v>0</v>
      </c>
      <c r="U55" s="205">
        <v>0</v>
      </c>
      <c r="V55" s="205">
        <v>0</v>
      </c>
      <c r="W55" s="205">
        <v>0</v>
      </c>
      <c r="X55" s="205">
        <v>0</v>
      </c>
      <c r="Z55" s="205">
        <v>0</v>
      </c>
      <c r="AA55" s="3">
        <v>0</v>
      </c>
      <c r="AC55" s="205">
        <v>0</v>
      </c>
      <c r="AD55" s="3">
        <v>0</v>
      </c>
    </row>
    <row r="56" spans="1:30" ht="18" hidden="1" customHeight="1" outlineLevel="1" x14ac:dyDescent="0.2">
      <c r="A56" s="175" t="s">
        <v>124</v>
      </c>
      <c r="B56" s="175" t="s">
        <v>18</v>
      </c>
      <c r="C56" s="9">
        <v>0</v>
      </c>
      <c r="E56" s="204" t="s">
        <v>143</v>
      </c>
      <c r="F56" s="182"/>
      <c r="G56" s="205">
        <v>0</v>
      </c>
      <c r="H56" s="205">
        <v>0</v>
      </c>
      <c r="I56" s="205">
        <v>0</v>
      </c>
      <c r="J56" s="205">
        <v>0</v>
      </c>
      <c r="K56" s="205">
        <v>0</v>
      </c>
      <c r="L56" s="205">
        <v>0</v>
      </c>
      <c r="M56" s="205">
        <v>0</v>
      </c>
      <c r="N56" s="205">
        <v>0</v>
      </c>
      <c r="O56" s="205">
        <v>0</v>
      </c>
      <c r="P56" s="205">
        <v>0</v>
      </c>
      <c r="Q56" s="205">
        <v>0</v>
      </c>
      <c r="R56" s="205">
        <v>0</v>
      </c>
      <c r="S56" s="205">
        <v>0</v>
      </c>
      <c r="T56" s="205">
        <v>0</v>
      </c>
      <c r="U56" s="205">
        <v>0</v>
      </c>
      <c r="V56" s="205">
        <v>0</v>
      </c>
      <c r="W56" s="205">
        <v>0</v>
      </c>
      <c r="X56" s="205">
        <v>0</v>
      </c>
      <c r="Z56" s="205">
        <v>0</v>
      </c>
      <c r="AA56" s="3">
        <v>0</v>
      </c>
      <c r="AC56" s="205">
        <v>0</v>
      </c>
      <c r="AD56" s="3">
        <v>0</v>
      </c>
    </row>
    <row r="57" spans="1:30" ht="18" hidden="1" customHeight="1" outlineLevel="1" x14ac:dyDescent="0.2">
      <c r="A57" s="175" t="s">
        <v>125</v>
      </c>
      <c r="B57" s="175" t="s">
        <v>18</v>
      </c>
      <c r="C57" s="9">
        <v>0</v>
      </c>
      <c r="E57" s="204" t="s">
        <v>144</v>
      </c>
      <c r="F57" s="182"/>
      <c r="G57" s="205">
        <v>0</v>
      </c>
      <c r="H57" s="205">
        <v>0</v>
      </c>
      <c r="I57" s="205">
        <v>0</v>
      </c>
      <c r="J57" s="205">
        <v>0</v>
      </c>
      <c r="K57" s="205">
        <v>0</v>
      </c>
      <c r="L57" s="205">
        <v>0</v>
      </c>
      <c r="M57" s="205">
        <v>0</v>
      </c>
      <c r="N57" s="205">
        <v>0</v>
      </c>
      <c r="O57" s="205">
        <v>0</v>
      </c>
      <c r="P57" s="205">
        <v>0</v>
      </c>
      <c r="Q57" s="205">
        <v>0</v>
      </c>
      <c r="R57" s="205">
        <v>0</v>
      </c>
      <c r="S57" s="205">
        <v>0</v>
      </c>
      <c r="T57" s="205">
        <v>0</v>
      </c>
      <c r="U57" s="205">
        <v>0</v>
      </c>
      <c r="V57" s="205">
        <v>0</v>
      </c>
      <c r="W57" s="205">
        <v>0</v>
      </c>
      <c r="X57" s="205">
        <v>0</v>
      </c>
      <c r="Z57" s="205">
        <v>0</v>
      </c>
      <c r="AA57" s="3">
        <v>0</v>
      </c>
      <c r="AC57" s="205">
        <v>0</v>
      </c>
      <c r="AD57" s="3">
        <v>0</v>
      </c>
    </row>
    <row r="58" spans="1:30" ht="18" hidden="1" customHeight="1" outlineLevel="1" x14ac:dyDescent="0.2">
      <c r="A58" s="175" t="s">
        <v>264</v>
      </c>
      <c r="B58" s="175" t="s">
        <v>18</v>
      </c>
      <c r="C58" s="9">
        <v>0</v>
      </c>
      <c r="E58" s="204" t="s">
        <v>265</v>
      </c>
      <c r="F58" s="182"/>
      <c r="G58" s="205">
        <v>0</v>
      </c>
      <c r="H58" s="205">
        <v>0</v>
      </c>
      <c r="I58" s="205">
        <v>0</v>
      </c>
      <c r="J58" s="205">
        <v>0</v>
      </c>
      <c r="K58" s="205">
        <v>0</v>
      </c>
      <c r="L58" s="205">
        <v>0</v>
      </c>
      <c r="M58" s="205">
        <v>0</v>
      </c>
      <c r="N58" s="205">
        <v>0</v>
      </c>
      <c r="O58" s="205">
        <v>0</v>
      </c>
      <c r="P58" s="205">
        <v>0</v>
      </c>
      <c r="Q58" s="205">
        <v>0</v>
      </c>
      <c r="R58" s="205">
        <v>0</v>
      </c>
      <c r="S58" s="205">
        <v>0</v>
      </c>
      <c r="T58" s="205">
        <v>0</v>
      </c>
      <c r="U58" s="205">
        <v>0</v>
      </c>
      <c r="V58" s="205">
        <v>0</v>
      </c>
      <c r="W58" s="205">
        <v>0</v>
      </c>
      <c r="X58" s="205">
        <v>0</v>
      </c>
      <c r="Z58" s="205">
        <v>0</v>
      </c>
      <c r="AA58" s="3">
        <v>0</v>
      </c>
      <c r="AC58" s="205">
        <v>0</v>
      </c>
      <c r="AD58" s="3">
        <v>0</v>
      </c>
    </row>
    <row r="59" spans="1:30" ht="18" hidden="1" customHeight="1" outlineLevel="1" x14ac:dyDescent="0.2">
      <c r="A59" s="175" t="s">
        <v>145</v>
      </c>
      <c r="B59" s="175" t="s">
        <v>18</v>
      </c>
      <c r="C59" s="9">
        <v>0</v>
      </c>
      <c r="E59" s="204" t="s">
        <v>146</v>
      </c>
      <c r="F59" s="182"/>
      <c r="G59" s="205">
        <v>0</v>
      </c>
      <c r="H59" s="205">
        <v>0</v>
      </c>
      <c r="I59" s="205">
        <v>0</v>
      </c>
      <c r="J59" s="205">
        <v>0</v>
      </c>
      <c r="K59" s="205">
        <v>0</v>
      </c>
      <c r="L59" s="205">
        <v>0</v>
      </c>
      <c r="M59" s="205">
        <v>0</v>
      </c>
      <c r="N59" s="205">
        <v>0</v>
      </c>
      <c r="O59" s="205">
        <v>0</v>
      </c>
      <c r="P59" s="205">
        <v>0</v>
      </c>
      <c r="Q59" s="205">
        <v>0</v>
      </c>
      <c r="R59" s="205">
        <v>0</v>
      </c>
      <c r="S59" s="205">
        <v>0</v>
      </c>
      <c r="T59" s="205">
        <v>0</v>
      </c>
      <c r="U59" s="205">
        <v>0</v>
      </c>
      <c r="V59" s="205">
        <v>0</v>
      </c>
      <c r="W59" s="205">
        <v>0</v>
      </c>
      <c r="X59" s="205">
        <v>0</v>
      </c>
      <c r="Z59" s="205">
        <v>0</v>
      </c>
      <c r="AA59" s="3">
        <v>0</v>
      </c>
      <c r="AC59" s="205">
        <v>0</v>
      </c>
      <c r="AD59" s="3">
        <v>0</v>
      </c>
    </row>
    <row r="60" spans="1:30" ht="18" customHeight="1" collapsed="1" x14ac:dyDescent="0.2">
      <c r="A60" s="185"/>
      <c r="B60" s="185"/>
      <c r="C60" s="9">
        <v>0</v>
      </c>
      <c r="E60" s="189" t="s">
        <v>70</v>
      </c>
      <c r="G60" s="190">
        <v>0</v>
      </c>
      <c r="H60" s="190">
        <v>0</v>
      </c>
      <c r="I60" s="190">
        <v>0</v>
      </c>
      <c r="J60" s="191">
        <v>0</v>
      </c>
      <c r="K60" s="191">
        <v>0</v>
      </c>
      <c r="L60" s="190">
        <v>0</v>
      </c>
      <c r="M60" s="190">
        <v>0</v>
      </c>
      <c r="N60" s="190">
        <v>0</v>
      </c>
      <c r="O60" s="190">
        <v>0</v>
      </c>
      <c r="P60" s="190">
        <v>0</v>
      </c>
      <c r="Q60" s="190">
        <v>0</v>
      </c>
      <c r="R60" s="190">
        <v>0</v>
      </c>
      <c r="S60" s="190">
        <v>0</v>
      </c>
      <c r="T60" s="190">
        <v>0</v>
      </c>
      <c r="U60" s="190">
        <v>0</v>
      </c>
      <c r="V60" s="190">
        <v>0</v>
      </c>
      <c r="W60" s="190">
        <v>0</v>
      </c>
      <c r="X60" s="190">
        <v>0</v>
      </c>
      <c r="Z60" s="190">
        <v>0</v>
      </c>
      <c r="AA60" s="3">
        <v>0</v>
      </c>
      <c r="AC60" s="190">
        <v>0</v>
      </c>
      <c r="AD60" s="3">
        <v>0</v>
      </c>
    </row>
    <row r="61" spans="1:30" ht="18" customHeight="1" x14ac:dyDescent="0.2">
      <c r="A61" s="185"/>
      <c r="B61" s="185"/>
      <c r="C61" s="9">
        <v>0</v>
      </c>
      <c r="E61" s="195" t="s">
        <v>275</v>
      </c>
      <c r="G61" s="196">
        <v>-1.0920000000000001</v>
      </c>
      <c r="H61" s="196">
        <v>0</v>
      </c>
      <c r="I61" s="196">
        <v>0</v>
      </c>
      <c r="J61" s="197">
        <v>0</v>
      </c>
      <c r="K61" s="197">
        <v>0</v>
      </c>
      <c r="L61" s="196">
        <v>0</v>
      </c>
      <c r="M61" s="196">
        <v>0</v>
      </c>
      <c r="N61" s="196">
        <v>0</v>
      </c>
      <c r="O61" s="196">
        <v>0</v>
      </c>
      <c r="P61" s="196">
        <v>0</v>
      </c>
      <c r="Q61" s="196">
        <v>0</v>
      </c>
      <c r="R61" s="196">
        <v>0</v>
      </c>
      <c r="S61" s="196">
        <v>0</v>
      </c>
      <c r="T61" s="196">
        <v>0</v>
      </c>
      <c r="U61" s="196">
        <v>0</v>
      </c>
      <c r="V61" s="196">
        <v>0</v>
      </c>
      <c r="W61" s="196">
        <v>0</v>
      </c>
      <c r="X61" s="196">
        <v>0</v>
      </c>
      <c r="Z61" s="196">
        <v>0</v>
      </c>
      <c r="AA61" s="3">
        <v>0</v>
      </c>
      <c r="AC61" s="196">
        <v>0</v>
      </c>
      <c r="AD61" s="3">
        <v>0</v>
      </c>
    </row>
    <row r="62" spans="1:30" ht="6.95" customHeight="1" x14ac:dyDescent="0.2">
      <c r="C62" s="9"/>
      <c r="J62" s="199"/>
      <c r="K62" s="199"/>
      <c r="AA62" s="1"/>
      <c r="AD62" s="1"/>
    </row>
    <row r="63" spans="1:30" ht="18" customHeight="1" x14ac:dyDescent="0.2">
      <c r="A63" s="175" t="s">
        <v>74</v>
      </c>
      <c r="B63" s="175" t="s">
        <v>18</v>
      </c>
      <c r="C63" s="9">
        <v>0</v>
      </c>
      <c r="E63" s="189" t="s">
        <v>73</v>
      </c>
      <c r="G63" s="190">
        <v>0</v>
      </c>
      <c r="H63" s="190">
        <v>0</v>
      </c>
      <c r="I63" s="190">
        <v>0</v>
      </c>
      <c r="J63" s="191">
        <v>0</v>
      </c>
      <c r="K63" s="191">
        <v>0</v>
      </c>
      <c r="L63" s="190">
        <v>0</v>
      </c>
      <c r="M63" s="190">
        <v>0</v>
      </c>
      <c r="N63" s="190">
        <v>0</v>
      </c>
      <c r="O63" s="190">
        <v>0</v>
      </c>
      <c r="P63" s="190">
        <v>0</v>
      </c>
      <c r="Q63" s="190">
        <v>0</v>
      </c>
      <c r="R63" s="190">
        <v>0</v>
      </c>
      <c r="S63" s="190">
        <v>0</v>
      </c>
      <c r="T63" s="190">
        <v>0</v>
      </c>
      <c r="U63" s="190">
        <v>0</v>
      </c>
      <c r="V63" s="190">
        <v>0</v>
      </c>
      <c r="W63" s="190">
        <v>0</v>
      </c>
      <c r="X63" s="190">
        <v>0</v>
      </c>
      <c r="Z63" s="190">
        <v>0</v>
      </c>
      <c r="AA63" s="3">
        <v>0</v>
      </c>
      <c r="AC63" s="190">
        <v>0</v>
      </c>
      <c r="AD63" s="3">
        <v>0</v>
      </c>
    </row>
    <row r="64" spans="1:30" ht="18" customHeight="1" x14ac:dyDescent="0.2">
      <c r="A64" s="175" t="s">
        <v>130</v>
      </c>
      <c r="B64" s="175" t="s">
        <v>18</v>
      </c>
      <c r="C64" s="9">
        <v>-0.59499999999999997</v>
      </c>
      <c r="E64" s="189" t="s">
        <v>191</v>
      </c>
      <c r="G64" s="190">
        <v>-2.0089999999999999</v>
      </c>
      <c r="H64" s="190">
        <v>-4.0410000000000004</v>
      </c>
      <c r="I64" s="190">
        <v>-4.0410000000000004</v>
      </c>
      <c r="J64" s="191">
        <v>-4</v>
      </c>
      <c r="K64" s="191">
        <v>-4</v>
      </c>
      <c r="L64" s="190">
        <v>0</v>
      </c>
      <c r="M64" s="190">
        <v>0</v>
      </c>
      <c r="N64" s="190">
        <v>0</v>
      </c>
      <c r="O64" s="190">
        <v>0</v>
      </c>
      <c r="P64" s="190">
        <v>0</v>
      </c>
      <c r="Q64" s="190">
        <v>0</v>
      </c>
      <c r="R64" s="190">
        <v>0</v>
      </c>
      <c r="S64" s="190">
        <v>-1.6839999999999999</v>
      </c>
      <c r="T64" s="190">
        <v>-0.20700000000000007</v>
      </c>
      <c r="U64" s="190">
        <v>-0.68500000000000005</v>
      </c>
      <c r="V64" s="190">
        <v>-3.8080000000000003</v>
      </c>
      <c r="W64" s="190">
        <v>0</v>
      </c>
      <c r="X64" s="190">
        <v>-6.3840000000000003</v>
      </c>
      <c r="Z64" s="190">
        <v>-4</v>
      </c>
      <c r="AA64" s="3">
        <v>-2.38</v>
      </c>
      <c r="AC64" s="190">
        <v>-4</v>
      </c>
      <c r="AD64" s="3">
        <v>-2.38</v>
      </c>
    </row>
    <row r="65" spans="1:30" ht="18" customHeight="1" x14ac:dyDescent="0.2">
      <c r="A65" s="175" t="s">
        <v>173</v>
      </c>
      <c r="B65" s="175" t="s">
        <v>18</v>
      </c>
      <c r="C65" s="9">
        <v>0</v>
      </c>
      <c r="E65" s="189" t="s">
        <v>174</v>
      </c>
      <c r="G65" s="190">
        <v>0</v>
      </c>
      <c r="H65" s="190">
        <v>0</v>
      </c>
      <c r="I65" s="190">
        <v>0</v>
      </c>
      <c r="J65" s="191">
        <v>0</v>
      </c>
      <c r="K65" s="191">
        <v>0</v>
      </c>
      <c r="L65" s="190">
        <v>0</v>
      </c>
      <c r="M65" s="190">
        <v>0</v>
      </c>
      <c r="N65" s="190">
        <v>0</v>
      </c>
      <c r="O65" s="190">
        <v>0</v>
      </c>
      <c r="P65" s="190">
        <v>0</v>
      </c>
      <c r="Q65" s="190">
        <v>0</v>
      </c>
      <c r="R65" s="190">
        <v>0</v>
      </c>
      <c r="S65" s="190">
        <v>0</v>
      </c>
      <c r="T65" s="190">
        <v>0</v>
      </c>
      <c r="U65" s="190">
        <v>0</v>
      </c>
      <c r="V65" s="190">
        <v>0</v>
      </c>
      <c r="W65" s="190">
        <v>0</v>
      </c>
      <c r="X65" s="190">
        <v>0</v>
      </c>
      <c r="Z65" s="190">
        <v>0</v>
      </c>
      <c r="AA65" s="3">
        <v>0</v>
      </c>
      <c r="AC65" s="190">
        <v>0</v>
      </c>
      <c r="AD65" s="3">
        <v>0</v>
      </c>
    </row>
    <row r="66" spans="1:30" ht="18" customHeight="1" x14ac:dyDescent="0.2">
      <c r="A66" s="175" t="s">
        <v>89</v>
      </c>
      <c r="B66" s="175" t="s">
        <v>18</v>
      </c>
      <c r="C66" s="9">
        <v>0</v>
      </c>
      <c r="E66" s="189" t="s">
        <v>94</v>
      </c>
      <c r="G66" s="190">
        <v>0</v>
      </c>
      <c r="H66" s="190">
        <v>0</v>
      </c>
      <c r="I66" s="190">
        <v>0</v>
      </c>
      <c r="J66" s="191">
        <v>0</v>
      </c>
      <c r="K66" s="191">
        <v>0</v>
      </c>
      <c r="L66" s="190">
        <v>0</v>
      </c>
      <c r="M66" s="190">
        <v>0</v>
      </c>
      <c r="N66" s="190">
        <v>0</v>
      </c>
      <c r="O66" s="190">
        <v>0</v>
      </c>
      <c r="P66" s="190">
        <v>0</v>
      </c>
      <c r="Q66" s="190">
        <v>0</v>
      </c>
      <c r="R66" s="190">
        <v>0</v>
      </c>
      <c r="S66" s="190">
        <v>0</v>
      </c>
      <c r="T66" s="190">
        <v>0</v>
      </c>
      <c r="U66" s="190">
        <v>0</v>
      </c>
      <c r="V66" s="190">
        <v>0</v>
      </c>
      <c r="W66" s="190">
        <v>0</v>
      </c>
      <c r="X66" s="190">
        <v>0</v>
      </c>
      <c r="Z66" s="190">
        <v>0</v>
      </c>
      <c r="AA66" s="3">
        <v>0</v>
      </c>
      <c r="AC66" s="190">
        <v>0</v>
      </c>
      <c r="AD66" s="3">
        <v>0</v>
      </c>
    </row>
    <row r="67" spans="1:30" ht="18" customHeight="1" x14ac:dyDescent="0.2">
      <c r="A67" s="175" t="s">
        <v>175</v>
      </c>
      <c r="B67" s="175" t="s">
        <v>18</v>
      </c>
      <c r="C67" s="9">
        <v>0</v>
      </c>
      <c r="E67" s="189" t="s">
        <v>176</v>
      </c>
      <c r="G67" s="190">
        <v>0</v>
      </c>
      <c r="H67" s="190">
        <v>-7.8E-2</v>
      </c>
      <c r="I67" s="190">
        <v>-7.8E-2</v>
      </c>
      <c r="J67" s="191">
        <v>0</v>
      </c>
      <c r="K67" s="191">
        <v>0</v>
      </c>
      <c r="L67" s="190">
        <v>0</v>
      </c>
      <c r="M67" s="190">
        <v>0</v>
      </c>
      <c r="N67" s="190">
        <v>0</v>
      </c>
      <c r="O67" s="190">
        <v>0</v>
      </c>
      <c r="P67" s="190">
        <v>0</v>
      </c>
      <c r="Q67" s="190">
        <v>0</v>
      </c>
      <c r="R67" s="190">
        <v>0</v>
      </c>
      <c r="S67" s="190">
        <v>0</v>
      </c>
      <c r="T67" s="190">
        <v>0</v>
      </c>
      <c r="U67" s="190">
        <v>0</v>
      </c>
      <c r="V67" s="190">
        <v>0</v>
      </c>
      <c r="W67" s="190">
        <v>0</v>
      </c>
      <c r="X67" s="190">
        <v>0</v>
      </c>
      <c r="Z67" s="190">
        <v>0</v>
      </c>
      <c r="AA67" s="3">
        <v>0</v>
      </c>
      <c r="AC67" s="190">
        <v>0</v>
      </c>
      <c r="AD67" s="3">
        <v>0</v>
      </c>
    </row>
    <row r="68" spans="1:30" ht="18" customHeight="1" x14ac:dyDescent="0.2">
      <c r="A68" s="175" t="s">
        <v>192</v>
      </c>
      <c r="B68" s="175" t="s">
        <v>18</v>
      </c>
      <c r="C68" s="9">
        <v>0</v>
      </c>
      <c r="E68" s="189" t="s">
        <v>427</v>
      </c>
      <c r="G68" s="190">
        <v>0</v>
      </c>
      <c r="H68" s="190">
        <v>0</v>
      </c>
      <c r="I68" s="190">
        <v>0</v>
      </c>
      <c r="J68" s="191">
        <v>0</v>
      </c>
      <c r="K68" s="191">
        <v>0</v>
      </c>
      <c r="L68" s="190">
        <v>0</v>
      </c>
      <c r="M68" s="190">
        <v>0</v>
      </c>
      <c r="N68" s="190">
        <v>0</v>
      </c>
      <c r="O68" s="190">
        <v>0</v>
      </c>
      <c r="P68" s="190">
        <v>0</v>
      </c>
      <c r="Q68" s="190">
        <v>0</v>
      </c>
      <c r="R68" s="190">
        <v>0</v>
      </c>
      <c r="S68" s="190">
        <v>0</v>
      </c>
      <c r="T68" s="190">
        <v>0</v>
      </c>
      <c r="U68" s="190">
        <v>0</v>
      </c>
      <c r="V68" s="190">
        <v>0</v>
      </c>
      <c r="W68" s="190">
        <v>0</v>
      </c>
      <c r="X68" s="190">
        <v>0</v>
      </c>
      <c r="Z68" s="190">
        <v>0</v>
      </c>
      <c r="AA68" s="3">
        <v>0</v>
      </c>
      <c r="AC68" s="190">
        <v>0</v>
      </c>
      <c r="AD68" s="3">
        <v>0</v>
      </c>
    </row>
    <row r="69" spans="1:30" ht="18" customHeight="1" x14ac:dyDescent="0.2">
      <c r="A69" s="175" t="s">
        <v>131</v>
      </c>
      <c r="B69" s="175" t="s">
        <v>18</v>
      </c>
      <c r="C69" s="9">
        <v>0</v>
      </c>
      <c r="E69" s="189" t="s">
        <v>177</v>
      </c>
      <c r="G69" s="190">
        <v>0</v>
      </c>
      <c r="H69" s="190">
        <v>0</v>
      </c>
      <c r="I69" s="190">
        <v>0</v>
      </c>
      <c r="J69" s="191">
        <v>0</v>
      </c>
      <c r="K69" s="191">
        <v>0</v>
      </c>
      <c r="L69" s="190">
        <v>0</v>
      </c>
      <c r="M69" s="190">
        <v>0</v>
      </c>
      <c r="N69" s="190">
        <v>0</v>
      </c>
      <c r="O69" s="190">
        <v>0</v>
      </c>
      <c r="P69" s="190">
        <v>0</v>
      </c>
      <c r="Q69" s="190">
        <v>0</v>
      </c>
      <c r="R69" s="190">
        <v>0</v>
      </c>
      <c r="S69" s="190">
        <v>0</v>
      </c>
      <c r="T69" s="190">
        <v>0</v>
      </c>
      <c r="U69" s="190">
        <v>0</v>
      </c>
      <c r="V69" s="190">
        <v>0</v>
      </c>
      <c r="W69" s="190">
        <v>0</v>
      </c>
      <c r="X69" s="190">
        <v>0</v>
      </c>
      <c r="Z69" s="190">
        <v>0</v>
      </c>
      <c r="AA69" s="3">
        <v>0</v>
      </c>
      <c r="AC69" s="190">
        <v>0</v>
      </c>
      <c r="AD69" s="3">
        <v>0</v>
      </c>
    </row>
    <row r="70" spans="1:30" ht="18" customHeight="1" x14ac:dyDescent="0.2">
      <c r="A70" s="175" t="s">
        <v>178</v>
      </c>
      <c r="B70" s="175" t="s">
        <v>18</v>
      </c>
      <c r="C70" s="9">
        <v>0</v>
      </c>
      <c r="E70" s="189" t="s">
        <v>179</v>
      </c>
      <c r="G70" s="190">
        <v>0</v>
      </c>
      <c r="H70" s="190">
        <v>0</v>
      </c>
      <c r="I70" s="190">
        <v>0</v>
      </c>
      <c r="J70" s="191">
        <v>0</v>
      </c>
      <c r="K70" s="191">
        <v>0</v>
      </c>
      <c r="L70" s="190">
        <v>0</v>
      </c>
      <c r="M70" s="190">
        <v>0</v>
      </c>
      <c r="N70" s="190">
        <v>0</v>
      </c>
      <c r="O70" s="190">
        <v>0</v>
      </c>
      <c r="P70" s="190">
        <v>0</v>
      </c>
      <c r="Q70" s="190">
        <v>0</v>
      </c>
      <c r="R70" s="190">
        <v>0</v>
      </c>
      <c r="S70" s="190">
        <v>0</v>
      </c>
      <c r="T70" s="190">
        <v>0</v>
      </c>
      <c r="U70" s="190">
        <v>0</v>
      </c>
      <c r="V70" s="190">
        <v>0</v>
      </c>
      <c r="W70" s="190">
        <v>0</v>
      </c>
      <c r="X70" s="190">
        <v>0</v>
      </c>
      <c r="Z70" s="190">
        <v>0</v>
      </c>
      <c r="AA70" s="3">
        <v>0</v>
      </c>
      <c r="AC70" s="190">
        <v>0</v>
      </c>
      <c r="AD70" s="3">
        <v>0</v>
      </c>
    </row>
    <row r="71" spans="1:30" ht="18" customHeight="1" x14ac:dyDescent="0.2">
      <c r="A71" s="175" t="s">
        <v>180</v>
      </c>
      <c r="B71" s="175" t="s">
        <v>18</v>
      </c>
      <c r="C71" s="9">
        <v>0</v>
      </c>
      <c r="E71" s="189" t="s">
        <v>181</v>
      </c>
      <c r="G71" s="190">
        <v>0</v>
      </c>
      <c r="H71" s="190">
        <v>0</v>
      </c>
      <c r="I71" s="190">
        <v>0</v>
      </c>
      <c r="J71" s="191">
        <v>0</v>
      </c>
      <c r="K71" s="191">
        <v>0</v>
      </c>
      <c r="L71" s="190">
        <v>0</v>
      </c>
      <c r="M71" s="190">
        <v>0</v>
      </c>
      <c r="N71" s="190">
        <v>0</v>
      </c>
      <c r="O71" s="190">
        <v>0</v>
      </c>
      <c r="P71" s="190">
        <v>0</v>
      </c>
      <c r="Q71" s="190">
        <v>0</v>
      </c>
      <c r="R71" s="190">
        <v>0</v>
      </c>
      <c r="S71" s="190">
        <v>0</v>
      </c>
      <c r="T71" s="190">
        <v>0</v>
      </c>
      <c r="U71" s="190">
        <v>0</v>
      </c>
      <c r="V71" s="190">
        <v>0</v>
      </c>
      <c r="W71" s="190">
        <v>0</v>
      </c>
      <c r="X71" s="190">
        <v>0</v>
      </c>
      <c r="Z71" s="190">
        <v>0</v>
      </c>
      <c r="AA71" s="3">
        <v>0</v>
      </c>
      <c r="AC71" s="190">
        <v>0</v>
      </c>
      <c r="AD71" s="3">
        <v>0</v>
      </c>
    </row>
    <row r="72" spans="1:30" ht="18" customHeight="1" x14ac:dyDescent="0.2">
      <c r="A72" s="175" t="s">
        <v>90</v>
      </c>
      <c r="B72" s="175" t="s">
        <v>18</v>
      </c>
      <c r="C72" s="9">
        <v>0</v>
      </c>
      <c r="E72" s="189" t="s">
        <v>188</v>
      </c>
      <c r="G72" s="190">
        <v>0</v>
      </c>
      <c r="H72" s="190">
        <v>0</v>
      </c>
      <c r="I72" s="190">
        <v>0</v>
      </c>
      <c r="J72" s="191">
        <v>0</v>
      </c>
      <c r="K72" s="191">
        <v>0</v>
      </c>
      <c r="L72" s="190">
        <v>0</v>
      </c>
      <c r="M72" s="190">
        <v>0</v>
      </c>
      <c r="N72" s="190">
        <v>0</v>
      </c>
      <c r="O72" s="190">
        <v>0</v>
      </c>
      <c r="P72" s="190">
        <v>0</v>
      </c>
      <c r="Q72" s="190">
        <v>0</v>
      </c>
      <c r="R72" s="190">
        <v>0</v>
      </c>
      <c r="S72" s="190">
        <v>0</v>
      </c>
      <c r="T72" s="190">
        <v>0</v>
      </c>
      <c r="U72" s="190">
        <v>0</v>
      </c>
      <c r="V72" s="190">
        <v>0</v>
      </c>
      <c r="W72" s="190">
        <v>0</v>
      </c>
      <c r="X72" s="190">
        <v>0</v>
      </c>
      <c r="Z72" s="190">
        <v>0</v>
      </c>
      <c r="AA72" s="3">
        <v>0</v>
      </c>
      <c r="AC72" s="190">
        <v>0</v>
      </c>
      <c r="AD72" s="3">
        <v>0</v>
      </c>
    </row>
    <row r="73" spans="1:30" ht="18" customHeight="1" x14ac:dyDescent="0.2">
      <c r="A73" s="175" t="s">
        <v>79</v>
      </c>
      <c r="B73" s="175" t="s">
        <v>18</v>
      </c>
      <c r="C73" s="9">
        <v>0</v>
      </c>
      <c r="E73" s="189" t="s">
        <v>78</v>
      </c>
      <c r="G73" s="190">
        <v>0</v>
      </c>
      <c r="H73" s="190">
        <v>0</v>
      </c>
      <c r="I73" s="190">
        <v>0</v>
      </c>
      <c r="J73" s="191">
        <v>0</v>
      </c>
      <c r="K73" s="191">
        <v>0</v>
      </c>
      <c r="L73" s="190">
        <v>0</v>
      </c>
      <c r="M73" s="190">
        <v>0</v>
      </c>
      <c r="N73" s="190">
        <v>0</v>
      </c>
      <c r="O73" s="190">
        <v>0</v>
      </c>
      <c r="P73" s="190">
        <v>0</v>
      </c>
      <c r="Q73" s="190">
        <v>0</v>
      </c>
      <c r="R73" s="190">
        <v>0</v>
      </c>
      <c r="S73" s="190">
        <v>0</v>
      </c>
      <c r="T73" s="190">
        <v>0</v>
      </c>
      <c r="U73" s="190">
        <v>0</v>
      </c>
      <c r="V73" s="190">
        <v>0</v>
      </c>
      <c r="W73" s="190">
        <v>0</v>
      </c>
      <c r="X73" s="190">
        <v>0</v>
      </c>
      <c r="Z73" s="190">
        <v>0</v>
      </c>
      <c r="AA73" s="3">
        <v>0</v>
      </c>
      <c r="AC73" s="190">
        <v>0</v>
      </c>
      <c r="AD73" s="3">
        <v>0</v>
      </c>
    </row>
    <row r="74" spans="1:30" ht="18" customHeight="1" x14ac:dyDescent="0.2">
      <c r="A74" s="175" t="s">
        <v>194</v>
      </c>
      <c r="B74" s="175" t="s">
        <v>18</v>
      </c>
      <c r="C74" s="9">
        <v>0</v>
      </c>
      <c r="E74" s="189" t="s">
        <v>267</v>
      </c>
      <c r="G74" s="190">
        <v>0</v>
      </c>
      <c r="H74" s="190">
        <v>0</v>
      </c>
      <c r="I74" s="190">
        <v>0</v>
      </c>
      <c r="J74" s="191">
        <v>0</v>
      </c>
      <c r="K74" s="191">
        <v>0</v>
      </c>
      <c r="L74" s="190">
        <v>0</v>
      </c>
      <c r="M74" s="190">
        <v>0</v>
      </c>
      <c r="N74" s="190">
        <v>0</v>
      </c>
      <c r="O74" s="190">
        <v>0</v>
      </c>
      <c r="P74" s="190">
        <v>0</v>
      </c>
      <c r="Q74" s="190">
        <v>0</v>
      </c>
      <c r="R74" s="190">
        <v>0</v>
      </c>
      <c r="S74" s="190">
        <v>0</v>
      </c>
      <c r="T74" s="190">
        <v>0</v>
      </c>
      <c r="U74" s="190">
        <v>0</v>
      </c>
      <c r="V74" s="190">
        <v>0</v>
      </c>
      <c r="W74" s="190">
        <v>0</v>
      </c>
      <c r="X74" s="190">
        <v>0</v>
      </c>
      <c r="Z74" s="190">
        <v>0</v>
      </c>
      <c r="AA74" s="3">
        <v>0</v>
      </c>
      <c r="AC74" s="190">
        <v>0</v>
      </c>
      <c r="AD74" s="3">
        <v>0</v>
      </c>
    </row>
    <row r="75" spans="1:30" ht="18" customHeight="1" x14ac:dyDescent="0.2">
      <c r="A75" s="175" t="s">
        <v>76</v>
      </c>
      <c r="B75" s="175" t="s">
        <v>18</v>
      </c>
      <c r="C75" s="9">
        <v>0</v>
      </c>
      <c r="E75" s="189" t="s">
        <v>95</v>
      </c>
      <c r="G75" s="190">
        <v>0</v>
      </c>
      <c r="H75" s="190">
        <v>0</v>
      </c>
      <c r="I75" s="190">
        <v>0</v>
      </c>
      <c r="J75" s="191">
        <v>0</v>
      </c>
      <c r="K75" s="191">
        <v>0</v>
      </c>
      <c r="L75" s="190">
        <v>0</v>
      </c>
      <c r="M75" s="190">
        <v>0</v>
      </c>
      <c r="N75" s="190">
        <v>0</v>
      </c>
      <c r="O75" s="190">
        <v>0</v>
      </c>
      <c r="P75" s="190">
        <v>0</v>
      </c>
      <c r="Q75" s="190">
        <v>0</v>
      </c>
      <c r="R75" s="190">
        <v>0</v>
      </c>
      <c r="S75" s="190">
        <v>0</v>
      </c>
      <c r="T75" s="190">
        <v>0</v>
      </c>
      <c r="U75" s="190">
        <v>0</v>
      </c>
      <c r="V75" s="190">
        <v>0</v>
      </c>
      <c r="W75" s="190">
        <v>0</v>
      </c>
      <c r="X75" s="190">
        <v>0</v>
      </c>
      <c r="Z75" s="190">
        <v>0</v>
      </c>
      <c r="AA75" s="3">
        <v>0</v>
      </c>
      <c r="AC75" s="190">
        <v>0</v>
      </c>
      <c r="AD75" s="3">
        <v>0</v>
      </c>
    </row>
    <row r="76" spans="1:30" ht="18" customHeight="1" x14ac:dyDescent="0.2">
      <c r="A76" s="175" t="s">
        <v>182</v>
      </c>
      <c r="B76" s="175" t="s">
        <v>18</v>
      </c>
      <c r="C76" s="9">
        <v>0</v>
      </c>
      <c r="E76" s="189" t="s">
        <v>183</v>
      </c>
      <c r="G76" s="190">
        <v>0</v>
      </c>
      <c r="H76" s="190">
        <v>0</v>
      </c>
      <c r="I76" s="190">
        <v>0</v>
      </c>
      <c r="J76" s="191">
        <v>0</v>
      </c>
      <c r="K76" s="191">
        <v>0</v>
      </c>
      <c r="L76" s="190">
        <v>0</v>
      </c>
      <c r="M76" s="190">
        <v>0</v>
      </c>
      <c r="N76" s="190">
        <v>0</v>
      </c>
      <c r="O76" s="190">
        <v>0</v>
      </c>
      <c r="P76" s="190">
        <v>0</v>
      </c>
      <c r="Q76" s="190">
        <v>0</v>
      </c>
      <c r="R76" s="190">
        <v>0</v>
      </c>
      <c r="S76" s="190">
        <v>0</v>
      </c>
      <c r="T76" s="190">
        <v>0</v>
      </c>
      <c r="U76" s="190">
        <v>0</v>
      </c>
      <c r="V76" s="190">
        <v>0</v>
      </c>
      <c r="W76" s="190">
        <v>0</v>
      </c>
      <c r="X76" s="190">
        <v>0</v>
      </c>
      <c r="Z76" s="190">
        <v>0</v>
      </c>
      <c r="AA76" s="3">
        <v>0</v>
      </c>
      <c r="AC76" s="190">
        <v>0</v>
      </c>
      <c r="AD76" s="3">
        <v>0</v>
      </c>
    </row>
    <row r="77" spans="1:30" ht="18" customHeight="1" x14ac:dyDescent="0.2">
      <c r="A77" s="175" t="s">
        <v>91</v>
      </c>
      <c r="B77" s="175" t="s">
        <v>18</v>
      </c>
      <c r="C77" s="9">
        <v>0</v>
      </c>
      <c r="E77" s="189" t="s">
        <v>96</v>
      </c>
      <c r="G77" s="190">
        <v>0</v>
      </c>
      <c r="H77" s="190">
        <v>0</v>
      </c>
      <c r="I77" s="190">
        <v>0</v>
      </c>
      <c r="J77" s="191">
        <v>0</v>
      </c>
      <c r="K77" s="191">
        <v>0</v>
      </c>
      <c r="L77" s="190">
        <v>0</v>
      </c>
      <c r="M77" s="190">
        <v>0</v>
      </c>
      <c r="N77" s="190">
        <v>0</v>
      </c>
      <c r="O77" s="190">
        <v>0</v>
      </c>
      <c r="P77" s="190">
        <v>0</v>
      </c>
      <c r="Q77" s="190">
        <v>0</v>
      </c>
      <c r="R77" s="190">
        <v>0</v>
      </c>
      <c r="S77" s="190">
        <v>0</v>
      </c>
      <c r="T77" s="190">
        <v>0</v>
      </c>
      <c r="U77" s="190">
        <v>0</v>
      </c>
      <c r="V77" s="190">
        <v>0</v>
      </c>
      <c r="W77" s="190">
        <v>0</v>
      </c>
      <c r="X77" s="190">
        <v>0</v>
      </c>
      <c r="Z77" s="190">
        <v>0</v>
      </c>
      <c r="AA77" s="3">
        <v>0</v>
      </c>
      <c r="AC77" s="190">
        <v>0</v>
      </c>
      <c r="AD77" s="3">
        <v>0</v>
      </c>
    </row>
    <row r="78" spans="1:30" ht="18" customHeight="1" x14ac:dyDescent="0.2">
      <c r="A78" s="175" t="s">
        <v>128</v>
      </c>
      <c r="B78" s="175" t="s">
        <v>18</v>
      </c>
      <c r="C78" s="9">
        <v>-1.0101010101010102</v>
      </c>
      <c r="E78" s="189" t="s">
        <v>129</v>
      </c>
      <c r="G78" s="190">
        <v>0</v>
      </c>
      <c r="H78" s="190">
        <v>0</v>
      </c>
      <c r="I78" s="190">
        <v>0</v>
      </c>
      <c r="J78" s="191">
        <v>0</v>
      </c>
      <c r="K78" s="191">
        <v>0</v>
      </c>
      <c r="L78" s="190">
        <v>0</v>
      </c>
      <c r="M78" s="190">
        <v>0</v>
      </c>
      <c r="N78" s="190">
        <v>0</v>
      </c>
      <c r="O78" s="190">
        <v>0</v>
      </c>
      <c r="P78" s="190">
        <v>0</v>
      </c>
      <c r="Q78" s="190">
        <v>0</v>
      </c>
      <c r="R78" s="190">
        <v>0</v>
      </c>
      <c r="S78" s="190">
        <v>0</v>
      </c>
      <c r="T78" s="190">
        <v>0</v>
      </c>
      <c r="U78" s="190">
        <v>0</v>
      </c>
      <c r="V78" s="190">
        <v>0</v>
      </c>
      <c r="W78" s="190">
        <v>-0.39600000000000002</v>
      </c>
      <c r="X78" s="190">
        <v>-0.39600000000000002</v>
      </c>
      <c r="Z78" s="190">
        <v>0</v>
      </c>
      <c r="AA78" s="3">
        <v>-0.4</v>
      </c>
      <c r="AC78" s="190">
        <v>0</v>
      </c>
      <c r="AD78" s="3">
        <v>-0.4</v>
      </c>
    </row>
    <row r="79" spans="1:30" ht="18" customHeight="1" x14ac:dyDescent="0.2">
      <c r="A79" s="175" t="s">
        <v>92</v>
      </c>
      <c r="B79" s="175" t="s">
        <v>18</v>
      </c>
      <c r="C79" s="9">
        <v>0.18285714285714286</v>
      </c>
      <c r="E79" s="189" t="s">
        <v>97</v>
      </c>
      <c r="G79" s="190">
        <v>-2.5609999999999999</v>
      </c>
      <c r="H79" s="190">
        <v>-5.367</v>
      </c>
      <c r="I79" s="190">
        <v>-5.367</v>
      </c>
      <c r="J79" s="191">
        <v>-4</v>
      </c>
      <c r="K79" s="191">
        <v>-3.5</v>
      </c>
      <c r="L79" s="190">
        <v>0.77800000000000002</v>
      </c>
      <c r="M79" s="190">
        <v>-7.5000000000000067E-2</v>
      </c>
      <c r="N79" s="190">
        <v>-0.98399999999999999</v>
      </c>
      <c r="O79" s="190">
        <v>-8.9999999999999525E-3</v>
      </c>
      <c r="P79" s="190">
        <v>-0.17300000000000004</v>
      </c>
      <c r="Q79" s="190">
        <v>-0.91999999999999993</v>
      </c>
      <c r="R79" s="190">
        <v>0</v>
      </c>
      <c r="S79" s="190">
        <v>-0.46900000000000008</v>
      </c>
      <c r="T79" s="190">
        <v>-6.0000000000000053E-3</v>
      </c>
      <c r="U79" s="190">
        <v>-0.13300000000000001</v>
      </c>
      <c r="V79" s="190">
        <v>-0.58800000000000008</v>
      </c>
      <c r="W79" s="190">
        <v>-0.2799999999999998</v>
      </c>
      <c r="X79" s="190">
        <v>-2.859</v>
      </c>
      <c r="Z79" s="190">
        <v>-4</v>
      </c>
      <c r="AA79" s="3">
        <v>1.1399999999999999</v>
      </c>
      <c r="AC79" s="190">
        <v>-3.5</v>
      </c>
      <c r="AD79" s="3">
        <v>0.64</v>
      </c>
    </row>
    <row r="80" spans="1:30" ht="18" customHeight="1" x14ac:dyDescent="0.2">
      <c r="A80" s="175" t="s">
        <v>75</v>
      </c>
      <c r="B80" s="175" t="s">
        <v>18</v>
      </c>
      <c r="C80" s="9">
        <v>0.06</v>
      </c>
      <c r="E80" s="189" t="s">
        <v>98</v>
      </c>
      <c r="G80" s="190">
        <v>-0.52</v>
      </c>
      <c r="H80" s="190">
        <v>-0.72499999999999998</v>
      </c>
      <c r="I80" s="190">
        <v>-0.72499999999999998</v>
      </c>
      <c r="J80" s="191">
        <v>-1</v>
      </c>
      <c r="K80" s="191">
        <v>-1</v>
      </c>
      <c r="L80" s="190">
        <v>-4.3999999999999997E-2</v>
      </c>
      <c r="M80" s="190">
        <v>-4.4999999999999998E-2</v>
      </c>
      <c r="N80" s="190">
        <v>-4.4000000000000011E-2</v>
      </c>
      <c r="O80" s="190">
        <v>-4.3999999999999984E-2</v>
      </c>
      <c r="P80" s="190">
        <v>-4.200000000000001E-2</v>
      </c>
      <c r="Q80" s="190">
        <v>-4.8000000000000015E-2</v>
      </c>
      <c r="R80" s="190">
        <v>-5.6999999999999995E-2</v>
      </c>
      <c r="S80" s="190">
        <v>-5.8999999999999997E-2</v>
      </c>
      <c r="T80" s="190">
        <v>-0.32999999999999996</v>
      </c>
      <c r="U80" s="190">
        <v>-6.700000000000006E-2</v>
      </c>
      <c r="V80" s="190">
        <v>-7.3999999999999955E-2</v>
      </c>
      <c r="W80" s="190">
        <v>-8.2000000000000073E-2</v>
      </c>
      <c r="X80" s="190">
        <v>-0.93600000000000005</v>
      </c>
      <c r="Z80" s="190">
        <v>-1</v>
      </c>
      <c r="AA80" s="3">
        <v>0.06</v>
      </c>
      <c r="AC80" s="190">
        <v>-1</v>
      </c>
      <c r="AD80" s="3">
        <v>0.06</v>
      </c>
    </row>
    <row r="81" spans="1:30" ht="18" customHeight="1" x14ac:dyDescent="0.2">
      <c r="A81" s="175" t="s">
        <v>428</v>
      </c>
      <c r="B81" s="175" t="s">
        <v>18</v>
      </c>
      <c r="C81" s="9">
        <v>0</v>
      </c>
      <c r="E81" s="189" t="s">
        <v>429</v>
      </c>
      <c r="G81" s="190">
        <v>0</v>
      </c>
      <c r="H81" s="190">
        <v>0</v>
      </c>
      <c r="I81" s="190">
        <v>0</v>
      </c>
      <c r="J81" s="191">
        <v>0</v>
      </c>
      <c r="K81" s="191">
        <v>0</v>
      </c>
      <c r="L81" s="190">
        <v>0</v>
      </c>
      <c r="M81" s="190">
        <v>0</v>
      </c>
      <c r="N81" s="190">
        <v>0</v>
      </c>
      <c r="O81" s="190">
        <v>0</v>
      </c>
      <c r="P81" s="190">
        <v>0</v>
      </c>
      <c r="Q81" s="190">
        <v>0</v>
      </c>
      <c r="R81" s="190">
        <v>0</v>
      </c>
      <c r="S81" s="190">
        <v>0</v>
      </c>
      <c r="T81" s="190">
        <v>0</v>
      </c>
      <c r="U81" s="190">
        <v>0</v>
      </c>
      <c r="V81" s="190">
        <v>0</v>
      </c>
      <c r="W81" s="190">
        <v>0</v>
      </c>
      <c r="X81" s="190">
        <v>0</v>
      </c>
      <c r="Z81" s="190">
        <v>0</v>
      </c>
      <c r="AA81" s="3">
        <v>0</v>
      </c>
      <c r="AC81" s="190">
        <v>0</v>
      </c>
      <c r="AD81" s="3">
        <v>0</v>
      </c>
    </row>
    <row r="82" spans="1:30" ht="18" customHeight="1" x14ac:dyDescent="0.2">
      <c r="A82" s="175" t="s">
        <v>262</v>
      </c>
      <c r="B82" s="175" t="s">
        <v>18</v>
      </c>
      <c r="C82" s="9">
        <v>0</v>
      </c>
      <c r="E82" s="189" t="s">
        <v>272</v>
      </c>
      <c r="G82" s="190">
        <v>0</v>
      </c>
      <c r="H82" s="190">
        <v>0</v>
      </c>
      <c r="I82" s="190">
        <v>0</v>
      </c>
      <c r="J82" s="191">
        <v>0</v>
      </c>
      <c r="K82" s="191">
        <v>0</v>
      </c>
      <c r="L82" s="190">
        <v>0</v>
      </c>
      <c r="M82" s="190">
        <v>0</v>
      </c>
      <c r="N82" s="190">
        <v>0</v>
      </c>
      <c r="O82" s="190">
        <v>0</v>
      </c>
      <c r="P82" s="190">
        <v>0</v>
      </c>
      <c r="Q82" s="190">
        <v>0</v>
      </c>
      <c r="R82" s="190">
        <v>0</v>
      </c>
      <c r="S82" s="190">
        <v>0</v>
      </c>
      <c r="T82" s="190">
        <v>0</v>
      </c>
      <c r="U82" s="190">
        <v>0</v>
      </c>
      <c r="V82" s="190">
        <v>0</v>
      </c>
      <c r="W82" s="190">
        <v>0</v>
      </c>
      <c r="X82" s="190">
        <v>0</v>
      </c>
      <c r="Z82" s="190">
        <v>0</v>
      </c>
      <c r="AA82" s="3">
        <v>0</v>
      </c>
      <c r="AC82" s="190">
        <v>0</v>
      </c>
      <c r="AD82" s="3">
        <v>0</v>
      </c>
    </row>
    <row r="83" spans="1:30" ht="18" customHeight="1" x14ac:dyDescent="0.2">
      <c r="A83" s="175" t="s">
        <v>196</v>
      </c>
      <c r="B83" s="175" t="s">
        <v>18</v>
      </c>
      <c r="C83" s="9">
        <v>0</v>
      </c>
      <c r="E83" s="189" t="s">
        <v>197</v>
      </c>
      <c r="G83" s="190">
        <v>0</v>
      </c>
      <c r="H83" s="190">
        <v>0</v>
      </c>
      <c r="I83" s="190">
        <v>0</v>
      </c>
      <c r="J83" s="191">
        <v>0</v>
      </c>
      <c r="K83" s="191">
        <v>0</v>
      </c>
      <c r="L83" s="190">
        <v>0</v>
      </c>
      <c r="M83" s="190">
        <v>0</v>
      </c>
      <c r="N83" s="190">
        <v>0</v>
      </c>
      <c r="O83" s="190">
        <v>0</v>
      </c>
      <c r="P83" s="190">
        <v>0</v>
      </c>
      <c r="Q83" s="190">
        <v>0</v>
      </c>
      <c r="R83" s="190">
        <v>0</v>
      </c>
      <c r="S83" s="190">
        <v>0</v>
      </c>
      <c r="T83" s="190">
        <v>0</v>
      </c>
      <c r="U83" s="190">
        <v>0</v>
      </c>
      <c r="V83" s="190">
        <v>0</v>
      </c>
      <c r="W83" s="190">
        <v>0</v>
      </c>
      <c r="X83" s="190">
        <v>0</v>
      </c>
      <c r="Z83" s="190">
        <v>0</v>
      </c>
      <c r="AA83" s="3">
        <v>0</v>
      </c>
      <c r="AC83" s="190">
        <v>0</v>
      </c>
      <c r="AD83" s="3">
        <v>0</v>
      </c>
    </row>
    <row r="84" spans="1:30" ht="18" customHeight="1" x14ac:dyDescent="0.2">
      <c r="A84" s="175" t="s">
        <v>198</v>
      </c>
      <c r="B84" s="175" t="s">
        <v>18</v>
      </c>
      <c r="C84" s="9">
        <v>0</v>
      </c>
      <c r="E84" s="189" t="s">
        <v>266</v>
      </c>
      <c r="G84" s="190">
        <v>0</v>
      </c>
      <c r="H84" s="190">
        <v>0</v>
      </c>
      <c r="I84" s="190">
        <v>0</v>
      </c>
      <c r="J84" s="191">
        <v>0</v>
      </c>
      <c r="K84" s="191">
        <v>0</v>
      </c>
      <c r="L84" s="190">
        <v>0</v>
      </c>
      <c r="M84" s="190">
        <v>0</v>
      </c>
      <c r="N84" s="190">
        <v>0</v>
      </c>
      <c r="O84" s="190">
        <v>0</v>
      </c>
      <c r="P84" s="190">
        <v>0</v>
      </c>
      <c r="Q84" s="190">
        <v>0</v>
      </c>
      <c r="R84" s="190">
        <v>0</v>
      </c>
      <c r="S84" s="190">
        <v>0</v>
      </c>
      <c r="T84" s="190">
        <v>0</v>
      </c>
      <c r="U84" s="190">
        <v>0</v>
      </c>
      <c r="V84" s="190">
        <v>0</v>
      </c>
      <c r="W84" s="190">
        <v>0</v>
      </c>
      <c r="X84" s="190">
        <v>0</v>
      </c>
      <c r="Z84" s="190">
        <v>0</v>
      </c>
      <c r="AA84" s="3">
        <v>0</v>
      </c>
      <c r="AC84" s="190">
        <v>0</v>
      </c>
      <c r="AD84" s="3">
        <v>0</v>
      </c>
    </row>
    <row r="85" spans="1:30" ht="18" customHeight="1" x14ac:dyDescent="0.2">
      <c r="A85" s="175" t="s">
        <v>93</v>
      </c>
      <c r="B85" s="175" t="s">
        <v>18</v>
      </c>
      <c r="C85" s="9">
        <v>0</v>
      </c>
      <c r="E85" s="189" t="s">
        <v>99</v>
      </c>
      <c r="G85" s="190">
        <v>-0.999</v>
      </c>
      <c r="H85" s="190">
        <v>-0.999</v>
      </c>
      <c r="I85" s="190">
        <v>-0.999</v>
      </c>
      <c r="J85" s="191">
        <v>-0.76300000000000001</v>
      </c>
      <c r="K85" s="191">
        <v>-0.76300000000000001</v>
      </c>
      <c r="L85" s="190">
        <v>-8.3000000000000004E-2</v>
      </c>
      <c r="M85" s="190">
        <v>-7.8E-2</v>
      </c>
      <c r="N85" s="190">
        <v>-8.8999999999999996E-2</v>
      </c>
      <c r="O85" s="190">
        <v>-8.3000000000000018E-2</v>
      </c>
      <c r="P85" s="190">
        <v>-8.2999999999999963E-2</v>
      </c>
      <c r="Q85" s="190">
        <v>-8.4000000000000019E-2</v>
      </c>
      <c r="R85" s="190">
        <v>-8.2999999999999963E-2</v>
      </c>
      <c r="S85" s="190">
        <v>-8.3000000000000074E-2</v>
      </c>
      <c r="T85" s="190">
        <v>-8.2999999999999963E-2</v>
      </c>
      <c r="U85" s="190">
        <v>-1.4000000000000012E-2</v>
      </c>
      <c r="V85" s="190">
        <v>0</v>
      </c>
      <c r="W85" s="190">
        <v>0</v>
      </c>
      <c r="X85" s="190">
        <v>-0.76300000000000001</v>
      </c>
      <c r="Z85" s="190">
        <v>-0.76300000000000001</v>
      </c>
      <c r="AA85" s="3">
        <v>0</v>
      </c>
      <c r="AC85" s="190">
        <v>-0.76300000000000001</v>
      </c>
      <c r="AD85" s="3">
        <v>0</v>
      </c>
    </row>
    <row r="86" spans="1:30" ht="18" customHeight="1" x14ac:dyDescent="0.2">
      <c r="A86" s="175" t="s">
        <v>524</v>
      </c>
      <c r="B86" s="175" t="s">
        <v>18</v>
      </c>
      <c r="C86" s="9">
        <v>-1</v>
      </c>
      <c r="E86" s="189" t="s">
        <v>525</v>
      </c>
      <c r="G86" s="190">
        <v>0</v>
      </c>
      <c r="H86" s="190">
        <v>0</v>
      </c>
      <c r="I86" s="190">
        <v>0</v>
      </c>
      <c r="J86" s="191">
        <v>0</v>
      </c>
      <c r="K86" s="191">
        <v>0</v>
      </c>
      <c r="L86" s="190">
        <v>-0.01</v>
      </c>
      <c r="M86" s="190">
        <v>-1.9000000000000003E-2</v>
      </c>
      <c r="N86" s="190">
        <v>-0.21299999999999999</v>
      </c>
      <c r="O86" s="190">
        <v>0</v>
      </c>
      <c r="P86" s="190">
        <v>-1.0000000000000009E-2</v>
      </c>
      <c r="Q86" s="190">
        <v>-1.0000000000000009E-2</v>
      </c>
      <c r="R86" s="190">
        <v>0</v>
      </c>
      <c r="S86" s="190">
        <v>-9.000000000000008E-3</v>
      </c>
      <c r="T86" s="190">
        <v>-1.0000000000000009E-2</v>
      </c>
      <c r="U86" s="190">
        <v>-9.9999999999999534E-3</v>
      </c>
      <c r="V86" s="190">
        <v>-9.000000000000008E-3</v>
      </c>
      <c r="W86" s="190">
        <v>-1.0000000000000009E-2</v>
      </c>
      <c r="X86" s="190">
        <v>-0.31</v>
      </c>
      <c r="Z86" s="190">
        <v>0</v>
      </c>
      <c r="AA86" s="3">
        <v>-0.31</v>
      </c>
      <c r="AC86" s="190">
        <v>0</v>
      </c>
      <c r="AD86" s="3">
        <v>-0.31</v>
      </c>
    </row>
    <row r="87" spans="1:30" ht="18" customHeight="1" x14ac:dyDescent="0.2">
      <c r="A87" s="175" t="s">
        <v>255</v>
      </c>
      <c r="B87" s="175" t="s">
        <v>18</v>
      </c>
      <c r="C87" s="9">
        <v>0</v>
      </c>
      <c r="E87" s="192" t="s">
        <v>258</v>
      </c>
      <c r="F87" s="193"/>
      <c r="G87" s="194">
        <v>0</v>
      </c>
      <c r="H87" s="194">
        <v>0</v>
      </c>
      <c r="I87" s="194">
        <v>0</v>
      </c>
      <c r="J87" s="194">
        <v>0</v>
      </c>
      <c r="K87" s="194">
        <v>0</v>
      </c>
      <c r="L87" s="194">
        <v>0</v>
      </c>
      <c r="M87" s="194">
        <v>0</v>
      </c>
      <c r="N87" s="194">
        <v>0</v>
      </c>
      <c r="O87" s="194">
        <v>0</v>
      </c>
      <c r="P87" s="194">
        <v>0</v>
      </c>
      <c r="Q87" s="194">
        <v>0</v>
      </c>
      <c r="R87" s="194">
        <v>0</v>
      </c>
      <c r="S87" s="194">
        <v>0</v>
      </c>
      <c r="T87" s="194">
        <v>0</v>
      </c>
      <c r="U87" s="194">
        <v>0</v>
      </c>
      <c r="V87" s="194">
        <v>0</v>
      </c>
      <c r="W87" s="194">
        <v>0</v>
      </c>
      <c r="X87" s="194">
        <v>0</v>
      </c>
      <c r="Z87" s="194">
        <v>0</v>
      </c>
      <c r="AA87" s="3">
        <v>0</v>
      </c>
      <c r="AC87" s="194">
        <v>0</v>
      </c>
      <c r="AD87" s="3">
        <v>0</v>
      </c>
    </row>
    <row r="88" spans="1:30" ht="18" customHeight="1" x14ac:dyDescent="0.2">
      <c r="A88" s="175" t="s">
        <v>256</v>
      </c>
      <c r="B88" s="175" t="s">
        <v>18</v>
      </c>
      <c r="C88" s="9">
        <v>0</v>
      </c>
      <c r="E88" s="192" t="s">
        <v>430</v>
      </c>
      <c r="F88" s="193"/>
      <c r="G88" s="194">
        <v>0</v>
      </c>
      <c r="H88" s="194">
        <v>0</v>
      </c>
      <c r="I88" s="194">
        <v>0</v>
      </c>
      <c r="J88" s="194">
        <v>0</v>
      </c>
      <c r="K88" s="194">
        <v>0</v>
      </c>
      <c r="L88" s="194">
        <v>0</v>
      </c>
      <c r="M88" s="194">
        <v>0</v>
      </c>
      <c r="N88" s="194">
        <v>0</v>
      </c>
      <c r="O88" s="194">
        <v>0</v>
      </c>
      <c r="P88" s="194">
        <v>0</v>
      </c>
      <c r="Q88" s="194">
        <v>0</v>
      </c>
      <c r="R88" s="194">
        <v>0</v>
      </c>
      <c r="S88" s="194">
        <v>0</v>
      </c>
      <c r="T88" s="194">
        <v>0</v>
      </c>
      <c r="U88" s="194">
        <v>0</v>
      </c>
      <c r="V88" s="194">
        <v>0</v>
      </c>
      <c r="W88" s="194">
        <v>0</v>
      </c>
      <c r="X88" s="194">
        <v>0</v>
      </c>
      <c r="Z88" s="194">
        <v>0</v>
      </c>
      <c r="AA88" s="3">
        <v>0</v>
      </c>
      <c r="AC88" s="194">
        <v>0</v>
      </c>
      <c r="AD88" s="3">
        <v>0</v>
      </c>
    </row>
    <row r="89" spans="1:30" ht="18" customHeight="1" x14ac:dyDescent="0.2">
      <c r="A89" s="175" t="s">
        <v>200</v>
      </c>
      <c r="B89" s="175" t="s">
        <v>18</v>
      </c>
      <c r="C89" s="9">
        <v>0</v>
      </c>
      <c r="E89" s="189" t="s">
        <v>185</v>
      </c>
      <c r="G89" s="190">
        <v>0</v>
      </c>
      <c r="H89" s="190">
        <v>-0.72</v>
      </c>
      <c r="I89" s="190">
        <v>-0.72</v>
      </c>
      <c r="J89" s="191">
        <v>0</v>
      </c>
      <c r="K89" s="191">
        <v>-0.72</v>
      </c>
      <c r="L89" s="190">
        <v>-0.06</v>
      </c>
      <c r="M89" s="190">
        <v>-0.06</v>
      </c>
      <c r="N89" s="190">
        <v>-0.06</v>
      </c>
      <c r="O89" s="190">
        <v>-0.06</v>
      </c>
      <c r="P89" s="190">
        <v>-0.06</v>
      </c>
      <c r="Q89" s="190">
        <v>-0.06</v>
      </c>
      <c r="R89" s="190">
        <v>-0.06</v>
      </c>
      <c r="S89" s="190">
        <v>-0.06</v>
      </c>
      <c r="T89" s="190">
        <v>-6.0000000000000053E-2</v>
      </c>
      <c r="U89" s="190">
        <v>-5.9999999999999942E-2</v>
      </c>
      <c r="V89" s="190">
        <v>-6.0000000000000053E-2</v>
      </c>
      <c r="W89" s="190">
        <v>-5.9999999999999942E-2</v>
      </c>
      <c r="X89" s="190">
        <v>-0.72</v>
      </c>
      <c r="Z89" s="190">
        <v>0</v>
      </c>
      <c r="AA89" s="3">
        <v>-0.72</v>
      </c>
      <c r="AC89" s="190">
        <v>-0.72000000000000008</v>
      </c>
      <c r="AD89" s="3">
        <v>0</v>
      </c>
    </row>
    <row r="90" spans="1:30" ht="18" customHeight="1" x14ac:dyDescent="0.2">
      <c r="A90" s="175" t="s">
        <v>186</v>
      </c>
      <c r="B90" s="175" t="s">
        <v>18</v>
      </c>
      <c r="C90" s="9">
        <v>0</v>
      </c>
      <c r="E90" s="189" t="s">
        <v>187</v>
      </c>
      <c r="G90" s="190">
        <v>0</v>
      </c>
      <c r="H90" s="190">
        <v>0</v>
      </c>
      <c r="I90" s="190">
        <v>0</v>
      </c>
      <c r="J90" s="191">
        <v>0</v>
      </c>
      <c r="K90" s="191">
        <v>0</v>
      </c>
      <c r="L90" s="190">
        <v>0</v>
      </c>
      <c r="M90" s="190">
        <v>0</v>
      </c>
      <c r="N90" s="190">
        <v>0</v>
      </c>
      <c r="O90" s="190">
        <v>0</v>
      </c>
      <c r="P90" s="190">
        <v>0</v>
      </c>
      <c r="Q90" s="190">
        <v>0</v>
      </c>
      <c r="R90" s="190">
        <v>0</v>
      </c>
      <c r="S90" s="190">
        <v>0</v>
      </c>
      <c r="T90" s="190">
        <v>0</v>
      </c>
      <c r="U90" s="190">
        <v>0</v>
      </c>
      <c r="V90" s="190">
        <v>0</v>
      </c>
      <c r="W90" s="190">
        <v>0</v>
      </c>
      <c r="X90" s="190">
        <v>0</v>
      </c>
      <c r="Z90" s="190">
        <v>0</v>
      </c>
      <c r="AA90" s="3">
        <v>0</v>
      </c>
      <c r="AC90" s="190">
        <v>0</v>
      </c>
      <c r="AD90" s="3">
        <v>0</v>
      </c>
    </row>
    <row r="91" spans="1:30" ht="18" customHeight="1" x14ac:dyDescent="0.2">
      <c r="A91" s="175" t="s">
        <v>126</v>
      </c>
      <c r="B91" s="175" t="s">
        <v>18</v>
      </c>
      <c r="C91" s="9">
        <v>1</v>
      </c>
      <c r="E91" s="189" t="s">
        <v>127</v>
      </c>
      <c r="G91" s="190">
        <v>-1.4770000000000001</v>
      </c>
      <c r="H91" s="190">
        <v>-0.41099999999999998</v>
      </c>
      <c r="I91" s="190">
        <v>-0.41099999999999998</v>
      </c>
      <c r="J91" s="191">
        <v>-1</v>
      </c>
      <c r="K91" s="191">
        <v>-1</v>
      </c>
      <c r="L91" s="190">
        <v>0</v>
      </c>
      <c r="M91" s="190">
        <v>0</v>
      </c>
      <c r="N91" s="190">
        <v>0</v>
      </c>
      <c r="O91" s="190">
        <v>0</v>
      </c>
      <c r="P91" s="190">
        <v>0</v>
      </c>
      <c r="Q91" s="190">
        <v>0</v>
      </c>
      <c r="R91" s="190">
        <v>0</v>
      </c>
      <c r="S91" s="190">
        <v>0</v>
      </c>
      <c r="T91" s="190">
        <v>0</v>
      </c>
      <c r="U91" s="190">
        <v>0</v>
      </c>
      <c r="V91" s="190">
        <v>0</v>
      </c>
      <c r="W91" s="190">
        <v>0</v>
      </c>
      <c r="X91" s="190">
        <v>0</v>
      </c>
      <c r="Z91" s="190">
        <v>-1</v>
      </c>
      <c r="AA91" s="3">
        <v>1</v>
      </c>
      <c r="AC91" s="190">
        <v>-1</v>
      </c>
      <c r="AD91" s="3">
        <v>1</v>
      </c>
    </row>
    <row r="92" spans="1:30" ht="18" customHeight="1" x14ac:dyDescent="0.2">
      <c r="A92" s="185"/>
      <c r="B92" s="185"/>
      <c r="C92" s="9">
        <v>-0.12655922789766003</v>
      </c>
      <c r="E92" s="195" t="s">
        <v>88</v>
      </c>
      <c r="G92" s="196">
        <v>-7.5659999999999998</v>
      </c>
      <c r="H92" s="196">
        <v>-12.341000000000001</v>
      </c>
      <c r="I92" s="196">
        <v>-12.341000000000001</v>
      </c>
      <c r="J92" s="197">
        <v>-10.763</v>
      </c>
      <c r="K92" s="197">
        <v>-10.983000000000001</v>
      </c>
      <c r="L92" s="196">
        <v>0.58099999999999996</v>
      </c>
      <c r="M92" s="196">
        <v>-0.27700000000000008</v>
      </c>
      <c r="N92" s="196">
        <v>-1.3900000000000001</v>
      </c>
      <c r="O92" s="196">
        <v>-0.19599999999999995</v>
      </c>
      <c r="P92" s="196">
        <v>-0.36800000000000005</v>
      </c>
      <c r="Q92" s="196">
        <v>-1.1220000000000001</v>
      </c>
      <c r="R92" s="196">
        <v>-0.19999999999999996</v>
      </c>
      <c r="S92" s="196">
        <v>-2.3640000000000003</v>
      </c>
      <c r="T92" s="196">
        <v>-0.69600000000000006</v>
      </c>
      <c r="U92" s="196">
        <v>-0.96899999999999997</v>
      </c>
      <c r="V92" s="196">
        <v>-4.5390000000000015</v>
      </c>
      <c r="W92" s="196">
        <v>-0.82799999999999985</v>
      </c>
      <c r="X92" s="196">
        <v>-12.368</v>
      </c>
      <c r="Z92" s="196">
        <v>-10.763</v>
      </c>
      <c r="AA92" s="3">
        <v>-1.61</v>
      </c>
      <c r="AC92" s="196">
        <v>-10.982999999999999</v>
      </c>
      <c r="AD92" s="3">
        <v>-1.39</v>
      </c>
    </row>
    <row r="93" spans="1:30" ht="6.95" customHeight="1" x14ac:dyDescent="0.2">
      <c r="C93" s="9"/>
      <c r="J93" s="199"/>
      <c r="K93" s="199"/>
      <c r="AA93" s="1"/>
      <c r="AD93" s="1"/>
    </row>
    <row r="94" spans="1:30" ht="18" customHeight="1" x14ac:dyDescent="0.2">
      <c r="A94" s="175" t="s">
        <v>20</v>
      </c>
      <c r="B94" s="175" t="s">
        <v>18</v>
      </c>
      <c r="C94" s="9">
        <v>0</v>
      </c>
      <c r="E94" s="206" t="s">
        <v>254</v>
      </c>
      <c r="F94" s="193"/>
      <c r="G94" s="194">
        <v>-0.13500000000000001</v>
      </c>
      <c r="H94" s="194">
        <v>-0.13800000000000001</v>
      </c>
      <c r="I94" s="194">
        <v>-0.13800000000000001</v>
      </c>
      <c r="J94" s="194">
        <v>0</v>
      </c>
      <c r="K94" s="194">
        <v>0</v>
      </c>
      <c r="L94" s="194">
        <v>0</v>
      </c>
      <c r="M94" s="194">
        <v>0</v>
      </c>
      <c r="N94" s="194">
        <v>0</v>
      </c>
      <c r="O94" s="194">
        <v>0</v>
      </c>
      <c r="P94" s="194">
        <v>0</v>
      </c>
      <c r="Q94" s="194">
        <v>0</v>
      </c>
      <c r="R94" s="194">
        <v>0</v>
      </c>
      <c r="S94" s="194">
        <v>0</v>
      </c>
      <c r="T94" s="194">
        <v>0</v>
      </c>
      <c r="U94" s="194">
        <v>0</v>
      </c>
      <c r="V94" s="194">
        <v>0</v>
      </c>
      <c r="W94" s="194">
        <v>0</v>
      </c>
      <c r="X94" s="194">
        <v>0</v>
      </c>
      <c r="Z94" s="194">
        <v>0</v>
      </c>
      <c r="AA94" s="3">
        <v>0</v>
      </c>
      <c r="AC94" s="194">
        <v>0</v>
      </c>
      <c r="AD94" s="3">
        <v>0</v>
      </c>
    </row>
    <row r="95" spans="1:30" ht="6.95" customHeight="1" x14ac:dyDescent="0.2">
      <c r="C95" s="9"/>
      <c r="J95" s="199"/>
      <c r="K95" s="199"/>
      <c r="AA95" s="1"/>
      <c r="AD95" s="1"/>
    </row>
    <row r="96" spans="1:30" s="209" customFormat="1" ht="18" customHeight="1" x14ac:dyDescent="0.2">
      <c r="A96" s="185"/>
      <c r="B96" s="185"/>
      <c r="C96" s="9">
        <v>-1.0769033768396691E-2</v>
      </c>
      <c r="D96" s="2"/>
      <c r="E96" s="207" t="s">
        <v>431</v>
      </c>
      <c r="F96" s="2"/>
      <c r="G96" s="207">
        <v>-303.39499999999998</v>
      </c>
      <c r="H96" s="207">
        <v>-357.56299999999999</v>
      </c>
      <c r="I96" s="207">
        <v>-357.56299999999999</v>
      </c>
      <c r="J96" s="208">
        <v>-376.34535999999997</v>
      </c>
      <c r="K96" s="208">
        <v>-416.00761</v>
      </c>
      <c r="L96" s="207">
        <v>-27.326000000000001</v>
      </c>
      <c r="M96" s="207">
        <v>-33.981000000000002</v>
      </c>
      <c r="N96" s="207">
        <v>-38.771000000000008</v>
      </c>
      <c r="O96" s="207">
        <v>-34.417999999999999</v>
      </c>
      <c r="P96" s="207">
        <v>-29.454000000000008</v>
      </c>
      <c r="Q96" s="207">
        <v>-40.504999999999981</v>
      </c>
      <c r="R96" s="207">
        <v>-30.619</v>
      </c>
      <c r="S96" s="207">
        <v>-29.136999999999993</v>
      </c>
      <c r="T96" s="207">
        <v>-33.820000000000043</v>
      </c>
      <c r="U96" s="207">
        <v>-42.842999999999996</v>
      </c>
      <c r="V96" s="207">
        <v>-38.980999999999959</v>
      </c>
      <c r="W96" s="207">
        <v>-40.628</v>
      </c>
      <c r="X96" s="207">
        <v>-420.48299999999995</v>
      </c>
      <c r="Z96" s="207">
        <v>-376.34535999999997</v>
      </c>
      <c r="AA96" s="3">
        <v>-44.14</v>
      </c>
      <c r="AC96" s="207">
        <v>-416.00760999999994</v>
      </c>
      <c r="AD96" s="3">
        <v>-4.4800000000000004</v>
      </c>
    </row>
    <row r="97" spans="1:30" ht="6.95" customHeight="1" x14ac:dyDescent="0.2">
      <c r="C97" s="9"/>
      <c r="J97" s="199"/>
      <c r="K97" s="199"/>
      <c r="AA97" s="1"/>
      <c r="AD97" s="1"/>
    </row>
    <row r="98" spans="1:30" ht="18" customHeight="1" x14ac:dyDescent="0.2">
      <c r="A98" s="175" t="s">
        <v>3</v>
      </c>
      <c r="B98" s="175" t="s">
        <v>18</v>
      </c>
      <c r="C98" s="9">
        <v>0</v>
      </c>
      <c r="E98" s="189" t="s">
        <v>432</v>
      </c>
      <c r="G98" s="190">
        <v>0</v>
      </c>
      <c r="H98" s="190">
        <v>0</v>
      </c>
      <c r="I98" s="190">
        <v>0</v>
      </c>
      <c r="J98" s="191">
        <v>0</v>
      </c>
      <c r="K98" s="191">
        <v>0</v>
      </c>
      <c r="L98" s="190">
        <v>0</v>
      </c>
      <c r="M98" s="190">
        <v>0</v>
      </c>
      <c r="N98" s="190">
        <v>0</v>
      </c>
      <c r="O98" s="190">
        <v>0</v>
      </c>
      <c r="P98" s="190">
        <v>0</v>
      </c>
      <c r="Q98" s="190">
        <v>0</v>
      </c>
      <c r="R98" s="190">
        <v>0</v>
      </c>
      <c r="S98" s="190">
        <v>0</v>
      </c>
      <c r="T98" s="190">
        <v>0</v>
      </c>
      <c r="U98" s="190">
        <v>0</v>
      </c>
      <c r="V98" s="190">
        <v>0</v>
      </c>
      <c r="W98" s="190">
        <v>0</v>
      </c>
      <c r="X98" s="190">
        <v>0</v>
      </c>
      <c r="Z98" s="190">
        <v>0</v>
      </c>
      <c r="AA98" s="3">
        <v>0</v>
      </c>
      <c r="AC98" s="190">
        <v>0</v>
      </c>
      <c r="AD98" s="3">
        <v>0</v>
      </c>
    </row>
    <row r="99" spans="1:30" ht="18" customHeight="1" x14ac:dyDescent="0.2">
      <c r="A99" s="175" t="s">
        <v>309</v>
      </c>
      <c r="B99" s="175" t="s">
        <v>18</v>
      </c>
      <c r="C99" s="9">
        <v>0</v>
      </c>
      <c r="E99" s="189" t="s">
        <v>433</v>
      </c>
      <c r="G99" s="190">
        <v>0</v>
      </c>
      <c r="H99" s="190">
        <v>0</v>
      </c>
      <c r="I99" s="190">
        <v>0</v>
      </c>
      <c r="J99" s="191">
        <v>0</v>
      </c>
      <c r="K99" s="191">
        <v>0</v>
      </c>
      <c r="L99" s="190">
        <v>0</v>
      </c>
      <c r="M99" s="190">
        <v>0</v>
      </c>
      <c r="N99" s="190">
        <v>0</v>
      </c>
      <c r="O99" s="190">
        <v>0</v>
      </c>
      <c r="P99" s="190">
        <v>0</v>
      </c>
      <c r="Q99" s="190">
        <v>0</v>
      </c>
      <c r="R99" s="190">
        <v>0</v>
      </c>
      <c r="S99" s="190">
        <v>0</v>
      </c>
      <c r="T99" s="190">
        <v>0</v>
      </c>
      <c r="U99" s="190">
        <v>0</v>
      </c>
      <c r="V99" s="190">
        <v>0</v>
      </c>
      <c r="W99" s="190">
        <v>0</v>
      </c>
      <c r="X99" s="190">
        <v>0</v>
      </c>
      <c r="Z99" s="190">
        <v>0</v>
      </c>
      <c r="AA99" s="3">
        <v>0</v>
      </c>
      <c r="AC99" s="190">
        <v>0</v>
      </c>
      <c r="AD99" s="3">
        <v>0</v>
      </c>
    </row>
    <row r="100" spans="1:30" ht="18" customHeight="1" x14ac:dyDescent="0.2">
      <c r="A100" s="175" t="s">
        <v>312</v>
      </c>
      <c r="B100" s="175" t="s">
        <v>18</v>
      </c>
      <c r="C100" s="9">
        <v>0</v>
      </c>
      <c r="E100" s="189" t="s">
        <v>434</v>
      </c>
      <c r="G100" s="190">
        <v>0</v>
      </c>
      <c r="H100" s="190">
        <v>0</v>
      </c>
      <c r="I100" s="190">
        <v>0</v>
      </c>
      <c r="J100" s="191">
        <v>0</v>
      </c>
      <c r="K100" s="191">
        <v>0</v>
      </c>
      <c r="L100" s="190">
        <v>0</v>
      </c>
      <c r="M100" s="190">
        <v>0</v>
      </c>
      <c r="N100" s="190">
        <v>0</v>
      </c>
      <c r="O100" s="190">
        <v>0</v>
      </c>
      <c r="P100" s="190">
        <v>0</v>
      </c>
      <c r="Q100" s="190">
        <v>0</v>
      </c>
      <c r="R100" s="190">
        <v>0</v>
      </c>
      <c r="S100" s="190">
        <v>0</v>
      </c>
      <c r="T100" s="190">
        <v>0</v>
      </c>
      <c r="U100" s="190">
        <v>0</v>
      </c>
      <c r="V100" s="190">
        <v>0</v>
      </c>
      <c r="W100" s="190">
        <v>0</v>
      </c>
      <c r="X100" s="190">
        <v>0</v>
      </c>
      <c r="Z100" s="190">
        <v>0</v>
      </c>
      <c r="AA100" s="3">
        <v>0</v>
      </c>
      <c r="AC100" s="190">
        <v>0</v>
      </c>
      <c r="AD100" s="3">
        <v>0</v>
      </c>
    </row>
    <row r="101" spans="1:30" ht="18" customHeight="1" x14ac:dyDescent="0.2">
      <c r="A101" s="175" t="s">
        <v>435</v>
      </c>
      <c r="B101" s="175" t="s">
        <v>18</v>
      </c>
      <c r="C101" s="9">
        <v>0</v>
      </c>
      <c r="E101" s="189" t="s">
        <v>436</v>
      </c>
      <c r="G101" s="190">
        <v>0</v>
      </c>
      <c r="H101" s="190">
        <v>0</v>
      </c>
      <c r="I101" s="190">
        <v>0</v>
      </c>
      <c r="J101" s="191">
        <v>0</v>
      </c>
      <c r="K101" s="191">
        <v>0</v>
      </c>
      <c r="L101" s="190">
        <v>0</v>
      </c>
      <c r="M101" s="190">
        <v>0</v>
      </c>
      <c r="N101" s="190">
        <v>0</v>
      </c>
      <c r="O101" s="190">
        <v>0</v>
      </c>
      <c r="P101" s="190">
        <v>0</v>
      </c>
      <c r="Q101" s="190">
        <v>0</v>
      </c>
      <c r="R101" s="190">
        <v>0</v>
      </c>
      <c r="S101" s="190">
        <v>0</v>
      </c>
      <c r="T101" s="190">
        <v>0</v>
      </c>
      <c r="U101" s="190">
        <v>0</v>
      </c>
      <c r="V101" s="190">
        <v>0</v>
      </c>
      <c r="W101" s="190">
        <v>0</v>
      </c>
      <c r="X101" s="190">
        <v>0</v>
      </c>
      <c r="Z101" s="190">
        <v>0</v>
      </c>
      <c r="AA101" s="3">
        <v>0</v>
      </c>
      <c r="AC101" s="190">
        <v>0</v>
      </c>
      <c r="AD101" s="3">
        <v>0</v>
      </c>
    </row>
    <row r="102" spans="1:30" ht="18" customHeight="1" x14ac:dyDescent="0.2">
      <c r="A102" s="185"/>
      <c r="B102" s="210"/>
      <c r="C102" s="9">
        <v>0</v>
      </c>
      <c r="E102" s="195" t="s">
        <v>235</v>
      </c>
      <c r="G102" s="196">
        <v>0</v>
      </c>
      <c r="H102" s="196">
        <v>0</v>
      </c>
      <c r="I102" s="196">
        <v>0</v>
      </c>
      <c r="J102" s="197">
        <v>0</v>
      </c>
      <c r="K102" s="197">
        <v>0</v>
      </c>
      <c r="L102" s="196">
        <v>0</v>
      </c>
      <c r="M102" s="196">
        <v>0</v>
      </c>
      <c r="N102" s="196">
        <v>0</v>
      </c>
      <c r="O102" s="196">
        <v>0</v>
      </c>
      <c r="P102" s="196">
        <v>0</v>
      </c>
      <c r="Q102" s="196">
        <v>0</v>
      </c>
      <c r="R102" s="196">
        <v>0</v>
      </c>
      <c r="S102" s="196">
        <v>0</v>
      </c>
      <c r="T102" s="196">
        <v>0</v>
      </c>
      <c r="U102" s="196">
        <v>0</v>
      </c>
      <c r="V102" s="196">
        <v>0</v>
      </c>
      <c r="W102" s="196">
        <v>0</v>
      </c>
      <c r="X102" s="196">
        <v>0</v>
      </c>
      <c r="Z102" s="196">
        <v>0</v>
      </c>
      <c r="AA102" s="3">
        <v>0</v>
      </c>
      <c r="AC102" s="196">
        <v>0</v>
      </c>
      <c r="AD102" s="3">
        <v>0</v>
      </c>
    </row>
    <row r="103" spans="1:30" ht="6.95" customHeight="1" x14ac:dyDescent="0.2">
      <c r="C103" s="9"/>
      <c r="J103" s="199"/>
      <c r="K103" s="199"/>
      <c r="AA103" s="1"/>
      <c r="AD103" s="1"/>
    </row>
    <row r="104" spans="1:30" s="1" customFormat="1" ht="18" customHeight="1" x14ac:dyDescent="0.2">
      <c r="A104" s="175" t="s">
        <v>132</v>
      </c>
      <c r="B104" s="175" t="s">
        <v>18</v>
      </c>
      <c r="C104" s="9">
        <v>0</v>
      </c>
      <c r="D104" s="2"/>
      <c r="E104" s="189" t="s">
        <v>133</v>
      </c>
      <c r="F104" s="2"/>
      <c r="G104" s="190">
        <v>0</v>
      </c>
      <c r="H104" s="190">
        <v>0</v>
      </c>
      <c r="I104" s="190">
        <v>0</v>
      </c>
      <c r="J104" s="190">
        <v>0</v>
      </c>
      <c r="K104" s="190">
        <v>0</v>
      </c>
      <c r="L104" s="190">
        <v>0</v>
      </c>
      <c r="M104" s="190">
        <v>0</v>
      </c>
      <c r="N104" s="190">
        <v>0</v>
      </c>
      <c r="O104" s="190">
        <v>0</v>
      </c>
      <c r="P104" s="190">
        <v>0</v>
      </c>
      <c r="Q104" s="190">
        <v>0</v>
      </c>
      <c r="R104" s="190">
        <v>0</v>
      </c>
      <c r="S104" s="190">
        <v>0</v>
      </c>
      <c r="T104" s="190">
        <v>0</v>
      </c>
      <c r="U104" s="190">
        <v>0</v>
      </c>
      <c r="V104" s="190">
        <v>0</v>
      </c>
      <c r="W104" s="190">
        <v>0</v>
      </c>
      <c r="X104" s="190">
        <v>0</v>
      </c>
      <c r="Z104" s="190">
        <v>0</v>
      </c>
      <c r="AA104" s="3">
        <v>0</v>
      </c>
      <c r="AC104" s="190">
        <v>0</v>
      </c>
      <c r="AD104" s="3">
        <v>0</v>
      </c>
    </row>
    <row r="105" spans="1:30" s="1" customFormat="1" ht="18" customHeight="1" x14ac:dyDescent="0.2">
      <c r="A105" s="175" t="s">
        <v>135</v>
      </c>
      <c r="B105" s="175" t="s">
        <v>18</v>
      </c>
      <c r="C105" s="9">
        <v>0</v>
      </c>
      <c r="D105" s="2"/>
      <c r="E105" s="189" t="s">
        <v>134</v>
      </c>
      <c r="F105" s="2"/>
      <c r="G105" s="190">
        <v>0</v>
      </c>
      <c r="H105" s="190">
        <v>0</v>
      </c>
      <c r="I105" s="190">
        <v>0</v>
      </c>
      <c r="J105" s="190">
        <v>0</v>
      </c>
      <c r="K105" s="190">
        <v>0</v>
      </c>
      <c r="L105" s="190">
        <v>0</v>
      </c>
      <c r="M105" s="190">
        <v>0</v>
      </c>
      <c r="N105" s="190">
        <v>0</v>
      </c>
      <c r="O105" s="190">
        <v>0</v>
      </c>
      <c r="P105" s="190">
        <v>0</v>
      </c>
      <c r="Q105" s="190">
        <v>0</v>
      </c>
      <c r="R105" s="190">
        <v>0</v>
      </c>
      <c r="S105" s="190">
        <v>0</v>
      </c>
      <c r="T105" s="190">
        <v>0</v>
      </c>
      <c r="U105" s="190">
        <v>0</v>
      </c>
      <c r="V105" s="190">
        <v>0</v>
      </c>
      <c r="W105" s="190">
        <v>0</v>
      </c>
      <c r="X105" s="190">
        <v>0</v>
      </c>
      <c r="Z105" s="190">
        <v>0</v>
      </c>
      <c r="AA105" s="3">
        <v>0</v>
      </c>
      <c r="AC105" s="190">
        <v>0</v>
      </c>
      <c r="AD105" s="3">
        <v>0</v>
      </c>
    </row>
    <row r="106" spans="1:30" s="1" customFormat="1" ht="18" customHeight="1" x14ac:dyDescent="0.2">
      <c r="A106" s="175" t="s">
        <v>136</v>
      </c>
      <c r="B106" s="175" t="s">
        <v>18</v>
      </c>
      <c r="C106" s="9">
        <v>0</v>
      </c>
      <c r="D106" s="2"/>
      <c r="E106" s="189" t="s">
        <v>137</v>
      </c>
      <c r="F106" s="2"/>
      <c r="G106" s="190">
        <v>0</v>
      </c>
      <c r="H106" s="190">
        <v>0</v>
      </c>
      <c r="I106" s="190">
        <v>0</v>
      </c>
      <c r="J106" s="190">
        <v>0</v>
      </c>
      <c r="K106" s="190">
        <v>0</v>
      </c>
      <c r="L106" s="190">
        <v>0</v>
      </c>
      <c r="M106" s="190">
        <v>0</v>
      </c>
      <c r="N106" s="190">
        <v>0</v>
      </c>
      <c r="O106" s="190">
        <v>0</v>
      </c>
      <c r="P106" s="190">
        <v>0</v>
      </c>
      <c r="Q106" s="190">
        <v>0</v>
      </c>
      <c r="R106" s="190">
        <v>0</v>
      </c>
      <c r="S106" s="190">
        <v>0</v>
      </c>
      <c r="T106" s="190">
        <v>0</v>
      </c>
      <c r="U106" s="190">
        <v>0</v>
      </c>
      <c r="V106" s="190">
        <v>0</v>
      </c>
      <c r="W106" s="190">
        <v>0</v>
      </c>
      <c r="X106" s="190">
        <v>0</v>
      </c>
      <c r="Z106" s="190">
        <v>0</v>
      </c>
      <c r="AA106" s="3">
        <v>0</v>
      </c>
      <c r="AC106" s="190">
        <v>0</v>
      </c>
      <c r="AD106" s="3">
        <v>0</v>
      </c>
    </row>
    <row r="107" spans="1:30" s="1" customFormat="1" ht="18" customHeight="1" x14ac:dyDescent="0.2">
      <c r="A107" s="175" t="s">
        <v>138</v>
      </c>
      <c r="B107" s="175" t="s">
        <v>18</v>
      </c>
      <c r="C107" s="9">
        <v>0</v>
      </c>
      <c r="D107" s="2"/>
      <c r="E107" s="189" t="s">
        <v>139</v>
      </c>
      <c r="F107" s="2"/>
      <c r="G107" s="190">
        <v>0</v>
      </c>
      <c r="H107" s="190">
        <v>0</v>
      </c>
      <c r="I107" s="190">
        <v>0</v>
      </c>
      <c r="J107" s="190">
        <v>0</v>
      </c>
      <c r="K107" s="190">
        <v>0</v>
      </c>
      <c r="L107" s="190">
        <v>0</v>
      </c>
      <c r="M107" s="190">
        <v>0</v>
      </c>
      <c r="N107" s="190">
        <v>0</v>
      </c>
      <c r="O107" s="190">
        <v>0</v>
      </c>
      <c r="P107" s="190">
        <v>0</v>
      </c>
      <c r="Q107" s="190">
        <v>0</v>
      </c>
      <c r="R107" s="190">
        <v>0</v>
      </c>
      <c r="S107" s="190">
        <v>0</v>
      </c>
      <c r="T107" s="190">
        <v>0</v>
      </c>
      <c r="U107" s="190">
        <v>0</v>
      </c>
      <c r="V107" s="190">
        <v>0</v>
      </c>
      <c r="W107" s="190">
        <v>0</v>
      </c>
      <c r="X107" s="190">
        <v>0</v>
      </c>
      <c r="Z107" s="190">
        <v>0</v>
      </c>
      <c r="AA107" s="3">
        <v>0</v>
      </c>
      <c r="AC107" s="190">
        <v>0</v>
      </c>
      <c r="AD107" s="3">
        <v>0</v>
      </c>
    </row>
    <row r="108" spans="1:30" s="193" customFormat="1" ht="18" customHeight="1" collapsed="1" x14ac:dyDescent="0.2">
      <c r="A108" s="175" t="s">
        <v>22</v>
      </c>
      <c r="B108" s="175" t="s">
        <v>18</v>
      </c>
      <c r="C108" s="9">
        <v>0</v>
      </c>
      <c r="D108" s="2"/>
      <c r="E108" s="192" t="s">
        <v>25</v>
      </c>
      <c r="G108" s="194">
        <v>0</v>
      </c>
      <c r="H108" s="194">
        <v>0</v>
      </c>
      <c r="I108" s="194">
        <v>0</v>
      </c>
      <c r="J108" s="194">
        <v>0</v>
      </c>
      <c r="K108" s="194">
        <v>0</v>
      </c>
      <c r="L108" s="194">
        <v>0</v>
      </c>
      <c r="M108" s="194">
        <v>0</v>
      </c>
      <c r="N108" s="194">
        <v>0</v>
      </c>
      <c r="O108" s="194">
        <v>0</v>
      </c>
      <c r="P108" s="194">
        <v>0</v>
      </c>
      <c r="Q108" s="194">
        <v>0</v>
      </c>
      <c r="R108" s="194">
        <v>0</v>
      </c>
      <c r="S108" s="194">
        <v>0</v>
      </c>
      <c r="T108" s="194">
        <v>0</v>
      </c>
      <c r="U108" s="194">
        <v>0</v>
      </c>
      <c r="V108" s="194">
        <v>0</v>
      </c>
      <c r="W108" s="194">
        <v>0</v>
      </c>
      <c r="X108" s="194">
        <v>0</v>
      </c>
      <c r="Z108" s="194">
        <v>0</v>
      </c>
      <c r="AA108" s="3">
        <v>0</v>
      </c>
      <c r="AC108" s="194">
        <v>0</v>
      </c>
      <c r="AD108" s="3">
        <v>0</v>
      </c>
    </row>
    <row r="109" spans="1:30" s="193" customFormat="1" ht="18" hidden="1" customHeight="1" outlineLevel="1" x14ac:dyDescent="0.2">
      <c r="A109" s="175" t="s">
        <v>120</v>
      </c>
      <c r="B109" s="175" t="s">
        <v>18</v>
      </c>
      <c r="C109" s="9">
        <v>0</v>
      </c>
      <c r="D109" s="2"/>
      <c r="E109" s="204" t="s">
        <v>122</v>
      </c>
      <c r="F109" s="182"/>
      <c r="G109" s="205">
        <v>0</v>
      </c>
      <c r="H109" s="205">
        <v>0</v>
      </c>
      <c r="I109" s="205">
        <v>0</v>
      </c>
      <c r="J109" s="205">
        <v>0</v>
      </c>
      <c r="K109" s="205">
        <v>0</v>
      </c>
      <c r="L109" s="205">
        <v>0</v>
      </c>
      <c r="M109" s="205">
        <v>0</v>
      </c>
      <c r="N109" s="205">
        <v>0</v>
      </c>
      <c r="O109" s="205">
        <v>0</v>
      </c>
      <c r="P109" s="205">
        <v>0</v>
      </c>
      <c r="Q109" s="205">
        <v>0</v>
      </c>
      <c r="R109" s="205">
        <v>0</v>
      </c>
      <c r="S109" s="205">
        <v>0</v>
      </c>
      <c r="T109" s="205">
        <v>0</v>
      </c>
      <c r="U109" s="205">
        <v>0</v>
      </c>
      <c r="V109" s="205">
        <v>0</v>
      </c>
      <c r="W109" s="205">
        <v>0</v>
      </c>
      <c r="X109" s="205">
        <v>0</v>
      </c>
      <c r="Z109" s="205">
        <v>0</v>
      </c>
      <c r="AA109" s="3">
        <v>0</v>
      </c>
      <c r="AC109" s="205">
        <v>0</v>
      </c>
      <c r="AD109" s="3">
        <v>0</v>
      </c>
    </row>
    <row r="110" spans="1:30" s="193" customFormat="1" ht="18" hidden="1" customHeight="1" outlineLevel="1" x14ac:dyDescent="0.2">
      <c r="A110" s="175" t="s">
        <v>121</v>
      </c>
      <c r="B110" s="175" t="s">
        <v>18</v>
      </c>
      <c r="C110" s="9">
        <v>0</v>
      </c>
      <c r="D110" s="2"/>
      <c r="E110" s="204" t="s">
        <v>123</v>
      </c>
      <c r="F110" s="182"/>
      <c r="G110" s="205">
        <v>0</v>
      </c>
      <c r="H110" s="205">
        <v>0</v>
      </c>
      <c r="I110" s="205">
        <v>0</v>
      </c>
      <c r="J110" s="205">
        <v>0</v>
      </c>
      <c r="K110" s="205">
        <v>0</v>
      </c>
      <c r="L110" s="205">
        <v>0</v>
      </c>
      <c r="M110" s="205">
        <v>0</v>
      </c>
      <c r="N110" s="205">
        <v>0</v>
      </c>
      <c r="O110" s="205">
        <v>0</v>
      </c>
      <c r="P110" s="205">
        <v>0</v>
      </c>
      <c r="Q110" s="205">
        <v>0</v>
      </c>
      <c r="R110" s="205">
        <v>0</v>
      </c>
      <c r="S110" s="205">
        <v>0</v>
      </c>
      <c r="T110" s="205">
        <v>0</v>
      </c>
      <c r="U110" s="205">
        <v>0</v>
      </c>
      <c r="V110" s="205">
        <v>0</v>
      </c>
      <c r="W110" s="205">
        <v>0</v>
      </c>
      <c r="X110" s="205">
        <v>0</v>
      </c>
      <c r="Z110" s="205">
        <v>0</v>
      </c>
      <c r="AA110" s="3">
        <v>0</v>
      </c>
      <c r="AC110" s="205">
        <v>0</v>
      </c>
      <c r="AD110" s="3">
        <v>0</v>
      </c>
    </row>
    <row r="111" spans="1:30" s="193" customFormat="1" ht="18" customHeight="1" collapsed="1" x14ac:dyDescent="0.2">
      <c r="A111" s="185"/>
      <c r="B111" s="185"/>
      <c r="C111" s="9">
        <v>0</v>
      </c>
      <c r="D111" s="2"/>
      <c r="E111" s="192" t="s">
        <v>0</v>
      </c>
      <c r="G111" s="194">
        <v>0</v>
      </c>
      <c r="H111" s="194">
        <v>0</v>
      </c>
      <c r="I111" s="194">
        <v>0</v>
      </c>
      <c r="J111" s="194">
        <v>0</v>
      </c>
      <c r="K111" s="194">
        <v>0</v>
      </c>
      <c r="L111" s="194">
        <v>0</v>
      </c>
      <c r="M111" s="194">
        <v>0</v>
      </c>
      <c r="N111" s="194">
        <v>0</v>
      </c>
      <c r="O111" s="194">
        <v>0</v>
      </c>
      <c r="P111" s="194">
        <v>0</v>
      </c>
      <c r="Q111" s="194">
        <v>0</v>
      </c>
      <c r="R111" s="194">
        <v>0</v>
      </c>
      <c r="S111" s="194">
        <v>0</v>
      </c>
      <c r="T111" s="194">
        <v>0</v>
      </c>
      <c r="U111" s="194">
        <v>0</v>
      </c>
      <c r="V111" s="194">
        <v>0</v>
      </c>
      <c r="W111" s="194">
        <v>0</v>
      </c>
      <c r="X111" s="194">
        <v>0</v>
      </c>
      <c r="Z111" s="194">
        <v>0</v>
      </c>
      <c r="AA111" s="3">
        <v>0</v>
      </c>
      <c r="AC111" s="194">
        <v>0</v>
      </c>
      <c r="AD111" s="3">
        <v>0</v>
      </c>
    </row>
    <row r="112" spans="1:30" ht="18" customHeight="1" x14ac:dyDescent="0.2">
      <c r="A112" s="185"/>
      <c r="B112" s="185"/>
      <c r="C112" s="9">
        <v>0</v>
      </c>
      <c r="E112" s="195" t="s">
        <v>437</v>
      </c>
      <c r="G112" s="196">
        <v>0</v>
      </c>
      <c r="H112" s="196">
        <v>0</v>
      </c>
      <c r="I112" s="196">
        <v>0</v>
      </c>
      <c r="J112" s="197">
        <v>0</v>
      </c>
      <c r="K112" s="197">
        <v>0</v>
      </c>
      <c r="L112" s="196">
        <v>0</v>
      </c>
      <c r="M112" s="196">
        <v>0</v>
      </c>
      <c r="N112" s="196">
        <v>0</v>
      </c>
      <c r="O112" s="196">
        <v>0</v>
      </c>
      <c r="P112" s="196">
        <v>0</v>
      </c>
      <c r="Q112" s="196">
        <v>0</v>
      </c>
      <c r="R112" s="196">
        <v>0</v>
      </c>
      <c r="S112" s="196">
        <v>0</v>
      </c>
      <c r="T112" s="196">
        <v>0</v>
      </c>
      <c r="U112" s="196">
        <v>0</v>
      </c>
      <c r="V112" s="196">
        <v>0</v>
      </c>
      <c r="W112" s="196">
        <v>0</v>
      </c>
      <c r="X112" s="196">
        <v>0</v>
      </c>
      <c r="Z112" s="196">
        <v>0</v>
      </c>
      <c r="AA112" s="3">
        <v>0</v>
      </c>
      <c r="AC112" s="196">
        <v>0</v>
      </c>
      <c r="AD112" s="3">
        <v>0</v>
      </c>
    </row>
    <row r="113" spans="1:32" ht="6.95" customHeight="1" x14ac:dyDescent="0.2">
      <c r="C113" s="9"/>
      <c r="J113" s="199"/>
      <c r="K113" s="199"/>
      <c r="AA113" s="1"/>
      <c r="AD113" s="1"/>
    </row>
    <row r="114" spans="1:32" ht="18" customHeight="1" x14ac:dyDescent="0.2">
      <c r="A114" s="175" t="s">
        <v>17</v>
      </c>
      <c r="B114" s="175" t="s">
        <v>18</v>
      </c>
      <c r="C114" s="9">
        <v>0</v>
      </c>
      <c r="E114" s="195" t="s">
        <v>119</v>
      </c>
      <c r="G114" s="196">
        <v>0</v>
      </c>
      <c r="H114" s="196">
        <v>0</v>
      </c>
      <c r="I114" s="196">
        <v>0</v>
      </c>
      <c r="J114" s="197">
        <v>0</v>
      </c>
      <c r="K114" s="197">
        <v>0</v>
      </c>
      <c r="L114" s="196">
        <v>0</v>
      </c>
      <c r="M114" s="196">
        <v>0</v>
      </c>
      <c r="N114" s="196">
        <v>0</v>
      </c>
      <c r="O114" s="196">
        <v>0</v>
      </c>
      <c r="P114" s="196">
        <v>0</v>
      </c>
      <c r="Q114" s="196">
        <v>0</v>
      </c>
      <c r="R114" s="196">
        <v>0</v>
      </c>
      <c r="S114" s="196">
        <v>0</v>
      </c>
      <c r="T114" s="196">
        <v>0</v>
      </c>
      <c r="U114" s="196">
        <v>0</v>
      </c>
      <c r="V114" s="196">
        <v>0</v>
      </c>
      <c r="W114" s="196">
        <v>0</v>
      </c>
      <c r="X114" s="196">
        <v>0</v>
      </c>
      <c r="Z114" s="196">
        <v>0</v>
      </c>
      <c r="AA114" s="3">
        <v>0</v>
      </c>
      <c r="AC114" s="196">
        <v>0</v>
      </c>
      <c r="AD114" s="3">
        <v>0</v>
      </c>
    </row>
    <row r="115" spans="1:32" ht="6.95" customHeight="1" x14ac:dyDescent="0.2">
      <c r="C115" s="9"/>
      <c r="J115" s="199"/>
      <c r="K115" s="199"/>
      <c r="AA115" s="1"/>
      <c r="AD115" s="1"/>
    </row>
    <row r="116" spans="1:32" s="209" customFormat="1" ht="18" customHeight="1" x14ac:dyDescent="0.2">
      <c r="A116" s="185"/>
      <c r="B116" s="185"/>
      <c r="C116" s="9">
        <v>-1.0769033768396691E-2</v>
      </c>
      <c r="D116" s="2"/>
      <c r="E116" s="211" t="s">
        <v>332</v>
      </c>
      <c r="F116" s="2"/>
      <c r="G116" s="212">
        <v>-303.39499999999998</v>
      </c>
      <c r="H116" s="212">
        <v>-357.56299999999999</v>
      </c>
      <c r="I116" s="212">
        <v>-357.56299999999999</v>
      </c>
      <c r="J116" s="213">
        <v>-376.34535999999997</v>
      </c>
      <c r="K116" s="213">
        <v>-416.00761</v>
      </c>
      <c r="L116" s="212">
        <v>-27.326000000000001</v>
      </c>
      <c r="M116" s="212">
        <v>-33.981000000000002</v>
      </c>
      <c r="N116" s="212">
        <v>-38.771000000000008</v>
      </c>
      <c r="O116" s="212">
        <v>-34.417999999999999</v>
      </c>
      <c r="P116" s="212">
        <v>-29.454000000000008</v>
      </c>
      <c r="Q116" s="212">
        <v>-40.504999999999981</v>
      </c>
      <c r="R116" s="212">
        <v>-30.619</v>
      </c>
      <c r="S116" s="212">
        <v>-29.136999999999993</v>
      </c>
      <c r="T116" s="212">
        <v>-33.820000000000043</v>
      </c>
      <c r="U116" s="212">
        <v>-42.842999999999996</v>
      </c>
      <c r="V116" s="212">
        <v>-38.980999999999959</v>
      </c>
      <c r="W116" s="212">
        <v>-40.628</v>
      </c>
      <c r="X116" s="212">
        <v>-420.48299999999995</v>
      </c>
      <c r="Z116" s="212">
        <v>-376.34535999999997</v>
      </c>
      <c r="AA116" s="3">
        <v>-44.14</v>
      </c>
      <c r="AC116" s="212">
        <v>-416.00760999999994</v>
      </c>
      <c r="AD116" s="3">
        <v>-4.4800000000000004</v>
      </c>
    </row>
    <row r="117" spans="1:32" s="209" customFormat="1" ht="6.75" customHeight="1" x14ac:dyDescent="0.2">
      <c r="A117" s="2"/>
      <c r="B117" s="2"/>
      <c r="C117" s="9"/>
      <c r="D117" s="2"/>
      <c r="E117" s="1"/>
      <c r="F117" s="2"/>
      <c r="G117" s="2"/>
      <c r="H117" s="2"/>
      <c r="I117" s="2"/>
      <c r="J117" s="199"/>
      <c r="K117" s="19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1"/>
      <c r="AC117" s="2"/>
      <c r="AD117" s="300"/>
    </row>
    <row r="118" spans="1:32" s="8" customFormat="1" x14ac:dyDescent="0.2">
      <c r="A118" s="55" t="s">
        <v>31</v>
      </c>
      <c r="B118" s="55" t="s">
        <v>18</v>
      </c>
      <c r="C118" s="2"/>
      <c r="D118" s="2"/>
      <c r="E118" s="56" t="s">
        <v>252</v>
      </c>
      <c r="F118" s="2"/>
      <c r="G118" s="214">
        <v>-0.1220000000000141</v>
      </c>
      <c r="H118" s="214">
        <v>-0.12700000000000955</v>
      </c>
      <c r="I118" s="214">
        <v>-0.12700000000000955</v>
      </c>
      <c r="J118" s="214">
        <v>0</v>
      </c>
      <c r="K118" s="214">
        <v>0</v>
      </c>
      <c r="L118" s="214">
        <v>0</v>
      </c>
      <c r="M118" s="214">
        <v>-3.0999999999998806E-2</v>
      </c>
      <c r="N118" s="214">
        <v>-3.0999999999991701E-2</v>
      </c>
      <c r="O118" s="214">
        <v>-3.099999999997749E-2</v>
      </c>
      <c r="P118" s="214">
        <v>-7.8999999999979309E-2</v>
      </c>
      <c r="Q118" s="214">
        <v>-7.9000000000007731E-2</v>
      </c>
      <c r="R118" s="214">
        <v>-7.9000000000007731E-2</v>
      </c>
      <c r="S118" s="214">
        <v>-0.12500000000005684</v>
      </c>
      <c r="T118" s="214">
        <v>-0.125</v>
      </c>
      <c r="U118" s="214">
        <v>-0.125</v>
      </c>
      <c r="V118" s="214">
        <v>-0.17100000000004911</v>
      </c>
      <c r="W118" s="214">
        <v>-0.17100000000004911</v>
      </c>
      <c r="X118" s="214">
        <v>-0.17100000000004911</v>
      </c>
      <c r="Y118" s="2"/>
      <c r="Z118" s="2"/>
      <c r="AB118" s="2"/>
      <c r="AC118" s="2"/>
      <c r="AE118" s="2"/>
      <c r="AF118" s="2"/>
    </row>
  </sheetData>
  <mergeCells count="5">
    <mergeCell ref="E9:E10"/>
    <mergeCell ref="AC9:AC10"/>
    <mergeCell ref="AD9:AD10"/>
    <mergeCell ref="Z9:Z10"/>
    <mergeCell ref="AA9:AA10"/>
  </mergeCells>
  <conditionalFormatting sqref="AD11:AD13 AD114 AD104:AD112 AD94:AD102 AD25:AD92 AA114 AA104:AA112 AA94:AA102 AA15:AA23 AA25:AA92 AD15:AD23 AA116 AD116:AD117">
    <cfRule type="expression" dxfId="77" priority="4" stopIfTrue="1">
      <formula>($C11&gt;0)</formula>
    </cfRule>
    <cfRule type="expression" dxfId="76" priority="5" stopIfTrue="1">
      <formula>AND($C11&lt;0,$C11&gt;=$AD$2)</formula>
    </cfRule>
    <cfRule type="expression" dxfId="75" priority="6" stopIfTrue="1">
      <formula>($C11&lt;$AD$2)</formula>
    </cfRule>
  </conditionalFormatting>
  <conditionalFormatting sqref="AA11:AA13">
    <cfRule type="expression" dxfId="74" priority="1" stopIfTrue="1">
      <formula>($C11&gt;0)</formula>
    </cfRule>
    <cfRule type="expression" dxfId="73" priority="2" stopIfTrue="1">
      <formula>AND($C11&lt;0,$C11&gt;=$AD$2)</formula>
    </cfRule>
    <cfRule type="expression" dxfId="72" priority="3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8"/>
  <sheetViews>
    <sheetView showGridLines="0" zoomScale="66" zoomScaleNormal="66" zoomScaleSheetLayoutView="75" workbookViewId="0">
      <pane xSplit="5" ySplit="10" topLeftCell="F11" activePane="bottomRight" state="frozen"/>
      <selection sqref="A1:XFD1048576"/>
      <selection pane="topRight" sqref="A1:XFD1048576"/>
      <selection pane="bottomLeft" sqref="A1:XFD1048576"/>
      <selection pane="bottomRight" activeCell="W16" sqref="W16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10" width="10" style="2" customWidth="1"/>
    <col min="11" max="11" width="10" style="2" customWidth="1" outlineLevel="1"/>
    <col min="12" max="23" width="10" style="2" customWidth="1"/>
    <col min="24" max="24" width="12" style="2" customWidth="1"/>
    <col min="25" max="25" width="1.140625" style="2" customWidth="1"/>
    <col min="26" max="26" width="10" style="2" customWidth="1"/>
    <col min="27" max="27" width="10" style="8" customWidth="1"/>
    <col min="28" max="28" width="4.140625" style="2" customWidth="1"/>
    <col min="29" max="29" width="10" style="2" customWidth="1" outlineLevel="1"/>
    <col min="30" max="30" width="10" style="8" customWidth="1" outlineLevel="1"/>
    <col min="31" max="16384" width="11.42578125" style="2"/>
  </cols>
  <sheetData>
    <row r="1" spans="1:30" hidden="1" outlineLevel="1" x14ac:dyDescent="0.2">
      <c r="A1" s="1" t="s">
        <v>4</v>
      </c>
      <c r="B1" s="1"/>
      <c r="L1" s="161" t="s">
        <v>6</v>
      </c>
      <c r="M1" s="161" t="s">
        <v>7</v>
      </c>
      <c r="N1" s="161" t="s">
        <v>8</v>
      </c>
      <c r="O1" s="161" t="s">
        <v>9</v>
      </c>
      <c r="P1" s="161" t="s">
        <v>10</v>
      </c>
      <c r="Q1" s="161" t="s">
        <v>11</v>
      </c>
      <c r="R1" s="161" t="s">
        <v>320</v>
      </c>
      <c r="S1" s="161" t="s">
        <v>12</v>
      </c>
      <c r="T1" s="161" t="s">
        <v>13</v>
      </c>
      <c r="U1" s="161" t="s">
        <v>14</v>
      </c>
      <c r="V1" s="161" t="s">
        <v>15</v>
      </c>
      <c r="W1" s="161" t="s">
        <v>16</v>
      </c>
    </row>
    <row r="2" spans="1:30" ht="12.75" hidden="1" outlineLevel="1" x14ac:dyDescent="0.2">
      <c r="A2" s="1" t="s">
        <v>5</v>
      </c>
      <c r="B2" s="1"/>
      <c r="G2" s="11" t="s">
        <v>28</v>
      </c>
      <c r="H2" s="11" t="s">
        <v>30</v>
      </c>
      <c r="I2" s="11" t="s">
        <v>33</v>
      </c>
      <c r="J2" s="11" t="s">
        <v>34</v>
      </c>
      <c r="K2" s="11">
        <v>0</v>
      </c>
      <c r="L2" s="162" t="b">
        <v>1</v>
      </c>
      <c r="M2" s="162" t="b">
        <v>1</v>
      </c>
      <c r="N2" s="162" t="b">
        <v>1</v>
      </c>
      <c r="O2" s="162" t="b">
        <v>1</v>
      </c>
      <c r="P2" s="162" t="b">
        <v>1</v>
      </c>
      <c r="Q2" s="162" t="b">
        <v>1</v>
      </c>
      <c r="R2" s="162" t="b">
        <v>1</v>
      </c>
      <c r="S2" s="162" t="b">
        <v>1</v>
      </c>
      <c r="T2" s="162" t="b">
        <v>1</v>
      </c>
      <c r="U2" s="162" t="b">
        <v>1</v>
      </c>
      <c r="V2" s="162" t="b">
        <v>1</v>
      </c>
      <c r="W2" s="162" t="b">
        <v>1</v>
      </c>
      <c r="X2" s="11" t="s">
        <v>34</v>
      </c>
      <c r="Z2" s="163"/>
      <c r="AA2" s="13">
        <v>-0.15</v>
      </c>
      <c r="AC2" s="163"/>
      <c r="AD2" s="13">
        <v>-0.15</v>
      </c>
    </row>
    <row r="3" spans="1:30" hidden="1" outlineLevel="1" x14ac:dyDescent="0.15">
      <c r="A3" s="1" t="s">
        <v>348</v>
      </c>
      <c r="B3" s="1"/>
      <c r="G3" s="12" t="s">
        <v>643</v>
      </c>
      <c r="H3" s="12" t="s">
        <v>643</v>
      </c>
      <c r="I3" s="12" t="s">
        <v>643</v>
      </c>
      <c r="J3" s="12" t="s">
        <v>644</v>
      </c>
      <c r="K3" s="12" t="s">
        <v>645</v>
      </c>
      <c r="L3" s="12" t="s">
        <v>643</v>
      </c>
      <c r="M3" s="12" t="s">
        <v>643</v>
      </c>
      <c r="N3" s="12" t="s">
        <v>643</v>
      </c>
      <c r="O3" s="12" t="s">
        <v>643</v>
      </c>
      <c r="P3" s="12" t="s">
        <v>643</v>
      </c>
      <c r="Q3" s="12" t="s">
        <v>643</v>
      </c>
      <c r="R3" s="12" t="s">
        <v>643</v>
      </c>
      <c r="S3" s="12" t="s">
        <v>643</v>
      </c>
      <c r="T3" s="12" t="s">
        <v>643</v>
      </c>
      <c r="U3" s="12" t="s">
        <v>643</v>
      </c>
      <c r="V3" s="12" t="s">
        <v>643</v>
      </c>
      <c r="W3" s="12" t="s">
        <v>643</v>
      </c>
      <c r="X3" s="12" t="s">
        <v>643</v>
      </c>
    </row>
    <row r="4" spans="1:30" hidden="1" outlineLevel="1" x14ac:dyDescent="0.15">
      <c r="A4" s="164" t="s">
        <v>646</v>
      </c>
      <c r="B4" s="1"/>
      <c r="G4" s="12" t="s">
        <v>647</v>
      </c>
      <c r="H4" s="12" t="s">
        <v>647</v>
      </c>
      <c r="I4" s="12" t="s">
        <v>647</v>
      </c>
      <c r="J4" s="12" t="s">
        <v>648</v>
      </c>
      <c r="K4" s="12" t="s">
        <v>649</v>
      </c>
      <c r="L4" s="12" t="s">
        <v>647</v>
      </c>
      <c r="M4" s="12" t="s">
        <v>647</v>
      </c>
      <c r="N4" s="12" t="s">
        <v>647</v>
      </c>
      <c r="O4" s="12" t="s">
        <v>647</v>
      </c>
      <c r="P4" s="12" t="s">
        <v>647</v>
      </c>
      <c r="Q4" s="12" t="s">
        <v>647</v>
      </c>
      <c r="R4" s="12" t="s">
        <v>647</v>
      </c>
      <c r="S4" s="12" t="s">
        <v>647</v>
      </c>
      <c r="T4" s="12" t="s">
        <v>647</v>
      </c>
      <c r="U4" s="12" t="s">
        <v>647</v>
      </c>
      <c r="V4" s="12" t="s">
        <v>647</v>
      </c>
      <c r="W4" s="12" t="s">
        <v>647</v>
      </c>
      <c r="X4" s="12" t="s">
        <v>647</v>
      </c>
      <c r="Z4" s="163"/>
      <c r="AA4" s="165"/>
      <c r="AC4" s="163"/>
      <c r="AD4" s="165"/>
    </row>
    <row r="5" spans="1:30" hidden="1" outlineLevel="1" x14ac:dyDescent="0.15">
      <c r="B5" s="1"/>
      <c r="G5" s="12" t="s">
        <v>650</v>
      </c>
      <c r="H5" s="12" t="s">
        <v>651</v>
      </c>
      <c r="I5" s="12" t="s">
        <v>651</v>
      </c>
      <c r="J5" s="12" t="s">
        <v>652</v>
      </c>
      <c r="K5" s="12" t="s">
        <v>653</v>
      </c>
      <c r="L5" s="12" t="s">
        <v>652</v>
      </c>
      <c r="M5" s="12" t="s">
        <v>654</v>
      </c>
      <c r="N5" s="12" t="s">
        <v>653</v>
      </c>
      <c r="O5" s="12" t="s">
        <v>655</v>
      </c>
      <c r="P5" s="12" t="s">
        <v>656</v>
      </c>
      <c r="Q5" s="12" t="s">
        <v>657</v>
      </c>
      <c r="R5" s="12" t="s">
        <v>658</v>
      </c>
      <c r="S5" s="12" t="s">
        <v>659</v>
      </c>
      <c r="T5" s="12" t="s">
        <v>660</v>
      </c>
      <c r="U5" s="12" t="s">
        <v>661</v>
      </c>
      <c r="V5" s="12" t="s">
        <v>662</v>
      </c>
      <c r="W5" s="12" t="s">
        <v>663</v>
      </c>
      <c r="X5" s="12" t="s">
        <v>663</v>
      </c>
      <c r="Z5" s="163"/>
      <c r="AA5" s="165"/>
      <c r="AC5" s="163"/>
      <c r="AD5" s="165"/>
    </row>
    <row r="6" spans="1:30" hidden="1" outlineLevel="1" x14ac:dyDescent="0.2">
      <c r="F6" s="1"/>
      <c r="G6" s="1"/>
      <c r="H6" s="2" t="s">
        <v>674</v>
      </c>
      <c r="I6" s="2" t="s">
        <v>674</v>
      </c>
      <c r="J6" s="2" t="s">
        <v>674</v>
      </c>
      <c r="K6" s="2" t="s">
        <v>674</v>
      </c>
    </row>
    <row r="7" spans="1:30" s="166" customFormat="1" ht="15.75" collapsed="1" x14ac:dyDescent="0.2">
      <c r="E7" s="15" t="s">
        <v>450</v>
      </c>
      <c r="L7" s="167"/>
      <c r="AA7" s="168"/>
      <c r="AD7" s="168"/>
    </row>
    <row r="8" spans="1:30" s="169" customFormat="1" ht="7.5" customHeight="1" x14ac:dyDescent="0.2">
      <c r="E8" s="170"/>
      <c r="I8" s="171"/>
      <c r="J8" s="171"/>
      <c r="K8" s="171"/>
      <c r="Z8" s="171"/>
      <c r="AA8" s="170"/>
      <c r="AC8" s="171"/>
      <c r="AD8" s="170"/>
    </row>
    <row r="9" spans="1:30" ht="12.75" customHeight="1" x14ac:dyDescent="0.2">
      <c r="E9" s="310" t="s">
        <v>451</v>
      </c>
      <c r="F9" s="172"/>
      <c r="G9" s="4" t="s">
        <v>2</v>
      </c>
      <c r="H9" s="4" t="s">
        <v>2</v>
      </c>
      <c r="I9" s="4" t="s">
        <v>2</v>
      </c>
      <c r="J9" s="5" t="s">
        <v>1</v>
      </c>
      <c r="K9" s="5" t="s">
        <v>628</v>
      </c>
      <c r="L9" s="173" t="s">
        <v>2</v>
      </c>
      <c r="M9" s="173" t="s">
        <v>2</v>
      </c>
      <c r="N9" s="173" t="s">
        <v>2</v>
      </c>
      <c r="O9" s="173" t="s">
        <v>2</v>
      </c>
      <c r="P9" s="173" t="s">
        <v>2</v>
      </c>
      <c r="Q9" s="173" t="s">
        <v>2</v>
      </c>
      <c r="R9" s="173" t="s">
        <v>2</v>
      </c>
      <c r="S9" s="173" t="s">
        <v>2</v>
      </c>
      <c r="T9" s="173" t="s">
        <v>2</v>
      </c>
      <c r="U9" s="173" t="s">
        <v>2</v>
      </c>
      <c r="V9" s="173" t="s">
        <v>2</v>
      </c>
      <c r="W9" s="173" t="s">
        <v>2</v>
      </c>
      <c r="X9" s="287" t="s">
        <v>2</v>
      </c>
      <c r="Z9" s="318" t="s">
        <v>677</v>
      </c>
      <c r="AA9" s="320" t="s">
        <v>100</v>
      </c>
      <c r="AC9" s="318" t="s">
        <v>678</v>
      </c>
      <c r="AD9" s="320" t="s">
        <v>100</v>
      </c>
    </row>
    <row r="10" spans="1:30" ht="12.75" customHeight="1" x14ac:dyDescent="0.2">
      <c r="E10" s="310"/>
      <c r="F10" s="172"/>
      <c r="G10" s="6" t="s">
        <v>669</v>
      </c>
      <c r="H10" s="6" t="s">
        <v>670</v>
      </c>
      <c r="I10" s="6" t="s">
        <v>670</v>
      </c>
      <c r="J10" s="7" t="s">
        <v>679</v>
      </c>
      <c r="K10" s="7" t="s">
        <v>680</v>
      </c>
      <c r="L10" s="174" t="s">
        <v>6</v>
      </c>
      <c r="M10" s="174" t="s">
        <v>7</v>
      </c>
      <c r="N10" s="174" t="s">
        <v>8</v>
      </c>
      <c r="O10" s="174" t="s">
        <v>9</v>
      </c>
      <c r="P10" s="174" t="s">
        <v>10</v>
      </c>
      <c r="Q10" s="174" t="s">
        <v>11</v>
      </c>
      <c r="R10" s="174" t="s">
        <v>320</v>
      </c>
      <c r="S10" s="174" t="s">
        <v>12</v>
      </c>
      <c r="T10" s="174" t="s">
        <v>13</v>
      </c>
      <c r="U10" s="174" t="s">
        <v>14</v>
      </c>
      <c r="V10" s="174" t="s">
        <v>15</v>
      </c>
      <c r="W10" s="174" t="s">
        <v>16</v>
      </c>
      <c r="X10" s="286" t="s">
        <v>671</v>
      </c>
      <c r="Z10" s="319"/>
      <c r="AA10" s="321"/>
      <c r="AC10" s="319"/>
      <c r="AD10" s="321"/>
    </row>
    <row r="11" spans="1:30" ht="18" customHeight="1" x14ac:dyDescent="0.2">
      <c r="A11" s="175" t="s">
        <v>37</v>
      </c>
      <c r="B11" s="175" t="s">
        <v>18</v>
      </c>
      <c r="C11" s="9"/>
      <c r="E11" s="176" t="s">
        <v>424</v>
      </c>
      <c r="G11" s="177">
        <v>0</v>
      </c>
      <c r="H11" s="177">
        <v>0</v>
      </c>
      <c r="I11" s="177">
        <v>0</v>
      </c>
      <c r="J11" s="178">
        <v>0</v>
      </c>
      <c r="K11" s="178">
        <v>0</v>
      </c>
      <c r="L11" s="177">
        <v>0</v>
      </c>
      <c r="M11" s="177">
        <v>0</v>
      </c>
      <c r="N11" s="177">
        <v>0</v>
      </c>
      <c r="O11" s="177">
        <v>0</v>
      </c>
      <c r="P11" s="177">
        <v>0</v>
      </c>
      <c r="Q11" s="177">
        <v>0</v>
      </c>
      <c r="R11" s="177">
        <v>0</v>
      </c>
      <c r="S11" s="177">
        <v>0</v>
      </c>
      <c r="T11" s="177">
        <v>0</v>
      </c>
      <c r="U11" s="177">
        <v>0</v>
      </c>
      <c r="V11" s="177">
        <v>0</v>
      </c>
      <c r="W11" s="177">
        <v>0</v>
      </c>
      <c r="X11" s="177">
        <v>0</v>
      </c>
      <c r="Z11" s="177">
        <v>0</v>
      </c>
      <c r="AA11" s="179">
        <v>0</v>
      </c>
      <c r="AC11" s="177">
        <v>0</v>
      </c>
      <c r="AD11" s="179">
        <v>0</v>
      </c>
    </row>
    <row r="12" spans="1:30" ht="18" hidden="1" customHeight="1" outlineLevel="1" collapsed="1" x14ac:dyDescent="0.2">
      <c r="A12" s="180" t="s">
        <v>212</v>
      </c>
      <c r="B12" s="175" t="s">
        <v>18</v>
      </c>
      <c r="C12" s="9"/>
      <c r="E12" s="181" t="s">
        <v>213</v>
      </c>
      <c r="F12" s="182"/>
      <c r="G12" s="183">
        <v>0</v>
      </c>
      <c r="H12" s="183">
        <v>0</v>
      </c>
      <c r="I12" s="183">
        <v>0</v>
      </c>
      <c r="J12" s="183">
        <v>0</v>
      </c>
      <c r="K12" s="183">
        <v>0</v>
      </c>
      <c r="L12" s="183">
        <v>0</v>
      </c>
      <c r="M12" s="183">
        <v>0</v>
      </c>
      <c r="N12" s="183">
        <v>0</v>
      </c>
      <c r="O12" s="183">
        <v>0</v>
      </c>
      <c r="P12" s="183">
        <v>0</v>
      </c>
      <c r="Q12" s="183">
        <v>0</v>
      </c>
      <c r="R12" s="183">
        <v>0</v>
      </c>
      <c r="S12" s="183">
        <v>0</v>
      </c>
      <c r="T12" s="183">
        <v>0</v>
      </c>
      <c r="U12" s="183">
        <v>0</v>
      </c>
      <c r="V12" s="183">
        <v>0</v>
      </c>
      <c r="W12" s="183">
        <v>0</v>
      </c>
      <c r="X12" s="183">
        <v>0</v>
      </c>
      <c r="Z12" s="183">
        <v>0</v>
      </c>
      <c r="AA12" s="184">
        <v>0</v>
      </c>
      <c r="AC12" s="183">
        <v>0</v>
      </c>
      <c r="AD12" s="184">
        <v>0</v>
      </c>
    </row>
    <row r="13" spans="1:30" ht="18" hidden="1" customHeight="1" outlineLevel="1" collapsed="1" x14ac:dyDescent="0.2">
      <c r="A13" s="185"/>
      <c r="B13" s="185"/>
      <c r="C13" s="9"/>
      <c r="E13" s="176" t="s">
        <v>241</v>
      </c>
      <c r="G13" s="177">
        <v>0</v>
      </c>
      <c r="H13" s="177">
        <v>0</v>
      </c>
      <c r="I13" s="177">
        <v>0</v>
      </c>
      <c r="J13" s="178">
        <v>0</v>
      </c>
      <c r="K13" s="178">
        <v>0</v>
      </c>
      <c r="L13" s="177">
        <v>0</v>
      </c>
      <c r="M13" s="177">
        <v>0</v>
      </c>
      <c r="N13" s="177">
        <v>0</v>
      </c>
      <c r="O13" s="177">
        <v>0</v>
      </c>
      <c r="P13" s="177">
        <v>0</v>
      </c>
      <c r="Q13" s="177">
        <v>0</v>
      </c>
      <c r="R13" s="177">
        <v>0</v>
      </c>
      <c r="S13" s="177">
        <v>0</v>
      </c>
      <c r="T13" s="177">
        <v>0</v>
      </c>
      <c r="U13" s="177">
        <v>0</v>
      </c>
      <c r="V13" s="177">
        <v>0</v>
      </c>
      <c r="W13" s="177">
        <v>0</v>
      </c>
      <c r="X13" s="177">
        <v>0</v>
      </c>
      <c r="Z13" s="177">
        <v>0</v>
      </c>
      <c r="AA13" s="179">
        <v>0</v>
      </c>
      <c r="AC13" s="177">
        <v>0</v>
      </c>
      <c r="AD13" s="179">
        <v>0</v>
      </c>
    </row>
    <row r="14" spans="1:30" ht="12.95" hidden="1" customHeight="1" outlineLevel="1" x14ac:dyDescent="0.2">
      <c r="A14" s="185"/>
      <c r="B14" s="185"/>
      <c r="C14" s="9"/>
      <c r="E14" s="175" t="s">
        <v>38</v>
      </c>
      <c r="G14" s="186">
        <v>0</v>
      </c>
      <c r="H14" s="186">
        <v>0</v>
      </c>
      <c r="I14" s="186">
        <v>0</v>
      </c>
      <c r="J14" s="187">
        <v>0</v>
      </c>
      <c r="K14" s="187">
        <v>0</v>
      </c>
      <c r="L14" s="186">
        <v>0</v>
      </c>
      <c r="M14" s="186">
        <v>0</v>
      </c>
      <c r="N14" s="186">
        <v>0</v>
      </c>
      <c r="O14" s="186">
        <v>0</v>
      </c>
      <c r="P14" s="186">
        <v>0</v>
      </c>
      <c r="Q14" s="186">
        <v>0</v>
      </c>
      <c r="R14" s="186">
        <v>0</v>
      </c>
      <c r="S14" s="186">
        <v>0</v>
      </c>
      <c r="T14" s="186">
        <v>0</v>
      </c>
      <c r="U14" s="186">
        <v>0</v>
      </c>
      <c r="V14" s="186">
        <v>0</v>
      </c>
      <c r="W14" s="186">
        <v>0</v>
      </c>
      <c r="X14" s="186">
        <v>0</v>
      </c>
      <c r="Z14" s="186">
        <v>0</v>
      </c>
      <c r="AA14" s="188"/>
      <c r="AC14" s="186">
        <v>0</v>
      </c>
      <c r="AD14" s="188"/>
    </row>
    <row r="15" spans="1:30" ht="18" customHeight="1" collapsed="1" x14ac:dyDescent="0.2">
      <c r="A15" s="175" t="s">
        <v>221</v>
      </c>
      <c r="B15" s="175" t="s">
        <v>18</v>
      </c>
      <c r="C15" s="9">
        <v>0</v>
      </c>
      <c r="E15" s="189" t="s">
        <v>67</v>
      </c>
      <c r="G15" s="190">
        <v>0</v>
      </c>
      <c r="H15" s="190">
        <v>0</v>
      </c>
      <c r="I15" s="190">
        <v>0</v>
      </c>
      <c r="J15" s="191">
        <v>0</v>
      </c>
      <c r="K15" s="191">
        <v>0</v>
      </c>
      <c r="L15" s="190">
        <v>0</v>
      </c>
      <c r="M15" s="190">
        <v>0</v>
      </c>
      <c r="N15" s="190">
        <v>0</v>
      </c>
      <c r="O15" s="190">
        <v>0</v>
      </c>
      <c r="P15" s="190">
        <v>0</v>
      </c>
      <c r="Q15" s="190">
        <v>0</v>
      </c>
      <c r="R15" s="190">
        <v>0</v>
      </c>
      <c r="S15" s="190">
        <v>0</v>
      </c>
      <c r="T15" s="190">
        <v>0</v>
      </c>
      <c r="U15" s="190">
        <v>0</v>
      </c>
      <c r="V15" s="190">
        <v>0</v>
      </c>
      <c r="W15" s="190">
        <v>0</v>
      </c>
      <c r="X15" s="190">
        <v>0</v>
      </c>
      <c r="Z15" s="190">
        <v>0</v>
      </c>
      <c r="AA15" s="3">
        <v>0</v>
      </c>
      <c r="AC15" s="190">
        <v>0</v>
      </c>
      <c r="AD15" s="3">
        <v>0</v>
      </c>
    </row>
    <row r="16" spans="1:30" ht="18" customHeight="1" x14ac:dyDescent="0.2">
      <c r="A16" s="175" t="s">
        <v>219</v>
      </c>
      <c r="B16" s="175" t="s">
        <v>18</v>
      </c>
      <c r="C16" s="9">
        <v>0</v>
      </c>
      <c r="E16" s="192" t="s">
        <v>220</v>
      </c>
      <c r="F16" s="193"/>
      <c r="G16" s="194">
        <v>0</v>
      </c>
      <c r="H16" s="194">
        <v>0</v>
      </c>
      <c r="I16" s="194">
        <v>0</v>
      </c>
      <c r="J16" s="194">
        <v>0</v>
      </c>
      <c r="K16" s="194">
        <v>0</v>
      </c>
      <c r="L16" s="194">
        <v>0</v>
      </c>
      <c r="M16" s="194">
        <v>0</v>
      </c>
      <c r="N16" s="194">
        <v>0</v>
      </c>
      <c r="O16" s="194">
        <v>0</v>
      </c>
      <c r="P16" s="194">
        <v>0</v>
      </c>
      <c r="Q16" s="194">
        <v>0</v>
      </c>
      <c r="R16" s="194">
        <v>0</v>
      </c>
      <c r="S16" s="194">
        <v>0</v>
      </c>
      <c r="T16" s="194">
        <v>0</v>
      </c>
      <c r="U16" s="194">
        <v>0</v>
      </c>
      <c r="V16" s="194">
        <v>0</v>
      </c>
      <c r="W16" s="194">
        <v>0</v>
      </c>
      <c r="X16" s="194">
        <v>0</v>
      </c>
      <c r="Z16" s="194">
        <v>0</v>
      </c>
      <c r="AA16" s="3">
        <v>0</v>
      </c>
      <c r="AC16" s="194">
        <v>0</v>
      </c>
      <c r="AD16" s="3">
        <v>0</v>
      </c>
    </row>
    <row r="17" spans="1:30" ht="18" customHeight="1" x14ac:dyDescent="0.2">
      <c r="A17" s="175" t="s">
        <v>35</v>
      </c>
      <c r="B17" s="175" t="s">
        <v>18</v>
      </c>
      <c r="C17" s="9">
        <v>0</v>
      </c>
      <c r="E17" s="189" t="s">
        <v>58</v>
      </c>
      <c r="G17" s="190">
        <v>0</v>
      </c>
      <c r="H17" s="190">
        <v>0</v>
      </c>
      <c r="I17" s="190">
        <v>0</v>
      </c>
      <c r="J17" s="191">
        <v>0</v>
      </c>
      <c r="K17" s="191">
        <v>0</v>
      </c>
      <c r="L17" s="190">
        <v>0</v>
      </c>
      <c r="M17" s="190">
        <v>0</v>
      </c>
      <c r="N17" s="190">
        <v>0</v>
      </c>
      <c r="O17" s="190">
        <v>0</v>
      </c>
      <c r="P17" s="190">
        <v>0</v>
      </c>
      <c r="Q17" s="190">
        <v>0</v>
      </c>
      <c r="R17" s="190">
        <v>0</v>
      </c>
      <c r="S17" s="190">
        <v>0</v>
      </c>
      <c r="T17" s="190">
        <v>0</v>
      </c>
      <c r="U17" s="190">
        <v>0</v>
      </c>
      <c r="V17" s="190">
        <v>0</v>
      </c>
      <c r="W17" s="190">
        <v>0</v>
      </c>
      <c r="X17" s="190">
        <v>0</v>
      </c>
      <c r="Z17" s="190">
        <v>0</v>
      </c>
      <c r="AA17" s="3">
        <v>0</v>
      </c>
      <c r="AC17" s="190">
        <v>0</v>
      </c>
      <c r="AD17" s="3">
        <v>0</v>
      </c>
    </row>
    <row r="18" spans="1:30" ht="18" customHeight="1" x14ac:dyDescent="0.2">
      <c r="A18" s="175" t="s">
        <v>222</v>
      </c>
      <c r="B18" s="175" t="s">
        <v>18</v>
      </c>
      <c r="C18" s="9">
        <v>0</v>
      </c>
      <c r="E18" s="189" t="s">
        <v>425</v>
      </c>
      <c r="G18" s="190">
        <v>0</v>
      </c>
      <c r="H18" s="190">
        <v>0</v>
      </c>
      <c r="I18" s="190">
        <v>0</v>
      </c>
      <c r="J18" s="191">
        <v>0</v>
      </c>
      <c r="K18" s="191">
        <v>0</v>
      </c>
      <c r="L18" s="190">
        <v>0</v>
      </c>
      <c r="M18" s="190">
        <v>0</v>
      </c>
      <c r="N18" s="190">
        <v>0</v>
      </c>
      <c r="O18" s="190">
        <v>0</v>
      </c>
      <c r="P18" s="190">
        <v>0</v>
      </c>
      <c r="Q18" s="190">
        <v>0</v>
      </c>
      <c r="R18" s="190">
        <v>0</v>
      </c>
      <c r="S18" s="190">
        <v>0</v>
      </c>
      <c r="T18" s="190">
        <v>0</v>
      </c>
      <c r="U18" s="190">
        <v>0</v>
      </c>
      <c r="V18" s="190">
        <v>0</v>
      </c>
      <c r="W18" s="190">
        <v>0</v>
      </c>
      <c r="X18" s="190">
        <v>0</v>
      </c>
      <c r="Z18" s="190">
        <v>0</v>
      </c>
      <c r="AA18" s="3">
        <v>0</v>
      </c>
      <c r="AC18" s="190">
        <v>0</v>
      </c>
      <c r="AD18" s="3">
        <v>0</v>
      </c>
    </row>
    <row r="19" spans="1:30" ht="18" customHeight="1" x14ac:dyDescent="0.2">
      <c r="A19" s="175" t="s">
        <v>597</v>
      </c>
      <c r="B19" s="175" t="s">
        <v>18</v>
      </c>
      <c r="C19" s="9">
        <v>0</v>
      </c>
      <c r="E19" s="189" t="s">
        <v>598</v>
      </c>
      <c r="G19" s="190">
        <v>0</v>
      </c>
      <c r="H19" s="190">
        <v>0</v>
      </c>
      <c r="I19" s="190">
        <v>0</v>
      </c>
      <c r="J19" s="191">
        <v>0</v>
      </c>
      <c r="K19" s="191">
        <v>0</v>
      </c>
      <c r="L19" s="190">
        <v>0</v>
      </c>
      <c r="M19" s="190">
        <v>0</v>
      </c>
      <c r="N19" s="190">
        <v>0</v>
      </c>
      <c r="O19" s="190">
        <v>0</v>
      </c>
      <c r="P19" s="190">
        <v>0</v>
      </c>
      <c r="Q19" s="190">
        <v>0</v>
      </c>
      <c r="R19" s="190">
        <v>0</v>
      </c>
      <c r="S19" s="190">
        <v>0</v>
      </c>
      <c r="T19" s="190">
        <v>0</v>
      </c>
      <c r="U19" s="190">
        <v>0</v>
      </c>
      <c r="V19" s="190">
        <v>0</v>
      </c>
      <c r="W19" s="190">
        <v>0</v>
      </c>
      <c r="X19" s="190">
        <v>0</v>
      </c>
      <c r="Z19" s="190">
        <v>0</v>
      </c>
      <c r="AA19" s="3">
        <v>0</v>
      </c>
      <c r="AC19" s="190">
        <v>0</v>
      </c>
      <c r="AD19" s="3">
        <v>0</v>
      </c>
    </row>
    <row r="20" spans="1:30" ht="18" customHeight="1" x14ac:dyDescent="0.2">
      <c r="A20" s="175" t="s">
        <v>36</v>
      </c>
      <c r="B20" s="175" t="s">
        <v>18</v>
      </c>
      <c r="C20" s="9">
        <v>0</v>
      </c>
      <c r="E20" s="189" t="s">
        <v>68</v>
      </c>
      <c r="G20" s="190">
        <v>0</v>
      </c>
      <c r="H20" s="190">
        <v>0</v>
      </c>
      <c r="I20" s="190">
        <v>0</v>
      </c>
      <c r="J20" s="191">
        <v>0</v>
      </c>
      <c r="K20" s="191">
        <v>0</v>
      </c>
      <c r="L20" s="190">
        <v>0</v>
      </c>
      <c r="M20" s="190">
        <v>0</v>
      </c>
      <c r="N20" s="190">
        <v>0</v>
      </c>
      <c r="O20" s="190">
        <v>0</v>
      </c>
      <c r="P20" s="190">
        <v>0</v>
      </c>
      <c r="Q20" s="190">
        <v>0</v>
      </c>
      <c r="R20" s="190">
        <v>0</v>
      </c>
      <c r="S20" s="190">
        <v>0</v>
      </c>
      <c r="T20" s="190">
        <v>0</v>
      </c>
      <c r="U20" s="190">
        <v>0</v>
      </c>
      <c r="V20" s="190">
        <v>0</v>
      </c>
      <c r="W20" s="190">
        <v>0</v>
      </c>
      <c r="X20" s="190">
        <v>0</v>
      </c>
      <c r="Z20" s="190">
        <v>0</v>
      </c>
      <c r="AA20" s="3">
        <v>0</v>
      </c>
      <c r="AC20" s="190">
        <v>0</v>
      </c>
      <c r="AD20" s="3">
        <v>0</v>
      </c>
    </row>
    <row r="21" spans="1:30" ht="18" customHeight="1" collapsed="1" x14ac:dyDescent="0.2">
      <c r="A21" s="185"/>
      <c r="B21" s="185"/>
      <c r="C21" s="9"/>
      <c r="E21" s="176" t="s">
        <v>633</v>
      </c>
      <c r="G21" s="177">
        <v>0</v>
      </c>
      <c r="H21" s="177">
        <v>0</v>
      </c>
      <c r="I21" s="177">
        <v>0</v>
      </c>
      <c r="J21" s="178">
        <v>0</v>
      </c>
      <c r="K21" s="178">
        <v>0</v>
      </c>
      <c r="L21" s="177">
        <v>0</v>
      </c>
      <c r="M21" s="177">
        <v>0</v>
      </c>
      <c r="N21" s="177">
        <v>0</v>
      </c>
      <c r="O21" s="177">
        <v>0</v>
      </c>
      <c r="P21" s="177">
        <v>0</v>
      </c>
      <c r="Q21" s="177">
        <v>0</v>
      </c>
      <c r="R21" s="177">
        <v>0</v>
      </c>
      <c r="S21" s="177">
        <v>0</v>
      </c>
      <c r="T21" s="177">
        <v>0</v>
      </c>
      <c r="U21" s="177">
        <v>0</v>
      </c>
      <c r="V21" s="177">
        <v>0</v>
      </c>
      <c r="W21" s="177">
        <v>0</v>
      </c>
      <c r="X21" s="177">
        <v>0</v>
      </c>
      <c r="Z21" s="177">
        <v>0</v>
      </c>
      <c r="AA21" s="179">
        <v>0</v>
      </c>
      <c r="AC21" s="177">
        <v>0</v>
      </c>
      <c r="AD21" s="179">
        <v>0</v>
      </c>
    </row>
    <row r="22" spans="1:30" ht="18" customHeight="1" x14ac:dyDescent="0.2">
      <c r="A22" s="175" t="s">
        <v>21</v>
      </c>
      <c r="B22" s="175" t="s">
        <v>18</v>
      </c>
      <c r="C22" s="9">
        <v>0</v>
      </c>
      <c r="E22" s="189" t="s">
        <v>69</v>
      </c>
      <c r="G22" s="190">
        <v>0</v>
      </c>
      <c r="H22" s="190">
        <v>0</v>
      </c>
      <c r="I22" s="190">
        <v>0</v>
      </c>
      <c r="J22" s="191">
        <v>0</v>
      </c>
      <c r="K22" s="191">
        <v>0</v>
      </c>
      <c r="L22" s="190">
        <v>0</v>
      </c>
      <c r="M22" s="190">
        <v>0</v>
      </c>
      <c r="N22" s="190">
        <v>0</v>
      </c>
      <c r="O22" s="190">
        <v>0</v>
      </c>
      <c r="P22" s="190">
        <v>0</v>
      </c>
      <c r="Q22" s="190">
        <v>0</v>
      </c>
      <c r="R22" s="190">
        <v>0</v>
      </c>
      <c r="S22" s="190">
        <v>0</v>
      </c>
      <c r="T22" s="190">
        <v>0</v>
      </c>
      <c r="U22" s="190">
        <v>0</v>
      </c>
      <c r="V22" s="190">
        <v>0</v>
      </c>
      <c r="W22" s="190">
        <v>0</v>
      </c>
      <c r="X22" s="190">
        <v>0</v>
      </c>
      <c r="Z22" s="190">
        <v>0</v>
      </c>
      <c r="AA22" s="3">
        <v>0</v>
      </c>
      <c r="AC22" s="190">
        <v>0</v>
      </c>
      <c r="AD22" s="3">
        <v>0</v>
      </c>
    </row>
    <row r="23" spans="1:30" ht="18" customHeight="1" x14ac:dyDescent="0.2">
      <c r="A23" s="185"/>
      <c r="B23" s="185"/>
      <c r="C23" s="9">
        <v>0</v>
      </c>
      <c r="E23" s="195" t="s">
        <v>274</v>
      </c>
      <c r="G23" s="196">
        <v>0</v>
      </c>
      <c r="H23" s="196">
        <v>0</v>
      </c>
      <c r="I23" s="196">
        <v>0</v>
      </c>
      <c r="J23" s="197">
        <v>0</v>
      </c>
      <c r="K23" s="197">
        <v>0</v>
      </c>
      <c r="L23" s="196">
        <v>0</v>
      </c>
      <c r="M23" s="196">
        <v>0</v>
      </c>
      <c r="N23" s="196">
        <v>0</v>
      </c>
      <c r="O23" s="196">
        <v>0</v>
      </c>
      <c r="P23" s="196">
        <v>0</v>
      </c>
      <c r="Q23" s="196">
        <v>0</v>
      </c>
      <c r="R23" s="196">
        <v>0</v>
      </c>
      <c r="S23" s="196">
        <v>0</v>
      </c>
      <c r="T23" s="196">
        <v>0</v>
      </c>
      <c r="U23" s="196">
        <v>0</v>
      </c>
      <c r="V23" s="196">
        <v>0</v>
      </c>
      <c r="W23" s="196">
        <v>0</v>
      </c>
      <c r="X23" s="196">
        <v>0</v>
      </c>
      <c r="Z23" s="196">
        <v>0</v>
      </c>
      <c r="AA23" s="3">
        <v>0</v>
      </c>
      <c r="AC23" s="196">
        <v>0</v>
      </c>
      <c r="AD23" s="3">
        <v>0</v>
      </c>
    </row>
    <row r="24" spans="1:30" ht="6.95" customHeight="1" x14ac:dyDescent="0.2">
      <c r="C24" s="9"/>
      <c r="E24" s="198"/>
      <c r="J24" s="199"/>
      <c r="K24" s="199"/>
      <c r="AA24" s="1"/>
      <c r="AD24" s="1"/>
    </row>
    <row r="25" spans="1:30" ht="18" customHeight="1" x14ac:dyDescent="0.2">
      <c r="A25" s="175" t="s">
        <v>71</v>
      </c>
      <c r="B25" s="175" t="s">
        <v>18</v>
      </c>
      <c r="C25" s="9"/>
      <c r="E25" s="176" t="s">
        <v>226</v>
      </c>
      <c r="G25" s="177">
        <v>0</v>
      </c>
      <c r="H25" s="177">
        <v>0</v>
      </c>
      <c r="I25" s="177">
        <v>0</v>
      </c>
      <c r="J25" s="178">
        <v>0</v>
      </c>
      <c r="K25" s="178">
        <v>0</v>
      </c>
      <c r="L25" s="177">
        <v>0</v>
      </c>
      <c r="M25" s="177">
        <v>0</v>
      </c>
      <c r="N25" s="177">
        <v>0</v>
      </c>
      <c r="O25" s="177">
        <v>0</v>
      </c>
      <c r="P25" s="177">
        <v>0</v>
      </c>
      <c r="Q25" s="177">
        <v>0</v>
      </c>
      <c r="R25" s="177">
        <v>0</v>
      </c>
      <c r="S25" s="177">
        <v>0</v>
      </c>
      <c r="T25" s="177">
        <v>0</v>
      </c>
      <c r="U25" s="177">
        <v>0</v>
      </c>
      <c r="V25" s="177">
        <v>0</v>
      </c>
      <c r="W25" s="177">
        <v>0</v>
      </c>
      <c r="X25" s="177">
        <v>0</v>
      </c>
      <c r="Z25" s="177">
        <v>0</v>
      </c>
      <c r="AA25" s="179">
        <v>0</v>
      </c>
      <c r="AC25" s="177">
        <v>0</v>
      </c>
      <c r="AD25" s="179">
        <v>0</v>
      </c>
    </row>
    <row r="26" spans="1:30" ht="12.95" customHeight="1" x14ac:dyDescent="0.2">
      <c r="A26" s="185"/>
      <c r="B26" s="185"/>
      <c r="C26" s="9"/>
      <c r="E26" s="200" t="s">
        <v>72</v>
      </c>
      <c r="G26" s="201">
        <v>0</v>
      </c>
      <c r="H26" s="201">
        <v>0</v>
      </c>
      <c r="I26" s="201">
        <v>0</v>
      </c>
      <c r="J26" s="202">
        <v>0</v>
      </c>
      <c r="K26" s="202">
        <v>0</v>
      </c>
      <c r="L26" s="201">
        <v>0</v>
      </c>
      <c r="M26" s="201">
        <v>0</v>
      </c>
      <c r="N26" s="201">
        <v>0</v>
      </c>
      <c r="O26" s="201">
        <v>0</v>
      </c>
      <c r="P26" s="201">
        <v>0</v>
      </c>
      <c r="Q26" s="201">
        <v>0</v>
      </c>
      <c r="R26" s="201">
        <v>0</v>
      </c>
      <c r="S26" s="201">
        <v>0</v>
      </c>
      <c r="T26" s="201">
        <v>0</v>
      </c>
      <c r="U26" s="201">
        <v>0</v>
      </c>
      <c r="V26" s="201">
        <v>0</v>
      </c>
      <c r="W26" s="201">
        <v>0</v>
      </c>
      <c r="X26" s="201">
        <v>0</v>
      </c>
      <c r="Z26" s="201">
        <v>0</v>
      </c>
      <c r="AA26" s="203">
        <v>0</v>
      </c>
      <c r="AC26" s="201">
        <v>0</v>
      </c>
      <c r="AD26" s="203">
        <v>0</v>
      </c>
    </row>
    <row r="27" spans="1:30" ht="18" customHeight="1" x14ac:dyDescent="0.2">
      <c r="A27" s="175" t="s">
        <v>64</v>
      </c>
      <c r="B27" s="175" t="s">
        <v>18</v>
      </c>
      <c r="C27" s="9">
        <v>0</v>
      </c>
      <c r="E27" s="189" t="s">
        <v>202</v>
      </c>
      <c r="G27" s="190">
        <v>0</v>
      </c>
      <c r="H27" s="190">
        <v>0</v>
      </c>
      <c r="I27" s="190">
        <v>0</v>
      </c>
      <c r="J27" s="191">
        <v>0</v>
      </c>
      <c r="K27" s="191">
        <v>0</v>
      </c>
      <c r="L27" s="190">
        <v>0</v>
      </c>
      <c r="M27" s="190">
        <v>0</v>
      </c>
      <c r="N27" s="190">
        <v>0</v>
      </c>
      <c r="O27" s="190">
        <v>0</v>
      </c>
      <c r="P27" s="190">
        <v>0</v>
      </c>
      <c r="Q27" s="190">
        <v>0</v>
      </c>
      <c r="R27" s="190">
        <v>0</v>
      </c>
      <c r="S27" s="190">
        <v>0</v>
      </c>
      <c r="T27" s="190">
        <v>0</v>
      </c>
      <c r="U27" s="190">
        <v>0</v>
      </c>
      <c r="V27" s="190">
        <v>0</v>
      </c>
      <c r="W27" s="190">
        <v>0</v>
      </c>
      <c r="X27" s="190">
        <v>0</v>
      </c>
      <c r="Z27" s="190">
        <v>0</v>
      </c>
      <c r="AA27" s="3">
        <v>0</v>
      </c>
      <c r="AC27" s="190">
        <v>0</v>
      </c>
      <c r="AD27" s="3">
        <v>0</v>
      </c>
    </row>
    <row r="28" spans="1:30" ht="18" customHeight="1" x14ac:dyDescent="0.2">
      <c r="A28" s="175" t="s">
        <v>65</v>
      </c>
      <c r="B28" s="175" t="s">
        <v>18</v>
      </c>
      <c r="C28" s="9">
        <v>0</v>
      </c>
      <c r="E28" s="189" t="s">
        <v>203</v>
      </c>
      <c r="G28" s="190">
        <v>0</v>
      </c>
      <c r="H28" s="190">
        <v>0</v>
      </c>
      <c r="I28" s="190">
        <v>0</v>
      </c>
      <c r="J28" s="191">
        <v>0</v>
      </c>
      <c r="K28" s="191">
        <v>0</v>
      </c>
      <c r="L28" s="190">
        <v>0</v>
      </c>
      <c r="M28" s="190">
        <v>0</v>
      </c>
      <c r="N28" s="190">
        <v>0</v>
      </c>
      <c r="O28" s="190">
        <v>0</v>
      </c>
      <c r="P28" s="190">
        <v>0</v>
      </c>
      <c r="Q28" s="190">
        <v>0</v>
      </c>
      <c r="R28" s="190">
        <v>0</v>
      </c>
      <c r="S28" s="190">
        <v>0</v>
      </c>
      <c r="T28" s="190">
        <v>0</v>
      </c>
      <c r="U28" s="190">
        <v>-2.5000000000000001E-2</v>
      </c>
      <c r="V28" s="190">
        <v>0</v>
      </c>
      <c r="W28" s="190">
        <v>2.5000000000000001E-2</v>
      </c>
      <c r="X28" s="190">
        <v>0</v>
      </c>
      <c r="Z28" s="190">
        <v>0</v>
      </c>
      <c r="AA28" s="3">
        <v>0</v>
      </c>
      <c r="AC28" s="190">
        <v>0</v>
      </c>
      <c r="AD28" s="3">
        <v>0</v>
      </c>
    </row>
    <row r="29" spans="1:30" ht="18" hidden="1" customHeight="1" outlineLevel="1" x14ac:dyDescent="0.2">
      <c r="A29" s="175" t="s">
        <v>151</v>
      </c>
      <c r="B29" s="175" t="s">
        <v>18</v>
      </c>
      <c r="C29" s="9">
        <v>0</v>
      </c>
      <c r="E29" s="204" t="s">
        <v>152</v>
      </c>
      <c r="F29" s="182"/>
      <c r="G29" s="205">
        <v>0</v>
      </c>
      <c r="H29" s="205">
        <v>0</v>
      </c>
      <c r="I29" s="205">
        <v>0</v>
      </c>
      <c r="J29" s="205">
        <v>0</v>
      </c>
      <c r="K29" s="205">
        <v>0</v>
      </c>
      <c r="L29" s="205">
        <v>0</v>
      </c>
      <c r="M29" s="205">
        <v>0</v>
      </c>
      <c r="N29" s="205">
        <v>0</v>
      </c>
      <c r="O29" s="205">
        <v>0</v>
      </c>
      <c r="P29" s="205">
        <v>0</v>
      </c>
      <c r="Q29" s="205">
        <v>0</v>
      </c>
      <c r="R29" s="205">
        <v>0</v>
      </c>
      <c r="S29" s="205">
        <v>0</v>
      </c>
      <c r="T29" s="205">
        <v>0</v>
      </c>
      <c r="U29" s="205">
        <v>0</v>
      </c>
      <c r="V29" s="205">
        <v>0</v>
      </c>
      <c r="W29" s="205">
        <v>0</v>
      </c>
      <c r="X29" s="205">
        <v>0</v>
      </c>
      <c r="Z29" s="205">
        <v>0</v>
      </c>
      <c r="AA29" s="3">
        <v>0</v>
      </c>
      <c r="AC29" s="205">
        <v>0</v>
      </c>
      <c r="AD29" s="3">
        <v>0</v>
      </c>
    </row>
    <row r="30" spans="1:30" ht="18" hidden="1" customHeight="1" outlineLevel="1" x14ac:dyDescent="0.2">
      <c r="A30" s="175" t="s">
        <v>169</v>
      </c>
      <c r="B30" s="175" t="s">
        <v>18</v>
      </c>
      <c r="C30" s="9">
        <v>0</v>
      </c>
      <c r="E30" s="204" t="s">
        <v>170</v>
      </c>
      <c r="F30" s="182"/>
      <c r="G30" s="205">
        <v>0</v>
      </c>
      <c r="H30" s="205">
        <v>0</v>
      </c>
      <c r="I30" s="205">
        <v>0</v>
      </c>
      <c r="J30" s="205">
        <v>0</v>
      </c>
      <c r="K30" s="205">
        <v>0</v>
      </c>
      <c r="L30" s="205">
        <v>0</v>
      </c>
      <c r="M30" s="205">
        <v>0</v>
      </c>
      <c r="N30" s="205">
        <v>0</v>
      </c>
      <c r="O30" s="205">
        <v>0</v>
      </c>
      <c r="P30" s="205">
        <v>0</v>
      </c>
      <c r="Q30" s="205">
        <v>0</v>
      </c>
      <c r="R30" s="205">
        <v>0</v>
      </c>
      <c r="S30" s="205">
        <v>0</v>
      </c>
      <c r="T30" s="205">
        <v>0</v>
      </c>
      <c r="U30" s="205">
        <v>0</v>
      </c>
      <c r="V30" s="205">
        <v>0</v>
      </c>
      <c r="W30" s="205">
        <v>0</v>
      </c>
      <c r="X30" s="205">
        <v>0</v>
      </c>
      <c r="Z30" s="205">
        <v>0</v>
      </c>
      <c r="AA30" s="3">
        <v>0</v>
      </c>
      <c r="AC30" s="205">
        <v>0</v>
      </c>
      <c r="AD30" s="3">
        <v>0</v>
      </c>
    </row>
    <row r="31" spans="1:30" ht="18" hidden="1" customHeight="1" outlineLevel="1" x14ac:dyDescent="0.2">
      <c r="A31" s="175" t="s">
        <v>171</v>
      </c>
      <c r="B31" s="175" t="s">
        <v>18</v>
      </c>
      <c r="C31" s="9">
        <v>0</v>
      </c>
      <c r="E31" s="204" t="s">
        <v>172</v>
      </c>
      <c r="F31" s="182"/>
      <c r="G31" s="205">
        <v>0</v>
      </c>
      <c r="H31" s="205">
        <v>0</v>
      </c>
      <c r="I31" s="205">
        <v>0</v>
      </c>
      <c r="J31" s="205">
        <v>0</v>
      </c>
      <c r="K31" s="205">
        <v>0</v>
      </c>
      <c r="L31" s="205">
        <v>0</v>
      </c>
      <c r="M31" s="205">
        <v>0</v>
      </c>
      <c r="N31" s="205">
        <v>0</v>
      </c>
      <c r="O31" s="205">
        <v>0</v>
      </c>
      <c r="P31" s="205">
        <v>0</v>
      </c>
      <c r="Q31" s="205">
        <v>0</v>
      </c>
      <c r="R31" s="205">
        <v>0</v>
      </c>
      <c r="S31" s="205">
        <v>0</v>
      </c>
      <c r="T31" s="205">
        <v>0</v>
      </c>
      <c r="U31" s="205">
        <v>0</v>
      </c>
      <c r="V31" s="205">
        <v>0</v>
      </c>
      <c r="W31" s="205">
        <v>0</v>
      </c>
      <c r="X31" s="205">
        <v>0</v>
      </c>
      <c r="Z31" s="205">
        <v>0</v>
      </c>
      <c r="AA31" s="3">
        <v>0</v>
      </c>
      <c r="AC31" s="205">
        <v>0</v>
      </c>
      <c r="AD31" s="3">
        <v>0</v>
      </c>
    </row>
    <row r="32" spans="1:30" ht="18" customHeight="1" collapsed="1" x14ac:dyDescent="0.2">
      <c r="A32" s="185"/>
      <c r="B32" s="185"/>
      <c r="C32" s="9">
        <v>0</v>
      </c>
      <c r="E32" s="189" t="s">
        <v>152</v>
      </c>
      <c r="G32" s="190">
        <v>0</v>
      </c>
      <c r="H32" s="190">
        <v>0</v>
      </c>
      <c r="I32" s="190">
        <v>0</v>
      </c>
      <c r="J32" s="191">
        <v>0</v>
      </c>
      <c r="K32" s="191">
        <v>0</v>
      </c>
      <c r="L32" s="190">
        <v>0</v>
      </c>
      <c r="M32" s="190">
        <v>0</v>
      </c>
      <c r="N32" s="190">
        <v>0</v>
      </c>
      <c r="O32" s="190">
        <v>0</v>
      </c>
      <c r="P32" s="190">
        <v>0</v>
      </c>
      <c r="Q32" s="190">
        <v>0</v>
      </c>
      <c r="R32" s="190">
        <v>0</v>
      </c>
      <c r="S32" s="190">
        <v>0</v>
      </c>
      <c r="T32" s="190">
        <v>0</v>
      </c>
      <c r="U32" s="190">
        <v>0</v>
      </c>
      <c r="V32" s="190">
        <v>0</v>
      </c>
      <c r="W32" s="190">
        <v>0</v>
      </c>
      <c r="X32" s="190">
        <v>0</v>
      </c>
      <c r="Z32" s="190">
        <v>0</v>
      </c>
      <c r="AA32" s="3">
        <v>0</v>
      </c>
      <c r="AC32" s="190">
        <v>0</v>
      </c>
      <c r="AD32" s="3">
        <v>0</v>
      </c>
    </row>
    <row r="33" spans="1:30" ht="18" customHeight="1" collapsed="1" x14ac:dyDescent="0.2">
      <c r="A33" s="175" t="s">
        <v>147</v>
      </c>
      <c r="B33" s="175" t="s">
        <v>18</v>
      </c>
      <c r="C33" s="9">
        <v>0</v>
      </c>
      <c r="E33" s="189" t="s">
        <v>148</v>
      </c>
      <c r="G33" s="190">
        <v>0</v>
      </c>
      <c r="H33" s="190">
        <v>0</v>
      </c>
      <c r="I33" s="190">
        <v>0</v>
      </c>
      <c r="J33" s="191">
        <v>0</v>
      </c>
      <c r="K33" s="191">
        <v>0</v>
      </c>
      <c r="L33" s="190">
        <v>0</v>
      </c>
      <c r="M33" s="190">
        <v>0</v>
      </c>
      <c r="N33" s="190">
        <v>0</v>
      </c>
      <c r="O33" s="190">
        <v>0</v>
      </c>
      <c r="P33" s="190">
        <v>0</v>
      </c>
      <c r="Q33" s="190">
        <v>0</v>
      </c>
      <c r="R33" s="190">
        <v>0</v>
      </c>
      <c r="S33" s="190">
        <v>0</v>
      </c>
      <c r="T33" s="190">
        <v>0</v>
      </c>
      <c r="U33" s="190">
        <v>0</v>
      </c>
      <c r="V33" s="190">
        <v>0</v>
      </c>
      <c r="W33" s="190">
        <v>0</v>
      </c>
      <c r="X33" s="190">
        <v>0</v>
      </c>
      <c r="Z33" s="190">
        <v>0</v>
      </c>
      <c r="AA33" s="3">
        <v>0</v>
      </c>
      <c r="AC33" s="190">
        <v>0</v>
      </c>
      <c r="AD33" s="3">
        <v>0</v>
      </c>
    </row>
    <row r="34" spans="1:30" ht="18" hidden="1" customHeight="1" outlineLevel="1" x14ac:dyDescent="0.2">
      <c r="A34" s="175" t="s">
        <v>155</v>
      </c>
      <c r="B34" s="175" t="s">
        <v>18</v>
      </c>
      <c r="C34" s="9">
        <v>0</v>
      </c>
      <c r="E34" s="204" t="s">
        <v>156</v>
      </c>
      <c r="F34" s="182"/>
      <c r="G34" s="205">
        <v>0</v>
      </c>
      <c r="H34" s="205">
        <v>0</v>
      </c>
      <c r="I34" s="205">
        <v>0</v>
      </c>
      <c r="J34" s="205">
        <v>0</v>
      </c>
      <c r="K34" s="205">
        <v>0</v>
      </c>
      <c r="L34" s="205">
        <v>0</v>
      </c>
      <c r="M34" s="205">
        <v>0</v>
      </c>
      <c r="N34" s="205">
        <v>0</v>
      </c>
      <c r="O34" s="205">
        <v>0</v>
      </c>
      <c r="P34" s="205">
        <v>0</v>
      </c>
      <c r="Q34" s="205">
        <v>0</v>
      </c>
      <c r="R34" s="205">
        <v>0</v>
      </c>
      <c r="S34" s="205">
        <v>0</v>
      </c>
      <c r="T34" s="205">
        <v>0</v>
      </c>
      <c r="U34" s="205">
        <v>0</v>
      </c>
      <c r="V34" s="205">
        <v>0</v>
      </c>
      <c r="W34" s="205">
        <v>0</v>
      </c>
      <c r="X34" s="205">
        <v>0</v>
      </c>
      <c r="Z34" s="205">
        <v>0</v>
      </c>
      <c r="AA34" s="3">
        <v>0</v>
      </c>
      <c r="AC34" s="205">
        <v>0</v>
      </c>
      <c r="AD34" s="3">
        <v>0</v>
      </c>
    </row>
    <row r="35" spans="1:30" ht="18" hidden="1" customHeight="1" outlineLevel="1" x14ac:dyDescent="0.2">
      <c r="A35" s="175" t="s">
        <v>157</v>
      </c>
      <c r="B35" s="175" t="s">
        <v>18</v>
      </c>
      <c r="C35" s="9">
        <v>0</v>
      </c>
      <c r="E35" s="204" t="s">
        <v>158</v>
      </c>
      <c r="F35" s="182"/>
      <c r="G35" s="205">
        <v>0</v>
      </c>
      <c r="H35" s="205">
        <v>0</v>
      </c>
      <c r="I35" s="205">
        <v>0</v>
      </c>
      <c r="J35" s="205">
        <v>0</v>
      </c>
      <c r="K35" s="205">
        <v>0</v>
      </c>
      <c r="L35" s="205">
        <v>0</v>
      </c>
      <c r="M35" s="205">
        <v>0</v>
      </c>
      <c r="N35" s="205">
        <v>0</v>
      </c>
      <c r="O35" s="205">
        <v>0</v>
      </c>
      <c r="P35" s="205">
        <v>0</v>
      </c>
      <c r="Q35" s="205">
        <v>0</v>
      </c>
      <c r="R35" s="205">
        <v>0</v>
      </c>
      <c r="S35" s="205">
        <v>0</v>
      </c>
      <c r="T35" s="205">
        <v>0</v>
      </c>
      <c r="U35" s="205">
        <v>0</v>
      </c>
      <c r="V35" s="205">
        <v>0</v>
      </c>
      <c r="W35" s="205">
        <v>0</v>
      </c>
      <c r="X35" s="205">
        <v>0</v>
      </c>
      <c r="Z35" s="205">
        <v>0</v>
      </c>
      <c r="AA35" s="3">
        <v>0</v>
      </c>
      <c r="AC35" s="205">
        <v>0</v>
      </c>
      <c r="AD35" s="3">
        <v>0</v>
      </c>
    </row>
    <row r="36" spans="1:30" ht="18" hidden="1" customHeight="1" outlineLevel="1" x14ac:dyDescent="0.2">
      <c r="A36" s="175" t="s">
        <v>161</v>
      </c>
      <c r="B36" s="175" t="s">
        <v>18</v>
      </c>
      <c r="C36" s="9">
        <v>0</v>
      </c>
      <c r="E36" s="204" t="s">
        <v>162</v>
      </c>
      <c r="F36" s="182"/>
      <c r="G36" s="205">
        <v>0</v>
      </c>
      <c r="H36" s="205">
        <v>0</v>
      </c>
      <c r="I36" s="205">
        <v>0</v>
      </c>
      <c r="J36" s="205">
        <v>0</v>
      </c>
      <c r="K36" s="205">
        <v>0</v>
      </c>
      <c r="L36" s="205">
        <v>0</v>
      </c>
      <c r="M36" s="205">
        <v>0</v>
      </c>
      <c r="N36" s="205">
        <v>0</v>
      </c>
      <c r="O36" s="205">
        <v>0</v>
      </c>
      <c r="P36" s="205">
        <v>0</v>
      </c>
      <c r="Q36" s="205">
        <v>0</v>
      </c>
      <c r="R36" s="205">
        <v>0</v>
      </c>
      <c r="S36" s="205">
        <v>0</v>
      </c>
      <c r="T36" s="205">
        <v>0</v>
      </c>
      <c r="U36" s="205">
        <v>0</v>
      </c>
      <c r="V36" s="205">
        <v>0</v>
      </c>
      <c r="W36" s="205">
        <v>0</v>
      </c>
      <c r="X36" s="205">
        <v>0</v>
      </c>
      <c r="Z36" s="205">
        <v>0</v>
      </c>
      <c r="AA36" s="3">
        <v>0</v>
      </c>
      <c r="AC36" s="205">
        <v>0</v>
      </c>
      <c r="AD36" s="3">
        <v>0</v>
      </c>
    </row>
    <row r="37" spans="1:30" ht="18" customHeight="1" collapsed="1" x14ac:dyDescent="0.2">
      <c r="A37" s="185"/>
      <c r="B37" s="185"/>
      <c r="C37" s="9">
        <v>0</v>
      </c>
      <c r="E37" s="189" t="s">
        <v>426</v>
      </c>
      <c r="G37" s="190">
        <v>0</v>
      </c>
      <c r="H37" s="190">
        <v>0</v>
      </c>
      <c r="I37" s="190">
        <v>0</v>
      </c>
      <c r="J37" s="191">
        <v>0</v>
      </c>
      <c r="K37" s="191">
        <v>0</v>
      </c>
      <c r="L37" s="190">
        <v>0</v>
      </c>
      <c r="M37" s="190">
        <v>0</v>
      </c>
      <c r="N37" s="190">
        <v>0</v>
      </c>
      <c r="O37" s="190">
        <v>0</v>
      </c>
      <c r="P37" s="190">
        <v>0</v>
      </c>
      <c r="Q37" s="190">
        <v>0</v>
      </c>
      <c r="R37" s="190">
        <v>0</v>
      </c>
      <c r="S37" s="190">
        <v>0</v>
      </c>
      <c r="T37" s="190">
        <v>0</v>
      </c>
      <c r="U37" s="190">
        <v>0</v>
      </c>
      <c r="V37" s="190">
        <v>0</v>
      </c>
      <c r="W37" s="190">
        <v>0</v>
      </c>
      <c r="X37" s="190">
        <v>0</v>
      </c>
      <c r="Z37" s="190">
        <v>0</v>
      </c>
      <c r="AA37" s="3">
        <v>0</v>
      </c>
      <c r="AC37" s="190">
        <v>0</v>
      </c>
      <c r="AD37" s="3">
        <v>0</v>
      </c>
    </row>
    <row r="38" spans="1:30" ht="18" hidden="1" customHeight="1" outlineLevel="1" x14ac:dyDescent="0.2">
      <c r="A38" s="175" t="s">
        <v>149</v>
      </c>
      <c r="B38" s="175" t="s">
        <v>18</v>
      </c>
      <c r="C38" s="9">
        <v>0</v>
      </c>
      <c r="E38" s="204" t="s">
        <v>150</v>
      </c>
      <c r="F38" s="182"/>
      <c r="G38" s="205">
        <v>0</v>
      </c>
      <c r="H38" s="205">
        <v>0</v>
      </c>
      <c r="I38" s="205">
        <v>0</v>
      </c>
      <c r="J38" s="205">
        <v>0</v>
      </c>
      <c r="K38" s="205">
        <v>0</v>
      </c>
      <c r="L38" s="205">
        <v>0</v>
      </c>
      <c r="M38" s="205">
        <v>0</v>
      </c>
      <c r="N38" s="205">
        <v>0</v>
      </c>
      <c r="O38" s="205">
        <v>0</v>
      </c>
      <c r="P38" s="205">
        <v>0</v>
      </c>
      <c r="Q38" s="205">
        <v>0</v>
      </c>
      <c r="R38" s="205">
        <v>0</v>
      </c>
      <c r="S38" s="205">
        <v>0</v>
      </c>
      <c r="T38" s="205">
        <v>0</v>
      </c>
      <c r="U38" s="205">
        <v>0</v>
      </c>
      <c r="V38" s="205">
        <v>0</v>
      </c>
      <c r="W38" s="205">
        <v>0</v>
      </c>
      <c r="X38" s="205">
        <v>0</v>
      </c>
      <c r="Z38" s="205">
        <v>0</v>
      </c>
      <c r="AA38" s="3">
        <v>0</v>
      </c>
      <c r="AC38" s="205">
        <v>0</v>
      </c>
      <c r="AD38" s="3">
        <v>0</v>
      </c>
    </row>
    <row r="39" spans="1:30" ht="18" hidden="1" customHeight="1" outlineLevel="1" x14ac:dyDescent="0.2">
      <c r="A39" s="175" t="s">
        <v>159</v>
      </c>
      <c r="B39" s="175" t="s">
        <v>18</v>
      </c>
      <c r="C39" s="9">
        <v>0</v>
      </c>
      <c r="E39" s="204" t="s">
        <v>160</v>
      </c>
      <c r="F39" s="182"/>
      <c r="G39" s="205">
        <v>0</v>
      </c>
      <c r="H39" s="205">
        <v>0</v>
      </c>
      <c r="I39" s="205">
        <v>0</v>
      </c>
      <c r="J39" s="205">
        <v>0</v>
      </c>
      <c r="K39" s="205">
        <v>0</v>
      </c>
      <c r="L39" s="205">
        <v>0</v>
      </c>
      <c r="M39" s="205">
        <v>0</v>
      </c>
      <c r="N39" s="205">
        <v>0</v>
      </c>
      <c r="O39" s="205">
        <v>0</v>
      </c>
      <c r="P39" s="205">
        <v>0</v>
      </c>
      <c r="Q39" s="205">
        <v>0</v>
      </c>
      <c r="R39" s="205">
        <v>0</v>
      </c>
      <c r="S39" s="205">
        <v>0</v>
      </c>
      <c r="T39" s="205">
        <v>0</v>
      </c>
      <c r="U39" s="205">
        <v>0</v>
      </c>
      <c r="V39" s="205">
        <v>0</v>
      </c>
      <c r="W39" s="205">
        <v>0</v>
      </c>
      <c r="X39" s="205">
        <v>0</v>
      </c>
      <c r="Z39" s="205">
        <v>0</v>
      </c>
      <c r="AA39" s="3">
        <v>0</v>
      </c>
      <c r="AC39" s="205">
        <v>0</v>
      </c>
      <c r="AD39" s="3">
        <v>0</v>
      </c>
    </row>
    <row r="40" spans="1:30" ht="18" hidden="1" customHeight="1" outlineLevel="1" x14ac:dyDescent="0.2">
      <c r="A40" s="175" t="s">
        <v>153</v>
      </c>
      <c r="B40" s="175" t="s">
        <v>18</v>
      </c>
      <c r="C40" s="9">
        <v>0</v>
      </c>
      <c r="E40" s="204" t="s">
        <v>154</v>
      </c>
      <c r="F40" s="182"/>
      <c r="G40" s="205">
        <v>0</v>
      </c>
      <c r="H40" s="205">
        <v>0</v>
      </c>
      <c r="I40" s="205">
        <v>0</v>
      </c>
      <c r="J40" s="205">
        <v>0</v>
      </c>
      <c r="K40" s="205">
        <v>0</v>
      </c>
      <c r="L40" s="205">
        <v>0</v>
      </c>
      <c r="M40" s="205">
        <v>0</v>
      </c>
      <c r="N40" s="205">
        <v>0</v>
      </c>
      <c r="O40" s="205">
        <v>0</v>
      </c>
      <c r="P40" s="205">
        <v>0</v>
      </c>
      <c r="Q40" s="205">
        <v>0</v>
      </c>
      <c r="R40" s="205">
        <v>0</v>
      </c>
      <c r="S40" s="205">
        <v>0</v>
      </c>
      <c r="T40" s="205">
        <v>0</v>
      </c>
      <c r="U40" s="205">
        <v>0</v>
      </c>
      <c r="V40" s="205">
        <v>0</v>
      </c>
      <c r="W40" s="205">
        <v>0</v>
      </c>
      <c r="X40" s="205">
        <v>0</v>
      </c>
      <c r="Z40" s="205">
        <v>0</v>
      </c>
      <c r="AA40" s="3">
        <v>0</v>
      </c>
      <c r="AC40" s="205">
        <v>0</v>
      </c>
      <c r="AD40" s="3">
        <v>0</v>
      </c>
    </row>
    <row r="41" spans="1:30" ht="18" hidden="1" customHeight="1" outlineLevel="1" x14ac:dyDescent="0.2">
      <c r="A41" s="175" t="s">
        <v>268</v>
      </c>
      <c r="B41" s="175" t="s">
        <v>18</v>
      </c>
      <c r="C41" s="9">
        <v>0</v>
      </c>
      <c r="E41" s="204" t="s">
        <v>270</v>
      </c>
      <c r="F41" s="182"/>
      <c r="G41" s="205">
        <v>0</v>
      </c>
      <c r="H41" s="205">
        <v>0</v>
      </c>
      <c r="I41" s="205">
        <v>0</v>
      </c>
      <c r="J41" s="205">
        <v>0</v>
      </c>
      <c r="K41" s="205">
        <v>0</v>
      </c>
      <c r="L41" s="205">
        <v>0</v>
      </c>
      <c r="M41" s="205">
        <v>0</v>
      </c>
      <c r="N41" s="205">
        <v>0</v>
      </c>
      <c r="O41" s="205">
        <v>0</v>
      </c>
      <c r="P41" s="205">
        <v>0</v>
      </c>
      <c r="Q41" s="205">
        <v>0</v>
      </c>
      <c r="R41" s="205">
        <v>0</v>
      </c>
      <c r="S41" s="205">
        <v>0</v>
      </c>
      <c r="T41" s="205">
        <v>0</v>
      </c>
      <c r="U41" s="205">
        <v>0</v>
      </c>
      <c r="V41" s="205">
        <v>0</v>
      </c>
      <c r="W41" s="205">
        <v>0</v>
      </c>
      <c r="X41" s="205">
        <v>0</v>
      </c>
      <c r="Z41" s="205">
        <v>0</v>
      </c>
      <c r="AA41" s="3">
        <v>0</v>
      </c>
      <c r="AC41" s="205">
        <v>0</v>
      </c>
      <c r="AD41" s="3">
        <v>0</v>
      </c>
    </row>
    <row r="42" spans="1:30" ht="18" hidden="1" customHeight="1" outlineLevel="1" x14ac:dyDescent="0.2">
      <c r="A42" s="175" t="s">
        <v>269</v>
      </c>
      <c r="B42" s="175" t="s">
        <v>18</v>
      </c>
      <c r="C42" s="9">
        <v>0</v>
      </c>
      <c r="E42" s="204" t="s">
        <v>271</v>
      </c>
      <c r="F42" s="182"/>
      <c r="G42" s="205">
        <v>0</v>
      </c>
      <c r="H42" s="205">
        <v>0</v>
      </c>
      <c r="I42" s="205">
        <v>0</v>
      </c>
      <c r="J42" s="205">
        <v>0</v>
      </c>
      <c r="K42" s="205">
        <v>0</v>
      </c>
      <c r="L42" s="205">
        <v>0</v>
      </c>
      <c r="M42" s="205">
        <v>0</v>
      </c>
      <c r="N42" s="205">
        <v>0</v>
      </c>
      <c r="O42" s="205">
        <v>0</v>
      </c>
      <c r="P42" s="205">
        <v>0</v>
      </c>
      <c r="Q42" s="205">
        <v>0</v>
      </c>
      <c r="R42" s="205">
        <v>0</v>
      </c>
      <c r="S42" s="205">
        <v>0</v>
      </c>
      <c r="T42" s="205">
        <v>0</v>
      </c>
      <c r="U42" s="205">
        <v>0</v>
      </c>
      <c r="V42" s="205">
        <v>0</v>
      </c>
      <c r="W42" s="205">
        <v>0</v>
      </c>
      <c r="X42" s="205">
        <v>0</v>
      </c>
      <c r="Z42" s="205">
        <v>0</v>
      </c>
      <c r="AA42" s="3">
        <v>0</v>
      </c>
      <c r="AC42" s="205">
        <v>0</v>
      </c>
      <c r="AD42" s="3">
        <v>0</v>
      </c>
    </row>
    <row r="43" spans="1:30" ht="18" hidden="1" customHeight="1" outlineLevel="1" x14ac:dyDescent="0.2">
      <c r="A43" s="175" t="s">
        <v>163</v>
      </c>
      <c r="B43" s="175" t="s">
        <v>18</v>
      </c>
      <c r="C43" s="9">
        <v>0</v>
      </c>
      <c r="E43" s="204" t="s">
        <v>164</v>
      </c>
      <c r="F43" s="182"/>
      <c r="G43" s="205">
        <v>0</v>
      </c>
      <c r="H43" s="205">
        <v>0</v>
      </c>
      <c r="I43" s="205">
        <v>0</v>
      </c>
      <c r="J43" s="205">
        <v>0</v>
      </c>
      <c r="K43" s="205">
        <v>0</v>
      </c>
      <c r="L43" s="205">
        <v>0</v>
      </c>
      <c r="M43" s="205">
        <v>0</v>
      </c>
      <c r="N43" s="205">
        <v>0</v>
      </c>
      <c r="O43" s="205">
        <v>0</v>
      </c>
      <c r="P43" s="205">
        <v>0</v>
      </c>
      <c r="Q43" s="205">
        <v>0</v>
      </c>
      <c r="R43" s="205">
        <v>0</v>
      </c>
      <c r="S43" s="205">
        <v>0</v>
      </c>
      <c r="T43" s="205">
        <v>0</v>
      </c>
      <c r="U43" s="205">
        <v>0</v>
      </c>
      <c r="V43" s="205">
        <v>0</v>
      </c>
      <c r="W43" s="205">
        <v>0</v>
      </c>
      <c r="X43" s="205">
        <v>0</v>
      </c>
      <c r="Z43" s="205">
        <v>0</v>
      </c>
      <c r="AA43" s="3">
        <v>0</v>
      </c>
      <c r="AC43" s="205">
        <v>0</v>
      </c>
      <c r="AD43" s="3">
        <v>0</v>
      </c>
    </row>
    <row r="44" spans="1:30" ht="18" hidden="1" customHeight="1" outlineLevel="1" x14ac:dyDescent="0.2">
      <c r="A44" s="175" t="s">
        <v>165</v>
      </c>
      <c r="B44" s="175" t="s">
        <v>18</v>
      </c>
      <c r="C44" s="9">
        <v>0</v>
      </c>
      <c r="E44" s="204" t="s">
        <v>166</v>
      </c>
      <c r="F44" s="182"/>
      <c r="G44" s="205">
        <v>0</v>
      </c>
      <c r="H44" s="205">
        <v>0</v>
      </c>
      <c r="I44" s="205">
        <v>0</v>
      </c>
      <c r="J44" s="205">
        <v>0</v>
      </c>
      <c r="K44" s="205">
        <v>0</v>
      </c>
      <c r="L44" s="205">
        <v>0</v>
      </c>
      <c r="M44" s="205">
        <v>0</v>
      </c>
      <c r="N44" s="205">
        <v>0</v>
      </c>
      <c r="O44" s="205">
        <v>0</v>
      </c>
      <c r="P44" s="205">
        <v>0</v>
      </c>
      <c r="Q44" s="205">
        <v>0</v>
      </c>
      <c r="R44" s="205">
        <v>0</v>
      </c>
      <c r="S44" s="205">
        <v>0</v>
      </c>
      <c r="T44" s="205">
        <v>0</v>
      </c>
      <c r="U44" s="205">
        <v>0</v>
      </c>
      <c r="V44" s="205">
        <v>0</v>
      </c>
      <c r="W44" s="205">
        <v>0</v>
      </c>
      <c r="X44" s="205">
        <v>0</v>
      </c>
      <c r="Z44" s="205">
        <v>0</v>
      </c>
      <c r="AA44" s="3">
        <v>0</v>
      </c>
      <c r="AC44" s="205">
        <v>0</v>
      </c>
      <c r="AD44" s="3">
        <v>0</v>
      </c>
    </row>
    <row r="45" spans="1:30" ht="18" hidden="1" customHeight="1" outlineLevel="1" x14ac:dyDescent="0.2">
      <c r="A45" s="175" t="s">
        <v>167</v>
      </c>
      <c r="B45" s="175" t="s">
        <v>18</v>
      </c>
      <c r="C45" s="9">
        <v>0</v>
      </c>
      <c r="E45" s="204" t="s">
        <v>168</v>
      </c>
      <c r="F45" s="182"/>
      <c r="G45" s="205">
        <v>0</v>
      </c>
      <c r="H45" s="205">
        <v>0</v>
      </c>
      <c r="I45" s="205">
        <v>0</v>
      </c>
      <c r="J45" s="205">
        <v>0</v>
      </c>
      <c r="K45" s="205">
        <v>0</v>
      </c>
      <c r="L45" s="205">
        <v>0</v>
      </c>
      <c r="M45" s="205">
        <v>0</v>
      </c>
      <c r="N45" s="205">
        <v>0</v>
      </c>
      <c r="O45" s="205">
        <v>0</v>
      </c>
      <c r="P45" s="205">
        <v>0</v>
      </c>
      <c r="Q45" s="205">
        <v>0</v>
      </c>
      <c r="R45" s="205">
        <v>0</v>
      </c>
      <c r="S45" s="205">
        <v>0</v>
      </c>
      <c r="T45" s="205">
        <v>0</v>
      </c>
      <c r="U45" s="205">
        <v>0</v>
      </c>
      <c r="V45" s="205">
        <v>0</v>
      </c>
      <c r="W45" s="205">
        <v>0</v>
      </c>
      <c r="X45" s="205">
        <v>0</v>
      </c>
      <c r="Z45" s="205">
        <v>0</v>
      </c>
      <c r="AA45" s="3">
        <v>0</v>
      </c>
      <c r="AC45" s="205">
        <v>0</v>
      </c>
      <c r="AD45" s="3">
        <v>0</v>
      </c>
    </row>
    <row r="46" spans="1:30" ht="18" customHeight="1" collapsed="1" x14ac:dyDescent="0.2">
      <c r="A46" s="185"/>
      <c r="B46" s="185"/>
      <c r="C46" s="9">
        <v>0</v>
      </c>
      <c r="E46" s="189" t="s">
        <v>190</v>
      </c>
      <c r="G46" s="190">
        <v>0</v>
      </c>
      <c r="H46" s="190">
        <v>0</v>
      </c>
      <c r="I46" s="190">
        <v>0</v>
      </c>
      <c r="J46" s="191">
        <v>0</v>
      </c>
      <c r="K46" s="191">
        <v>0</v>
      </c>
      <c r="L46" s="190">
        <v>0</v>
      </c>
      <c r="M46" s="190">
        <v>0</v>
      </c>
      <c r="N46" s="190">
        <v>0</v>
      </c>
      <c r="O46" s="190">
        <v>0</v>
      </c>
      <c r="P46" s="190">
        <v>0</v>
      </c>
      <c r="Q46" s="190">
        <v>0</v>
      </c>
      <c r="R46" s="190">
        <v>0</v>
      </c>
      <c r="S46" s="190">
        <v>0</v>
      </c>
      <c r="T46" s="190">
        <v>0</v>
      </c>
      <c r="U46" s="190">
        <v>0</v>
      </c>
      <c r="V46" s="190">
        <v>0</v>
      </c>
      <c r="W46" s="190">
        <v>0</v>
      </c>
      <c r="X46" s="190">
        <v>0</v>
      </c>
      <c r="Z46" s="190">
        <v>0</v>
      </c>
      <c r="AA46" s="3">
        <v>0</v>
      </c>
      <c r="AC46" s="190">
        <v>0</v>
      </c>
      <c r="AD46" s="3">
        <v>0</v>
      </c>
    </row>
    <row r="47" spans="1:30" ht="18" customHeight="1" x14ac:dyDescent="0.2">
      <c r="A47" s="185"/>
      <c r="B47" s="185"/>
      <c r="C47" s="9">
        <v>0</v>
      </c>
      <c r="E47" s="195" t="s">
        <v>66</v>
      </c>
      <c r="G47" s="196">
        <v>0</v>
      </c>
      <c r="H47" s="196">
        <v>0</v>
      </c>
      <c r="I47" s="196">
        <v>0</v>
      </c>
      <c r="J47" s="197">
        <v>0</v>
      </c>
      <c r="K47" s="197">
        <v>0</v>
      </c>
      <c r="L47" s="196">
        <v>0</v>
      </c>
      <c r="M47" s="196">
        <v>0</v>
      </c>
      <c r="N47" s="196">
        <v>0</v>
      </c>
      <c r="O47" s="196">
        <v>0</v>
      </c>
      <c r="P47" s="196">
        <v>0</v>
      </c>
      <c r="Q47" s="196">
        <v>0</v>
      </c>
      <c r="R47" s="196">
        <v>0</v>
      </c>
      <c r="S47" s="196">
        <v>0</v>
      </c>
      <c r="T47" s="196">
        <v>0</v>
      </c>
      <c r="U47" s="196">
        <v>-2.5000000000000001E-2</v>
      </c>
      <c r="V47" s="196">
        <v>0</v>
      </c>
      <c r="W47" s="196">
        <v>2.5000000000000001E-2</v>
      </c>
      <c r="X47" s="196">
        <v>0</v>
      </c>
      <c r="Z47" s="196">
        <v>0</v>
      </c>
      <c r="AA47" s="3">
        <v>0</v>
      </c>
      <c r="AC47" s="196">
        <v>0</v>
      </c>
      <c r="AD47" s="3">
        <v>0</v>
      </c>
    </row>
    <row r="48" spans="1:30" ht="6.95" customHeight="1" x14ac:dyDescent="0.2">
      <c r="C48" s="9"/>
      <c r="J48" s="199"/>
      <c r="K48" s="199"/>
      <c r="AA48" s="1"/>
      <c r="AD48" s="1"/>
    </row>
    <row r="49" spans="1:30" ht="18" customHeight="1" collapsed="1" x14ac:dyDescent="0.2">
      <c r="A49" s="185"/>
      <c r="B49" s="185"/>
      <c r="C49" s="9"/>
      <c r="E49" s="176" t="s">
        <v>242</v>
      </c>
      <c r="G49" s="177">
        <v>0</v>
      </c>
      <c r="H49" s="177">
        <v>0</v>
      </c>
      <c r="I49" s="177">
        <v>0</v>
      </c>
      <c r="J49" s="178">
        <v>0</v>
      </c>
      <c r="K49" s="178">
        <v>0</v>
      </c>
      <c r="L49" s="177">
        <v>0</v>
      </c>
      <c r="M49" s="177">
        <v>0</v>
      </c>
      <c r="N49" s="177">
        <v>0</v>
      </c>
      <c r="O49" s="177">
        <v>0</v>
      </c>
      <c r="P49" s="177">
        <v>0</v>
      </c>
      <c r="Q49" s="177">
        <v>0</v>
      </c>
      <c r="R49" s="177">
        <v>0</v>
      </c>
      <c r="S49" s="177">
        <v>0</v>
      </c>
      <c r="T49" s="177">
        <v>0</v>
      </c>
      <c r="U49" s="177">
        <v>0</v>
      </c>
      <c r="V49" s="177">
        <v>0</v>
      </c>
      <c r="W49" s="177">
        <v>0</v>
      </c>
      <c r="X49" s="177">
        <v>0</v>
      </c>
      <c r="Z49" s="177">
        <v>0</v>
      </c>
      <c r="AA49" s="179">
        <v>0</v>
      </c>
      <c r="AC49" s="177">
        <v>0</v>
      </c>
      <c r="AD49" s="179">
        <v>0</v>
      </c>
    </row>
    <row r="50" spans="1:30" ht="18" customHeight="1" x14ac:dyDescent="0.2">
      <c r="A50" s="175" t="s">
        <v>80</v>
      </c>
      <c r="B50" s="175" t="s">
        <v>18</v>
      </c>
      <c r="C50" s="9">
        <v>0</v>
      </c>
      <c r="E50" s="189" t="s">
        <v>84</v>
      </c>
      <c r="G50" s="190">
        <v>0</v>
      </c>
      <c r="H50" s="190">
        <v>0</v>
      </c>
      <c r="I50" s="190">
        <v>0</v>
      </c>
      <c r="J50" s="191">
        <v>0</v>
      </c>
      <c r="K50" s="191">
        <v>0</v>
      </c>
      <c r="L50" s="190">
        <v>0</v>
      </c>
      <c r="M50" s="190">
        <v>0</v>
      </c>
      <c r="N50" s="190">
        <v>0</v>
      </c>
      <c r="O50" s="190">
        <v>0</v>
      </c>
      <c r="P50" s="190">
        <v>0</v>
      </c>
      <c r="Q50" s="190">
        <v>0</v>
      </c>
      <c r="R50" s="190">
        <v>0</v>
      </c>
      <c r="S50" s="190">
        <v>0</v>
      </c>
      <c r="T50" s="190">
        <v>0</v>
      </c>
      <c r="U50" s="190">
        <v>0</v>
      </c>
      <c r="V50" s="190">
        <v>0</v>
      </c>
      <c r="W50" s="190">
        <v>0</v>
      </c>
      <c r="X50" s="190">
        <v>0</v>
      </c>
      <c r="Z50" s="190">
        <v>0</v>
      </c>
      <c r="AA50" s="3">
        <v>0</v>
      </c>
      <c r="AC50" s="190">
        <v>0</v>
      </c>
      <c r="AD50" s="3">
        <v>0</v>
      </c>
    </row>
    <row r="51" spans="1:30" ht="18" customHeight="1" x14ac:dyDescent="0.2">
      <c r="A51" s="175" t="s">
        <v>81</v>
      </c>
      <c r="B51" s="175" t="s">
        <v>18</v>
      </c>
      <c r="C51" s="9">
        <v>0</v>
      </c>
      <c r="E51" s="189" t="s">
        <v>85</v>
      </c>
      <c r="G51" s="190">
        <v>0</v>
      </c>
      <c r="H51" s="190">
        <v>0</v>
      </c>
      <c r="I51" s="190">
        <v>0</v>
      </c>
      <c r="J51" s="191">
        <v>0</v>
      </c>
      <c r="K51" s="191">
        <v>0</v>
      </c>
      <c r="L51" s="190">
        <v>0</v>
      </c>
      <c r="M51" s="190">
        <v>0</v>
      </c>
      <c r="N51" s="190">
        <v>0</v>
      </c>
      <c r="O51" s="190">
        <v>0</v>
      </c>
      <c r="P51" s="190">
        <v>0</v>
      </c>
      <c r="Q51" s="190">
        <v>0</v>
      </c>
      <c r="R51" s="190">
        <v>0</v>
      </c>
      <c r="S51" s="190">
        <v>0</v>
      </c>
      <c r="T51" s="190">
        <v>0</v>
      </c>
      <c r="U51" s="190">
        <v>0</v>
      </c>
      <c r="V51" s="190">
        <v>0</v>
      </c>
      <c r="W51" s="190">
        <v>0</v>
      </c>
      <c r="X51" s="190">
        <v>0</v>
      </c>
      <c r="Z51" s="190">
        <v>0</v>
      </c>
      <c r="AA51" s="3">
        <v>0</v>
      </c>
      <c r="AC51" s="190">
        <v>0</v>
      </c>
      <c r="AD51" s="3">
        <v>0</v>
      </c>
    </row>
    <row r="52" spans="1:30" ht="18" customHeight="1" x14ac:dyDescent="0.2">
      <c r="A52" s="175" t="s">
        <v>82</v>
      </c>
      <c r="B52" s="175" t="s">
        <v>18</v>
      </c>
      <c r="C52" s="9">
        <v>0</v>
      </c>
      <c r="E52" s="189" t="s">
        <v>86</v>
      </c>
      <c r="G52" s="190">
        <v>0</v>
      </c>
      <c r="H52" s="190">
        <v>0</v>
      </c>
      <c r="I52" s="190">
        <v>0</v>
      </c>
      <c r="J52" s="191">
        <v>0</v>
      </c>
      <c r="K52" s="191">
        <v>0</v>
      </c>
      <c r="L52" s="190">
        <v>0</v>
      </c>
      <c r="M52" s="190">
        <v>0</v>
      </c>
      <c r="N52" s="190">
        <v>0</v>
      </c>
      <c r="O52" s="190">
        <v>0</v>
      </c>
      <c r="P52" s="190">
        <v>0</v>
      </c>
      <c r="Q52" s="190">
        <v>0</v>
      </c>
      <c r="R52" s="190">
        <v>0</v>
      </c>
      <c r="S52" s="190">
        <v>0</v>
      </c>
      <c r="T52" s="190">
        <v>0</v>
      </c>
      <c r="U52" s="190">
        <v>0</v>
      </c>
      <c r="V52" s="190">
        <v>0</v>
      </c>
      <c r="W52" s="190">
        <v>0</v>
      </c>
      <c r="X52" s="190">
        <v>0</v>
      </c>
      <c r="Z52" s="190">
        <v>0</v>
      </c>
      <c r="AA52" s="3">
        <v>0</v>
      </c>
      <c r="AC52" s="190">
        <v>0</v>
      </c>
      <c r="AD52" s="3">
        <v>0</v>
      </c>
    </row>
    <row r="53" spans="1:30" ht="18" customHeight="1" x14ac:dyDescent="0.2">
      <c r="A53" s="175" t="s">
        <v>205</v>
      </c>
      <c r="B53" s="175" t="s">
        <v>18</v>
      </c>
      <c r="C53" s="9">
        <v>0</v>
      </c>
      <c r="E53" s="192" t="s">
        <v>140</v>
      </c>
      <c r="F53" s="193"/>
      <c r="G53" s="194">
        <v>0</v>
      </c>
      <c r="H53" s="194">
        <v>0</v>
      </c>
      <c r="I53" s="194">
        <v>0</v>
      </c>
      <c r="J53" s="194">
        <v>0</v>
      </c>
      <c r="K53" s="194">
        <v>0</v>
      </c>
      <c r="L53" s="194">
        <v>0</v>
      </c>
      <c r="M53" s="194">
        <v>0</v>
      </c>
      <c r="N53" s="194">
        <v>0</v>
      </c>
      <c r="O53" s="194">
        <v>0</v>
      </c>
      <c r="P53" s="194">
        <v>0</v>
      </c>
      <c r="Q53" s="194">
        <v>0</v>
      </c>
      <c r="R53" s="194">
        <v>0</v>
      </c>
      <c r="S53" s="194">
        <v>0</v>
      </c>
      <c r="T53" s="194">
        <v>0</v>
      </c>
      <c r="U53" s="194">
        <v>0</v>
      </c>
      <c r="V53" s="194">
        <v>0</v>
      </c>
      <c r="W53" s="194">
        <v>0</v>
      </c>
      <c r="X53" s="194">
        <v>0</v>
      </c>
      <c r="Z53" s="194">
        <v>0</v>
      </c>
      <c r="AA53" s="3">
        <v>0</v>
      </c>
      <c r="AC53" s="194">
        <v>0</v>
      </c>
      <c r="AD53" s="3">
        <v>0</v>
      </c>
    </row>
    <row r="54" spans="1:30" ht="18" customHeight="1" x14ac:dyDescent="0.2">
      <c r="A54" s="175" t="s">
        <v>83</v>
      </c>
      <c r="B54" s="175" t="s">
        <v>18</v>
      </c>
      <c r="C54" s="9">
        <v>0</v>
      </c>
      <c r="E54" s="189" t="s">
        <v>87</v>
      </c>
      <c r="G54" s="190">
        <v>0</v>
      </c>
      <c r="H54" s="190">
        <v>0</v>
      </c>
      <c r="I54" s="190">
        <v>0</v>
      </c>
      <c r="J54" s="191">
        <v>0</v>
      </c>
      <c r="K54" s="191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0</v>
      </c>
      <c r="V54" s="190">
        <v>0</v>
      </c>
      <c r="W54" s="190">
        <v>0</v>
      </c>
      <c r="X54" s="190">
        <v>0</v>
      </c>
      <c r="Z54" s="190">
        <v>0</v>
      </c>
      <c r="AA54" s="3">
        <v>0</v>
      </c>
      <c r="AC54" s="190">
        <v>0</v>
      </c>
      <c r="AD54" s="3">
        <v>0</v>
      </c>
    </row>
    <row r="55" spans="1:30" ht="18" hidden="1" customHeight="1" outlineLevel="1" x14ac:dyDescent="0.2">
      <c r="A55" s="175" t="s">
        <v>141</v>
      </c>
      <c r="B55" s="175" t="s">
        <v>18</v>
      </c>
      <c r="C55" s="9">
        <v>0</v>
      </c>
      <c r="E55" s="204" t="s">
        <v>142</v>
      </c>
      <c r="F55" s="182"/>
      <c r="G55" s="205">
        <v>0</v>
      </c>
      <c r="H55" s="205">
        <v>0</v>
      </c>
      <c r="I55" s="205">
        <v>0</v>
      </c>
      <c r="J55" s="205">
        <v>0</v>
      </c>
      <c r="K55" s="205">
        <v>0</v>
      </c>
      <c r="L55" s="205">
        <v>0</v>
      </c>
      <c r="M55" s="205">
        <v>0</v>
      </c>
      <c r="N55" s="205">
        <v>0</v>
      </c>
      <c r="O55" s="205">
        <v>0</v>
      </c>
      <c r="P55" s="205">
        <v>0</v>
      </c>
      <c r="Q55" s="205">
        <v>0</v>
      </c>
      <c r="R55" s="205">
        <v>0</v>
      </c>
      <c r="S55" s="205">
        <v>0</v>
      </c>
      <c r="T55" s="205">
        <v>0</v>
      </c>
      <c r="U55" s="205">
        <v>0</v>
      </c>
      <c r="V55" s="205">
        <v>0</v>
      </c>
      <c r="W55" s="205">
        <v>0</v>
      </c>
      <c r="X55" s="205">
        <v>0</v>
      </c>
      <c r="Z55" s="205">
        <v>0</v>
      </c>
      <c r="AA55" s="3">
        <v>0</v>
      </c>
      <c r="AC55" s="205">
        <v>0</v>
      </c>
      <c r="AD55" s="3">
        <v>0</v>
      </c>
    </row>
    <row r="56" spans="1:30" ht="18" hidden="1" customHeight="1" outlineLevel="1" x14ac:dyDescent="0.2">
      <c r="A56" s="175" t="s">
        <v>124</v>
      </c>
      <c r="B56" s="175" t="s">
        <v>18</v>
      </c>
      <c r="C56" s="9">
        <v>0</v>
      </c>
      <c r="E56" s="204" t="s">
        <v>143</v>
      </c>
      <c r="F56" s="182"/>
      <c r="G56" s="205">
        <v>0</v>
      </c>
      <c r="H56" s="205">
        <v>0</v>
      </c>
      <c r="I56" s="205">
        <v>0</v>
      </c>
      <c r="J56" s="205">
        <v>0</v>
      </c>
      <c r="K56" s="205">
        <v>0</v>
      </c>
      <c r="L56" s="205">
        <v>0</v>
      </c>
      <c r="M56" s="205">
        <v>0</v>
      </c>
      <c r="N56" s="205">
        <v>0</v>
      </c>
      <c r="O56" s="205">
        <v>0</v>
      </c>
      <c r="P56" s="205">
        <v>0</v>
      </c>
      <c r="Q56" s="205">
        <v>0</v>
      </c>
      <c r="R56" s="205">
        <v>0</v>
      </c>
      <c r="S56" s="205">
        <v>0</v>
      </c>
      <c r="T56" s="205">
        <v>0</v>
      </c>
      <c r="U56" s="205">
        <v>0</v>
      </c>
      <c r="V56" s="205">
        <v>0</v>
      </c>
      <c r="W56" s="205">
        <v>0</v>
      </c>
      <c r="X56" s="205">
        <v>0</v>
      </c>
      <c r="Z56" s="205">
        <v>0</v>
      </c>
      <c r="AA56" s="3">
        <v>0</v>
      </c>
      <c r="AC56" s="205">
        <v>0</v>
      </c>
      <c r="AD56" s="3">
        <v>0</v>
      </c>
    </row>
    <row r="57" spans="1:30" ht="18" hidden="1" customHeight="1" outlineLevel="1" x14ac:dyDescent="0.2">
      <c r="A57" s="175" t="s">
        <v>125</v>
      </c>
      <c r="B57" s="175" t="s">
        <v>18</v>
      </c>
      <c r="C57" s="9">
        <v>0</v>
      </c>
      <c r="E57" s="204" t="s">
        <v>144</v>
      </c>
      <c r="F57" s="182"/>
      <c r="G57" s="205">
        <v>0</v>
      </c>
      <c r="H57" s="205">
        <v>0</v>
      </c>
      <c r="I57" s="205">
        <v>0</v>
      </c>
      <c r="J57" s="205">
        <v>0</v>
      </c>
      <c r="K57" s="205">
        <v>0</v>
      </c>
      <c r="L57" s="205">
        <v>0</v>
      </c>
      <c r="M57" s="205">
        <v>0</v>
      </c>
      <c r="N57" s="205">
        <v>0</v>
      </c>
      <c r="O57" s="205">
        <v>0</v>
      </c>
      <c r="P57" s="205">
        <v>0</v>
      </c>
      <c r="Q57" s="205">
        <v>0</v>
      </c>
      <c r="R57" s="205">
        <v>0</v>
      </c>
      <c r="S57" s="205">
        <v>0</v>
      </c>
      <c r="T57" s="205">
        <v>0</v>
      </c>
      <c r="U57" s="205">
        <v>0</v>
      </c>
      <c r="V57" s="205">
        <v>0</v>
      </c>
      <c r="W57" s="205">
        <v>0</v>
      </c>
      <c r="X57" s="205">
        <v>0</v>
      </c>
      <c r="Z57" s="205">
        <v>0</v>
      </c>
      <c r="AA57" s="3">
        <v>0</v>
      </c>
      <c r="AC57" s="205">
        <v>0</v>
      </c>
      <c r="AD57" s="3">
        <v>0</v>
      </c>
    </row>
    <row r="58" spans="1:30" ht="18" hidden="1" customHeight="1" outlineLevel="1" x14ac:dyDescent="0.2">
      <c r="A58" s="175" t="s">
        <v>264</v>
      </c>
      <c r="B58" s="175" t="s">
        <v>18</v>
      </c>
      <c r="C58" s="9">
        <v>0</v>
      </c>
      <c r="E58" s="204" t="s">
        <v>265</v>
      </c>
      <c r="F58" s="182"/>
      <c r="G58" s="205">
        <v>0</v>
      </c>
      <c r="H58" s="205">
        <v>0</v>
      </c>
      <c r="I58" s="205">
        <v>0</v>
      </c>
      <c r="J58" s="205">
        <v>0</v>
      </c>
      <c r="K58" s="205">
        <v>0</v>
      </c>
      <c r="L58" s="205">
        <v>0</v>
      </c>
      <c r="M58" s="205">
        <v>0</v>
      </c>
      <c r="N58" s="205">
        <v>0</v>
      </c>
      <c r="O58" s="205">
        <v>0</v>
      </c>
      <c r="P58" s="205">
        <v>0</v>
      </c>
      <c r="Q58" s="205">
        <v>0</v>
      </c>
      <c r="R58" s="205">
        <v>0</v>
      </c>
      <c r="S58" s="205">
        <v>0</v>
      </c>
      <c r="T58" s="205">
        <v>0</v>
      </c>
      <c r="U58" s="205">
        <v>0</v>
      </c>
      <c r="V58" s="205">
        <v>0</v>
      </c>
      <c r="W58" s="205">
        <v>0</v>
      </c>
      <c r="X58" s="205">
        <v>0</v>
      </c>
      <c r="Z58" s="205">
        <v>0</v>
      </c>
      <c r="AA58" s="3">
        <v>0</v>
      </c>
      <c r="AC58" s="205">
        <v>0</v>
      </c>
      <c r="AD58" s="3">
        <v>0</v>
      </c>
    </row>
    <row r="59" spans="1:30" ht="18" hidden="1" customHeight="1" outlineLevel="1" x14ac:dyDescent="0.2">
      <c r="A59" s="175" t="s">
        <v>145</v>
      </c>
      <c r="B59" s="175" t="s">
        <v>18</v>
      </c>
      <c r="C59" s="9">
        <v>0</v>
      </c>
      <c r="E59" s="204" t="s">
        <v>146</v>
      </c>
      <c r="F59" s="182"/>
      <c r="G59" s="205">
        <v>0</v>
      </c>
      <c r="H59" s="205">
        <v>0</v>
      </c>
      <c r="I59" s="205">
        <v>0</v>
      </c>
      <c r="J59" s="205">
        <v>0</v>
      </c>
      <c r="K59" s="205">
        <v>0</v>
      </c>
      <c r="L59" s="205">
        <v>0</v>
      </c>
      <c r="M59" s="205">
        <v>0</v>
      </c>
      <c r="N59" s="205">
        <v>0</v>
      </c>
      <c r="O59" s="205">
        <v>0</v>
      </c>
      <c r="P59" s="205">
        <v>0</v>
      </c>
      <c r="Q59" s="205">
        <v>0</v>
      </c>
      <c r="R59" s="205">
        <v>0</v>
      </c>
      <c r="S59" s="205">
        <v>0</v>
      </c>
      <c r="T59" s="205">
        <v>0</v>
      </c>
      <c r="U59" s="205">
        <v>0</v>
      </c>
      <c r="V59" s="205">
        <v>0</v>
      </c>
      <c r="W59" s="205">
        <v>0</v>
      </c>
      <c r="X59" s="205">
        <v>0</v>
      </c>
      <c r="Z59" s="205">
        <v>0</v>
      </c>
      <c r="AA59" s="3">
        <v>0</v>
      </c>
      <c r="AC59" s="205">
        <v>0</v>
      </c>
      <c r="AD59" s="3">
        <v>0</v>
      </c>
    </row>
    <row r="60" spans="1:30" ht="18" customHeight="1" collapsed="1" x14ac:dyDescent="0.2">
      <c r="A60" s="185"/>
      <c r="B60" s="185"/>
      <c r="C60" s="9">
        <v>0</v>
      </c>
      <c r="E60" s="189" t="s">
        <v>70</v>
      </c>
      <c r="G60" s="190">
        <v>0</v>
      </c>
      <c r="H60" s="190">
        <v>0</v>
      </c>
      <c r="I60" s="190">
        <v>0</v>
      </c>
      <c r="J60" s="191">
        <v>0</v>
      </c>
      <c r="K60" s="191">
        <v>0</v>
      </c>
      <c r="L60" s="190">
        <v>0</v>
      </c>
      <c r="M60" s="190">
        <v>0</v>
      </c>
      <c r="N60" s="190">
        <v>0</v>
      </c>
      <c r="O60" s="190">
        <v>0</v>
      </c>
      <c r="P60" s="190">
        <v>0</v>
      </c>
      <c r="Q60" s="190">
        <v>0</v>
      </c>
      <c r="R60" s="190">
        <v>0</v>
      </c>
      <c r="S60" s="190">
        <v>0</v>
      </c>
      <c r="T60" s="190">
        <v>0</v>
      </c>
      <c r="U60" s="190">
        <v>0</v>
      </c>
      <c r="V60" s="190">
        <v>0</v>
      </c>
      <c r="W60" s="190">
        <v>0</v>
      </c>
      <c r="X60" s="190">
        <v>0</v>
      </c>
      <c r="Z60" s="190">
        <v>0</v>
      </c>
      <c r="AA60" s="3">
        <v>0</v>
      </c>
      <c r="AC60" s="190">
        <v>0</v>
      </c>
      <c r="AD60" s="3">
        <v>0</v>
      </c>
    </row>
    <row r="61" spans="1:30" ht="18" customHeight="1" x14ac:dyDescent="0.2">
      <c r="A61" s="185"/>
      <c r="B61" s="185"/>
      <c r="C61" s="9">
        <v>0</v>
      </c>
      <c r="E61" s="195" t="s">
        <v>275</v>
      </c>
      <c r="G61" s="196">
        <v>0</v>
      </c>
      <c r="H61" s="196">
        <v>0</v>
      </c>
      <c r="I61" s="196">
        <v>0</v>
      </c>
      <c r="J61" s="197">
        <v>0</v>
      </c>
      <c r="K61" s="197">
        <v>0</v>
      </c>
      <c r="L61" s="196">
        <v>0</v>
      </c>
      <c r="M61" s="196">
        <v>0</v>
      </c>
      <c r="N61" s="196">
        <v>0</v>
      </c>
      <c r="O61" s="196">
        <v>0</v>
      </c>
      <c r="P61" s="196">
        <v>0</v>
      </c>
      <c r="Q61" s="196">
        <v>0</v>
      </c>
      <c r="R61" s="196">
        <v>0</v>
      </c>
      <c r="S61" s="196">
        <v>0</v>
      </c>
      <c r="T61" s="196">
        <v>0</v>
      </c>
      <c r="U61" s="196">
        <v>0</v>
      </c>
      <c r="V61" s="196">
        <v>0</v>
      </c>
      <c r="W61" s="196">
        <v>0</v>
      </c>
      <c r="X61" s="196">
        <v>0</v>
      </c>
      <c r="Z61" s="196">
        <v>0</v>
      </c>
      <c r="AA61" s="3">
        <v>0</v>
      </c>
      <c r="AC61" s="196">
        <v>0</v>
      </c>
      <c r="AD61" s="3">
        <v>0</v>
      </c>
    </row>
    <row r="62" spans="1:30" ht="6.95" customHeight="1" x14ac:dyDescent="0.2">
      <c r="C62" s="9"/>
      <c r="J62" s="199"/>
      <c r="K62" s="199"/>
      <c r="AA62" s="1"/>
      <c r="AD62" s="1"/>
    </row>
    <row r="63" spans="1:30" ht="18" customHeight="1" x14ac:dyDescent="0.2">
      <c r="A63" s="175" t="s">
        <v>74</v>
      </c>
      <c r="B63" s="175" t="s">
        <v>18</v>
      </c>
      <c r="C63" s="9">
        <v>0</v>
      </c>
      <c r="E63" s="189" t="s">
        <v>73</v>
      </c>
      <c r="G63" s="190">
        <v>0</v>
      </c>
      <c r="H63" s="190">
        <v>0</v>
      </c>
      <c r="I63" s="190">
        <v>0</v>
      </c>
      <c r="J63" s="191">
        <v>0</v>
      </c>
      <c r="K63" s="191">
        <v>0</v>
      </c>
      <c r="L63" s="190">
        <v>0</v>
      </c>
      <c r="M63" s="190">
        <v>0</v>
      </c>
      <c r="N63" s="190">
        <v>0</v>
      </c>
      <c r="O63" s="190">
        <v>0</v>
      </c>
      <c r="P63" s="190">
        <v>0</v>
      </c>
      <c r="Q63" s="190">
        <v>0</v>
      </c>
      <c r="R63" s="190">
        <v>0</v>
      </c>
      <c r="S63" s="190">
        <v>0</v>
      </c>
      <c r="T63" s="190">
        <v>0</v>
      </c>
      <c r="U63" s="190">
        <v>0</v>
      </c>
      <c r="V63" s="190">
        <v>0</v>
      </c>
      <c r="W63" s="190">
        <v>0</v>
      </c>
      <c r="X63" s="190">
        <v>0</v>
      </c>
      <c r="Z63" s="190">
        <v>0</v>
      </c>
      <c r="AA63" s="3">
        <v>0</v>
      </c>
      <c r="AC63" s="190">
        <v>0</v>
      </c>
      <c r="AD63" s="3">
        <v>0</v>
      </c>
    </row>
    <row r="64" spans="1:30" ht="18" customHeight="1" x14ac:dyDescent="0.2">
      <c r="A64" s="175" t="s">
        <v>130</v>
      </c>
      <c r="B64" s="175" t="s">
        <v>18</v>
      </c>
      <c r="C64" s="9">
        <v>0</v>
      </c>
      <c r="E64" s="189" t="s">
        <v>191</v>
      </c>
      <c r="G64" s="190">
        <v>0</v>
      </c>
      <c r="H64" s="190">
        <v>0</v>
      </c>
      <c r="I64" s="190">
        <v>0</v>
      </c>
      <c r="J64" s="191">
        <v>0</v>
      </c>
      <c r="K64" s="191">
        <v>0</v>
      </c>
      <c r="L64" s="190">
        <v>0</v>
      </c>
      <c r="M64" s="190">
        <v>0</v>
      </c>
      <c r="N64" s="190">
        <v>0</v>
      </c>
      <c r="O64" s="190">
        <v>0</v>
      </c>
      <c r="P64" s="190">
        <v>0</v>
      </c>
      <c r="Q64" s="190">
        <v>0</v>
      </c>
      <c r="R64" s="190">
        <v>0</v>
      </c>
      <c r="S64" s="190">
        <v>0</v>
      </c>
      <c r="T64" s="190">
        <v>0</v>
      </c>
      <c r="U64" s="190">
        <v>0</v>
      </c>
      <c r="V64" s="190">
        <v>0</v>
      </c>
      <c r="W64" s="190">
        <v>0</v>
      </c>
      <c r="X64" s="190">
        <v>0</v>
      </c>
      <c r="Z64" s="190">
        <v>0</v>
      </c>
      <c r="AA64" s="3">
        <v>0</v>
      </c>
      <c r="AC64" s="190">
        <v>0</v>
      </c>
      <c r="AD64" s="3">
        <v>0</v>
      </c>
    </row>
    <row r="65" spans="1:30" ht="18" customHeight="1" x14ac:dyDescent="0.2">
      <c r="A65" s="175" t="s">
        <v>173</v>
      </c>
      <c r="B65" s="175" t="s">
        <v>18</v>
      </c>
      <c r="C65" s="9">
        <v>0</v>
      </c>
      <c r="E65" s="189" t="s">
        <v>174</v>
      </c>
      <c r="G65" s="190">
        <v>0</v>
      </c>
      <c r="H65" s="190">
        <v>0</v>
      </c>
      <c r="I65" s="190">
        <v>0</v>
      </c>
      <c r="J65" s="191">
        <v>0</v>
      </c>
      <c r="K65" s="191">
        <v>0</v>
      </c>
      <c r="L65" s="190">
        <v>0</v>
      </c>
      <c r="M65" s="190">
        <v>0</v>
      </c>
      <c r="N65" s="190">
        <v>0</v>
      </c>
      <c r="O65" s="190">
        <v>0</v>
      </c>
      <c r="P65" s="190">
        <v>0</v>
      </c>
      <c r="Q65" s="190">
        <v>0</v>
      </c>
      <c r="R65" s="190">
        <v>0</v>
      </c>
      <c r="S65" s="190">
        <v>0</v>
      </c>
      <c r="T65" s="190">
        <v>0</v>
      </c>
      <c r="U65" s="190">
        <v>0</v>
      </c>
      <c r="V65" s="190">
        <v>0</v>
      </c>
      <c r="W65" s="190">
        <v>0</v>
      </c>
      <c r="X65" s="190">
        <v>0</v>
      </c>
      <c r="Z65" s="190">
        <v>0</v>
      </c>
      <c r="AA65" s="3">
        <v>0</v>
      </c>
      <c r="AC65" s="190">
        <v>0</v>
      </c>
      <c r="AD65" s="3">
        <v>0</v>
      </c>
    </row>
    <row r="66" spans="1:30" ht="18" customHeight="1" x14ac:dyDescent="0.2">
      <c r="A66" s="175" t="s">
        <v>89</v>
      </c>
      <c r="B66" s="175" t="s">
        <v>18</v>
      </c>
      <c r="C66" s="9">
        <v>0</v>
      </c>
      <c r="E66" s="189" t="s">
        <v>94</v>
      </c>
      <c r="G66" s="190">
        <v>0</v>
      </c>
      <c r="H66" s="190">
        <v>0</v>
      </c>
      <c r="I66" s="190">
        <v>0</v>
      </c>
      <c r="J66" s="191">
        <v>0</v>
      </c>
      <c r="K66" s="191">
        <v>0</v>
      </c>
      <c r="L66" s="190">
        <v>0</v>
      </c>
      <c r="M66" s="190">
        <v>0</v>
      </c>
      <c r="N66" s="190">
        <v>0</v>
      </c>
      <c r="O66" s="190">
        <v>0</v>
      </c>
      <c r="P66" s="190">
        <v>0</v>
      </c>
      <c r="Q66" s="190">
        <v>0</v>
      </c>
      <c r="R66" s="190">
        <v>0</v>
      </c>
      <c r="S66" s="190">
        <v>0</v>
      </c>
      <c r="T66" s="190">
        <v>0</v>
      </c>
      <c r="U66" s="190">
        <v>0</v>
      </c>
      <c r="V66" s="190">
        <v>0</v>
      </c>
      <c r="W66" s="190">
        <v>0</v>
      </c>
      <c r="X66" s="190">
        <v>0</v>
      </c>
      <c r="Z66" s="190">
        <v>0</v>
      </c>
      <c r="AA66" s="3">
        <v>0</v>
      </c>
      <c r="AC66" s="190">
        <v>0</v>
      </c>
      <c r="AD66" s="3">
        <v>0</v>
      </c>
    </row>
    <row r="67" spans="1:30" ht="18" customHeight="1" x14ac:dyDescent="0.2">
      <c r="A67" s="175" t="s">
        <v>175</v>
      </c>
      <c r="B67" s="175" t="s">
        <v>18</v>
      </c>
      <c r="C67" s="9">
        <v>0</v>
      </c>
      <c r="E67" s="189" t="s">
        <v>176</v>
      </c>
      <c r="G67" s="190">
        <v>-0.44</v>
      </c>
      <c r="H67" s="190">
        <v>0</v>
      </c>
      <c r="I67" s="190">
        <v>0</v>
      </c>
      <c r="J67" s="191">
        <v>0</v>
      </c>
      <c r="K67" s="191">
        <v>0</v>
      </c>
      <c r="L67" s="190">
        <v>0</v>
      </c>
      <c r="M67" s="190">
        <v>0</v>
      </c>
      <c r="N67" s="190">
        <v>0</v>
      </c>
      <c r="O67" s="190">
        <v>0</v>
      </c>
      <c r="P67" s="190">
        <v>0</v>
      </c>
      <c r="Q67" s="190">
        <v>0</v>
      </c>
      <c r="R67" s="190">
        <v>0</v>
      </c>
      <c r="S67" s="190">
        <v>0</v>
      </c>
      <c r="T67" s="190">
        <v>0</v>
      </c>
      <c r="U67" s="190">
        <v>0</v>
      </c>
      <c r="V67" s="190">
        <v>0</v>
      </c>
      <c r="W67" s="190">
        <v>0</v>
      </c>
      <c r="X67" s="190">
        <v>0</v>
      </c>
      <c r="Z67" s="190">
        <v>0</v>
      </c>
      <c r="AA67" s="3">
        <v>0</v>
      </c>
      <c r="AC67" s="190">
        <v>0</v>
      </c>
      <c r="AD67" s="3">
        <v>0</v>
      </c>
    </row>
    <row r="68" spans="1:30" ht="18" customHeight="1" x14ac:dyDescent="0.2">
      <c r="A68" s="175" t="s">
        <v>192</v>
      </c>
      <c r="B68" s="175" t="s">
        <v>18</v>
      </c>
      <c r="C68" s="9">
        <v>0</v>
      </c>
      <c r="E68" s="189" t="s">
        <v>427</v>
      </c>
      <c r="G68" s="190">
        <v>0</v>
      </c>
      <c r="H68" s="190">
        <v>0</v>
      </c>
      <c r="I68" s="190">
        <v>0</v>
      </c>
      <c r="J68" s="191">
        <v>0</v>
      </c>
      <c r="K68" s="191">
        <v>0</v>
      </c>
      <c r="L68" s="190">
        <v>0</v>
      </c>
      <c r="M68" s="190">
        <v>0</v>
      </c>
      <c r="N68" s="190">
        <v>0</v>
      </c>
      <c r="O68" s="190">
        <v>0</v>
      </c>
      <c r="P68" s="190">
        <v>0</v>
      </c>
      <c r="Q68" s="190">
        <v>0</v>
      </c>
      <c r="R68" s="190">
        <v>0</v>
      </c>
      <c r="S68" s="190">
        <v>0</v>
      </c>
      <c r="T68" s="190">
        <v>0</v>
      </c>
      <c r="U68" s="190">
        <v>0</v>
      </c>
      <c r="V68" s="190">
        <v>0</v>
      </c>
      <c r="W68" s="190">
        <v>0</v>
      </c>
      <c r="X68" s="190">
        <v>0</v>
      </c>
      <c r="Z68" s="190">
        <v>0</v>
      </c>
      <c r="AA68" s="3">
        <v>0</v>
      </c>
      <c r="AC68" s="190">
        <v>0</v>
      </c>
      <c r="AD68" s="3">
        <v>0</v>
      </c>
    </row>
    <row r="69" spans="1:30" ht="18" customHeight="1" x14ac:dyDescent="0.2">
      <c r="A69" s="175" t="s">
        <v>131</v>
      </c>
      <c r="B69" s="175" t="s">
        <v>18</v>
      </c>
      <c r="C69" s="9">
        <v>0</v>
      </c>
      <c r="E69" s="189" t="s">
        <v>177</v>
      </c>
      <c r="G69" s="190">
        <v>0</v>
      </c>
      <c r="H69" s="190">
        <v>0</v>
      </c>
      <c r="I69" s="190">
        <v>0</v>
      </c>
      <c r="J69" s="191">
        <v>0</v>
      </c>
      <c r="K69" s="191">
        <v>0</v>
      </c>
      <c r="L69" s="190">
        <v>0</v>
      </c>
      <c r="M69" s="190">
        <v>0</v>
      </c>
      <c r="N69" s="190">
        <v>0</v>
      </c>
      <c r="O69" s="190">
        <v>0</v>
      </c>
      <c r="P69" s="190">
        <v>0</v>
      </c>
      <c r="Q69" s="190">
        <v>0</v>
      </c>
      <c r="R69" s="190">
        <v>0</v>
      </c>
      <c r="S69" s="190">
        <v>0</v>
      </c>
      <c r="T69" s="190">
        <v>0</v>
      </c>
      <c r="U69" s="190">
        <v>0</v>
      </c>
      <c r="V69" s="190">
        <v>0</v>
      </c>
      <c r="W69" s="190">
        <v>0</v>
      </c>
      <c r="X69" s="190">
        <v>0</v>
      </c>
      <c r="Z69" s="190">
        <v>0</v>
      </c>
      <c r="AA69" s="3">
        <v>0</v>
      </c>
      <c r="AC69" s="190">
        <v>0</v>
      </c>
      <c r="AD69" s="3">
        <v>0</v>
      </c>
    </row>
    <row r="70" spans="1:30" ht="18" customHeight="1" x14ac:dyDescent="0.2">
      <c r="A70" s="175" t="s">
        <v>178</v>
      </c>
      <c r="B70" s="175" t="s">
        <v>18</v>
      </c>
      <c r="C70" s="9">
        <v>0</v>
      </c>
      <c r="E70" s="189" t="s">
        <v>179</v>
      </c>
      <c r="G70" s="190">
        <v>0</v>
      </c>
      <c r="H70" s="190">
        <v>0</v>
      </c>
      <c r="I70" s="190">
        <v>0</v>
      </c>
      <c r="J70" s="191">
        <v>0</v>
      </c>
      <c r="K70" s="191">
        <v>0</v>
      </c>
      <c r="L70" s="190">
        <v>0</v>
      </c>
      <c r="M70" s="190">
        <v>0</v>
      </c>
      <c r="N70" s="190">
        <v>0</v>
      </c>
      <c r="O70" s="190">
        <v>0</v>
      </c>
      <c r="P70" s="190">
        <v>0</v>
      </c>
      <c r="Q70" s="190">
        <v>0</v>
      </c>
      <c r="R70" s="190">
        <v>0</v>
      </c>
      <c r="S70" s="190">
        <v>0</v>
      </c>
      <c r="T70" s="190">
        <v>0</v>
      </c>
      <c r="U70" s="190">
        <v>0</v>
      </c>
      <c r="V70" s="190">
        <v>0</v>
      </c>
      <c r="W70" s="190">
        <v>0</v>
      </c>
      <c r="X70" s="190">
        <v>0</v>
      </c>
      <c r="Z70" s="190">
        <v>0</v>
      </c>
      <c r="AA70" s="3">
        <v>0</v>
      </c>
      <c r="AC70" s="190">
        <v>0</v>
      </c>
      <c r="AD70" s="3">
        <v>0</v>
      </c>
    </row>
    <row r="71" spans="1:30" ht="18" customHeight="1" x14ac:dyDescent="0.2">
      <c r="A71" s="175" t="s">
        <v>180</v>
      </c>
      <c r="B71" s="175" t="s">
        <v>18</v>
      </c>
      <c r="C71" s="9">
        <v>0</v>
      </c>
      <c r="E71" s="189" t="s">
        <v>181</v>
      </c>
      <c r="G71" s="190">
        <v>0</v>
      </c>
      <c r="H71" s="190">
        <v>0</v>
      </c>
      <c r="I71" s="190">
        <v>0</v>
      </c>
      <c r="J71" s="191">
        <v>0</v>
      </c>
      <c r="K71" s="191">
        <v>0</v>
      </c>
      <c r="L71" s="190">
        <v>0</v>
      </c>
      <c r="M71" s="190">
        <v>0</v>
      </c>
      <c r="N71" s="190">
        <v>0</v>
      </c>
      <c r="O71" s="190">
        <v>0</v>
      </c>
      <c r="P71" s="190">
        <v>0</v>
      </c>
      <c r="Q71" s="190">
        <v>0</v>
      </c>
      <c r="R71" s="190">
        <v>0</v>
      </c>
      <c r="S71" s="190">
        <v>0</v>
      </c>
      <c r="T71" s="190">
        <v>0</v>
      </c>
      <c r="U71" s="190">
        <v>0</v>
      </c>
      <c r="V71" s="190">
        <v>0</v>
      </c>
      <c r="W71" s="190">
        <v>0</v>
      </c>
      <c r="X71" s="190">
        <v>0</v>
      </c>
      <c r="Z71" s="190">
        <v>0</v>
      </c>
      <c r="AA71" s="3">
        <v>0</v>
      </c>
      <c r="AC71" s="190">
        <v>0</v>
      </c>
      <c r="AD71" s="3">
        <v>0</v>
      </c>
    </row>
    <row r="72" spans="1:30" ht="18" customHeight="1" x14ac:dyDescent="0.2">
      <c r="A72" s="175" t="s">
        <v>90</v>
      </c>
      <c r="B72" s="175" t="s">
        <v>18</v>
      </c>
      <c r="C72" s="9">
        <v>0</v>
      </c>
      <c r="E72" s="189" t="s">
        <v>188</v>
      </c>
      <c r="G72" s="190">
        <v>0</v>
      </c>
      <c r="H72" s="190">
        <v>0</v>
      </c>
      <c r="I72" s="190">
        <v>0</v>
      </c>
      <c r="J72" s="191">
        <v>0</v>
      </c>
      <c r="K72" s="191">
        <v>0</v>
      </c>
      <c r="L72" s="190">
        <v>0</v>
      </c>
      <c r="M72" s="190">
        <v>0</v>
      </c>
      <c r="N72" s="190">
        <v>0</v>
      </c>
      <c r="O72" s="190">
        <v>0</v>
      </c>
      <c r="P72" s="190">
        <v>0</v>
      </c>
      <c r="Q72" s="190">
        <v>0</v>
      </c>
      <c r="R72" s="190">
        <v>0</v>
      </c>
      <c r="S72" s="190">
        <v>0</v>
      </c>
      <c r="T72" s="190">
        <v>0</v>
      </c>
      <c r="U72" s="190">
        <v>0</v>
      </c>
      <c r="V72" s="190">
        <v>0</v>
      </c>
      <c r="W72" s="190">
        <v>0</v>
      </c>
      <c r="X72" s="190">
        <v>0</v>
      </c>
      <c r="Z72" s="190">
        <v>0</v>
      </c>
      <c r="AA72" s="3">
        <v>0</v>
      </c>
      <c r="AC72" s="190">
        <v>0</v>
      </c>
      <c r="AD72" s="3">
        <v>0</v>
      </c>
    </row>
    <row r="73" spans="1:30" ht="18" customHeight="1" x14ac:dyDescent="0.2">
      <c r="A73" s="175" t="s">
        <v>79</v>
      </c>
      <c r="B73" s="175" t="s">
        <v>18</v>
      </c>
      <c r="C73" s="9">
        <v>0</v>
      </c>
      <c r="E73" s="189" t="s">
        <v>78</v>
      </c>
      <c r="G73" s="190">
        <v>0</v>
      </c>
      <c r="H73" s="190">
        <v>0</v>
      </c>
      <c r="I73" s="190">
        <v>0</v>
      </c>
      <c r="J73" s="191">
        <v>0</v>
      </c>
      <c r="K73" s="191">
        <v>0</v>
      </c>
      <c r="L73" s="190">
        <v>0</v>
      </c>
      <c r="M73" s="190">
        <v>0</v>
      </c>
      <c r="N73" s="190">
        <v>0</v>
      </c>
      <c r="O73" s="190">
        <v>0</v>
      </c>
      <c r="P73" s="190">
        <v>0</v>
      </c>
      <c r="Q73" s="190">
        <v>0</v>
      </c>
      <c r="R73" s="190">
        <v>0</v>
      </c>
      <c r="S73" s="190">
        <v>0</v>
      </c>
      <c r="T73" s="190">
        <v>0</v>
      </c>
      <c r="U73" s="190">
        <v>0</v>
      </c>
      <c r="V73" s="190">
        <v>0</v>
      </c>
      <c r="W73" s="190">
        <v>0</v>
      </c>
      <c r="X73" s="190">
        <v>0</v>
      </c>
      <c r="Z73" s="190">
        <v>0</v>
      </c>
      <c r="AA73" s="3">
        <v>0</v>
      </c>
      <c r="AC73" s="190">
        <v>0</v>
      </c>
      <c r="AD73" s="3">
        <v>0</v>
      </c>
    </row>
    <row r="74" spans="1:30" ht="18" customHeight="1" x14ac:dyDescent="0.2">
      <c r="A74" s="175" t="s">
        <v>194</v>
      </c>
      <c r="B74" s="175" t="s">
        <v>18</v>
      </c>
      <c r="C74" s="9">
        <v>0</v>
      </c>
      <c r="E74" s="189" t="s">
        <v>267</v>
      </c>
      <c r="G74" s="190">
        <v>0</v>
      </c>
      <c r="H74" s="190">
        <v>0</v>
      </c>
      <c r="I74" s="190">
        <v>0</v>
      </c>
      <c r="J74" s="191">
        <v>0</v>
      </c>
      <c r="K74" s="191">
        <v>0</v>
      </c>
      <c r="L74" s="190">
        <v>0</v>
      </c>
      <c r="M74" s="190">
        <v>0</v>
      </c>
      <c r="N74" s="190">
        <v>0</v>
      </c>
      <c r="O74" s="190">
        <v>0</v>
      </c>
      <c r="P74" s="190">
        <v>0</v>
      </c>
      <c r="Q74" s="190">
        <v>0</v>
      </c>
      <c r="R74" s="190">
        <v>0</v>
      </c>
      <c r="S74" s="190">
        <v>0</v>
      </c>
      <c r="T74" s="190">
        <v>0</v>
      </c>
      <c r="U74" s="190">
        <v>0</v>
      </c>
      <c r="V74" s="190">
        <v>0</v>
      </c>
      <c r="W74" s="190">
        <v>0</v>
      </c>
      <c r="X74" s="190">
        <v>0</v>
      </c>
      <c r="Z74" s="190">
        <v>0</v>
      </c>
      <c r="AA74" s="3">
        <v>0</v>
      </c>
      <c r="AC74" s="190">
        <v>0</v>
      </c>
      <c r="AD74" s="3">
        <v>0</v>
      </c>
    </row>
    <row r="75" spans="1:30" ht="18" customHeight="1" x14ac:dyDescent="0.2">
      <c r="A75" s="175" t="s">
        <v>76</v>
      </c>
      <c r="B75" s="175" t="s">
        <v>18</v>
      </c>
      <c r="C75" s="9">
        <v>0</v>
      </c>
      <c r="E75" s="189" t="s">
        <v>95</v>
      </c>
      <c r="G75" s="190">
        <v>0</v>
      </c>
      <c r="H75" s="190">
        <v>0</v>
      </c>
      <c r="I75" s="190">
        <v>0</v>
      </c>
      <c r="J75" s="191">
        <v>0</v>
      </c>
      <c r="K75" s="191">
        <v>0</v>
      </c>
      <c r="L75" s="190">
        <v>0</v>
      </c>
      <c r="M75" s="190">
        <v>0</v>
      </c>
      <c r="N75" s="190">
        <v>0</v>
      </c>
      <c r="O75" s="190">
        <v>0</v>
      </c>
      <c r="P75" s="190">
        <v>0</v>
      </c>
      <c r="Q75" s="190">
        <v>0</v>
      </c>
      <c r="R75" s="190">
        <v>0</v>
      </c>
      <c r="S75" s="190">
        <v>0</v>
      </c>
      <c r="T75" s="190">
        <v>0</v>
      </c>
      <c r="U75" s="190">
        <v>0</v>
      </c>
      <c r="V75" s="190">
        <v>0</v>
      </c>
      <c r="W75" s="190">
        <v>0</v>
      </c>
      <c r="X75" s="190">
        <v>0</v>
      </c>
      <c r="Z75" s="190">
        <v>0</v>
      </c>
      <c r="AA75" s="3">
        <v>0</v>
      </c>
      <c r="AC75" s="190">
        <v>0</v>
      </c>
      <c r="AD75" s="3">
        <v>0</v>
      </c>
    </row>
    <row r="76" spans="1:30" ht="18" customHeight="1" x14ac:dyDescent="0.2">
      <c r="A76" s="175" t="s">
        <v>182</v>
      </c>
      <c r="B76" s="175" t="s">
        <v>18</v>
      </c>
      <c r="C76" s="9">
        <v>0</v>
      </c>
      <c r="E76" s="189" t="s">
        <v>183</v>
      </c>
      <c r="G76" s="190">
        <v>0</v>
      </c>
      <c r="H76" s="190">
        <v>0</v>
      </c>
      <c r="I76" s="190">
        <v>0</v>
      </c>
      <c r="J76" s="191">
        <v>0</v>
      </c>
      <c r="K76" s="191">
        <v>0</v>
      </c>
      <c r="L76" s="190">
        <v>0</v>
      </c>
      <c r="M76" s="190">
        <v>0</v>
      </c>
      <c r="N76" s="190">
        <v>0</v>
      </c>
      <c r="O76" s="190">
        <v>0</v>
      </c>
      <c r="P76" s="190">
        <v>0</v>
      </c>
      <c r="Q76" s="190">
        <v>0</v>
      </c>
      <c r="R76" s="190">
        <v>0</v>
      </c>
      <c r="S76" s="190">
        <v>0</v>
      </c>
      <c r="T76" s="190">
        <v>0</v>
      </c>
      <c r="U76" s="190">
        <v>0</v>
      </c>
      <c r="V76" s="190">
        <v>0</v>
      </c>
      <c r="W76" s="190">
        <v>0</v>
      </c>
      <c r="X76" s="190">
        <v>0</v>
      </c>
      <c r="Z76" s="190">
        <v>0</v>
      </c>
      <c r="AA76" s="3">
        <v>0</v>
      </c>
      <c r="AC76" s="190">
        <v>0</v>
      </c>
      <c r="AD76" s="3">
        <v>0</v>
      </c>
    </row>
    <row r="77" spans="1:30" ht="18" customHeight="1" x14ac:dyDescent="0.2">
      <c r="A77" s="175" t="s">
        <v>91</v>
      </c>
      <c r="B77" s="175" t="s">
        <v>18</v>
      </c>
      <c r="C77" s="9">
        <v>0</v>
      </c>
      <c r="E77" s="189" t="s">
        <v>96</v>
      </c>
      <c r="G77" s="190">
        <v>0</v>
      </c>
      <c r="H77" s="190">
        <v>0</v>
      </c>
      <c r="I77" s="190">
        <v>0</v>
      </c>
      <c r="J77" s="191">
        <v>0</v>
      </c>
      <c r="K77" s="191">
        <v>0</v>
      </c>
      <c r="L77" s="190">
        <v>0</v>
      </c>
      <c r="M77" s="190">
        <v>0</v>
      </c>
      <c r="N77" s="190">
        <v>0</v>
      </c>
      <c r="O77" s="190">
        <v>0</v>
      </c>
      <c r="P77" s="190">
        <v>0</v>
      </c>
      <c r="Q77" s="190">
        <v>0</v>
      </c>
      <c r="R77" s="190">
        <v>0</v>
      </c>
      <c r="S77" s="190">
        <v>0</v>
      </c>
      <c r="T77" s="190">
        <v>0</v>
      </c>
      <c r="U77" s="190">
        <v>0</v>
      </c>
      <c r="V77" s="190">
        <v>0</v>
      </c>
      <c r="W77" s="190">
        <v>0</v>
      </c>
      <c r="X77" s="190">
        <v>0</v>
      </c>
      <c r="Z77" s="190">
        <v>0</v>
      </c>
      <c r="AA77" s="3">
        <v>0</v>
      </c>
      <c r="AC77" s="190">
        <v>0</v>
      </c>
      <c r="AD77" s="3">
        <v>0</v>
      </c>
    </row>
    <row r="78" spans="1:30" ht="18" customHeight="1" x14ac:dyDescent="0.2">
      <c r="A78" s="175" t="s">
        <v>128</v>
      </c>
      <c r="B78" s="175" t="s">
        <v>18</v>
      </c>
      <c r="C78" s="9">
        <v>0</v>
      </c>
      <c r="E78" s="189" t="s">
        <v>129</v>
      </c>
      <c r="G78" s="190">
        <v>0</v>
      </c>
      <c r="H78" s="190">
        <v>0</v>
      </c>
      <c r="I78" s="190">
        <v>0</v>
      </c>
      <c r="J78" s="191">
        <v>0</v>
      </c>
      <c r="K78" s="191">
        <v>0</v>
      </c>
      <c r="L78" s="190">
        <v>0</v>
      </c>
      <c r="M78" s="190">
        <v>0</v>
      </c>
      <c r="N78" s="190">
        <v>0</v>
      </c>
      <c r="O78" s="190">
        <v>0</v>
      </c>
      <c r="P78" s="190">
        <v>0</v>
      </c>
      <c r="Q78" s="190">
        <v>0</v>
      </c>
      <c r="R78" s="190">
        <v>0</v>
      </c>
      <c r="S78" s="190">
        <v>0</v>
      </c>
      <c r="T78" s="190">
        <v>0</v>
      </c>
      <c r="U78" s="190">
        <v>0</v>
      </c>
      <c r="V78" s="190">
        <v>0</v>
      </c>
      <c r="W78" s="190">
        <v>0</v>
      </c>
      <c r="X78" s="190">
        <v>0</v>
      </c>
      <c r="Z78" s="190">
        <v>0</v>
      </c>
      <c r="AA78" s="3">
        <v>0</v>
      </c>
      <c r="AC78" s="190">
        <v>0</v>
      </c>
      <c r="AD78" s="3">
        <v>0</v>
      </c>
    </row>
    <row r="79" spans="1:30" ht="18" customHeight="1" x14ac:dyDescent="0.2">
      <c r="A79" s="175" t="s">
        <v>92</v>
      </c>
      <c r="B79" s="175" t="s">
        <v>18</v>
      </c>
      <c r="C79" s="9">
        <v>0</v>
      </c>
      <c r="E79" s="189" t="s">
        <v>97</v>
      </c>
      <c r="G79" s="190">
        <v>0</v>
      </c>
      <c r="H79" s="190">
        <v>0</v>
      </c>
      <c r="I79" s="190">
        <v>0</v>
      </c>
      <c r="J79" s="191">
        <v>0</v>
      </c>
      <c r="K79" s="191">
        <v>0</v>
      </c>
      <c r="L79" s="190">
        <v>0</v>
      </c>
      <c r="M79" s="190">
        <v>0</v>
      </c>
      <c r="N79" s="190">
        <v>0</v>
      </c>
      <c r="O79" s="190">
        <v>0</v>
      </c>
      <c r="P79" s="190">
        <v>0</v>
      </c>
      <c r="Q79" s="190">
        <v>0</v>
      </c>
      <c r="R79" s="190">
        <v>0</v>
      </c>
      <c r="S79" s="190">
        <v>0</v>
      </c>
      <c r="T79" s="190">
        <v>0</v>
      </c>
      <c r="U79" s="190">
        <v>0</v>
      </c>
      <c r="V79" s="190">
        <v>0</v>
      </c>
      <c r="W79" s="190">
        <v>0</v>
      </c>
      <c r="X79" s="190">
        <v>0</v>
      </c>
      <c r="Z79" s="190">
        <v>0</v>
      </c>
      <c r="AA79" s="3">
        <v>0</v>
      </c>
      <c r="AC79" s="190">
        <v>0</v>
      </c>
      <c r="AD79" s="3">
        <v>0</v>
      </c>
    </row>
    <row r="80" spans="1:30" ht="18" customHeight="1" x14ac:dyDescent="0.2">
      <c r="A80" s="175" t="s">
        <v>75</v>
      </c>
      <c r="B80" s="175" t="s">
        <v>18</v>
      </c>
      <c r="C80" s="9">
        <v>0</v>
      </c>
      <c r="E80" s="189" t="s">
        <v>98</v>
      </c>
      <c r="G80" s="190">
        <v>0</v>
      </c>
      <c r="H80" s="190">
        <v>0</v>
      </c>
      <c r="I80" s="190">
        <v>0</v>
      </c>
      <c r="J80" s="191">
        <v>0</v>
      </c>
      <c r="K80" s="191">
        <v>0</v>
      </c>
      <c r="L80" s="190">
        <v>0</v>
      </c>
      <c r="M80" s="190">
        <v>0</v>
      </c>
      <c r="N80" s="190">
        <v>0</v>
      </c>
      <c r="O80" s="190">
        <v>0</v>
      </c>
      <c r="P80" s="190">
        <v>0</v>
      </c>
      <c r="Q80" s="190">
        <v>0</v>
      </c>
      <c r="R80" s="190">
        <v>0</v>
      </c>
      <c r="S80" s="190">
        <v>0</v>
      </c>
      <c r="T80" s="190">
        <v>0</v>
      </c>
      <c r="U80" s="190">
        <v>0</v>
      </c>
      <c r="V80" s="190">
        <v>0</v>
      </c>
      <c r="W80" s="190">
        <v>0</v>
      </c>
      <c r="X80" s="190">
        <v>0</v>
      </c>
      <c r="Z80" s="190">
        <v>0</v>
      </c>
      <c r="AA80" s="3">
        <v>0</v>
      </c>
      <c r="AC80" s="190">
        <v>0</v>
      </c>
      <c r="AD80" s="3">
        <v>0</v>
      </c>
    </row>
    <row r="81" spans="1:30" ht="18" customHeight="1" x14ac:dyDescent="0.2">
      <c r="A81" s="175" t="s">
        <v>428</v>
      </c>
      <c r="B81" s="175" t="s">
        <v>18</v>
      </c>
      <c r="C81" s="9">
        <v>0</v>
      </c>
      <c r="E81" s="189" t="s">
        <v>429</v>
      </c>
      <c r="G81" s="190">
        <v>0</v>
      </c>
      <c r="H81" s="190">
        <v>0</v>
      </c>
      <c r="I81" s="190">
        <v>0</v>
      </c>
      <c r="J81" s="191">
        <v>0</v>
      </c>
      <c r="K81" s="191">
        <v>0</v>
      </c>
      <c r="L81" s="190">
        <v>0</v>
      </c>
      <c r="M81" s="190">
        <v>0</v>
      </c>
      <c r="N81" s="190">
        <v>0</v>
      </c>
      <c r="O81" s="190">
        <v>0</v>
      </c>
      <c r="P81" s="190">
        <v>0</v>
      </c>
      <c r="Q81" s="190">
        <v>0</v>
      </c>
      <c r="R81" s="190">
        <v>0</v>
      </c>
      <c r="S81" s="190">
        <v>0</v>
      </c>
      <c r="T81" s="190">
        <v>0</v>
      </c>
      <c r="U81" s="190">
        <v>0</v>
      </c>
      <c r="V81" s="190">
        <v>0</v>
      </c>
      <c r="W81" s="190">
        <v>0</v>
      </c>
      <c r="X81" s="190">
        <v>0</v>
      </c>
      <c r="Z81" s="190">
        <v>0</v>
      </c>
      <c r="AA81" s="3">
        <v>0</v>
      </c>
      <c r="AC81" s="190">
        <v>0</v>
      </c>
      <c r="AD81" s="3">
        <v>0</v>
      </c>
    </row>
    <row r="82" spans="1:30" ht="18" customHeight="1" x14ac:dyDescent="0.2">
      <c r="A82" s="175" t="s">
        <v>262</v>
      </c>
      <c r="B82" s="175" t="s">
        <v>18</v>
      </c>
      <c r="C82" s="9">
        <v>0</v>
      </c>
      <c r="E82" s="189" t="s">
        <v>272</v>
      </c>
      <c r="G82" s="190">
        <v>0</v>
      </c>
      <c r="H82" s="190">
        <v>0</v>
      </c>
      <c r="I82" s="190">
        <v>0</v>
      </c>
      <c r="J82" s="191">
        <v>0</v>
      </c>
      <c r="K82" s="191">
        <v>0</v>
      </c>
      <c r="L82" s="190">
        <v>0</v>
      </c>
      <c r="M82" s="190">
        <v>0</v>
      </c>
      <c r="N82" s="190">
        <v>0</v>
      </c>
      <c r="O82" s="190">
        <v>0</v>
      </c>
      <c r="P82" s="190">
        <v>0</v>
      </c>
      <c r="Q82" s="190">
        <v>0</v>
      </c>
      <c r="R82" s="190">
        <v>0</v>
      </c>
      <c r="S82" s="190">
        <v>0</v>
      </c>
      <c r="T82" s="190">
        <v>0</v>
      </c>
      <c r="U82" s="190">
        <v>0</v>
      </c>
      <c r="V82" s="190">
        <v>0</v>
      </c>
      <c r="W82" s="190">
        <v>0</v>
      </c>
      <c r="X82" s="190">
        <v>0</v>
      </c>
      <c r="Z82" s="190">
        <v>0</v>
      </c>
      <c r="AA82" s="3">
        <v>0</v>
      </c>
      <c r="AC82" s="190">
        <v>0</v>
      </c>
      <c r="AD82" s="3">
        <v>0</v>
      </c>
    </row>
    <row r="83" spans="1:30" ht="18" customHeight="1" x14ac:dyDescent="0.2">
      <c r="A83" s="175" t="s">
        <v>196</v>
      </c>
      <c r="B83" s="175" t="s">
        <v>18</v>
      </c>
      <c r="C83" s="9">
        <v>0</v>
      </c>
      <c r="E83" s="189" t="s">
        <v>197</v>
      </c>
      <c r="G83" s="190">
        <v>0</v>
      </c>
      <c r="H83" s="190">
        <v>0</v>
      </c>
      <c r="I83" s="190">
        <v>0</v>
      </c>
      <c r="J83" s="191">
        <v>0</v>
      </c>
      <c r="K83" s="191">
        <v>0</v>
      </c>
      <c r="L83" s="190">
        <v>0</v>
      </c>
      <c r="M83" s="190">
        <v>0</v>
      </c>
      <c r="N83" s="190">
        <v>0</v>
      </c>
      <c r="O83" s="190">
        <v>0</v>
      </c>
      <c r="P83" s="190">
        <v>0</v>
      </c>
      <c r="Q83" s="190">
        <v>0</v>
      </c>
      <c r="R83" s="190">
        <v>0</v>
      </c>
      <c r="S83" s="190">
        <v>0</v>
      </c>
      <c r="T83" s="190">
        <v>0</v>
      </c>
      <c r="U83" s="190">
        <v>0</v>
      </c>
      <c r="V83" s="190">
        <v>0</v>
      </c>
      <c r="W83" s="190">
        <v>0</v>
      </c>
      <c r="X83" s="190">
        <v>0</v>
      </c>
      <c r="Z83" s="190">
        <v>0</v>
      </c>
      <c r="AA83" s="3">
        <v>0</v>
      </c>
      <c r="AC83" s="190">
        <v>0</v>
      </c>
      <c r="AD83" s="3">
        <v>0</v>
      </c>
    </row>
    <row r="84" spans="1:30" ht="18" customHeight="1" x14ac:dyDescent="0.2">
      <c r="A84" s="175" t="s">
        <v>198</v>
      </c>
      <c r="B84" s="175" t="s">
        <v>18</v>
      </c>
      <c r="C84" s="9">
        <v>0</v>
      </c>
      <c r="E84" s="189" t="s">
        <v>266</v>
      </c>
      <c r="G84" s="190">
        <v>0</v>
      </c>
      <c r="H84" s="190">
        <v>0</v>
      </c>
      <c r="I84" s="190">
        <v>0</v>
      </c>
      <c r="J84" s="191">
        <v>0</v>
      </c>
      <c r="K84" s="191">
        <v>0</v>
      </c>
      <c r="L84" s="190">
        <v>0</v>
      </c>
      <c r="M84" s="190">
        <v>0</v>
      </c>
      <c r="N84" s="190">
        <v>0</v>
      </c>
      <c r="O84" s="190">
        <v>0</v>
      </c>
      <c r="P84" s="190">
        <v>0</v>
      </c>
      <c r="Q84" s="190">
        <v>0</v>
      </c>
      <c r="R84" s="190">
        <v>0</v>
      </c>
      <c r="S84" s="190">
        <v>0</v>
      </c>
      <c r="T84" s="190">
        <v>0</v>
      </c>
      <c r="U84" s="190">
        <v>0</v>
      </c>
      <c r="V84" s="190">
        <v>0</v>
      </c>
      <c r="W84" s="190">
        <v>0</v>
      </c>
      <c r="X84" s="190">
        <v>0</v>
      </c>
      <c r="Z84" s="190">
        <v>0</v>
      </c>
      <c r="AA84" s="3">
        <v>0</v>
      </c>
      <c r="AC84" s="190">
        <v>0</v>
      </c>
      <c r="AD84" s="3">
        <v>0</v>
      </c>
    </row>
    <row r="85" spans="1:30" ht="18" customHeight="1" x14ac:dyDescent="0.2">
      <c r="A85" s="175" t="s">
        <v>93</v>
      </c>
      <c r="B85" s="175" t="s">
        <v>18</v>
      </c>
      <c r="C85" s="9">
        <v>-0.98039215686274506</v>
      </c>
      <c r="E85" s="189" t="s">
        <v>99</v>
      </c>
      <c r="G85" s="190">
        <v>0</v>
      </c>
      <c r="H85" s="190">
        <v>0</v>
      </c>
      <c r="I85" s="190">
        <v>0</v>
      </c>
      <c r="J85" s="191">
        <v>0</v>
      </c>
      <c r="K85" s="191">
        <v>0</v>
      </c>
      <c r="L85" s="190">
        <v>0</v>
      </c>
      <c r="M85" s="190">
        <v>0</v>
      </c>
      <c r="N85" s="190">
        <v>0</v>
      </c>
      <c r="O85" s="190">
        <v>0</v>
      </c>
      <c r="P85" s="190">
        <v>0</v>
      </c>
      <c r="Q85" s="190">
        <v>0</v>
      </c>
      <c r="R85" s="190">
        <v>0</v>
      </c>
      <c r="S85" s="190">
        <v>0</v>
      </c>
      <c r="T85" s="190">
        <v>0</v>
      </c>
      <c r="U85" s="190">
        <v>-8.5000000000000006E-2</v>
      </c>
      <c r="V85" s="190">
        <v>-3.3999999999999989E-2</v>
      </c>
      <c r="W85" s="190">
        <v>-3.4000000000000002E-2</v>
      </c>
      <c r="X85" s="190">
        <v>-0.153</v>
      </c>
      <c r="Z85" s="190">
        <v>0</v>
      </c>
      <c r="AA85" s="3">
        <v>-0.15</v>
      </c>
      <c r="AC85" s="190">
        <v>0</v>
      </c>
      <c r="AD85" s="3">
        <v>-0.15</v>
      </c>
    </row>
    <row r="86" spans="1:30" ht="18" customHeight="1" x14ac:dyDescent="0.2">
      <c r="A86" s="175" t="s">
        <v>524</v>
      </c>
      <c r="B86" s="175" t="s">
        <v>18</v>
      </c>
      <c r="C86" s="9">
        <v>0</v>
      </c>
      <c r="E86" s="189" t="s">
        <v>525</v>
      </c>
      <c r="G86" s="190">
        <v>0</v>
      </c>
      <c r="H86" s="190">
        <v>0</v>
      </c>
      <c r="I86" s="190">
        <v>0</v>
      </c>
      <c r="J86" s="191">
        <v>0</v>
      </c>
      <c r="K86" s="191">
        <v>0</v>
      </c>
      <c r="L86" s="190">
        <v>0</v>
      </c>
      <c r="M86" s="190">
        <v>0</v>
      </c>
      <c r="N86" s="190">
        <v>0</v>
      </c>
      <c r="O86" s="190">
        <v>0</v>
      </c>
      <c r="P86" s="190">
        <v>0</v>
      </c>
      <c r="Q86" s="190">
        <v>0</v>
      </c>
      <c r="R86" s="190">
        <v>0</v>
      </c>
      <c r="S86" s="190">
        <v>0</v>
      </c>
      <c r="T86" s="190">
        <v>0</v>
      </c>
      <c r="U86" s="190">
        <v>0</v>
      </c>
      <c r="V86" s="190">
        <v>0</v>
      </c>
      <c r="W86" s="190">
        <v>0</v>
      </c>
      <c r="X86" s="190">
        <v>0</v>
      </c>
      <c r="Z86" s="190">
        <v>0</v>
      </c>
      <c r="AA86" s="3">
        <v>0</v>
      </c>
      <c r="AC86" s="190">
        <v>0</v>
      </c>
      <c r="AD86" s="3">
        <v>0</v>
      </c>
    </row>
    <row r="87" spans="1:30" ht="18" customHeight="1" x14ac:dyDescent="0.2">
      <c r="A87" s="175" t="s">
        <v>255</v>
      </c>
      <c r="B87" s="175" t="s">
        <v>18</v>
      </c>
      <c r="C87" s="9">
        <v>0</v>
      </c>
      <c r="E87" s="192" t="s">
        <v>258</v>
      </c>
      <c r="F87" s="193"/>
      <c r="G87" s="194">
        <v>0</v>
      </c>
      <c r="H87" s="194">
        <v>0</v>
      </c>
      <c r="I87" s="194">
        <v>0</v>
      </c>
      <c r="J87" s="194">
        <v>0</v>
      </c>
      <c r="K87" s="194">
        <v>0</v>
      </c>
      <c r="L87" s="194">
        <v>0</v>
      </c>
      <c r="M87" s="194">
        <v>0</v>
      </c>
      <c r="N87" s="194">
        <v>0</v>
      </c>
      <c r="O87" s="194">
        <v>0</v>
      </c>
      <c r="P87" s="194">
        <v>0</v>
      </c>
      <c r="Q87" s="194">
        <v>0</v>
      </c>
      <c r="R87" s="194">
        <v>0</v>
      </c>
      <c r="S87" s="194">
        <v>0</v>
      </c>
      <c r="T87" s="194">
        <v>0</v>
      </c>
      <c r="U87" s="194">
        <v>0</v>
      </c>
      <c r="V87" s="194">
        <v>0</v>
      </c>
      <c r="W87" s="194">
        <v>0</v>
      </c>
      <c r="X87" s="194">
        <v>0</v>
      </c>
      <c r="Z87" s="194">
        <v>0</v>
      </c>
      <c r="AA87" s="3">
        <v>0</v>
      </c>
      <c r="AC87" s="194">
        <v>0</v>
      </c>
      <c r="AD87" s="3">
        <v>0</v>
      </c>
    </row>
    <row r="88" spans="1:30" ht="18" customHeight="1" x14ac:dyDescent="0.2">
      <c r="A88" s="175" t="s">
        <v>256</v>
      </c>
      <c r="B88" s="175" t="s">
        <v>18</v>
      </c>
      <c r="C88" s="9">
        <v>0</v>
      </c>
      <c r="E88" s="192" t="s">
        <v>430</v>
      </c>
      <c r="F88" s="193"/>
      <c r="G88" s="194">
        <v>0</v>
      </c>
      <c r="H88" s="194">
        <v>0</v>
      </c>
      <c r="I88" s="194">
        <v>0</v>
      </c>
      <c r="J88" s="194">
        <v>0</v>
      </c>
      <c r="K88" s="194">
        <v>0</v>
      </c>
      <c r="L88" s="194">
        <v>0</v>
      </c>
      <c r="M88" s="194">
        <v>0</v>
      </c>
      <c r="N88" s="194">
        <v>0</v>
      </c>
      <c r="O88" s="194">
        <v>0</v>
      </c>
      <c r="P88" s="194">
        <v>0</v>
      </c>
      <c r="Q88" s="194">
        <v>0</v>
      </c>
      <c r="R88" s="194">
        <v>0</v>
      </c>
      <c r="S88" s="194">
        <v>0</v>
      </c>
      <c r="T88" s="194">
        <v>0</v>
      </c>
      <c r="U88" s="194">
        <v>0</v>
      </c>
      <c r="V88" s="194">
        <v>0</v>
      </c>
      <c r="W88" s="194">
        <v>0</v>
      </c>
      <c r="X88" s="194">
        <v>0</v>
      </c>
      <c r="Z88" s="194">
        <v>0</v>
      </c>
      <c r="AA88" s="3">
        <v>0</v>
      </c>
      <c r="AC88" s="194">
        <v>0</v>
      </c>
      <c r="AD88" s="3">
        <v>0</v>
      </c>
    </row>
    <row r="89" spans="1:30" ht="18" customHeight="1" x14ac:dyDescent="0.2">
      <c r="A89" s="175" t="s">
        <v>200</v>
      </c>
      <c r="B89" s="175" t="s">
        <v>18</v>
      </c>
      <c r="C89" s="9">
        <v>0</v>
      </c>
      <c r="E89" s="189" t="s">
        <v>185</v>
      </c>
      <c r="G89" s="190">
        <v>0</v>
      </c>
      <c r="H89" s="190">
        <v>0</v>
      </c>
      <c r="I89" s="190">
        <v>0</v>
      </c>
      <c r="J89" s="191">
        <v>0</v>
      </c>
      <c r="K89" s="191">
        <v>0</v>
      </c>
      <c r="L89" s="190">
        <v>0</v>
      </c>
      <c r="M89" s="190">
        <v>0</v>
      </c>
      <c r="N89" s="190">
        <v>0</v>
      </c>
      <c r="O89" s="190">
        <v>0</v>
      </c>
      <c r="P89" s="190">
        <v>0</v>
      </c>
      <c r="Q89" s="190">
        <v>0</v>
      </c>
      <c r="R89" s="190">
        <v>0</v>
      </c>
      <c r="S89" s="190">
        <v>0</v>
      </c>
      <c r="T89" s="190">
        <v>0</v>
      </c>
      <c r="U89" s="190">
        <v>0</v>
      </c>
      <c r="V89" s="190">
        <v>0</v>
      </c>
      <c r="W89" s="190">
        <v>0</v>
      </c>
      <c r="X89" s="190">
        <v>0</v>
      </c>
      <c r="Z89" s="190">
        <v>0</v>
      </c>
      <c r="AA89" s="3">
        <v>0</v>
      </c>
      <c r="AC89" s="190">
        <v>0</v>
      </c>
      <c r="AD89" s="3">
        <v>0</v>
      </c>
    </row>
    <row r="90" spans="1:30" ht="18" customHeight="1" x14ac:dyDescent="0.2">
      <c r="A90" s="175" t="s">
        <v>186</v>
      </c>
      <c r="B90" s="175" t="s">
        <v>18</v>
      </c>
      <c r="C90" s="9">
        <v>0</v>
      </c>
      <c r="E90" s="189" t="s">
        <v>187</v>
      </c>
      <c r="G90" s="190">
        <v>0</v>
      </c>
      <c r="H90" s="190">
        <v>0</v>
      </c>
      <c r="I90" s="190">
        <v>0</v>
      </c>
      <c r="J90" s="191">
        <v>0</v>
      </c>
      <c r="K90" s="191">
        <v>0</v>
      </c>
      <c r="L90" s="190">
        <v>0</v>
      </c>
      <c r="M90" s="190">
        <v>0</v>
      </c>
      <c r="N90" s="190">
        <v>0</v>
      </c>
      <c r="O90" s="190">
        <v>0</v>
      </c>
      <c r="P90" s="190">
        <v>0</v>
      </c>
      <c r="Q90" s="190">
        <v>0</v>
      </c>
      <c r="R90" s="190">
        <v>0</v>
      </c>
      <c r="S90" s="190">
        <v>0</v>
      </c>
      <c r="T90" s="190">
        <v>0</v>
      </c>
      <c r="U90" s="190">
        <v>0</v>
      </c>
      <c r="V90" s="190">
        <v>0</v>
      </c>
      <c r="W90" s="190">
        <v>0</v>
      </c>
      <c r="X90" s="190">
        <v>0</v>
      </c>
      <c r="Z90" s="190">
        <v>0</v>
      </c>
      <c r="AA90" s="3">
        <v>0</v>
      </c>
      <c r="AC90" s="190">
        <v>0</v>
      </c>
      <c r="AD90" s="3">
        <v>0</v>
      </c>
    </row>
    <row r="91" spans="1:30" ht="18" customHeight="1" x14ac:dyDescent="0.2">
      <c r="A91" s="175" t="s">
        <v>126</v>
      </c>
      <c r="B91" s="175" t="s">
        <v>18</v>
      </c>
      <c r="C91" s="9">
        <v>0</v>
      </c>
      <c r="E91" s="189" t="s">
        <v>127</v>
      </c>
      <c r="G91" s="190">
        <v>0</v>
      </c>
      <c r="H91" s="190">
        <v>0</v>
      </c>
      <c r="I91" s="190">
        <v>0</v>
      </c>
      <c r="J91" s="191">
        <v>0</v>
      </c>
      <c r="K91" s="191">
        <v>0</v>
      </c>
      <c r="L91" s="190">
        <v>0</v>
      </c>
      <c r="M91" s="190">
        <v>0</v>
      </c>
      <c r="N91" s="190">
        <v>0</v>
      </c>
      <c r="O91" s="190">
        <v>0</v>
      </c>
      <c r="P91" s="190">
        <v>0</v>
      </c>
      <c r="Q91" s="190">
        <v>0</v>
      </c>
      <c r="R91" s="190">
        <v>0</v>
      </c>
      <c r="S91" s="190">
        <v>0</v>
      </c>
      <c r="T91" s="190">
        <v>0</v>
      </c>
      <c r="U91" s="190">
        <v>0</v>
      </c>
      <c r="V91" s="190">
        <v>0</v>
      </c>
      <c r="W91" s="190">
        <v>0</v>
      </c>
      <c r="X91" s="190">
        <v>0</v>
      </c>
      <c r="Z91" s="190">
        <v>0</v>
      </c>
      <c r="AA91" s="3">
        <v>0</v>
      </c>
      <c r="AC91" s="190">
        <v>0</v>
      </c>
      <c r="AD91" s="3">
        <v>0</v>
      </c>
    </row>
    <row r="92" spans="1:30" ht="18" customHeight="1" x14ac:dyDescent="0.2">
      <c r="A92" s="185"/>
      <c r="B92" s="185"/>
      <c r="C92" s="9">
        <v>-0.98039215686274506</v>
      </c>
      <c r="E92" s="195" t="s">
        <v>88</v>
      </c>
      <c r="G92" s="196">
        <v>-0.44</v>
      </c>
      <c r="H92" s="196">
        <v>0</v>
      </c>
      <c r="I92" s="196">
        <v>0</v>
      </c>
      <c r="J92" s="197">
        <v>0</v>
      </c>
      <c r="K92" s="197">
        <v>0</v>
      </c>
      <c r="L92" s="196">
        <v>0</v>
      </c>
      <c r="M92" s="196">
        <v>0</v>
      </c>
      <c r="N92" s="196">
        <v>0</v>
      </c>
      <c r="O92" s="196">
        <v>0</v>
      </c>
      <c r="P92" s="196">
        <v>0</v>
      </c>
      <c r="Q92" s="196">
        <v>0</v>
      </c>
      <c r="R92" s="196">
        <v>0</v>
      </c>
      <c r="S92" s="196">
        <v>0</v>
      </c>
      <c r="T92" s="196">
        <v>0</v>
      </c>
      <c r="U92" s="196">
        <v>-8.5000000000000006E-2</v>
      </c>
      <c r="V92" s="196">
        <v>-3.3999999999999989E-2</v>
      </c>
      <c r="W92" s="196">
        <v>-3.4000000000000002E-2</v>
      </c>
      <c r="X92" s="196">
        <v>-0.153</v>
      </c>
      <c r="Z92" s="196">
        <v>0</v>
      </c>
      <c r="AA92" s="3">
        <v>-0.15</v>
      </c>
      <c r="AC92" s="196">
        <v>0</v>
      </c>
      <c r="AD92" s="3">
        <v>-0.15</v>
      </c>
    </row>
    <row r="93" spans="1:30" ht="6.95" customHeight="1" x14ac:dyDescent="0.2">
      <c r="C93" s="9"/>
      <c r="J93" s="199"/>
      <c r="K93" s="199"/>
      <c r="AA93" s="1"/>
      <c r="AD93" s="1"/>
    </row>
    <row r="94" spans="1:30" ht="18" customHeight="1" x14ac:dyDescent="0.2">
      <c r="A94" s="175" t="s">
        <v>20</v>
      </c>
      <c r="B94" s="175" t="s">
        <v>18</v>
      </c>
      <c r="C94" s="9">
        <v>0</v>
      </c>
      <c r="E94" s="206" t="s">
        <v>254</v>
      </c>
      <c r="F94" s="193"/>
      <c r="G94" s="194">
        <v>0</v>
      </c>
      <c r="H94" s="194">
        <v>0</v>
      </c>
      <c r="I94" s="194">
        <v>0</v>
      </c>
      <c r="J94" s="194">
        <v>0</v>
      </c>
      <c r="K94" s="194">
        <v>0</v>
      </c>
      <c r="L94" s="194">
        <v>0</v>
      </c>
      <c r="M94" s="194">
        <v>0</v>
      </c>
      <c r="N94" s="194">
        <v>0</v>
      </c>
      <c r="O94" s="194">
        <v>0</v>
      </c>
      <c r="P94" s="194">
        <v>0</v>
      </c>
      <c r="Q94" s="194">
        <v>0</v>
      </c>
      <c r="R94" s="194">
        <v>0</v>
      </c>
      <c r="S94" s="194">
        <v>0</v>
      </c>
      <c r="T94" s="194">
        <v>0</v>
      </c>
      <c r="U94" s="194">
        <v>0</v>
      </c>
      <c r="V94" s="194">
        <v>0</v>
      </c>
      <c r="W94" s="194">
        <v>0</v>
      </c>
      <c r="X94" s="194">
        <v>0</v>
      </c>
      <c r="Z94" s="194">
        <v>0</v>
      </c>
      <c r="AA94" s="3">
        <v>0</v>
      </c>
      <c r="AC94" s="194">
        <v>0</v>
      </c>
      <c r="AD94" s="3">
        <v>0</v>
      </c>
    </row>
    <row r="95" spans="1:30" ht="6.95" customHeight="1" x14ac:dyDescent="0.2">
      <c r="C95" s="9"/>
      <c r="J95" s="199"/>
      <c r="K95" s="199"/>
      <c r="AA95" s="1"/>
      <c r="AD95" s="1"/>
    </row>
    <row r="96" spans="1:30" s="209" customFormat="1" ht="18" customHeight="1" x14ac:dyDescent="0.2">
      <c r="A96" s="185"/>
      <c r="B96" s="185"/>
      <c r="C96" s="9">
        <v>-0.98039215686274506</v>
      </c>
      <c r="D96" s="2"/>
      <c r="E96" s="207" t="s">
        <v>431</v>
      </c>
      <c r="F96" s="2"/>
      <c r="G96" s="207">
        <v>-0.44</v>
      </c>
      <c r="H96" s="207">
        <v>0</v>
      </c>
      <c r="I96" s="207">
        <v>0</v>
      </c>
      <c r="J96" s="208">
        <v>0</v>
      </c>
      <c r="K96" s="208">
        <v>0</v>
      </c>
      <c r="L96" s="207">
        <v>0</v>
      </c>
      <c r="M96" s="207">
        <v>0</v>
      </c>
      <c r="N96" s="207">
        <v>0</v>
      </c>
      <c r="O96" s="207">
        <v>0</v>
      </c>
      <c r="P96" s="207">
        <v>0</v>
      </c>
      <c r="Q96" s="207">
        <v>0</v>
      </c>
      <c r="R96" s="207">
        <v>0</v>
      </c>
      <c r="S96" s="207">
        <v>0</v>
      </c>
      <c r="T96" s="207">
        <v>0</v>
      </c>
      <c r="U96" s="207">
        <v>-0.11000000000000001</v>
      </c>
      <c r="V96" s="207">
        <v>-3.3999999999999989E-2</v>
      </c>
      <c r="W96" s="207">
        <v>-9.0000000000000011E-3</v>
      </c>
      <c r="X96" s="207">
        <v>-0.153</v>
      </c>
      <c r="Z96" s="207">
        <v>0</v>
      </c>
      <c r="AA96" s="3">
        <v>-0.15</v>
      </c>
      <c r="AC96" s="207">
        <v>0</v>
      </c>
      <c r="AD96" s="3">
        <v>-0.15</v>
      </c>
    </row>
    <row r="97" spans="1:30" ht="6.95" customHeight="1" x14ac:dyDescent="0.2">
      <c r="C97" s="9"/>
      <c r="J97" s="199"/>
      <c r="K97" s="199"/>
      <c r="AA97" s="1"/>
      <c r="AD97" s="1"/>
    </row>
    <row r="98" spans="1:30" ht="18" customHeight="1" x14ac:dyDescent="0.2">
      <c r="A98" s="175" t="s">
        <v>3</v>
      </c>
      <c r="B98" s="175" t="s">
        <v>18</v>
      </c>
      <c r="C98" s="9">
        <v>0</v>
      </c>
      <c r="E98" s="189" t="s">
        <v>432</v>
      </c>
      <c r="G98" s="190">
        <v>0</v>
      </c>
      <c r="H98" s="190">
        <v>0</v>
      </c>
      <c r="I98" s="190">
        <v>0</v>
      </c>
      <c r="J98" s="191">
        <v>0</v>
      </c>
      <c r="K98" s="191">
        <v>0</v>
      </c>
      <c r="L98" s="190">
        <v>0</v>
      </c>
      <c r="M98" s="190">
        <v>0</v>
      </c>
      <c r="N98" s="190">
        <v>0</v>
      </c>
      <c r="O98" s="190">
        <v>0</v>
      </c>
      <c r="P98" s="190">
        <v>0</v>
      </c>
      <c r="Q98" s="190">
        <v>0</v>
      </c>
      <c r="R98" s="190">
        <v>0</v>
      </c>
      <c r="S98" s="190">
        <v>0</v>
      </c>
      <c r="T98" s="190">
        <v>0</v>
      </c>
      <c r="U98" s="190">
        <v>0</v>
      </c>
      <c r="V98" s="190">
        <v>0</v>
      </c>
      <c r="W98" s="190">
        <v>0</v>
      </c>
      <c r="X98" s="190">
        <v>0</v>
      </c>
      <c r="Z98" s="190">
        <v>0</v>
      </c>
      <c r="AA98" s="3">
        <v>0</v>
      </c>
      <c r="AC98" s="190">
        <v>0</v>
      </c>
      <c r="AD98" s="3">
        <v>0</v>
      </c>
    </row>
    <row r="99" spans="1:30" ht="18" customHeight="1" x14ac:dyDescent="0.2">
      <c r="A99" s="175" t="s">
        <v>309</v>
      </c>
      <c r="B99" s="175" t="s">
        <v>18</v>
      </c>
      <c r="C99" s="9">
        <v>0</v>
      </c>
      <c r="E99" s="189" t="s">
        <v>433</v>
      </c>
      <c r="G99" s="190">
        <v>0</v>
      </c>
      <c r="H99" s="190">
        <v>0</v>
      </c>
      <c r="I99" s="190">
        <v>0</v>
      </c>
      <c r="J99" s="191">
        <v>0</v>
      </c>
      <c r="K99" s="191">
        <v>0</v>
      </c>
      <c r="L99" s="190">
        <v>0</v>
      </c>
      <c r="M99" s="190">
        <v>0</v>
      </c>
      <c r="N99" s="190">
        <v>0</v>
      </c>
      <c r="O99" s="190">
        <v>0</v>
      </c>
      <c r="P99" s="190">
        <v>0</v>
      </c>
      <c r="Q99" s="190">
        <v>0</v>
      </c>
      <c r="R99" s="190">
        <v>0</v>
      </c>
      <c r="S99" s="190">
        <v>0</v>
      </c>
      <c r="T99" s="190">
        <v>0</v>
      </c>
      <c r="U99" s="190">
        <v>0</v>
      </c>
      <c r="V99" s="190">
        <v>0</v>
      </c>
      <c r="W99" s="190">
        <v>0</v>
      </c>
      <c r="X99" s="190">
        <v>0</v>
      </c>
      <c r="Z99" s="190">
        <v>0</v>
      </c>
      <c r="AA99" s="3">
        <v>0</v>
      </c>
      <c r="AC99" s="190">
        <v>0</v>
      </c>
      <c r="AD99" s="3">
        <v>0</v>
      </c>
    </row>
    <row r="100" spans="1:30" ht="18" customHeight="1" x14ac:dyDescent="0.2">
      <c r="A100" s="175" t="s">
        <v>312</v>
      </c>
      <c r="B100" s="175" t="s">
        <v>18</v>
      </c>
      <c r="C100" s="9">
        <v>0</v>
      </c>
      <c r="E100" s="189" t="s">
        <v>434</v>
      </c>
      <c r="G100" s="190">
        <v>0</v>
      </c>
      <c r="H100" s="190">
        <v>0</v>
      </c>
      <c r="I100" s="190">
        <v>0</v>
      </c>
      <c r="J100" s="191">
        <v>0</v>
      </c>
      <c r="K100" s="191">
        <v>0</v>
      </c>
      <c r="L100" s="190">
        <v>0</v>
      </c>
      <c r="M100" s="190">
        <v>0</v>
      </c>
      <c r="N100" s="190">
        <v>0</v>
      </c>
      <c r="O100" s="190">
        <v>0</v>
      </c>
      <c r="P100" s="190">
        <v>0</v>
      </c>
      <c r="Q100" s="190">
        <v>0</v>
      </c>
      <c r="R100" s="190">
        <v>0</v>
      </c>
      <c r="S100" s="190">
        <v>0</v>
      </c>
      <c r="T100" s="190">
        <v>0</v>
      </c>
      <c r="U100" s="190">
        <v>0</v>
      </c>
      <c r="V100" s="190">
        <v>0</v>
      </c>
      <c r="W100" s="190">
        <v>0</v>
      </c>
      <c r="X100" s="190">
        <v>0</v>
      </c>
      <c r="Z100" s="190">
        <v>0</v>
      </c>
      <c r="AA100" s="3">
        <v>0</v>
      </c>
      <c r="AC100" s="190">
        <v>0</v>
      </c>
      <c r="AD100" s="3">
        <v>0</v>
      </c>
    </row>
    <row r="101" spans="1:30" ht="18" customHeight="1" x14ac:dyDescent="0.2">
      <c r="A101" s="175" t="s">
        <v>435</v>
      </c>
      <c r="B101" s="175" t="s">
        <v>18</v>
      </c>
      <c r="C101" s="9">
        <v>0</v>
      </c>
      <c r="E101" s="189" t="s">
        <v>436</v>
      </c>
      <c r="G101" s="190">
        <v>0</v>
      </c>
      <c r="H101" s="190">
        <v>0</v>
      </c>
      <c r="I101" s="190">
        <v>0</v>
      </c>
      <c r="J101" s="191">
        <v>0</v>
      </c>
      <c r="K101" s="191">
        <v>0</v>
      </c>
      <c r="L101" s="190">
        <v>0</v>
      </c>
      <c r="M101" s="190">
        <v>0</v>
      </c>
      <c r="N101" s="190">
        <v>0</v>
      </c>
      <c r="O101" s="190">
        <v>0</v>
      </c>
      <c r="P101" s="190">
        <v>0</v>
      </c>
      <c r="Q101" s="190">
        <v>0</v>
      </c>
      <c r="R101" s="190">
        <v>0</v>
      </c>
      <c r="S101" s="190">
        <v>0</v>
      </c>
      <c r="T101" s="190">
        <v>0</v>
      </c>
      <c r="U101" s="190">
        <v>0</v>
      </c>
      <c r="V101" s="190">
        <v>0</v>
      </c>
      <c r="W101" s="190">
        <v>0</v>
      </c>
      <c r="X101" s="190">
        <v>0</v>
      </c>
      <c r="Z101" s="190">
        <v>0</v>
      </c>
      <c r="AA101" s="3">
        <v>0</v>
      </c>
      <c r="AC101" s="190">
        <v>0</v>
      </c>
      <c r="AD101" s="3">
        <v>0</v>
      </c>
    </row>
    <row r="102" spans="1:30" ht="18" customHeight="1" x14ac:dyDescent="0.2">
      <c r="A102" s="185"/>
      <c r="B102" s="210"/>
      <c r="C102" s="9">
        <v>0</v>
      </c>
      <c r="E102" s="195" t="s">
        <v>235</v>
      </c>
      <c r="G102" s="196">
        <v>0</v>
      </c>
      <c r="H102" s="196">
        <v>0</v>
      </c>
      <c r="I102" s="196">
        <v>0</v>
      </c>
      <c r="J102" s="197">
        <v>0</v>
      </c>
      <c r="K102" s="197">
        <v>0</v>
      </c>
      <c r="L102" s="196">
        <v>0</v>
      </c>
      <c r="M102" s="196">
        <v>0</v>
      </c>
      <c r="N102" s="196">
        <v>0</v>
      </c>
      <c r="O102" s="196">
        <v>0</v>
      </c>
      <c r="P102" s="196">
        <v>0</v>
      </c>
      <c r="Q102" s="196">
        <v>0</v>
      </c>
      <c r="R102" s="196">
        <v>0</v>
      </c>
      <c r="S102" s="196">
        <v>0</v>
      </c>
      <c r="T102" s="196">
        <v>0</v>
      </c>
      <c r="U102" s="196">
        <v>0</v>
      </c>
      <c r="V102" s="196">
        <v>0</v>
      </c>
      <c r="W102" s="196">
        <v>0</v>
      </c>
      <c r="X102" s="196">
        <v>0</v>
      </c>
      <c r="Z102" s="196">
        <v>0</v>
      </c>
      <c r="AA102" s="3">
        <v>0</v>
      </c>
      <c r="AC102" s="196">
        <v>0</v>
      </c>
      <c r="AD102" s="3">
        <v>0</v>
      </c>
    </row>
    <row r="103" spans="1:30" ht="6.95" customHeight="1" x14ac:dyDescent="0.2">
      <c r="C103" s="9"/>
      <c r="J103" s="199"/>
      <c r="K103" s="199"/>
      <c r="AA103" s="1"/>
      <c r="AD103" s="1"/>
    </row>
    <row r="104" spans="1:30" s="1" customFormat="1" ht="18" customHeight="1" x14ac:dyDescent="0.2">
      <c r="A104" s="175" t="s">
        <v>132</v>
      </c>
      <c r="B104" s="175" t="s">
        <v>18</v>
      </c>
      <c r="C104" s="9">
        <v>0</v>
      </c>
      <c r="D104" s="2"/>
      <c r="E104" s="189" t="s">
        <v>133</v>
      </c>
      <c r="F104" s="2"/>
      <c r="G104" s="190">
        <v>0</v>
      </c>
      <c r="H104" s="190">
        <v>0</v>
      </c>
      <c r="I104" s="190">
        <v>0</v>
      </c>
      <c r="J104" s="190">
        <v>0</v>
      </c>
      <c r="K104" s="190">
        <v>0</v>
      </c>
      <c r="L104" s="190">
        <v>0</v>
      </c>
      <c r="M104" s="190">
        <v>0</v>
      </c>
      <c r="N104" s="190">
        <v>0</v>
      </c>
      <c r="O104" s="190">
        <v>0</v>
      </c>
      <c r="P104" s="190">
        <v>0</v>
      </c>
      <c r="Q104" s="190">
        <v>0</v>
      </c>
      <c r="R104" s="190">
        <v>0</v>
      </c>
      <c r="S104" s="190">
        <v>0</v>
      </c>
      <c r="T104" s="190">
        <v>0</v>
      </c>
      <c r="U104" s="190">
        <v>0</v>
      </c>
      <c r="V104" s="190">
        <v>0</v>
      </c>
      <c r="W104" s="190">
        <v>0</v>
      </c>
      <c r="X104" s="190">
        <v>0</v>
      </c>
      <c r="Z104" s="190">
        <v>0</v>
      </c>
      <c r="AA104" s="3">
        <v>0</v>
      </c>
      <c r="AC104" s="190">
        <v>0</v>
      </c>
      <c r="AD104" s="3">
        <v>0</v>
      </c>
    </row>
    <row r="105" spans="1:30" s="1" customFormat="1" ht="18" customHeight="1" x14ac:dyDescent="0.2">
      <c r="A105" s="175" t="s">
        <v>135</v>
      </c>
      <c r="B105" s="175" t="s">
        <v>18</v>
      </c>
      <c r="C105" s="9">
        <v>0</v>
      </c>
      <c r="D105" s="2"/>
      <c r="E105" s="189" t="s">
        <v>134</v>
      </c>
      <c r="F105" s="2"/>
      <c r="G105" s="190">
        <v>0</v>
      </c>
      <c r="H105" s="190">
        <v>0</v>
      </c>
      <c r="I105" s="190">
        <v>0</v>
      </c>
      <c r="J105" s="190">
        <v>0</v>
      </c>
      <c r="K105" s="190">
        <v>0</v>
      </c>
      <c r="L105" s="190">
        <v>0</v>
      </c>
      <c r="M105" s="190">
        <v>0</v>
      </c>
      <c r="N105" s="190">
        <v>0</v>
      </c>
      <c r="O105" s="190">
        <v>0</v>
      </c>
      <c r="P105" s="190">
        <v>0</v>
      </c>
      <c r="Q105" s="190">
        <v>0</v>
      </c>
      <c r="R105" s="190">
        <v>0</v>
      </c>
      <c r="S105" s="190">
        <v>0</v>
      </c>
      <c r="T105" s="190">
        <v>0</v>
      </c>
      <c r="U105" s="190">
        <v>0</v>
      </c>
      <c r="V105" s="190">
        <v>0</v>
      </c>
      <c r="W105" s="190">
        <v>0</v>
      </c>
      <c r="X105" s="190">
        <v>0</v>
      </c>
      <c r="Z105" s="190">
        <v>0</v>
      </c>
      <c r="AA105" s="3">
        <v>0</v>
      </c>
      <c r="AC105" s="190">
        <v>0</v>
      </c>
      <c r="AD105" s="3">
        <v>0</v>
      </c>
    </row>
    <row r="106" spans="1:30" s="1" customFormat="1" ht="18" customHeight="1" x14ac:dyDescent="0.2">
      <c r="A106" s="175" t="s">
        <v>136</v>
      </c>
      <c r="B106" s="175" t="s">
        <v>18</v>
      </c>
      <c r="C106" s="9">
        <v>0</v>
      </c>
      <c r="D106" s="2"/>
      <c r="E106" s="189" t="s">
        <v>137</v>
      </c>
      <c r="F106" s="2"/>
      <c r="G106" s="190">
        <v>0</v>
      </c>
      <c r="H106" s="190">
        <v>0</v>
      </c>
      <c r="I106" s="190">
        <v>0</v>
      </c>
      <c r="J106" s="190">
        <v>0</v>
      </c>
      <c r="K106" s="190">
        <v>0</v>
      </c>
      <c r="L106" s="190">
        <v>0</v>
      </c>
      <c r="M106" s="190">
        <v>0</v>
      </c>
      <c r="N106" s="190">
        <v>0</v>
      </c>
      <c r="O106" s="190">
        <v>0</v>
      </c>
      <c r="P106" s="190">
        <v>0</v>
      </c>
      <c r="Q106" s="190">
        <v>0</v>
      </c>
      <c r="R106" s="190">
        <v>0</v>
      </c>
      <c r="S106" s="190">
        <v>0</v>
      </c>
      <c r="T106" s="190">
        <v>0</v>
      </c>
      <c r="U106" s="190">
        <v>0</v>
      </c>
      <c r="V106" s="190">
        <v>0</v>
      </c>
      <c r="W106" s="190">
        <v>0</v>
      </c>
      <c r="X106" s="190">
        <v>0</v>
      </c>
      <c r="Z106" s="190">
        <v>0</v>
      </c>
      <c r="AA106" s="3">
        <v>0</v>
      </c>
      <c r="AC106" s="190">
        <v>0</v>
      </c>
      <c r="AD106" s="3">
        <v>0</v>
      </c>
    </row>
    <row r="107" spans="1:30" s="1" customFormat="1" ht="18" customHeight="1" x14ac:dyDescent="0.2">
      <c r="A107" s="175" t="s">
        <v>138</v>
      </c>
      <c r="B107" s="175" t="s">
        <v>18</v>
      </c>
      <c r="C107" s="9">
        <v>0</v>
      </c>
      <c r="D107" s="2"/>
      <c r="E107" s="189" t="s">
        <v>139</v>
      </c>
      <c r="F107" s="2"/>
      <c r="G107" s="190">
        <v>0</v>
      </c>
      <c r="H107" s="190">
        <v>0</v>
      </c>
      <c r="I107" s="190">
        <v>0</v>
      </c>
      <c r="J107" s="190">
        <v>0</v>
      </c>
      <c r="K107" s="190">
        <v>0</v>
      </c>
      <c r="L107" s="190">
        <v>0</v>
      </c>
      <c r="M107" s="190">
        <v>0</v>
      </c>
      <c r="N107" s="190">
        <v>0</v>
      </c>
      <c r="O107" s="190">
        <v>0</v>
      </c>
      <c r="P107" s="190">
        <v>0</v>
      </c>
      <c r="Q107" s="190">
        <v>0</v>
      </c>
      <c r="R107" s="190">
        <v>0</v>
      </c>
      <c r="S107" s="190">
        <v>0</v>
      </c>
      <c r="T107" s="190">
        <v>0</v>
      </c>
      <c r="U107" s="190">
        <v>0</v>
      </c>
      <c r="V107" s="190">
        <v>0</v>
      </c>
      <c r="W107" s="190">
        <v>0</v>
      </c>
      <c r="X107" s="190">
        <v>0</v>
      </c>
      <c r="Z107" s="190">
        <v>0</v>
      </c>
      <c r="AA107" s="3">
        <v>0</v>
      </c>
      <c r="AC107" s="190">
        <v>0</v>
      </c>
      <c r="AD107" s="3">
        <v>0</v>
      </c>
    </row>
    <row r="108" spans="1:30" s="193" customFormat="1" ht="18" customHeight="1" collapsed="1" x14ac:dyDescent="0.2">
      <c r="A108" s="175" t="s">
        <v>22</v>
      </c>
      <c r="B108" s="175" t="s">
        <v>18</v>
      </c>
      <c r="C108" s="9">
        <v>0</v>
      </c>
      <c r="D108" s="2"/>
      <c r="E108" s="192" t="s">
        <v>25</v>
      </c>
      <c r="G108" s="194">
        <v>0</v>
      </c>
      <c r="H108" s="194">
        <v>0</v>
      </c>
      <c r="I108" s="194">
        <v>0</v>
      </c>
      <c r="J108" s="194">
        <v>0</v>
      </c>
      <c r="K108" s="194">
        <v>0</v>
      </c>
      <c r="L108" s="194">
        <v>0</v>
      </c>
      <c r="M108" s="194">
        <v>0</v>
      </c>
      <c r="N108" s="194">
        <v>0</v>
      </c>
      <c r="O108" s="194">
        <v>0</v>
      </c>
      <c r="P108" s="194">
        <v>0</v>
      </c>
      <c r="Q108" s="194">
        <v>0</v>
      </c>
      <c r="R108" s="194">
        <v>0</v>
      </c>
      <c r="S108" s="194">
        <v>0</v>
      </c>
      <c r="T108" s="194">
        <v>0</v>
      </c>
      <c r="U108" s="194">
        <v>0</v>
      </c>
      <c r="V108" s="194">
        <v>0</v>
      </c>
      <c r="W108" s="194">
        <v>0</v>
      </c>
      <c r="X108" s="194">
        <v>0</v>
      </c>
      <c r="Z108" s="194">
        <v>0</v>
      </c>
      <c r="AA108" s="3">
        <v>0</v>
      </c>
      <c r="AC108" s="194">
        <v>0</v>
      </c>
      <c r="AD108" s="3">
        <v>0</v>
      </c>
    </row>
    <row r="109" spans="1:30" s="193" customFormat="1" ht="18" hidden="1" customHeight="1" outlineLevel="1" x14ac:dyDescent="0.2">
      <c r="A109" s="175" t="s">
        <v>120</v>
      </c>
      <c r="B109" s="175" t="s">
        <v>18</v>
      </c>
      <c r="C109" s="9">
        <v>0</v>
      </c>
      <c r="D109" s="2"/>
      <c r="E109" s="204" t="s">
        <v>122</v>
      </c>
      <c r="F109" s="182"/>
      <c r="G109" s="205">
        <v>0</v>
      </c>
      <c r="H109" s="205">
        <v>0</v>
      </c>
      <c r="I109" s="205">
        <v>0</v>
      </c>
      <c r="J109" s="205">
        <v>0</v>
      </c>
      <c r="K109" s="205">
        <v>0</v>
      </c>
      <c r="L109" s="205">
        <v>0</v>
      </c>
      <c r="M109" s="205">
        <v>0</v>
      </c>
      <c r="N109" s="205">
        <v>0</v>
      </c>
      <c r="O109" s="205">
        <v>0</v>
      </c>
      <c r="P109" s="205">
        <v>0</v>
      </c>
      <c r="Q109" s="205">
        <v>0</v>
      </c>
      <c r="R109" s="205">
        <v>0</v>
      </c>
      <c r="S109" s="205">
        <v>0</v>
      </c>
      <c r="T109" s="205">
        <v>0</v>
      </c>
      <c r="U109" s="205">
        <v>0</v>
      </c>
      <c r="V109" s="205">
        <v>0</v>
      </c>
      <c r="W109" s="205">
        <v>0</v>
      </c>
      <c r="X109" s="205">
        <v>0</v>
      </c>
      <c r="Z109" s="205">
        <v>0</v>
      </c>
      <c r="AA109" s="3">
        <v>0</v>
      </c>
      <c r="AC109" s="205">
        <v>0</v>
      </c>
      <c r="AD109" s="3">
        <v>0</v>
      </c>
    </row>
    <row r="110" spans="1:30" s="193" customFormat="1" ht="18" hidden="1" customHeight="1" outlineLevel="1" x14ac:dyDescent="0.2">
      <c r="A110" s="175" t="s">
        <v>121</v>
      </c>
      <c r="B110" s="175" t="s">
        <v>18</v>
      </c>
      <c r="C110" s="9">
        <v>0</v>
      </c>
      <c r="D110" s="2"/>
      <c r="E110" s="204" t="s">
        <v>123</v>
      </c>
      <c r="F110" s="182"/>
      <c r="G110" s="205">
        <v>0</v>
      </c>
      <c r="H110" s="205">
        <v>0</v>
      </c>
      <c r="I110" s="205">
        <v>0</v>
      </c>
      <c r="J110" s="205">
        <v>0</v>
      </c>
      <c r="K110" s="205">
        <v>0</v>
      </c>
      <c r="L110" s="205">
        <v>0</v>
      </c>
      <c r="M110" s="205">
        <v>0</v>
      </c>
      <c r="N110" s="205">
        <v>0</v>
      </c>
      <c r="O110" s="205">
        <v>0</v>
      </c>
      <c r="P110" s="205">
        <v>0</v>
      </c>
      <c r="Q110" s="205">
        <v>0</v>
      </c>
      <c r="R110" s="205">
        <v>0</v>
      </c>
      <c r="S110" s="205">
        <v>0</v>
      </c>
      <c r="T110" s="205">
        <v>0</v>
      </c>
      <c r="U110" s="205">
        <v>0</v>
      </c>
      <c r="V110" s="205">
        <v>0</v>
      </c>
      <c r="W110" s="205">
        <v>0</v>
      </c>
      <c r="X110" s="205">
        <v>0</v>
      </c>
      <c r="Z110" s="205">
        <v>0</v>
      </c>
      <c r="AA110" s="3">
        <v>0</v>
      </c>
      <c r="AC110" s="205">
        <v>0</v>
      </c>
      <c r="AD110" s="3">
        <v>0</v>
      </c>
    </row>
    <row r="111" spans="1:30" s="193" customFormat="1" ht="18" customHeight="1" collapsed="1" x14ac:dyDescent="0.2">
      <c r="A111" s="185"/>
      <c r="B111" s="185"/>
      <c r="C111" s="9">
        <v>0</v>
      </c>
      <c r="D111" s="2"/>
      <c r="E111" s="192" t="s">
        <v>0</v>
      </c>
      <c r="G111" s="194">
        <v>0</v>
      </c>
      <c r="H111" s="194">
        <v>0</v>
      </c>
      <c r="I111" s="194">
        <v>0</v>
      </c>
      <c r="J111" s="194">
        <v>0</v>
      </c>
      <c r="K111" s="194">
        <v>0</v>
      </c>
      <c r="L111" s="194">
        <v>0</v>
      </c>
      <c r="M111" s="194">
        <v>0</v>
      </c>
      <c r="N111" s="194">
        <v>0</v>
      </c>
      <c r="O111" s="194">
        <v>0</v>
      </c>
      <c r="P111" s="194">
        <v>0</v>
      </c>
      <c r="Q111" s="194">
        <v>0</v>
      </c>
      <c r="R111" s="194">
        <v>0</v>
      </c>
      <c r="S111" s="194">
        <v>0</v>
      </c>
      <c r="T111" s="194">
        <v>0</v>
      </c>
      <c r="U111" s="194">
        <v>0</v>
      </c>
      <c r="V111" s="194">
        <v>0</v>
      </c>
      <c r="W111" s="194">
        <v>0</v>
      </c>
      <c r="X111" s="194">
        <v>0</v>
      </c>
      <c r="Z111" s="194">
        <v>0</v>
      </c>
      <c r="AA111" s="3">
        <v>0</v>
      </c>
      <c r="AC111" s="194">
        <v>0</v>
      </c>
      <c r="AD111" s="3">
        <v>0</v>
      </c>
    </row>
    <row r="112" spans="1:30" ht="18" customHeight="1" x14ac:dyDescent="0.2">
      <c r="A112" s="185"/>
      <c r="B112" s="185"/>
      <c r="C112" s="9">
        <v>0</v>
      </c>
      <c r="E112" s="195" t="s">
        <v>437</v>
      </c>
      <c r="G112" s="196">
        <v>0</v>
      </c>
      <c r="H112" s="196">
        <v>0</v>
      </c>
      <c r="I112" s="196">
        <v>0</v>
      </c>
      <c r="J112" s="197">
        <v>0</v>
      </c>
      <c r="K112" s="197">
        <v>0</v>
      </c>
      <c r="L112" s="196">
        <v>0</v>
      </c>
      <c r="M112" s="196">
        <v>0</v>
      </c>
      <c r="N112" s="196">
        <v>0</v>
      </c>
      <c r="O112" s="196">
        <v>0</v>
      </c>
      <c r="P112" s="196">
        <v>0</v>
      </c>
      <c r="Q112" s="196">
        <v>0</v>
      </c>
      <c r="R112" s="196">
        <v>0</v>
      </c>
      <c r="S112" s="196">
        <v>0</v>
      </c>
      <c r="T112" s="196">
        <v>0</v>
      </c>
      <c r="U112" s="196">
        <v>0</v>
      </c>
      <c r="V112" s="196">
        <v>0</v>
      </c>
      <c r="W112" s="196">
        <v>0</v>
      </c>
      <c r="X112" s="196">
        <v>0</v>
      </c>
      <c r="Z112" s="196">
        <v>0</v>
      </c>
      <c r="AA112" s="3">
        <v>0</v>
      </c>
      <c r="AC112" s="196">
        <v>0</v>
      </c>
      <c r="AD112" s="3">
        <v>0</v>
      </c>
    </row>
    <row r="113" spans="1:32" ht="6.95" customHeight="1" x14ac:dyDescent="0.2">
      <c r="C113" s="9"/>
      <c r="J113" s="199"/>
      <c r="K113" s="199"/>
      <c r="AA113" s="1"/>
      <c r="AD113" s="1"/>
    </row>
    <row r="114" spans="1:32" ht="18" customHeight="1" x14ac:dyDescent="0.2">
      <c r="A114" s="175" t="s">
        <v>17</v>
      </c>
      <c r="B114" s="175" t="s">
        <v>18</v>
      </c>
      <c r="C114" s="9">
        <v>0</v>
      </c>
      <c r="E114" s="195" t="s">
        <v>119</v>
      </c>
      <c r="G114" s="196">
        <v>0</v>
      </c>
      <c r="H114" s="196">
        <v>0</v>
      </c>
      <c r="I114" s="196">
        <v>0</v>
      </c>
      <c r="J114" s="197">
        <v>0</v>
      </c>
      <c r="K114" s="197">
        <v>0</v>
      </c>
      <c r="L114" s="196">
        <v>0</v>
      </c>
      <c r="M114" s="196">
        <v>0</v>
      </c>
      <c r="N114" s="196">
        <v>0</v>
      </c>
      <c r="O114" s="196">
        <v>0</v>
      </c>
      <c r="P114" s="196">
        <v>0</v>
      </c>
      <c r="Q114" s="196">
        <v>0</v>
      </c>
      <c r="R114" s="196">
        <v>0</v>
      </c>
      <c r="S114" s="196">
        <v>0</v>
      </c>
      <c r="T114" s="196">
        <v>0</v>
      </c>
      <c r="U114" s="196">
        <v>0</v>
      </c>
      <c r="V114" s="196">
        <v>0</v>
      </c>
      <c r="W114" s="196">
        <v>0</v>
      </c>
      <c r="X114" s="196">
        <v>0</v>
      </c>
      <c r="Z114" s="196">
        <v>0</v>
      </c>
      <c r="AA114" s="3">
        <v>0</v>
      </c>
      <c r="AC114" s="196">
        <v>0</v>
      </c>
      <c r="AD114" s="3">
        <v>0</v>
      </c>
    </row>
    <row r="115" spans="1:32" ht="6.95" customHeight="1" x14ac:dyDescent="0.2">
      <c r="C115" s="9"/>
      <c r="J115" s="199"/>
      <c r="K115" s="199"/>
      <c r="AA115" s="1"/>
      <c r="AD115" s="1"/>
    </row>
    <row r="116" spans="1:32" s="209" customFormat="1" ht="18" customHeight="1" x14ac:dyDescent="0.2">
      <c r="A116" s="185"/>
      <c r="B116" s="185"/>
      <c r="C116" s="9">
        <v>-0.98039215686274506</v>
      </c>
      <c r="D116" s="2"/>
      <c r="E116" s="211" t="s">
        <v>332</v>
      </c>
      <c r="F116" s="2"/>
      <c r="G116" s="212">
        <v>-0.44</v>
      </c>
      <c r="H116" s="212">
        <v>0</v>
      </c>
      <c r="I116" s="212">
        <v>0</v>
      </c>
      <c r="J116" s="213">
        <v>0</v>
      </c>
      <c r="K116" s="213">
        <v>0</v>
      </c>
      <c r="L116" s="212">
        <v>0</v>
      </c>
      <c r="M116" s="212">
        <v>0</v>
      </c>
      <c r="N116" s="212">
        <v>0</v>
      </c>
      <c r="O116" s="212">
        <v>0</v>
      </c>
      <c r="P116" s="212">
        <v>0</v>
      </c>
      <c r="Q116" s="212">
        <v>0</v>
      </c>
      <c r="R116" s="212">
        <v>0</v>
      </c>
      <c r="S116" s="212">
        <v>0</v>
      </c>
      <c r="T116" s="212">
        <v>0</v>
      </c>
      <c r="U116" s="212">
        <v>-0.11000000000000001</v>
      </c>
      <c r="V116" s="212">
        <v>-3.3999999999999989E-2</v>
      </c>
      <c r="W116" s="212">
        <v>-9.0000000000000011E-3</v>
      </c>
      <c r="X116" s="212">
        <v>-0.153</v>
      </c>
      <c r="Z116" s="212">
        <v>0</v>
      </c>
      <c r="AA116" s="3">
        <v>-0.15</v>
      </c>
      <c r="AC116" s="212">
        <v>0</v>
      </c>
      <c r="AD116" s="3">
        <v>-0.15</v>
      </c>
    </row>
    <row r="117" spans="1:32" s="209" customFormat="1" ht="6.75" customHeight="1" x14ac:dyDescent="0.2">
      <c r="A117" s="2"/>
      <c r="B117" s="2"/>
      <c r="C117" s="9"/>
      <c r="D117" s="2"/>
      <c r="E117" s="1"/>
      <c r="F117" s="2"/>
      <c r="G117" s="2"/>
      <c r="H117" s="2"/>
      <c r="I117" s="2"/>
      <c r="J117" s="199"/>
      <c r="K117" s="19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1"/>
      <c r="AC117" s="2"/>
      <c r="AD117" s="300"/>
    </row>
    <row r="118" spans="1:32" s="8" customFormat="1" x14ac:dyDescent="0.2">
      <c r="A118" s="55" t="s">
        <v>31</v>
      </c>
      <c r="B118" s="55" t="s">
        <v>18</v>
      </c>
      <c r="C118" s="2"/>
      <c r="D118" s="2"/>
      <c r="E118" s="56" t="s">
        <v>252</v>
      </c>
      <c r="F118" s="2"/>
      <c r="G118" s="214">
        <v>0</v>
      </c>
      <c r="H118" s="214">
        <v>0</v>
      </c>
      <c r="I118" s="214">
        <v>0</v>
      </c>
      <c r="J118" s="214">
        <v>0</v>
      </c>
      <c r="K118" s="214">
        <v>0</v>
      </c>
      <c r="L118" s="214">
        <v>0</v>
      </c>
      <c r="M118" s="214">
        <v>0</v>
      </c>
      <c r="N118" s="214">
        <v>0</v>
      </c>
      <c r="O118" s="214">
        <v>0</v>
      </c>
      <c r="P118" s="214">
        <v>0</v>
      </c>
      <c r="Q118" s="214">
        <v>0</v>
      </c>
      <c r="R118" s="214">
        <v>0</v>
      </c>
      <c r="S118" s="214">
        <v>0</v>
      </c>
      <c r="T118" s="214">
        <v>0</v>
      </c>
      <c r="U118" s="214">
        <v>1.3877787807814457E-17</v>
      </c>
      <c r="V118" s="214">
        <v>2.7755575615628914E-17</v>
      </c>
      <c r="W118" s="214">
        <v>2.7755575615628914E-17</v>
      </c>
      <c r="X118" s="214">
        <v>0</v>
      </c>
      <c r="Y118" s="2"/>
      <c r="Z118" s="2"/>
      <c r="AB118" s="2"/>
      <c r="AC118" s="2"/>
      <c r="AE118" s="2"/>
      <c r="AF118" s="2"/>
    </row>
  </sheetData>
  <mergeCells count="5">
    <mergeCell ref="E9:E10"/>
    <mergeCell ref="AC9:AC10"/>
    <mergeCell ref="AD9:AD10"/>
    <mergeCell ref="Z9:Z10"/>
    <mergeCell ref="AA9:AA10"/>
  </mergeCells>
  <conditionalFormatting sqref="AD11:AD13 AD114 AD104:AD112 AD94:AD102 AD25:AD92 AA114 AA104:AA112 AA94:AA102 AA15:AA23 AA25:AA92 AD15:AD23 AA116 AD116:AD117">
    <cfRule type="expression" dxfId="71" priority="4" stopIfTrue="1">
      <formula>($C11&gt;0)</formula>
    </cfRule>
    <cfRule type="expression" dxfId="70" priority="5" stopIfTrue="1">
      <formula>AND($C11&lt;0,$C11&gt;=$AD$2)</formula>
    </cfRule>
    <cfRule type="expression" dxfId="69" priority="6" stopIfTrue="1">
      <formula>($C11&lt;$AD$2)</formula>
    </cfRule>
  </conditionalFormatting>
  <conditionalFormatting sqref="AA11:AA13">
    <cfRule type="expression" dxfId="68" priority="1" stopIfTrue="1">
      <formula>($C11&gt;0)</formula>
    </cfRule>
    <cfRule type="expression" dxfId="67" priority="2" stopIfTrue="1">
      <formula>AND($C11&lt;0,$C11&gt;=$AD$2)</formula>
    </cfRule>
    <cfRule type="expression" dxfId="66" priority="3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8"/>
  <sheetViews>
    <sheetView showGridLines="0" zoomScale="66" zoomScaleNormal="66" zoomScaleSheetLayoutView="75" workbookViewId="0">
      <pane xSplit="5" ySplit="10" topLeftCell="F11" activePane="bottomRight" state="frozen"/>
      <selection sqref="A1:XFD1048576"/>
      <selection pane="topRight" sqref="A1:XFD1048576"/>
      <selection pane="bottomLeft" sqref="A1:XFD1048576"/>
      <selection pane="bottomRight" activeCell="W17" sqref="W17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10" width="10" style="2" customWidth="1"/>
    <col min="11" max="11" width="10" style="2" customWidth="1" outlineLevel="1"/>
    <col min="12" max="23" width="10" style="2" customWidth="1"/>
    <col min="24" max="24" width="12" style="2" customWidth="1"/>
    <col min="25" max="25" width="1.140625" style="2" customWidth="1"/>
    <col min="26" max="26" width="10" style="2" customWidth="1"/>
    <col min="27" max="27" width="10" style="8" customWidth="1"/>
    <col min="28" max="28" width="3.7109375" style="2" customWidth="1"/>
    <col min="29" max="29" width="10" style="2" customWidth="1" outlineLevel="1"/>
    <col min="30" max="30" width="10" style="8" customWidth="1" outlineLevel="1"/>
    <col min="31" max="16384" width="11.42578125" style="2"/>
  </cols>
  <sheetData>
    <row r="1" spans="1:30" hidden="1" outlineLevel="1" x14ac:dyDescent="0.2">
      <c r="A1" s="1" t="s">
        <v>4</v>
      </c>
      <c r="B1" s="1"/>
      <c r="L1" s="161" t="s">
        <v>6</v>
      </c>
      <c r="M1" s="161" t="s">
        <v>7</v>
      </c>
      <c r="N1" s="161" t="s">
        <v>8</v>
      </c>
      <c r="O1" s="161" t="s">
        <v>9</v>
      </c>
      <c r="P1" s="161" t="s">
        <v>10</v>
      </c>
      <c r="Q1" s="161" t="s">
        <v>11</v>
      </c>
      <c r="R1" s="161" t="s">
        <v>320</v>
      </c>
      <c r="S1" s="161" t="s">
        <v>12</v>
      </c>
      <c r="T1" s="161" t="s">
        <v>13</v>
      </c>
      <c r="U1" s="161" t="s">
        <v>14</v>
      </c>
      <c r="V1" s="161" t="s">
        <v>15</v>
      </c>
      <c r="W1" s="161" t="s">
        <v>16</v>
      </c>
    </row>
    <row r="2" spans="1:30" ht="12.75" hidden="1" outlineLevel="1" x14ac:dyDescent="0.2">
      <c r="A2" s="1" t="s">
        <v>5</v>
      </c>
      <c r="B2" s="1"/>
      <c r="G2" s="11" t="s">
        <v>28</v>
      </c>
      <c r="H2" s="11" t="s">
        <v>30</v>
      </c>
      <c r="I2" s="11" t="s">
        <v>33</v>
      </c>
      <c r="J2" s="11" t="s">
        <v>34</v>
      </c>
      <c r="K2" s="11">
        <v>0</v>
      </c>
      <c r="L2" s="162" t="b">
        <v>1</v>
      </c>
      <c r="M2" s="162" t="b">
        <v>1</v>
      </c>
      <c r="N2" s="162" t="b">
        <v>1</v>
      </c>
      <c r="O2" s="162" t="b">
        <v>1</v>
      </c>
      <c r="P2" s="162" t="b">
        <v>1</v>
      </c>
      <c r="Q2" s="162" t="b">
        <v>1</v>
      </c>
      <c r="R2" s="162" t="b">
        <v>1</v>
      </c>
      <c r="S2" s="162" t="b">
        <v>1</v>
      </c>
      <c r="T2" s="162" t="b">
        <v>1</v>
      </c>
      <c r="U2" s="162" t="b">
        <v>1</v>
      </c>
      <c r="V2" s="162" t="b">
        <v>1</v>
      </c>
      <c r="W2" s="162" t="b">
        <v>1</v>
      </c>
      <c r="X2" s="11" t="s">
        <v>34</v>
      </c>
      <c r="Z2" s="163"/>
      <c r="AA2" s="13">
        <v>-0.15</v>
      </c>
      <c r="AC2" s="163"/>
      <c r="AD2" s="13">
        <v>-0.15</v>
      </c>
    </row>
    <row r="3" spans="1:30" hidden="1" outlineLevel="1" x14ac:dyDescent="0.15">
      <c r="A3" s="1" t="s">
        <v>547</v>
      </c>
      <c r="B3" s="1"/>
      <c r="G3" s="12" t="s">
        <v>643</v>
      </c>
      <c r="H3" s="12" t="s">
        <v>643</v>
      </c>
      <c r="I3" s="12" t="s">
        <v>643</v>
      </c>
      <c r="J3" s="12" t="s">
        <v>644</v>
      </c>
      <c r="K3" s="12" t="s">
        <v>645</v>
      </c>
      <c r="L3" s="12" t="s">
        <v>643</v>
      </c>
      <c r="M3" s="12" t="s">
        <v>643</v>
      </c>
      <c r="N3" s="12" t="s">
        <v>643</v>
      </c>
      <c r="O3" s="12" t="s">
        <v>643</v>
      </c>
      <c r="P3" s="12" t="s">
        <v>643</v>
      </c>
      <c r="Q3" s="12" t="s">
        <v>643</v>
      </c>
      <c r="R3" s="12" t="s">
        <v>643</v>
      </c>
      <c r="S3" s="12" t="s">
        <v>643</v>
      </c>
      <c r="T3" s="12" t="s">
        <v>643</v>
      </c>
      <c r="U3" s="12" t="s">
        <v>643</v>
      </c>
      <c r="V3" s="12" t="s">
        <v>643</v>
      </c>
      <c r="W3" s="12" t="s">
        <v>643</v>
      </c>
      <c r="X3" s="12" t="s">
        <v>643</v>
      </c>
    </row>
    <row r="4" spans="1:30" hidden="1" outlineLevel="1" x14ac:dyDescent="0.15">
      <c r="A4" s="164" t="s">
        <v>646</v>
      </c>
      <c r="B4" s="1"/>
      <c r="G4" s="12" t="s">
        <v>647</v>
      </c>
      <c r="H4" s="12" t="s">
        <v>647</v>
      </c>
      <c r="I4" s="12" t="s">
        <v>647</v>
      </c>
      <c r="J4" s="12" t="s">
        <v>648</v>
      </c>
      <c r="K4" s="12" t="s">
        <v>649</v>
      </c>
      <c r="L4" s="12" t="s">
        <v>647</v>
      </c>
      <c r="M4" s="12" t="s">
        <v>647</v>
      </c>
      <c r="N4" s="12" t="s">
        <v>647</v>
      </c>
      <c r="O4" s="12" t="s">
        <v>647</v>
      </c>
      <c r="P4" s="12" t="s">
        <v>647</v>
      </c>
      <c r="Q4" s="12" t="s">
        <v>647</v>
      </c>
      <c r="R4" s="12" t="s">
        <v>647</v>
      </c>
      <c r="S4" s="12" t="s">
        <v>647</v>
      </c>
      <c r="T4" s="12" t="s">
        <v>647</v>
      </c>
      <c r="U4" s="12" t="s">
        <v>647</v>
      </c>
      <c r="V4" s="12" t="s">
        <v>647</v>
      </c>
      <c r="W4" s="12" t="s">
        <v>647</v>
      </c>
      <c r="X4" s="12" t="s">
        <v>647</v>
      </c>
      <c r="Z4" s="163"/>
      <c r="AA4" s="165"/>
      <c r="AC4" s="163"/>
      <c r="AD4" s="165"/>
    </row>
    <row r="5" spans="1:30" hidden="1" outlineLevel="1" x14ac:dyDescent="0.15">
      <c r="B5" s="1"/>
      <c r="G5" s="12" t="s">
        <v>650</v>
      </c>
      <c r="H5" s="12" t="s">
        <v>651</v>
      </c>
      <c r="I5" s="12" t="s">
        <v>651</v>
      </c>
      <c r="J5" s="12" t="s">
        <v>652</v>
      </c>
      <c r="K5" s="12" t="s">
        <v>653</v>
      </c>
      <c r="L5" s="12" t="s">
        <v>652</v>
      </c>
      <c r="M5" s="12" t="s">
        <v>654</v>
      </c>
      <c r="N5" s="12" t="s">
        <v>653</v>
      </c>
      <c r="O5" s="12" t="s">
        <v>655</v>
      </c>
      <c r="P5" s="12" t="s">
        <v>656</v>
      </c>
      <c r="Q5" s="12" t="s">
        <v>657</v>
      </c>
      <c r="R5" s="12" t="s">
        <v>658</v>
      </c>
      <c r="S5" s="12" t="s">
        <v>659</v>
      </c>
      <c r="T5" s="12" t="s">
        <v>660</v>
      </c>
      <c r="U5" s="12" t="s">
        <v>661</v>
      </c>
      <c r="V5" s="12" t="s">
        <v>662</v>
      </c>
      <c r="W5" s="12" t="s">
        <v>663</v>
      </c>
      <c r="X5" s="12" t="s">
        <v>663</v>
      </c>
      <c r="Z5" s="163"/>
      <c r="AA5" s="165"/>
      <c r="AC5" s="163"/>
      <c r="AD5" s="165"/>
    </row>
    <row r="6" spans="1:30" hidden="1" outlineLevel="1" x14ac:dyDescent="0.2">
      <c r="F6" s="1"/>
      <c r="G6" s="1"/>
      <c r="H6" s="2" t="s">
        <v>674</v>
      </c>
      <c r="I6" s="2" t="s">
        <v>674</v>
      </c>
      <c r="J6" s="2" t="s">
        <v>674</v>
      </c>
      <c r="K6" s="2" t="s">
        <v>674</v>
      </c>
    </row>
    <row r="7" spans="1:30" s="166" customFormat="1" ht="15.75" collapsed="1" x14ac:dyDescent="0.2">
      <c r="E7" s="277" t="s">
        <v>538</v>
      </c>
      <c r="L7" s="167"/>
      <c r="AA7" s="168"/>
      <c r="AD7" s="168"/>
    </row>
    <row r="8" spans="1:30" s="169" customFormat="1" ht="7.5" customHeight="1" x14ac:dyDescent="0.2">
      <c r="E8" s="170"/>
      <c r="I8" s="171"/>
      <c r="J8" s="171"/>
      <c r="K8" s="171"/>
      <c r="Z8" s="171"/>
      <c r="AA8" s="170"/>
      <c r="AC8" s="171"/>
      <c r="AD8" s="170"/>
    </row>
    <row r="9" spans="1:30" ht="12.75" customHeight="1" x14ac:dyDescent="0.2">
      <c r="E9" s="310" t="s">
        <v>556</v>
      </c>
      <c r="F9" s="172"/>
      <c r="G9" s="4" t="s">
        <v>2</v>
      </c>
      <c r="H9" s="4" t="s">
        <v>2</v>
      </c>
      <c r="I9" s="4" t="s">
        <v>2</v>
      </c>
      <c r="J9" s="5" t="s">
        <v>1</v>
      </c>
      <c r="K9" s="5" t="s">
        <v>628</v>
      </c>
      <c r="L9" s="173" t="s">
        <v>2</v>
      </c>
      <c r="M9" s="173" t="s">
        <v>2</v>
      </c>
      <c r="N9" s="173" t="s">
        <v>2</v>
      </c>
      <c r="O9" s="173" t="s">
        <v>2</v>
      </c>
      <c r="P9" s="173" t="s">
        <v>2</v>
      </c>
      <c r="Q9" s="173" t="s">
        <v>2</v>
      </c>
      <c r="R9" s="173" t="s">
        <v>2</v>
      </c>
      <c r="S9" s="173" t="s">
        <v>2</v>
      </c>
      <c r="T9" s="173" t="s">
        <v>2</v>
      </c>
      <c r="U9" s="173" t="s">
        <v>2</v>
      </c>
      <c r="V9" s="173" t="s">
        <v>2</v>
      </c>
      <c r="W9" s="173" t="s">
        <v>2</v>
      </c>
      <c r="X9" s="287" t="s">
        <v>2</v>
      </c>
      <c r="Z9" s="318" t="s">
        <v>677</v>
      </c>
      <c r="AA9" s="320" t="s">
        <v>100</v>
      </c>
      <c r="AC9" s="318" t="s">
        <v>678</v>
      </c>
      <c r="AD9" s="320" t="s">
        <v>100</v>
      </c>
    </row>
    <row r="10" spans="1:30" ht="12.75" customHeight="1" x14ac:dyDescent="0.2">
      <c r="E10" s="310"/>
      <c r="F10" s="172"/>
      <c r="G10" s="6" t="s">
        <v>669</v>
      </c>
      <c r="H10" s="6" t="s">
        <v>670</v>
      </c>
      <c r="I10" s="6" t="s">
        <v>670</v>
      </c>
      <c r="J10" s="7" t="s">
        <v>679</v>
      </c>
      <c r="K10" s="7" t="s">
        <v>680</v>
      </c>
      <c r="L10" s="174" t="s">
        <v>6</v>
      </c>
      <c r="M10" s="174" t="s">
        <v>7</v>
      </c>
      <c r="N10" s="174" t="s">
        <v>8</v>
      </c>
      <c r="O10" s="174" t="s">
        <v>9</v>
      </c>
      <c r="P10" s="174" t="s">
        <v>10</v>
      </c>
      <c r="Q10" s="174" t="s">
        <v>11</v>
      </c>
      <c r="R10" s="174" t="s">
        <v>320</v>
      </c>
      <c r="S10" s="174" t="s">
        <v>12</v>
      </c>
      <c r="T10" s="174" t="s">
        <v>13</v>
      </c>
      <c r="U10" s="174" t="s">
        <v>14</v>
      </c>
      <c r="V10" s="174" t="s">
        <v>15</v>
      </c>
      <c r="W10" s="174" t="s">
        <v>16</v>
      </c>
      <c r="X10" s="286" t="s">
        <v>671</v>
      </c>
      <c r="Z10" s="319"/>
      <c r="AA10" s="321"/>
      <c r="AC10" s="319"/>
      <c r="AD10" s="321"/>
    </row>
    <row r="11" spans="1:30" ht="18" customHeight="1" x14ac:dyDescent="0.2">
      <c r="A11" s="175" t="s">
        <v>37</v>
      </c>
      <c r="B11" s="175" t="s">
        <v>18</v>
      </c>
      <c r="C11" s="9"/>
      <c r="E11" s="176" t="s">
        <v>424</v>
      </c>
      <c r="G11" s="177">
        <v>1</v>
      </c>
      <c r="H11" s="177">
        <v>0.98899999999999999</v>
      </c>
      <c r="I11" s="177">
        <v>0.98899999999999999</v>
      </c>
      <c r="J11" s="178">
        <v>1</v>
      </c>
      <c r="K11" s="178">
        <v>1</v>
      </c>
      <c r="L11" s="177">
        <v>0.996</v>
      </c>
      <c r="M11" s="177">
        <v>0.996</v>
      </c>
      <c r="N11" s="177">
        <v>0.996</v>
      </c>
      <c r="O11" s="177">
        <v>0.996</v>
      </c>
      <c r="P11" s="177">
        <v>0.99599999999999955</v>
      </c>
      <c r="Q11" s="177">
        <v>0.99600000000000044</v>
      </c>
      <c r="R11" s="177">
        <v>0.99599999999999955</v>
      </c>
      <c r="S11" s="177">
        <v>0.99600000000000044</v>
      </c>
      <c r="T11" s="177">
        <v>0.99600000000000044</v>
      </c>
      <c r="U11" s="177">
        <v>0.99599999999999866</v>
      </c>
      <c r="V11" s="177">
        <v>0.99600000000000044</v>
      </c>
      <c r="W11" s="177">
        <v>0.99600000000000044</v>
      </c>
      <c r="X11" s="177">
        <v>0.996</v>
      </c>
      <c r="Z11" s="177">
        <v>1</v>
      </c>
      <c r="AA11" s="179">
        <v>0</v>
      </c>
      <c r="AC11" s="177">
        <v>1</v>
      </c>
      <c r="AD11" s="179">
        <v>0</v>
      </c>
    </row>
    <row r="12" spans="1:30" ht="18" hidden="1" customHeight="1" outlineLevel="1" collapsed="1" x14ac:dyDescent="0.2">
      <c r="A12" s="180" t="s">
        <v>212</v>
      </c>
      <c r="B12" s="175" t="s">
        <v>18</v>
      </c>
      <c r="C12" s="9"/>
      <c r="E12" s="181" t="s">
        <v>213</v>
      </c>
      <c r="F12" s="182"/>
      <c r="G12" s="183">
        <v>1</v>
      </c>
      <c r="H12" s="183">
        <v>1</v>
      </c>
      <c r="I12" s="183">
        <v>1</v>
      </c>
      <c r="J12" s="183">
        <v>1</v>
      </c>
      <c r="K12" s="183">
        <v>1</v>
      </c>
      <c r="L12" s="183">
        <v>0.996</v>
      </c>
      <c r="M12" s="183">
        <v>1.008</v>
      </c>
      <c r="N12" s="183">
        <v>0.996</v>
      </c>
      <c r="O12" s="183">
        <v>0.99600000000000044</v>
      </c>
      <c r="P12" s="183">
        <v>1.0079999999999991</v>
      </c>
      <c r="Q12" s="183">
        <v>0.99600000000000044</v>
      </c>
      <c r="R12" s="183">
        <v>0.99599999999999955</v>
      </c>
      <c r="S12" s="183">
        <v>1.0080000000000018</v>
      </c>
      <c r="T12" s="183">
        <v>0.99599999999999866</v>
      </c>
      <c r="U12" s="183">
        <v>0.99599999999999866</v>
      </c>
      <c r="V12" s="183">
        <v>1.0080000000000027</v>
      </c>
      <c r="W12" s="183">
        <v>0.99599999999999866</v>
      </c>
      <c r="X12" s="183">
        <v>1</v>
      </c>
      <c r="Z12" s="183">
        <v>1</v>
      </c>
      <c r="AA12" s="184">
        <v>0</v>
      </c>
      <c r="AC12" s="183">
        <v>1</v>
      </c>
      <c r="AD12" s="184">
        <v>0</v>
      </c>
    </row>
    <row r="13" spans="1:30" ht="18" hidden="1" customHeight="1" outlineLevel="1" collapsed="1" x14ac:dyDescent="0.2">
      <c r="A13" s="185"/>
      <c r="B13" s="185"/>
      <c r="C13" s="9"/>
      <c r="E13" s="176" t="s">
        <v>241</v>
      </c>
      <c r="G13" s="177">
        <v>0</v>
      </c>
      <c r="H13" s="177">
        <v>1.100000000000001E-2</v>
      </c>
      <c r="I13" s="177">
        <v>1.100000000000001E-2</v>
      </c>
      <c r="J13" s="178">
        <v>0</v>
      </c>
      <c r="K13" s="178">
        <v>0</v>
      </c>
      <c r="L13" s="177">
        <v>0</v>
      </c>
      <c r="M13" s="177">
        <v>1.2000000000000011E-2</v>
      </c>
      <c r="N13" s="177">
        <v>0</v>
      </c>
      <c r="O13" s="177">
        <v>0</v>
      </c>
      <c r="P13" s="177">
        <v>1.1999999999999567E-2</v>
      </c>
      <c r="Q13" s="177">
        <v>0</v>
      </c>
      <c r="R13" s="177">
        <v>0</v>
      </c>
      <c r="S13" s="177">
        <v>1.2000000000001343E-2</v>
      </c>
      <c r="T13" s="177">
        <v>-1.7763568394002505E-15</v>
      </c>
      <c r="U13" s="177">
        <v>0</v>
      </c>
      <c r="V13" s="177">
        <v>1.2000000000002231E-2</v>
      </c>
      <c r="W13" s="177">
        <v>-1.7763568394002505E-15</v>
      </c>
      <c r="X13" s="177">
        <v>4.0000000000000036E-3</v>
      </c>
      <c r="Z13" s="177">
        <v>0</v>
      </c>
      <c r="AA13" s="179">
        <v>0</v>
      </c>
      <c r="AC13" s="177">
        <v>0</v>
      </c>
      <c r="AD13" s="179">
        <v>0</v>
      </c>
    </row>
    <row r="14" spans="1:30" ht="12.95" hidden="1" customHeight="1" outlineLevel="1" x14ac:dyDescent="0.2">
      <c r="A14" s="185"/>
      <c r="B14" s="185"/>
      <c r="C14" s="9"/>
      <c r="E14" s="175" t="s">
        <v>38</v>
      </c>
      <c r="G14" s="186">
        <v>0</v>
      </c>
      <c r="H14" s="186">
        <v>1.100000000000001E-2</v>
      </c>
      <c r="I14" s="186">
        <v>1.100000000000001E-2</v>
      </c>
      <c r="J14" s="187">
        <v>0</v>
      </c>
      <c r="K14" s="187">
        <v>0</v>
      </c>
      <c r="L14" s="186">
        <v>0</v>
      </c>
      <c r="M14" s="186">
        <v>1.1904761904761915E-2</v>
      </c>
      <c r="N14" s="186">
        <v>0</v>
      </c>
      <c r="O14" s="186">
        <v>0</v>
      </c>
      <c r="P14" s="186">
        <v>1.1904761904761486E-2</v>
      </c>
      <c r="Q14" s="186">
        <v>0</v>
      </c>
      <c r="R14" s="186">
        <v>0</v>
      </c>
      <c r="S14" s="186">
        <v>1.1904761904763216E-2</v>
      </c>
      <c r="T14" s="186">
        <v>-1.7834908026106957E-15</v>
      </c>
      <c r="U14" s="186">
        <v>0</v>
      </c>
      <c r="V14" s="186">
        <v>1.1904761904764086E-2</v>
      </c>
      <c r="W14" s="186">
        <v>-1.7834908026106957E-15</v>
      </c>
      <c r="X14" s="186">
        <v>4.0000000000000036E-3</v>
      </c>
      <c r="Z14" s="186">
        <v>0</v>
      </c>
      <c r="AA14" s="188"/>
      <c r="AC14" s="186">
        <v>0</v>
      </c>
      <c r="AD14" s="188"/>
    </row>
    <row r="15" spans="1:30" ht="18" customHeight="1" collapsed="1" x14ac:dyDescent="0.2">
      <c r="A15" s="175" t="s">
        <v>221</v>
      </c>
      <c r="B15" s="175" t="s">
        <v>18</v>
      </c>
      <c r="C15" s="9">
        <v>5.63280392596908E-2</v>
      </c>
      <c r="E15" s="189" t="s">
        <v>67</v>
      </c>
      <c r="G15" s="190">
        <v>-137.10300000000001</v>
      </c>
      <c r="H15" s="190">
        <v>-141.39099999999999</v>
      </c>
      <c r="I15" s="190">
        <v>-141.39099999999999</v>
      </c>
      <c r="J15" s="191">
        <v>-162.85211000000001</v>
      </c>
      <c r="K15" s="191">
        <v>-157.47041999999999</v>
      </c>
      <c r="L15" s="190">
        <v>-11.975</v>
      </c>
      <c r="M15" s="190">
        <v>-11.964</v>
      </c>
      <c r="N15" s="190">
        <v>-13.148000000000003</v>
      </c>
      <c r="O15" s="190">
        <v>-12.338999999999999</v>
      </c>
      <c r="P15" s="190">
        <v>-12.344000000000001</v>
      </c>
      <c r="Q15" s="190">
        <v>-12.618000000000002</v>
      </c>
      <c r="R15" s="190">
        <v>-12.343999999999994</v>
      </c>
      <c r="S15" s="190">
        <v>-12.355000000000004</v>
      </c>
      <c r="T15" s="190">
        <v>-12.356999999999999</v>
      </c>
      <c r="U15" s="190">
        <v>-12.363</v>
      </c>
      <c r="V15" s="190">
        <v>-12.35199999999999</v>
      </c>
      <c r="W15" s="190">
        <v>-12.445000000000022</v>
      </c>
      <c r="X15" s="190">
        <v>-148.60400000000001</v>
      </c>
      <c r="Z15" s="190">
        <v>-162.85211000000001</v>
      </c>
      <c r="AA15" s="3">
        <v>14.25</v>
      </c>
      <c r="AC15" s="190">
        <v>-157.47041999999999</v>
      </c>
      <c r="AD15" s="3">
        <v>8.8699999999999992</v>
      </c>
    </row>
    <row r="16" spans="1:30" ht="18" customHeight="1" x14ac:dyDescent="0.2">
      <c r="A16" s="175" t="s">
        <v>219</v>
      </c>
      <c r="B16" s="175" t="s">
        <v>18</v>
      </c>
      <c r="C16" s="9">
        <v>-1.0465116279069779</v>
      </c>
      <c r="E16" s="192" t="s">
        <v>220</v>
      </c>
      <c r="F16" s="193"/>
      <c r="G16" s="194">
        <v>3.6999999999999998E-2</v>
      </c>
      <c r="H16" s="194">
        <v>-0.41799999999999998</v>
      </c>
      <c r="I16" s="194">
        <v>-0.41799999999999998</v>
      </c>
      <c r="J16" s="194">
        <v>0</v>
      </c>
      <c r="K16" s="194">
        <v>0</v>
      </c>
      <c r="L16" s="194">
        <v>-0.89</v>
      </c>
      <c r="M16" s="194">
        <v>-0.8909999999999999</v>
      </c>
      <c r="N16" s="194">
        <v>-1.1439999999999999</v>
      </c>
      <c r="O16" s="194">
        <v>-0.91700000000000026</v>
      </c>
      <c r="P16" s="194">
        <v>1.7280000000000002</v>
      </c>
      <c r="Q16" s="194">
        <v>-0.73399999999999999</v>
      </c>
      <c r="R16" s="194">
        <v>-0.91700000000000026</v>
      </c>
      <c r="S16" s="194">
        <v>-0.91799999999999971</v>
      </c>
      <c r="T16" s="194">
        <v>-0.91699999999999982</v>
      </c>
      <c r="U16" s="194">
        <v>-0.9170000000000007</v>
      </c>
      <c r="V16" s="194">
        <v>-0.91699999999999982</v>
      </c>
      <c r="W16" s="194">
        <v>7.3479999999999999</v>
      </c>
      <c r="X16" s="194">
        <v>-8.5999999999999896E-2</v>
      </c>
      <c r="Z16" s="194">
        <v>0</v>
      </c>
      <c r="AA16" s="3">
        <v>-0.09</v>
      </c>
      <c r="AC16" s="194">
        <v>0</v>
      </c>
      <c r="AD16" s="3">
        <v>-0.09</v>
      </c>
    </row>
    <row r="17" spans="1:30" ht="18" customHeight="1" x14ac:dyDescent="0.2">
      <c r="A17" s="175" t="s">
        <v>35</v>
      </c>
      <c r="B17" s="175" t="s">
        <v>18</v>
      </c>
      <c r="C17" s="9">
        <v>0</v>
      </c>
      <c r="E17" s="189" t="s">
        <v>58</v>
      </c>
      <c r="G17" s="190">
        <v>0</v>
      </c>
      <c r="H17" s="190">
        <v>0</v>
      </c>
      <c r="I17" s="190">
        <v>0</v>
      </c>
      <c r="J17" s="191">
        <v>0</v>
      </c>
      <c r="K17" s="191">
        <v>0</v>
      </c>
      <c r="L17" s="190">
        <v>0</v>
      </c>
      <c r="M17" s="190">
        <v>0</v>
      </c>
      <c r="N17" s="190">
        <v>0</v>
      </c>
      <c r="O17" s="190">
        <v>0</v>
      </c>
      <c r="P17" s="190">
        <v>0</v>
      </c>
      <c r="Q17" s="190">
        <v>0</v>
      </c>
      <c r="R17" s="190">
        <v>0</v>
      </c>
      <c r="S17" s="190">
        <v>0</v>
      </c>
      <c r="T17" s="190">
        <v>0</v>
      </c>
      <c r="U17" s="190">
        <v>0</v>
      </c>
      <c r="V17" s="190">
        <v>0</v>
      </c>
      <c r="W17" s="190">
        <v>0</v>
      </c>
      <c r="X17" s="190">
        <v>0</v>
      </c>
      <c r="Z17" s="190">
        <v>0</v>
      </c>
      <c r="AA17" s="3">
        <v>0</v>
      </c>
      <c r="AC17" s="190">
        <v>0</v>
      </c>
      <c r="AD17" s="3">
        <v>0</v>
      </c>
    </row>
    <row r="18" spans="1:30" ht="18" customHeight="1" x14ac:dyDescent="0.2">
      <c r="A18" s="175" t="s">
        <v>222</v>
      </c>
      <c r="B18" s="175" t="s">
        <v>18</v>
      </c>
      <c r="C18" s="9">
        <v>0</v>
      </c>
      <c r="E18" s="189" t="s">
        <v>425</v>
      </c>
      <c r="G18" s="190">
        <v>0</v>
      </c>
      <c r="H18" s="190">
        <v>0</v>
      </c>
      <c r="I18" s="190">
        <v>0</v>
      </c>
      <c r="J18" s="191">
        <v>0</v>
      </c>
      <c r="K18" s="191">
        <v>0</v>
      </c>
      <c r="L18" s="190">
        <v>0</v>
      </c>
      <c r="M18" s="190">
        <v>0</v>
      </c>
      <c r="N18" s="190">
        <v>0</v>
      </c>
      <c r="O18" s="190">
        <v>0</v>
      </c>
      <c r="P18" s="190">
        <v>0</v>
      </c>
      <c r="Q18" s="190">
        <v>0</v>
      </c>
      <c r="R18" s="190">
        <v>0</v>
      </c>
      <c r="S18" s="190">
        <v>0</v>
      </c>
      <c r="T18" s="190">
        <v>0</v>
      </c>
      <c r="U18" s="190">
        <v>0</v>
      </c>
      <c r="V18" s="190">
        <v>0</v>
      </c>
      <c r="W18" s="190">
        <v>0</v>
      </c>
      <c r="X18" s="190">
        <v>0</v>
      </c>
      <c r="Z18" s="190">
        <v>0</v>
      </c>
      <c r="AA18" s="3">
        <v>0</v>
      </c>
      <c r="AC18" s="190">
        <v>0</v>
      </c>
      <c r="AD18" s="3">
        <v>0</v>
      </c>
    </row>
    <row r="19" spans="1:30" ht="18" customHeight="1" x14ac:dyDescent="0.2">
      <c r="A19" s="175" t="s">
        <v>597</v>
      </c>
      <c r="B19" s="175" t="s">
        <v>18</v>
      </c>
      <c r="C19" s="9">
        <v>0</v>
      </c>
      <c r="E19" s="189" t="s">
        <v>598</v>
      </c>
      <c r="G19" s="190">
        <v>0</v>
      </c>
      <c r="H19" s="190">
        <v>0</v>
      </c>
      <c r="I19" s="190">
        <v>0</v>
      </c>
      <c r="J19" s="191">
        <v>0</v>
      </c>
      <c r="K19" s="191">
        <v>0</v>
      </c>
      <c r="L19" s="190">
        <v>0</v>
      </c>
      <c r="M19" s="190">
        <v>0</v>
      </c>
      <c r="N19" s="190">
        <v>0</v>
      </c>
      <c r="O19" s="190">
        <v>0</v>
      </c>
      <c r="P19" s="190">
        <v>0</v>
      </c>
      <c r="Q19" s="190">
        <v>0</v>
      </c>
      <c r="R19" s="190">
        <v>0</v>
      </c>
      <c r="S19" s="190">
        <v>0</v>
      </c>
      <c r="T19" s="190">
        <v>0</v>
      </c>
      <c r="U19" s="190">
        <v>0</v>
      </c>
      <c r="V19" s="190">
        <v>0</v>
      </c>
      <c r="W19" s="190">
        <v>0</v>
      </c>
      <c r="X19" s="190">
        <v>0</v>
      </c>
      <c r="Z19" s="190">
        <v>0</v>
      </c>
      <c r="AA19" s="3">
        <v>0</v>
      </c>
      <c r="AC19" s="190">
        <v>0</v>
      </c>
      <c r="AD19" s="3">
        <v>0</v>
      </c>
    </row>
    <row r="20" spans="1:30" ht="18" customHeight="1" x14ac:dyDescent="0.2">
      <c r="A20" s="175" t="s">
        <v>36</v>
      </c>
      <c r="B20" s="175" t="s">
        <v>18</v>
      </c>
      <c r="C20" s="9">
        <v>0</v>
      </c>
      <c r="E20" s="189" t="s">
        <v>68</v>
      </c>
      <c r="G20" s="190">
        <v>-1.613</v>
      </c>
      <c r="H20" s="190">
        <v>0.871</v>
      </c>
      <c r="I20" s="190">
        <v>0.871</v>
      </c>
      <c r="J20" s="191">
        <v>0</v>
      </c>
      <c r="K20" s="191">
        <v>0</v>
      </c>
      <c r="L20" s="190">
        <v>0</v>
      </c>
      <c r="M20" s="190">
        <v>0</v>
      </c>
      <c r="N20" s="190">
        <v>0</v>
      </c>
      <c r="O20" s="190">
        <v>0</v>
      </c>
      <c r="P20" s="190">
        <v>0</v>
      </c>
      <c r="Q20" s="190">
        <v>0</v>
      </c>
      <c r="R20" s="190">
        <v>0</v>
      </c>
      <c r="S20" s="190">
        <v>0</v>
      </c>
      <c r="T20" s="190">
        <v>0</v>
      </c>
      <c r="U20" s="190">
        <v>0</v>
      </c>
      <c r="V20" s="190">
        <v>0</v>
      </c>
      <c r="W20" s="190">
        <v>0</v>
      </c>
      <c r="X20" s="190">
        <v>0</v>
      </c>
      <c r="Z20" s="190">
        <v>0</v>
      </c>
      <c r="AA20" s="3">
        <v>0</v>
      </c>
      <c r="AC20" s="190">
        <v>0</v>
      </c>
      <c r="AD20" s="3">
        <v>0</v>
      </c>
    </row>
    <row r="21" spans="1:30" ht="18" customHeight="1" collapsed="1" x14ac:dyDescent="0.2">
      <c r="A21" s="185"/>
      <c r="B21" s="185"/>
      <c r="C21" s="9"/>
      <c r="E21" s="176" t="s">
        <v>633</v>
      </c>
      <c r="G21" s="177">
        <v>0</v>
      </c>
      <c r="H21" s="177">
        <v>0</v>
      </c>
      <c r="I21" s="177">
        <v>0</v>
      </c>
      <c r="J21" s="178">
        <v>0</v>
      </c>
      <c r="K21" s="178">
        <v>0</v>
      </c>
      <c r="L21" s="177">
        <v>0</v>
      </c>
      <c r="M21" s="177">
        <v>0</v>
      </c>
      <c r="N21" s="177">
        <v>0</v>
      </c>
      <c r="O21" s="177">
        <v>0</v>
      </c>
      <c r="P21" s="177">
        <v>0</v>
      </c>
      <c r="Q21" s="177">
        <v>0</v>
      </c>
      <c r="R21" s="177">
        <v>0</v>
      </c>
      <c r="S21" s="177">
        <v>0</v>
      </c>
      <c r="T21" s="177">
        <v>0</v>
      </c>
      <c r="U21" s="177">
        <v>0</v>
      </c>
      <c r="V21" s="177">
        <v>0</v>
      </c>
      <c r="W21" s="177">
        <v>0</v>
      </c>
      <c r="X21" s="177">
        <v>0</v>
      </c>
      <c r="Z21" s="177">
        <v>0</v>
      </c>
      <c r="AA21" s="179">
        <v>0</v>
      </c>
      <c r="AC21" s="177">
        <v>0</v>
      </c>
      <c r="AD21" s="179">
        <v>0</v>
      </c>
    </row>
    <row r="22" spans="1:30" ht="18" customHeight="1" x14ac:dyDescent="0.2">
      <c r="A22" s="175" t="s">
        <v>21</v>
      </c>
      <c r="B22" s="175" t="s">
        <v>18</v>
      </c>
      <c r="C22" s="9">
        <v>0</v>
      </c>
      <c r="E22" s="189" t="s">
        <v>69</v>
      </c>
      <c r="G22" s="190">
        <v>0</v>
      </c>
      <c r="H22" s="190">
        <v>0</v>
      </c>
      <c r="I22" s="190">
        <v>0</v>
      </c>
      <c r="J22" s="191">
        <v>0</v>
      </c>
      <c r="K22" s="191">
        <v>0</v>
      </c>
      <c r="L22" s="190">
        <v>0</v>
      </c>
      <c r="M22" s="190">
        <v>0</v>
      </c>
      <c r="N22" s="190">
        <v>0</v>
      </c>
      <c r="O22" s="190">
        <v>0</v>
      </c>
      <c r="P22" s="190">
        <v>0</v>
      </c>
      <c r="Q22" s="190">
        <v>0</v>
      </c>
      <c r="R22" s="190">
        <v>0</v>
      </c>
      <c r="S22" s="190">
        <v>0</v>
      </c>
      <c r="T22" s="190">
        <v>0</v>
      </c>
      <c r="U22" s="190">
        <v>0</v>
      </c>
      <c r="V22" s="190">
        <v>0</v>
      </c>
      <c r="W22" s="190">
        <v>0</v>
      </c>
      <c r="X22" s="190">
        <v>0</v>
      </c>
      <c r="Z22" s="190">
        <v>0</v>
      </c>
      <c r="AA22" s="3">
        <v>0</v>
      </c>
      <c r="AC22" s="190">
        <v>0</v>
      </c>
      <c r="AD22" s="3">
        <v>0</v>
      </c>
    </row>
    <row r="23" spans="1:30" ht="18" customHeight="1" x14ac:dyDescent="0.2">
      <c r="A23" s="185"/>
      <c r="B23" s="185"/>
      <c r="C23" s="9">
        <v>5.575650334837489E-2</v>
      </c>
      <c r="E23" s="195" t="s">
        <v>274</v>
      </c>
      <c r="G23" s="196">
        <v>-138.679</v>
      </c>
      <c r="H23" s="196">
        <v>-140.93799999999999</v>
      </c>
      <c r="I23" s="196">
        <v>-140.93799999999999</v>
      </c>
      <c r="J23" s="197">
        <v>-162.85211000000001</v>
      </c>
      <c r="K23" s="197">
        <v>-157.47041999999999</v>
      </c>
      <c r="L23" s="196">
        <v>-12.865</v>
      </c>
      <c r="M23" s="196">
        <v>-12.855</v>
      </c>
      <c r="N23" s="196">
        <v>-14.292000000000003</v>
      </c>
      <c r="O23" s="196">
        <v>-13.255999999999998</v>
      </c>
      <c r="P23" s="196">
        <v>-10.616000000000001</v>
      </c>
      <c r="Q23" s="196">
        <v>-13.352000000000002</v>
      </c>
      <c r="R23" s="196">
        <v>-13.260999999999994</v>
      </c>
      <c r="S23" s="196">
        <v>-13.273000000000003</v>
      </c>
      <c r="T23" s="196">
        <v>-13.273999999999999</v>
      </c>
      <c r="U23" s="196">
        <v>-13.280000000000001</v>
      </c>
      <c r="V23" s="196">
        <v>-13.268999999999989</v>
      </c>
      <c r="W23" s="196">
        <v>-5.0970000000000217</v>
      </c>
      <c r="X23" s="196">
        <v>-148.69000000000003</v>
      </c>
      <c r="Z23" s="196">
        <v>-162.85211000000001</v>
      </c>
      <c r="AA23" s="3">
        <v>14.16</v>
      </c>
      <c r="AC23" s="196">
        <v>-157.47041999999999</v>
      </c>
      <c r="AD23" s="3">
        <v>8.7799999999999994</v>
      </c>
    </row>
    <row r="24" spans="1:30" ht="6.95" customHeight="1" x14ac:dyDescent="0.2">
      <c r="C24" s="9"/>
      <c r="E24" s="198"/>
      <c r="J24" s="199"/>
      <c r="K24" s="199"/>
      <c r="AA24" s="1"/>
      <c r="AD24" s="1"/>
    </row>
    <row r="25" spans="1:30" ht="18" customHeight="1" x14ac:dyDescent="0.2">
      <c r="A25" s="175" t="s">
        <v>71</v>
      </c>
      <c r="B25" s="175" t="s">
        <v>18</v>
      </c>
      <c r="C25" s="9"/>
      <c r="E25" s="176" t="s">
        <v>226</v>
      </c>
      <c r="G25" s="177">
        <v>1</v>
      </c>
      <c r="H25" s="177">
        <v>1</v>
      </c>
      <c r="I25" s="177">
        <v>1</v>
      </c>
      <c r="J25" s="178">
        <v>1</v>
      </c>
      <c r="K25" s="178">
        <v>1</v>
      </c>
      <c r="L25" s="177">
        <v>0.996</v>
      </c>
      <c r="M25" s="177">
        <v>1.008</v>
      </c>
      <c r="N25" s="177">
        <v>0.996</v>
      </c>
      <c r="O25" s="177">
        <v>0.99600000000000044</v>
      </c>
      <c r="P25" s="177">
        <v>1.0079999999999991</v>
      </c>
      <c r="Q25" s="177">
        <v>0.99600000000000044</v>
      </c>
      <c r="R25" s="177">
        <v>0.99599999999999955</v>
      </c>
      <c r="S25" s="177">
        <v>1.0080000000000018</v>
      </c>
      <c r="T25" s="177">
        <v>0.99599999999999866</v>
      </c>
      <c r="U25" s="177">
        <v>0.99599999999999866</v>
      </c>
      <c r="V25" s="177">
        <v>1.0080000000000027</v>
      </c>
      <c r="W25" s="177">
        <v>0.99599999999999866</v>
      </c>
      <c r="X25" s="177">
        <v>1</v>
      </c>
      <c r="Z25" s="177">
        <v>1</v>
      </c>
      <c r="AA25" s="179">
        <v>0</v>
      </c>
      <c r="AC25" s="177">
        <v>1</v>
      </c>
      <c r="AD25" s="179">
        <v>0</v>
      </c>
    </row>
    <row r="26" spans="1:30" ht="12.95" customHeight="1" x14ac:dyDescent="0.2">
      <c r="A26" s="185"/>
      <c r="B26" s="185"/>
      <c r="C26" s="9"/>
      <c r="E26" s="200" t="s">
        <v>72</v>
      </c>
      <c r="G26" s="201">
        <v>-13924.000000000002</v>
      </c>
      <c r="H26" s="201">
        <v>-13350.999999999998</v>
      </c>
      <c r="I26" s="201">
        <v>-13350.999999999998</v>
      </c>
      <c r="J26" s="202">
        <v>-9404.0000000000018</v>
      </c>
      <c r="K26" s="202">
        <v>-12904.000000000002</v>
      </c>
      <c r="L26" s="201">
        <v>-892.57028112449791</v>
      </c>
      <c r="M26" s="201">
        <v>-972.22222222222217</v>
      </c>
      <c r="N26" s="201">
        <v>-1254.0160642570281</v>
      </c>
      <c r="O26" s="201">
        <v>-1057.2289156626498</v>
      </c>
      <c r="P26" s="201">
        <v>-1040.674603174604</v>
      </c>
      <c r="Q26" s="201">
        <v>-1041.1646586345382</v>
      </c>
      <c r="R26" s="201">
        <v>-860.44176706827329</v>
      </c>
      <c r="S26" s="201">
        <v>-498.0158730158725</v>
      </c>
      <c r="T26" s="201">
        <v>-1371.4859437751022</v>
      </c>
      <c r="U26" s="201">
        <v>-942.77108433734986</v>
      </c>
      <c r="V26" s="201">
        <v>-1000.9920634920617</v>
      </c>
      <c r="W26" s="201">
        <v>-1941.767068273095</v>
      </c>
      <c r="X26" s="201">
        <v>-12863.999999999996</v>
      </c>
      <c r="Z26" s="201">
        <v>-9404.0000000000018</v>
      </c>
      <c r="AA26" s="203">
        <v>-3460</v>
      </c>
      <c r="AC26" s="201">
        <v>-12904.000000000002</v>
      </c>
      <c r="AD26" s="203">
        <v>40</v>
      </c>
    </row>
    <row r="27" spans="1:30" ht="18" customHeight="1" x14ac:dyDescent="0.2">
      <c r="A27" s="175" t="s">
        <v>64</v>
      </c>
      <c r="B27" s="175" t="s">
        <v>18</v>
      </c>
      <c r="C27" s="9">
        <v>7.8563411896745219E-2</v>
      </c>
      <c r="E27" s="189" t="s">
        <v>202</v>
      </c>
      <c r="G27" s="190">
        <v>-7.6020000000000003</v>
      </c>
      <c r="H27" s="190">
        <v>-4.3449999999999998</v>
      </c>
      <c r="I27" s="190">
        <v>-4.3449999999999998</v>
      </c>
      <c r="J27" s="191">
        <v>-3.3460000000000001</v>
      </c>
      <c r="K27" s="191">
        <v>-5.3460000000000001</v>
      </c>
      <c r="L27" s="190">
        <v>-0.46899999999999997</v>
      </c>
      <c r="M27" s="190">
        <v>-0.46899999999999997</v>
      </c>
      <c r="N27" s="190">
        <v>-0.46900000000000008</v>
      </c>
      <c r="O27" s="190">
        <v>-0.46899999999999986</v>
      </c>
      <c r="P27" s="190">
        <v>-0.46799999999999997</v>
      </c>
      <c r="Q27" s="190">
        <v>-0.46900000000000031</v>
      </c>
      <c r="R27" s="190">
        <v>-0.46899999999999986</v>
      </c>
      <c r="S27" s="190">
        <v>-0.46899999999999986</v>
      </c>
      <c r="T27" s="190">
        <v>0.17599999999999971</v>
      </c>
      <c r="U27" s="190">
        <v>-0.45099999999999962</v>
      </c>
      <c r="V27" s="190">
        <v>-0.45000000000000018</v>
      </c>
      <c r="W27" s="190">
        <v>-0.45099999999999962</v>
      </c>
      <c r="X27" s="190">
        <v>-4.9269999999999996</v>
      </c>
      <c r="Z27" s="190">
        <v>-3.3460000000000001</v>
      </c>
      <c r="AA27" s="3">
        <v>-1.58</v>
      </c>
      <c r="AC27" s="190">
        <v>-5.3460000000000001</v>
      </c>
      <c r="AD27" s="3">
        <v>0.42</v>
      </c>
    </row>
    <row r="28" spans="1:30" ht="18" customHeight="1" x14ac:dyDescent="0.2">
      <c r="A28" s="175" t="s">
        <v>65</v>
      </c>
      <c r="B28" s="175" t="s">
        <v>18</v>
      </c>
      <c r="C28" s="9">
        <v>2.419110976716057E-2</v>
      </c>
      <c r="E28" s="189" t="s">
        <v>203</v>
      </c>
      <c r="G28" s="190">
        <v>-2.5190000000000001</v>
      </c>
      <c r="H28" s="190">
        <v>-4.0990000000000002</v>
      </c>
      <c r="I28" s="190">
        <v>-4.0990000000000002</v>
      </c>
      <c r="J28" s="191">
        <v>-2.3069999999999999</v>
      </c>
      <c r="K28" s="191">
        <v>-3.3069999999999999</v>
      </c>
      <c r="L28" s="190">
        <v>-0.19700000000000001</v>
      </c>
      <c r="M28" s="190">
        <v>-0.25600000000000001</v>
      </c>
      <c r="N28" s="190">
        <v>-0.50600000000000001</v>
      </c>
      <c r="O28" s="190">
        <v>-0.34499999999999997</v>
      </c>
      <c r="P28" s="190">
        <v>-0.27699999999999991</v>
      </c>
      <c r="Q28" s="190">
        <v>-0.30899999999999994</v>
      </c>
      <c r="R28" s="190">
        <v>-0.23599999999999999</v>
      </c>
      <c r="S28" s="190">
        <v>4.2999999999999705E-2</v>
      </c>
      <c r="T28" s="190">
        <v>-0.43299999999999983</v>
      </c>
      <c r="U28" s="190">
        <v>-0.12299999999999978</v>
      </c>
      <c r="V28" s="190">
        <v>-0.29900000000000038</v>
      </c>
      <c r="W28" s="190">
        <v>-0.29099999999999993</v>
      </c>
      <c r="X28" s="190">
        <v>-3.2290000000000001</v>
      </c>
      <c r="Z28" s="190">
        <v>-2.3069999999999999</v>
      </c>
      <c r="AA28" s="3">
        <v>-0.92</v>
      </c>
      <c r="AC28" s="190">
        <v>-3.3069999999999999</v>
      </c>
      <c r="AD28" s="3">
        <v>0.08</v>
      </c>
    </row>
    <row r="29" spans="1:30" ht="18" hidden="1" customHeight="1" outlineLevel="1" x14ac:dyDescent="0.2">
      <c r="A29" s="175" t="s">
        <v>151</v>
      </c>
      <c r="B29" s="175" t="s">
        <v>18</v>
      </c>
      <c r="C29" s="9">
        <v>-0.46666666666666673</v>
      </c>
      <c r="E29" s="204" t="s">
        <v>152</v>
      </c>
      <c r="F29" s="182"/>
      <c r="G29" s="205">
        <v>-5.5E-2</v>
      </c>
      <c r="H29" s="205">
        <v>-0.94499999999999995</v>
      </c>
      <c r="I29" s="205">
        <v>-0.94499999999999995</v>
      </c>
      <c r="J29" s="205">
        <v>-0.15</v>
      </c>
      <c r="K29" s="205">
        <v>-0.15</v>
      </c>
      <c r="L29" s="205">
        <v>0</v>
      </c>
      <c r="M29" s="205">
        <v>0</v>
      </c>
      <c r="N29" s="205">
        <v>0</v>
      </c>
      <c r="O29" s="205">
        <v>-4.2999999999999997E-2</v>
      </c>
      <c r="P29" s="205">
        <v>0</v>
      </c>
      <c r="Q29" s="205">
        <v>-4.2999999999999997E-2</v>
      </c>
      <c r="R29" s="205">
        <v>0</v>
      </c>
      <c r="S29" s="205">
        <v>-1.3000000000000012E-2</v>
      </c>
      <c r="T29" s="205">
        <v>0</v>
      </c>
      <c r="U29" s="205">
        <v>-9.0999999999999998E-2</v>
      </c>
      <c r="V29" s="205">
        <v>-3.1E-2</v>
      </c>
      <c r="W29" s="205">
        <v>0</v>
      </c>
      <c r="X29" s="205">
        <v>-0.221</v>
      </c>
      <c r="Z29" s="205">
        <v>-0.15</v>
      </c>
      <c r="AA29" s="3">
        <v>-7.0000000000000007E-2</v>
      </c>
      <c r="AC29" s="205">
        <v>-0.15</v>
      </c>
      <c r="AD29" s="3">
        <v>-7.0000000000000007E-2</v>
      </c>
    </row>
    <row r="30" spans="1:30" ht="18" hidden="1" customHeight="1" outlineLevel="1" x14ac:dyDescent="0.2">
      <c r="A30" s="175" t="s">
        <v>169</v>
      </c>
      <c r="B30" s="175" t="s">
        <v>18</v>
      </c>
      <c r="C30" s="9">
        <v>-1.0019646365422397</v>
      </c>
      <c r="E30" s="204" t="s">
        <v>170</v>
      </c>
      <c r="F30" s="182"/>
      <c r="G30" s="205">
        <v>-1.179</v>
      </c>
      <c r="H30" s="205">
        <v>-0.83099999999999996</v>
      </c>
      <c r="I30" s="205">
        <v>-0.83099999999999996</v>
      </c>
      <c r="J30" s="205">
        <v>-1.018</v>
      </c>
      <c r="K30" s="205">
        <v>-1.018</v>
      </c>
      <c r="L30" s="205">
        <v>-8.1000000000000003E-2</v>
      </c>
      <c r="M30" s="205">
        <v>-8.2000000000000003E-2</v>
      </c>
      <c r="N30" s="205">
        <v>-8.0999999999999989E-2</v>
      </c>
      <c r="O30" s="205">
        <v>-8.2000000000000017E-2</v>
      </c>
      <c r="P30" s="205">
        <v>-8.0999999999999961E-2</v>
      </c>
      <c r="Q30" s="205">
        <v>-8.1000000000000016E-2</v>
      </c>
      <c r="R30" s="205">
        <v>-8.1999999999999962E-2</v>
      </c>
      <c r="S30" s="205">
        <v>-8.1000000000000072E-2</v>
      </c>
      <c r="T30" s="205">
        <v>-1.056</v>
      </c>
      <c r="U30" s="205">
        <v>-0.10999999999999988</v>
      </c>
      <c r="V30" s="205">
        <v>-0.10899999999999999</v>
      </c>
      <c r="W30" s="205">
        <v>-0.10900000000000021</v>
      </c>
      <c r="X30" s="205">
        <v>-2.0350000000000001</v>
      </c>
      <c r="Z30" s="205">
        <v>-1.018</v>
      </c>
      <c r="AA30" s="3">
        <v>-1.02</v>
      </c>
      <c r="AC30" s="205">
        <v>-1.018</v>
      </c>
      <c r="AD30" s="3">
        <v>-1.02</v>
      </c>
    </row>
    <row r="31" spans="1:30" ht="18" hidden="1" customHeight="1" outlineLevel="1" x14ac:dyDescent="0.2">
      <c r="A31" s="175" t="s">
        <v>171</v>
      </c>
      <c r="B31" s="175" t="s">
        <v>18</v>
      </c>
      <c r="C31" s="9">
        <v>-1.2635379061371839</v>
      </c>
      <c r="E31" s="204" t="s">
        <v>172</v>
      </c>
      <c r="F31" s="182"/>
      <c r="G31" s="205">
        <v>-2.5000000000000001E-2</v>
      </c>
      <c r="H31" s="205">
        <v>-0.71899999999999997</v>
      </c>
      <c r="I31" s="205">
        <v>-0.71899999999999997</v>
      </c>
      <c r="J31" s="205">
        <v>-0.27700000000000002</v>
      </c>
      <c r="K31" s="205">
        <v>-0.27700000000000002</v>
      </c>
      <c r="L31" s="205">
        <v>0</v>
      </c>
      <c r="M31" s="205">
        <v>0</v>
      </c>
      <c r="N31" s="205">
        <v>0</v>
      </c>
      <c r="O31" s="205">
        <v>0</v>
      </c>
      <c r="P31" s="205">
        <v>0</v>
      </c>
      <c r="Q31" s="205">
        <v>0</v>
      </c>
      <c r="R31" s="205">
        <v>0</v>
      </c>
      <c r="S31" s="205">
        <v>0</v>
      </c>
      <c r="T31" s="205">
        <v>0</v>
      </c>
      <c r="U31" s="205">
        <v>0</v>
      </c>
      <c r="V31" s="205">
        <v>0</v>
      </c>
      <c r="W31" s="205">
        <v>-0.63</v>
      </c>
      <c r="X31" s="205">
        <v>-0.63</v>
      </c>
      <c r="Z31" s="205">
        <v>-0.27700000000000002</v>
      </c>
      <c r="AA31" s="3">
        <v>-0.35</v>
      </c>
      <c r="AC31" s="205">
        <v>-0.27700000000000002</v>
      </c>
      <c r="AD31" s="3">
        <v>-0.35</v>
      </c>
    </row>
    <row r="32" spans="1:30" ht="18" customHeight="1" collapsed="1" x14ac:dyDescent="0.2">
      <c r="A32" s="185"/>
      <c r="B32" s="185"/>
      <c r="C32" s="9">
        <v>-0.99653979238754353</v>
      </c>
      <c r="E32" s="189" t="s">
        <v>152</v>
      </c>
      <c r="G32" s="190">
        <v>-1.2589999999999999</v>
      </c>
      <c r="H32" s="190">
        <v>-2.4949999999999997</v>
      </c>
      <c r="I32" s="190">
        <v>-2.4949999999999997</v>
      </c>
      <c r="J32" s="191">
        <v>-1.4449999999999998</v>
      </c>
      <c r="K32" s="191">
        <v>-1.4449999999999998</v>
      </c>
      <c r="L32" s="190">
        <v>-8.1000000000000003E-2</v>
      </c>
      <c r="M32" s="190">
        <v>-8.2000000000000003E-2</v>
      </c>
      <c r="N32" s="190">
        <v>-8.0999999999999989E-2</v>
      </c>
      <c r="O32" s="190">
        <v>-0.125</v>
      </c>
      <c r="P32" s="190">
        <v>-8.0999999999999961E-2</v>
      </c>
      <c r="Q32" s="190">
        <v>-0.12400000000000001</v>
      </c>
      <c r="R32" s="190">
        <v>-8.1999999999999962E-2</v>
      </c>
      <c r="S32" s="190">
        <v>-9.4000000000000083E-2</v>
      </c>
      <c r="T32" s="190">
        <v>-1.056</v>
      </c>
      <c r="U32" s="190">
        <v>-0.20099999999999987</v>
      </c>
      <c r="V32" s="190">
        <v>-0.13999999999999999</v>
      </c>
      <c r="W32" s="190">
        <v>-0.73900000000000021</v>
      </c>
      <c r="X32" s="190">
        <v>-2.8860000000000001</v>
      </c>
      <c r="Z32" s="190">
        <v>-1.4449999999999996</v>
      </c>
      <c r="AA32" s="3">
        <v>-1.44</v>
      </c>
      <c r="AC32" s="190">
        <v>-1.4449999999999996</v>
      </c>
      <c r="AD32" s="3">
        <v>-1.44</v>
      </c>
    </row>
    <row r="33" spans="1:30" ht="18" customHeight="1" collapsed="1" x14ac:dyDescent="0.2">
      <c r="A33" s="175" t="s">
        <v>147</v>
      </c>
      <c r="B33" s="175" t="s">
        <v>18</v>
      </c>
      <c r="C33" s="9">
        <v>0.24242424242424243</v>
      </c>
      <c r="E33" s="189" t="s">
        <v>148</v>
      </c>
      <c r="G33" s="190">
        <v>-0.13100000000000001</v>
      </c>
      <c r="H33" s="190">
        <v>-0.161</v>
      </c>
      <c r="I33" s="190">
        <v>-0.161</v>
      </c>
      <c r="J33" s="191">
        <v>-0.33</v>
      </c>
      <c r="K33" s="191">
        <v>-0.33</v>
      </c>
      <c r="L33" s="190">
        <v>-1.2999999999999999E-2</v>
      </c>
      <c r="M33" s="190">
        <v>-1.4E-2</v>
      </c>
      <c r="N33" s="190">
        <v>-1.3000000000000001E-2</v>
      </c>
      <c r="O33" s="190">
        <v>-1.3999999999999999E-2</v>
      </c>
      <c r="P33" s="190">
        <v>-1.3000000000000005E-2</v>
      </c>
      <c r="Q33" s="190">
        <v>-1.2999999999999998E-2</v>
      </c>
      <c r="R33" s="190">
        <v>-1.3999999999999999E-2</v>
      </c>
      <c r="S33" s="190">
        <v>-1.2999999999999998E-2</v>
      </c>
      <c r="T33" s="190">
        <v>-1.3999999999999999E-2</v>
      </c>
      <c r="U33" s="190">
        <v>-9.5000000000000001E-2</v>
      </c>
      <c r="V33" s="190">
        <v>-5.0000000000000017E-2</v>
      </c>
      <c r="W33" s="190">
        <v>1.6000000000000014E-2</v>
      </c>
      <c r="X33" s="190">
        <v>-0.25</v>
      </c>
      <c r="Z33" s="190">
        <v>-0.33</v>
      </c>
      <c r="AA33" s="3">
        <v>0.08</v>
      </c>
      <c r="AC33" s="190">
        <v>-0.33</v>
      </c>
      <c r="AD33" s="3">
        <v>0.08</v>
      </c>
    </row>
    <row r="34" spans="1:30" ht="18" hidden="1" customHeight="1" outlineLevel="1" x14ac:dyDescent="0.2">
      <c r="A34" s="175" t="s">
        <v>155</v>
      </c>
      <c r="B34" s="175" t="s">
        <v>18</v>
      </c>
      <c r="C34" s="9">
        <v>0.99337748344370858</v>
      </c>
      <c r="E34" s="204" t="s">
        <v>156</v>
      </c>
      <c r="F34" s="182"/>
      <c r="G34" s="205">
        <v>0</v>
      </c>
      <c r="H34" s="205">
        <v>0</v>
      </c>
      <c r="I34" s="205">
        <v>0</v>
      </c>
      <c r="J34" s="205">
        <v>-0.60399999999999998</v>
      </c>
      <c r="K34" s="205">
        <v>-0.60399999999999998</v>
      </c>
      <c r="L34" s="205">
        <v>0</v>
      </c>
      <c r="M34" s="205">
        <v>0</v>
      </c>
      <c r="N34" s="205">
        <v>0</v>
      </c>
      <c r="O34" s="205">
        <v>0</v>
      </c>
      <c r="P34" s="205">
        <v>0</v>
      </c>
      <c r="Q34" s="205">
        <v>0</v>
      </c>
      <c r="R34" s="205">
        <v>0</v>
      </c>
      <c r="S34" s="205">
        <v>0</v>
      </c>
      <c r="T34" s="205">
        <v>0</v>
      </c>
      <c r="U34" s="205">
        <v>0</v>
      </c>
      <c r="V34" s="205">
        <v>0</v>
      </c>
      <c r="W34" s="205">
        <v>0</v>
      </c>
      <c r="X34" s="205">
        <v>0</v>
      </c>
      <c r="Z34" s="205">
        <v>-0.60399999999999998</v>
      </c>
      <c r="AA34" s="3">
        <v>0.6</v>
      </c>
      <c r="AC34" s="205">
        <v>-0.60399999999999998</v>
      </c>
      <c r="AD34" s="3">
        <v>0.6</v>
      </c>
    </row>
    <row r="35" spans="1:30" ht="18" hidden="1" customHeight="1" outlineLevel="1" x14ac:dyDescent="0.2">
      <c r="A35" s="175" t="s">
        <v>157</v>
      </c>
      <c r="B35" s="175" t="s">
        <v>18</v>
      </c>
      <c r="C35" s="9">
        <v>1.0018552875695732</v>
      </c>
      <c r="E35" s="204" t="s">
        <v>158</v>
      </c>
      <c r="F35" s="182"/>
      <c r="G35" s="205">
        <v>-0.70899999999999996</v>
      </c>
      <c r="H35" s="205">
        <v>0</v>
      </c>
      <c r="I35" s="205">
        <v>0</v>
      </c>
      <c r="J35" s="205">
        <v>-0.53900000000000003</v>
      </c>
      <c r="K35" s="205">
        <v>-0.53900000000000003</v>
      </c>
      <c r="L35" s="205">
        <v>0</v>
      </c>
      <c r="M35" s="205">
        <v>0</v>
      </c>
      <c r="N35" s="205">
        <v>0</v>
      </c>
      <c r="O35" s="205">
        <v>0</v>
      </c>
      <c r="P35" s="205">
        <v>0</v>
      </c>
      <c r="Q35" s="205">
        <v>0</v>
      </c>
      <c r="R35" s="205">
        <v>0</v>
      </c>
      <c r="S35" s="205">
        <v>0</v>
      </c>
      <c r="T35" s="205">
        <v>0</v>
      </c>
      <c r="U35" s="205">
        <v>0</v>
      </c>
      <c r="V35" s="205">
        <v>0</v>
      </c>
      <c r="W35" s="205">
        <v>0</v>
      </c>
      <c r="X35" s="205">
        <v>0</v>
      </c>
      <c r="Z35" s="205">
        <v>-0.53900000000000003</v>
      </c>
      <c r="AA35" s="3">
        <v>0.54</v>
      </c>
      <c r="AC35" s="205">
        <v>-0.53900000000000003</v>
      </c>
      <c r="AD35" s="3">
        <v>0.54</v>
      </c>
    </row>
    <row r="36" spans="1:30" ht="18" hidden="1" customHeight="1" outlineLevel="1" x14ac:dyDescent="0.2">
      <c r="A36" s="175" t="s">
        <v>161</v>
      </c>
      <c r="B36" s="175" t="s">
        <v>18</v>
      </c>
      <c r="C36" s="9">
        <v>0</v>
      </c>
      <c r="E36" s="204" t="s">
        <v>162</v>
      </c>
      <c r="F36" s="182"/>
      <c r="G36" s="205">
        <v>0</v>
      </c>
      <c r="H36" s="205">
        <v>0</v>
      </c>
      <c r="I36" s="205">
        <v>0</v>
      </c>
      <c r="J36" s="205">
        <v>0</v>
      </c>
      <c r="K36" s="205">
        <v>0</v>
      </c>
      <c r="L36" s="205">
        <v>0</v>
      </c>
      <c r="M36" s="205">
        <v>0</v>
      </c>
      <c r="N36" s="205">
        <v>0</v>
      </c>
      <c r="O36" s="205">
        <v>0</v>
      </c>
      <c r="P36" s="205">
        <v>0</v>
      </c>
      <c r="Q36" s="205">
        <v>0</v>
      </c>
      <c r="R36" s="205">
        <v>0</v>
      </c>
      <c r="S36" s="205">
        <v>0</v>
      </c>
      <c r="T36" s="205">
        <v>0</v>
      </c>
      <c r="U36" s="205">
        <v>0</v>
      </c>
      <c r="V36" s="205">
        <v>0</v>
      </c>
      <c r="W36" s="205">
        <v>0</v>
      </c>
      <c r="X36" s="205">
        <v>0</v>
      </c>
      <c r="Z36" s="205">
        <v>0</v>
      </c>
      <c r="AA36" s="3">
        <v>0</v>
      </c>
      <c r="AC36" s="205">
        <v>0</v>
      </c>
      <c r="AD36" s="3">
        <v>0</v>
      </c>
    </row>
    <row r="37" spans="1:30" ht="18" customHeight="1" collapsed="1" x14ac:dyDescent="0.2">
      <c r="A37" s="185"/>
      <c r="B37" s="185"/>
      <c r="C37" s="9">
        <v>0.99737532808398943</v>
      </c>
      <c r="E37" s="189" t="s">
        <v>426</v>
      </c>
      <c r="G37" s="190">
        <v>-0.70899999999999996</v>
      </c>
      <c r="H37" s="190">
        <v>0</v>
      </c>
      <c r="I37" s="190">
        <v>0</v>
      </c>
      <c r="J37" s="191">
        <v>-1.143</v>
      </c>
      <c r="K37" s="191">
        <v>-1.143</v>
      </c>
      <c r="L37" s="190">
        <v>0</v>
      </c>
      <c r="M37" s="190">
        <v>0</v>
      </c>
      <c r="N37" s="190">
        <v>0</v>
      </c>
      <c r="O37" s="190">
        <v>0</v>
      </c>
      <c r="P37" s="190">
        <v>0</v>
      </c>
      <c r="Q37" s="190">
        <v>0</v>
      </c>
      <c r="R37" s="190">
        <v>0</v>
      </c>
      <c r="S37" s="190">
        <v>0</v>
      </c>
      <c r="T37" s="190">
        <v>0</v>
      </c>
      <c r="U37" s="190">
        <v>0</v>
      </c>
      <c r="V37" s="190">
        <v>0</v>
      </c>
      <c r="W37" s="190">
        <v>0</v>
      </c>
      <c r="X37" s="190">
        <v>0</v>
      </c>
      <c r="Z37" s="190">
        <v>-1.143</v>
      </c>
      <c r="AA37" s="3">
        <v>1.1399999999999999</v>
      </c>
      <c r="AC37" s="190">
        <v>-1.143</v>
      </c>
      <c r="AD37" s="3">
        <v>1.1399999999999999</v>
      </c>
    </row>
    <row r="38" spans="1:30" ht="18" hidden="1" customHeight="1" outlineLevel="1" x14ac:dyDescent="0.2">
      <c r="A38" s="175" t="s">
        <v>149</v>
      </c>
      <c r="B38" s="175" t="s">
        <v>18</v>
      </c>
      <c r="C38" s="9">
        <v>0</v>
      </c>
      <c r="E38" s="204" t="s">
        <v>150</v>
      </c>
      <c r="F38" s="182"/>
      <c r="G38" s="205">
        <v>0</v>
      </c>
      <c r="H38" s="205">
        <v>0</v>
      </c>
      <c r="I38" s="205">
        <v>0</v>
      </c>
      <c r="J38" s="205">
        <v>0</v>
      </c>
      <c r="K38" s="205">
        <v>0</v>
      </c>
      <c r="L38" s="205">
        <v>0</v>
      </c>
      <c r="M38" s="205">
        <v>0</v>
      </c>
      <c r="N38" s="205">
        <v>0</v>
      </c>
      <c r="O38" s="205">
        <v>0</v>
      </c>
      <c r="P38" s="205">
        <v>0</v>
      </c>
      <c r="Q38" s="205">
        <v>0</v>
      </c>
      <c r="R38" s="205">
        <v>0</v>
      </c>
      <c r="S38" s="205">
        <v>0</v>
      </c>
      <c r="T38" s="205">
        <v>0</v>
      </c>
      <c r="U38" s="205">
        <v>0</v>
      </c>
      <c r="V38" s="205">
        <v>0</v>
      </c>
      <c r="W38" s="205">
        <v>0</v>
      </c>
      <c r="X38" s="205">
        <v>0</v>
      </c>
      <c r="Z38" s="205">
        <v>0</v>
      </c>
      <c r="AA38" s="3">
        <v>0</v>
      </c>
      <c r="AC38" s="205">
        <v>0</v>
      </c>
      <c r="AD38" s="3">
        <v>0</v>
      </c>
    </row>
    <row r="39" spans="1:30" ht="18" hidden="1" customHeight="1" outlineLevel="1" x14ac:dyDescent="0.2">
      <c r="A39" s="175" t="s">
        <v>159</v>
      </c>
      <c r="B39" s="175" t="s">
        <v>18</v>
      </c>
      <c r="C39" s="9">
        <v>-0.21934197407776673</v>
      </c>
      <c r="E39" s="204" t="s">
        <v>160</v>
      </c>
      <c r="F39" s="182"/>
      <c r="G39" s="205">
        <v>-1.353</v>
      </c>
      <c r="H39" s="205">
        <v>-1.9</v>
      </c>
      <c r="I39" s="205">
        <v>-1.9</v>
      </c>
      <c r="J39" s="205">
        <v>-0.503</v>
      </c>
      <c r="K39" s="205">
        <v>-1.0029999999999999</v>
      </c>
      <c r="L39" s="205">
        <v>-0.129</v>
      </c>
      <c r="M39" s="205">
        <v>-0.15899999999999997</v>
      </c>
      <c r="N39" s="205">
        <v>-0.18000000000000005</v>
      </c>
      <c r="O39" s="205">
        <v>-9.9999999999999922E-2</v>
      </c>
      <c r="P39" s="205">
        <v>-0.21000000000000008</v>
      </c>
      <c r="Q39" s="205">
        <v>-0.122</v>
      </c>
      <c r="R39" s="205">
        <v>-5.5999999999999939E-2</v>
      </c>
      <c r="S39" s="205">
        <v>3.0999999999999917E-2</v>
      </c>
      <c r="T39" s="205">
        <v>-3.8999999999999924E-2</v>
      </c>
      <c r="U39" s="205">
        <v>-6.899999999999995E-2</v>
      </c>
      <c r="V39" s="205">
        <v>-7.0000000000000062E-2</v>
      </c>
      <c r="W39" s="205">
        <v>-0.1180000000000001</v>
      </c>
      <c r="X39" s="205">
        <v>-1.2210000000000001</v>
      </c>
      <c r="Z39" s="205">
        <v>-0.503</v>
      </c>
      <c r="AA39" s="3">
        <v>-0.72</v>
      </c>
      <c r="AC39" s="205">
        <v>-1.0029999999999999</v>
      </c>
      <c r="AD39" s="3">
        <v>-0.22</v>
      </c>
    </row>
    <row r="40" spans="1:30" ht="18" hidden="1" customHeight="1" outlineLevel="1" x14ac:dyDescent="0.2">
      <c r="A40" s="175" t="s">
        <v>153</v>
      </c>
      <c r="B40" s="175" t="s">
        <v>18</v>
      </c>
      <c r="C40" s="9">
        <v>0</v>
      </c>
      <c r="E40" s="204" t="s">
        <v>154</v>
      </c>
      <c r="F40" s="182"/>
      <c r="G40" s="205">
        <v>0</v>
      </c>
      <c r="H40" s="205">
        <v>0</v>
      </c>
      <c r="I40" s="205">
        <v>0</v>
      </c>
      <c r="J40" s="205">
        <v>0</v>
      </c>
      <c r="K40" s="205">
        <v>0</v>
      </c>
      <c r="L40" s="205">
        <v>0</v>
      </c>
      <c r="M40" s="205">
        <v>0</v>
      </c>
      <c r="N40" s="205">
        <v>0</v>
      </c>
      <c r="O40" s="205">
        <v>0</v>
      </c>
      <c r="P40" s="205">
        <v>0</v>
      </c>
      <c r="Q40" s="205">
        <v>0</v>
      </c>
      <c r="R40" s="205">
        <v>0</v>
      </c>
      <c r="S40" s="205">
        <v>0</v>
      </c>
      <c r="T40" s="205">
        <v>0</v>
      </c>
      <c r="U40" s="205">
        <v>0</v>
      </c>
      <c r="V40" s="205">
        <v>0</v>
      </c>
      <c r="W40" s="205">
        <v>0</v>
      </c>
      <c r="X40" s="205">
        <v>0</v>
      </c>
      <c r="Z40" s="205">
        <v>0</v>
      </c>
      <c r="AA40" s="3">
        <v>0</v>
      </c>
      <c r="AC40" s="205">
        <v>0</v>
      </c>
      <c r="AD40" s="3">
        <v>0</v>
      </c>
    </row>
    <row r="41" spans="1:30" ht="18" hidden="1" customHeight="1" outlineLevel="1" x14ac:dyDescent="0.2">
      <c r="A41" s="175" t="s">
        <v>268</v>
      </c>
      <c r="B41" s="175" t="s">
        <v>18</v>
      </c>
      <c r="C41" s="9">
        <v>0</v>
      </c>
      <c r="E41" s="204" t="s">
        <v>270</v>
      </c>
      <c r="F41" s="182"/>
      <c r="G41" s="205">
        <v>0</v>
      </c>
      <c r="H41" s="205">
        <v>0</v>
      </c>
      <c r="I41" s="205">
        <v>0</v>
      </c>
      <c r="J41" s="205">
        <v>0</v>
      </c>
      <c r="K41" s="205">
        <v>0</v>
      </c>
      <c r="L41" s="205">
        <v>0</v>
      </c>
      <c r="M41" s="205">
        <v>0</v>
      </c>
      <c r="N41" s="205">
        <v>0</v>
      </c>
      <c r="O41" s="205">
        <v>0</v>
      </c>
      <c r="P41" s="205">
        <v>0</v>
      </c>
      <c r="Q41" s="205">
        <v>0</v>
      </c>
      <c r="R41" s="205">
        <v>0</v>
      </c>
      <c r="S41" s="205">
        <v>0</v>
      </c>
      <c r="T41" s="205">
        <v>0</v>
      </c>
      <c r="U41" s="205">
        <v>0</v>
      </c>
      <c r="V41" s="205">
        <v>0</v>
      </c>
      <c r="W41" s="205">
        <v>0</v>
      </c>
      <c r="X41" s="205">
        <v>0</v>
      </c>
      <c r="Z41" s="205">
        <v>0</v>
      </c>
      <c r="AA41" s="3">
        <v>0</v>
      </c>
      <c r="AC41" s="205">
        <v>0</v>
      </c>
      <c r="AD41" s="3">
        <v>0</v>
      </c>
    </row>
    <row r="42" spans="1:30" ht="18" hidden="1" customHeight="1" outlineLevel="1" x14ac:dyDescent="0.2">
      <c r="A42" s="175" t="s">
        <v>269</v>
      </c>
      <c r="B42" s="175" t="s">
        <v>18</v>
      </c>
      <c r="C42" s="9">
        <v>0</v>
      </c>
      <c r="E42" s="204" t="s">
        <v>271</v>
      </c>
      <c r="F42" s="182"/>
      <c r="G42" s="205">
        <v>0</v>
      </c>
      <c r="H42" s="205">
        <v>0</v>
      </c>
      <c r="I42" s="205">
        <v>0</v>
      </c>
      <c r="J42" s="205">
        <v>0</v>
      </c>
      <c r="K42" s="205">
        <v>0</v>
      </c>
      <c r="L42" s="205">
        <v>0</v>
      </c>
      <c r="M42" s="205">
        <v>0</v>
      </c>
      <c r="N42" s="205">
        <v>0</v>
      </c>
      <c r="O42" s="205">
        <v>0</v>
      </c>
      <c r="P42" s="205">
        <v>0</v>
      </c>
      <c r="Q42" s="205">
        <v>0</v>
      </c>
      <c r="R42" s="205">
        <v>0</v>
      </c>
      <c r="S42" s="205">
        <v>0</v>
      </c>
      <c r="T42" s="205">
        <v>0</v>
      </c>
      <c r="U42" s="205">
        <v>0</v>
      </c>
      <c r="V42" s="205">
        <v>0</v>
      </c>
      <c r="W42" s="205">
        <v>0</v>
      </c>
      <c r="X42" s="205">
        <v>0</v>
      </c>
      <c r="Z42" s="205">
        <v>0</v>
      </c>
      <c r="AA42" s="3">
        <v>0</v>
      </c>
      <c r="AC42" s="205">
        <v>0</v>
      </c>
      <c r="AD42" s="3">
        <v>0</v>
      </c>
    </row>
    <row r="43" spans="1:30" ht="18" hidden="1" customHeight="1" outlineLevel="1" x14ac:dyDescent="0.2">
      <c r="A43" s="175" t="s">
        <v>163</v>
      </c>
      <c r="B43" s="175" t="s">
        <v>18</v>
      </c>
      <c r="C43" s="9">
        <v>-6.0606060606060608E-2</v>
      </c>
      <c r="E43" s="204" t="s">
        <v>164</v>
      </c>
      <c r="F43" s="182"/>
      <c r="G43" s="205">
        <v>-0.35099999999999998</v>
      </c>
      <c r="H43" s="205">
        <v>-0.35099999999999998</v>
      </c>
      <c r="I43" s="205">
        <v>-0.35099999999999998</v>
      </c>
      <c r="J43" s="205">
        <v>-0.33</v>
      </c>
      <c r="K43" s="205">
        <v>-0.33</v>
      </c>
      <c r="L43" s="205">
        <v>0</v>
      </c>
      <c r="M43" s="205">
        <v>0</v>
      </c>
      <c r="N43" s="205">
        <v>0</v>
      </c>
      <c r="O43" s="205">
        <v>0</v>
      </c>
      <c r="P43" s="205">
        <v>0</v>
      </c>
      <c r="Q43" s="205">
        <v>0</v>
      </c>
      <c r="R43" s="205">
        <v>0</v>
      </c>
      <c r="S43" s="205">
        <v>0</v>
      </c>
      <c r="T43" s="205">
        <v>0</v>
      </c>
      <c r="U43" s="205">
        <v>0</v>
      </c>
      <c r="V43" s="205">
        <v>0</v>
      </c>
      <c r="W43" s="205">
        <v>-0.35099999999999998</v>
      </c>
      <c r="X43" s="205">
        <v>-0.35099999999999998</v>
      </c>
      <c r="Z43" s="205">
        <v>-0.33</v>
      </c>
      <c r="AA43" s="3">
        <v>-0.02</v>
      </c>
      <c r="AC43" s="205">
        <v>-0.33</v>
      </c>
      <c r="AD43" s="3">
        <v>-0.02</v>
      </c>
    </row>
    <row r="44" spans="1:30" ht="18" hidden="1" customHeight="1" outlineLevel="1" x14ac:dyDescent="0.2">
      <c r="A44" s="175" t="s">
        <v>165</v>
      </c>
      <c r="B44" s="175" t="s">
        <v>18</v>
      </c>
      <c r="C44" s="9">
        <v>0</v>
      </c>
      <c r="E44" s="204" t="s">
        <v>166</v>
      </c>
      <c r="F44" s="182"/>
      <c r="G44" s="205">
        <v>0</v>
      </c>
      <c r="H44" s="205">
        <v>0</v>
      </c>
      <c r="I44" s="205">
        <v>0</v>
      </c>
      <c r="J44" s="205">
        <v>0</v>
      </c>
      <c r="K44" s="205">
        <v>0</v>
      </c>
      <c r="L44" s="205">
        <v>0</v>
      </c>
      <c r="M44" s="205">
        <v>0</v>
      </c>
      <c r="N44" s="205">
        <v>0</v>
      </c>
      <c r="O44" s="205">
        <v>0</v>
      </c>
      <c r="P44" s="205">
        <v>0</v>
      </c>
      <c r="Q44" s="205">
        <v>0</v>
      </c>
      <c r="R44" s="205">
        <v>0</v>
      </c>
      <c r="S44" s="205">
        <v>0</v>
      </c>
      <c r="T44" s="205">
        <v>0</v>
      </c>
      <c r="U44" s="205">
        <v>0</v>
      </c>
      <c r="V44" s="205">
        <v>0</v>
      </c>
      <c r="W44" s="205">
        <v>0</v>
      </c>
      <c r="X44" s="205">
        <v>0</v>
      </c>
      <c r="Z44" s="205">
        <v>0</v>
      </c>
      <c r="AA44" s="3">
        <v>0</v>
      </c>
      <c r="AC44" s="205">
        <v>0</v>
      </c>
      <c r="AD44" s="3">
        <v>0</v>
      </c>
    </row>
    <row r="45" spans="1:30" ht="18" hidden="1" customHeight="1" outlineLevel="1" x14ac:dyDescent="0.2">
      <c r="A45" s="175" t="s">
        <v>167</v>
      </c>
      <c r="B45" s="175" t="s">
        <v>18</v>
      </c>
      <c r="C45" s="9">
        <v>0</v>
      </c>
      <c r="E45" s="204" t="s">
        <v>168</v>
      </c>
      <c r="F45" s="182"/>
      <c r="G45" s="205">
        <v>0</v>
      </c>
      <c r="H45" s="205">
        <v>0</v>
      </c>
      <c r="I45" s="205">
        <v>0</v>
      </c>
      <c r="J45" s="205">
        <v>0</v>
      </c>
      <c r="K45" s="205">
        <v>0</v>
      </c>
      <c r="L45" s="205">
        <v>0</v>
      </c>
      <c r="M45" s="205">
        <v>0</v>
      </c>
      <c r="N45" s="205">
        <v>0</v>
      </c>
      <c r="O45" s="205">
        <v>0</v>
      </c>
      <c r="P45" s="205">
        <v>0</v>
      </c>
      <c r="Q45" s="205">
        <v>0</v>
      </c>
      <c r="R45" s="205">
        <v>0</v>
      </c>
      <c r="S45" s="205">
        <v>0</v>
      </c>
      <c r="T45" s="205">
        <v>0</v>
      </c>
      <c r="U45" s="205">
        <v>0</v>
      </c>
      <c r="V45" s="205">
        <v>0</v>
      </c>
      <c r="W45" s="205">
        <v>0</v>
      </c>
      <c r="X45" s="205">
        <v>0</v>
      </c>
      <c r="Z45" s="205">
        <v>0</v>
      </c>
      <c r="AA45" s="3">
        <v>0</v>
      </c>
      <c r="AC45" s="205">
        <v>0</v>
      </c>
      <c r="AD45" s="3">
        <v>0</v>
      </c>
    </row>
    <row r="46" spans="1:30" ht="18" customHeight="1" collapsed="1" x14ac:dyDescent="0.2">
      <c r="A46" s="185"/>
      <c r="B46" s="185"/>
      <c r="C46" s="9">
        <v>-0.18004501125281319</v>
      </c>
      <c r="E46" s="189" t="s">
        <v>190</v>
      </c>
      <c r="G46" s="190">
        <v>-1.704</v>
      </c>
      <c r="H46" s="190">
        <v>-2.2509999999999999</v>
      </c>
      <c r="I46" s="190">
        <v>-2.2509999999999999</v>
      </c>
      <c r="J46" s="191">
        <v>-0.83299999999999996</v>
      </c>
      <c r="K46" s="191">
        <v>-1.333</v>
      </c>
      <c r="L46" s="190">
        <v>-0.129</v>
      </c>
      <c r="M46" s="190">
        <v>-0.15899999999999997</v>
      </c>
      <c r="N46" s="190">
        <v>-0.18000000000000005</v>
      </c>
      <c r="O46" s="190">
        <v>-9.9999999999999922E-2</v>
      </c>
      <c r="P46" s="190">
        <v>-0.21000000000000008</v>
      </c>
      <c r="Q46" s="190">
        <v>-0.122</v>
      </c>
      <c r="R46" s="190">
        <v>-5.5999999999999939E-2</v>
      </c>
      <c r="S46" s="190">
        <v>3.0999999999999917E-2</v>
      </c>
      <c r="T46" s="190">
        <v>-3.8999999999999924E-2</v>
      </c>
      <c r="U46" s="190">
        <v>-6.899999999999995E-2</v>
      </c>
      <c r="V46" s="190">
        <v>-7.0000000000000062E-2</v>
      </c>
      <c r="W46" s="190">
        <v>-0.46900000000000008</v>
      </c>
      <c r="X46" s="190">
        <v>-1.5720000000000001</v>
      </c>
      <c r="Z46" s="190">
        <v>-0.83299999999999985</v>
      </c>
      <c r="AA46" s="3">
        <v>-0.74</v>
      </c>
      <c r="AC46" s="190">
        <v>-1.333</v>
      </c>
      <c r="AD46" s="3">
        <v>-0.24</v>
      </c>
    </row>
    <row r="47" spans="1:30" ht="18" customHeight="1" x14ac:dyDescent="0.2">
      <c r="A47" s="185"/>
      <c r="B47" s="185"/>
      <c r="C47" s="9">
        <v>3.0998140111593302E-3</v>
      </c>
      <c r="E47" s="195" t="s">
        <v>66</v>
      </c>
      <c r="G47" s="196">
        <v>-13.924000000000001</v>
      </c>
      <c r="H47" s="196">
        <v>-13.350999999999997</v>
      </c>
      <c r="I47" s="196">
        <v>-13.350999999999997</v>
      </c>
      <c r="J47" s="197">
        <v>-9.4040000000000017</v>
      </c>
      <c r="K47" s="197">
        <v>-12.904000000000002</v>
      </c>
      <c r="L47" s="196">
        <v>-0.8889999999999999</v>
      </c>
      <c r="M47" s="196">
        <v>-0.98</v>
      </c>
      <c r="N47" s="196">
        <v>-1.2490000000000001</v>
      </c>
      <c r="O47" s="196">
        <v>-1.0529999999999997</v>
      </c>
      <c r="P47" s="196">
        <v>-1.0489999999999999</v>
      </c>
      <c r="Q47" s="196">
        <v>-1.0370000000000004</v>
      </c>
      <c r="R47" s="196">
        <v>-0.85699999999999976</v>
      </c>
      <c r="S47" s="196">
        <v>-0.50200000000000033</v>
      </c>
      <c r="T47" s="196">
        <v>-1.3660000000000001</v>
      </c>
      <c r="U47" s="196">
        <v>-0.93899999999999917</v>
      </c>
      <c r="V47" s="196">
        <v>-1.0090000000000008</v>
      </c>
      <c r="W47" s="196">
        <v>-1.9339999999999999</v>
      </c>
      <c r="X47" s="196">
        <v>-12.863999999999997</v>
      </c>
      <c r="Z47" s="196">
        <v>-9.4040000000000017</v>
      </c>
      <c r="AA47" s="3">
        <v>-3.46</v>
      </c>
      <c r="AC47" s="196">
        <v>-12.904000000000002</v>
      </c>
      <c r="AD47" s="3">
        <v>0.04</v>
      </c>
    </row>
    <row r="48" spans="1:30" ht="6.95" customHeight="1" x14ac:dyDescent="0.2">
      <c r="C48" s="9"/>
      <c r="J48" s="199"/>
      <c r="K48" s="199"/>
      <c r="AA48" s="1"/>
      <c r="AD48" s="1"/>
    </row>
    <row r="49" spans="1:30" ht="18" customHeight="1" collapsed="1" x14ac:dyDescent="0.2">
      <c r="A49" s="185"/>
      <c r="B49" s="185"/>
      <c r="C49" s="9"/>
      <c r="E49" s="176" t="s">
        <v>242</v>
      </c>
      <c r="G49" s="177">
        <v>0</v>
      </c>
      <c r="H49" s="177">
        <v>0</v>
      </c>
      <c r="I49" s="177">
        <v>0</v>
      </c>
      <c r="J49" s="178">
        <v>0</v>
      </c>
      <c r="K49" s="178">
        <v>0</v>
      </c>
      <c r="L49" s="177">
        <v>0</v>
      </c>
      <c r="M49" s="177">
        <v>0</v>
      </c>
      <c r="N49" s="177">
        <v>0</v>
      </c>
      <c r="O49" s="177">
        <v>0</v>
      </c>
      <c r="P49" s="177">
        <v>0</v>
      </c>
      <c r="Q49" s="177">
        <v>0</v>
      </c>
      <c r="R49" s="177">
        <v>0</v>
      </c>
      <c r="S49" s="177">
        <v>0</v>
      </c>
      <c r="T49" s="177">
        <v>0</v>
      </c>
      <c r="U49" s="177">
        <v>0</v>
      </c>
      <c r="V49" s="177">
        <v>0</v>
      </c>
      <c r="W49" s="177">
        <v>0</v>
      </c>
      <c r="X49" s="177">
        <v>0</v>
      </c>
      <c r="Z49" s="177">
        <v>0</v>
      </c>
      <c r="AA49" s="179">
        <v>0</v>
      </c>
      <c r="AC49" s="177">
        <v>0</v>
      </c>
      <c r="AD49" s="179">
        <v>0</v>
      </c>
    </row>
    <row r="50" spans="1:30" ht="18" customHeight="1" x14ac:dyDescent="0.2">
      <c r="A50" s="175" t="s">
        <v>80</v>
      </c>
      <c r="B50" s="175" t="s">
        <v>18</v>
      </c>
      <c r="C50" s="9">
        <v>0</v>
      </c>
      <c r="E50" s="189" t="s">
        <v>84</v>
      </c>
      <c r="G50" s="190">
        <v>0</v>
      </c>
      <c r="H50" s="190">
        <v>0</v>
      </c>
      <c r="I50" s="190">
        <v>0</v>
      </c>
      <c r="J50" s="191">
        <v>0</v>
      </c>
      <c r="K50" s="191">
        <v>0</v>
      </c>
      <c r="L50" s="190">
        <v>0</v>
      </c>
      <c r="M50" s="190">
        <v>0</v>
      </c>
      <c r="N50" s="190">
        <v>0</v>
      </c>
      <c r="O50" s="190">
        <v>0</v>
      </c>
      <c r="P50" s="190">
        <v>0</v>
      </c>
      <c r="Q50" s="190">
        <v>0</v>
      </c>
      <c r="R50" s="190">
        <v>0</v>
      </c>
      <c r="S50" s="190">
        <v>0</v>
      </c>
      <c r="T50" s="190">
        <v>0</v>
      </c>
      <c r="U50" s="190">
        <v>0</v>
      </c>
      <c r="V50" s="190">
        <v>0</v>
      </c>
      <c r="W50" s="190">
        <v>0</v>
      </c>
      <c r="X50" s="190">
        <v>0</v>
      </c>
      <c r="Z50" s="190">
        <v>0</v>
      </c>
      <c r="AA50" s="3">
        <v>0</v>
      </c>
      <c r="AC50" s="190">
        <v>0</v>
      </c>
      <c r="AD50" s="3">
        <v>0</v>
      </c>
    </row>
    <row r="51" spans="1:30" ht="18" customHeight="1" x14ac:dyDescent="0.2">
      <c r="A51" s="175" t="s">
        <v>81</v>
      </c>
      <c r="B51" s="175" t="s">
        <v>18</v>
      </c>
      <c r="C51" s="9">
        <v>0</v>
      </c>
      <c r="E51" s="189" t="s">
        <v>85</v>
      </c>
      <c r="G51" s="190">
        <v>0</v>
      </c>
      <c r="H51" s="190">
        <v>0</v>
      </c>
      <c r="I51" s="190">
        <v>0</v>
      </c>
      <c r="J51" s="191">
        <v>0</v>
      </c>
      <c r="K51" s="191">
        <v>0</v>
      </c>
      <c r="L51" s="190">
        <v>0</v>
      </c>
      <c r="M51" s="190">
        <v>0</v>
      </c>
      <c r="N51" s="190">
        <v>0</v>
      </c>
      <c r="O51" s="190">
        <v>0</v>
      </c>
      <c r="P51" s="190">
        <v>0</v>
      </c>
      <c r="Q51" s="190">
        <v>0</v>
      </c>
      <c r="R51" s="190">
        <v>0</v>
      </c>
      <c r="S51" s="190">
        <v>0</v>
      </c>
      <c r="T51" s="190">
        <v>0</v>
      </c>
      <c r="U51" s="190">
        <v>0</v>
      </c>
      <c r="V51" s="190">
        <v>0</v>
      </c>
      <c r="W51" s="190">
        <v>0</v>
      </c>
      <c r="X51" s="190">
        <v>0</v>
      </c>
      <c r="Z51" s="190">
        <v>0</v>
      </c>
      <c r="AA51" s="3">
        <v>0</v>
      </c>
      <c r="AC51" s="190">
        <v>0</v>
      </c>
      <c r="AD51" s="3">
        <v>0</v>
      </c>
    </row>
    <row r="52" spans="1:30" ht="18" customHeight="1" x14ac:dyDescent="0.2">
      <c r="A52" s="175" t="s">
        <v>82</v>
      </c>
      <c r="B52" s="175" t="s">
        <v>18</v>
      </c>
      <c r="C52" s="9">
        <v>0</v>
      </c>
      <c r="E52" s="189" t="s">
        <v>86</v>
      </c>
      <c r="G52" s="190">
        <v>0</v>
      </c>
      <c r="H52" s="190">
        <v>0</v>
      </c>
      <c r="I52" s="190">
        <v>0</v>
      </c>
      <c r="J52" s="191">
        <v>0</v>
      </c>
      <c r="K52" s="191">
        <v>0</v>
      </c>
      <c r="L52" s="190">
        <v>0</v>
      </c>
      <c r="M52" s="190">
        <v>0</v>
      </c>
      <c r="N52" s="190">
        <v>0</v>
      </c>
      <c r="O52" s="190">
        <v>0</v>
      </c>
      <c r="P52" s="190">
        <v>0</v>
      </c>
      <c r="Q52" s="190">
        <v>0</v>
      </c>
      <c r="R52" s="190">
        <v>0</v>
      </c>
      <c r="S52" s="190">
        <v>0</v>
      </c>
      <c r="T52" s="190">
        <v>0</v>
      </c>
      <c r="U52" s="190">
        <v>0</v>
      </c>
      <c r="V52" s="190">
        <v>0</v>
      </c>
      <c r="W52" s="190">
        <v>0</v>
      </c>
      <c r="X52" s="190">
        <v>0</v>
      </c>
      <c r="Z52" s="190">
        <v>0</v>
      </c>
      <c r="AA52" s="3">
        <v>0</v>
      </c>
      <c r="AC52" s="190">
        <v>0</v>
      </c>
      <c r="AD52" s="3">
        <v>0</v>
      </c>
    </row>
    <row r="53" spans="1:30" ht="18" customHeight="1" x14ac:dyDescent="0.2">
      <c r="A53" s="175" t="s">
        <v>205</v>
      </c>
      <c r="B53" s="175" t="s">
        <v>18</v>
      </c>
      <c r="C53" s="9">
        <v>0</v>
      </c>
      <c r="E53" s="192" t="s">
        <v>140</v>
      </c>
      <c r="F53" s="193"/>
      <c r="G53" s="194">
        <v>0</v>
      </c>
      <c r="H53" s="194">
        <v>0</v>
      </c>
      <c r="I53" s="194">
        <v>0</v>
      </c>
      <c r="J53" s="194">
        <v>0</v>
      </c>
      <c r="K53" s="194">
        <v>0</v>
      </c>
      <c r="L53" s="194">
        <v>0</v>
      </c>
      <c r="M53" s="194">
        <v>0</v>
      </c>
      <c r="N53" s="194">
        <v>0</v>
      </c>
      <c r="O53" s="194">
        <v>0</v>
      </c>
      <c r="P53" s="194">
        <v>0</v>
      </c>
      <c r="Q53" s="194">
        <v>0</v>
      </c>
      <c r="R53" s="194">
        <v>0</v>
      </c>
      <c r="S53" s="194">
        <v>0</v>
      </c>
      <c r="T53" s="194">
        <v>0</v>
      </c>
      <c r="U53" s="194">
        <v>0</v>
      </c>
      <c r="V53" s="194">
        <v>0</v>
      </c>
      <c r="W53" s="194">
        <v>0</v>
      </c>
      <c r="X53" s="194">
        <v>0</v>
      </c>
      <c r="Z53" s="194">
        <v>0</v>
      </c>
      <c r="AA53" s="3">
        <v>0</v>
      </c>
      <c r="AC53" s="194">
        <v>0</v>
      </c>
      <c r="AD53" s="3">
        <v>0</v>
      </c>
    </row>
    <row r="54" spans="1:30" ht="18" customHeight="1" x14ac:dyDescent="0.2">
      <c r="A54" s="175" t="s">
        <v>83</v>
      </c>
      <c r="B54" s="175" t="s">
        <v>18</v>
      </c>
      <c r="C54" s="9">
        <v>0</v>
      </c>
      <c r="E54" s="189" t="s">
        <v>87</v>
      </c>
      <c r="G54" s="190">
        <v>0</v>
      </c>
      <c r="H54" s="190">
        <v>0</v>
      </c>
      <c r="I54" s="190">
        <v>0</v>
      </c>
      <c r="J54" s="191">
        <v>0</v>
      </c>
      <c r="K54" s="191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0</v>
      </c>
      <c r="V54" s="190">
        <v>0</v>
      </c>
      <c r="W54" s="190">
        <v>0</v>
      </c>
      <c r="X54" s="190">
        <v>0</v>
      </c>
      <c r="Z54" s="190">
        <v>0</v>
      </c>
      <c r="AA54" s="3">
        <v>0</v>
      </c>
      <c r="AC54" s="190">
        <v>0</v>
      </c>
      <c r="AD54" s="3">
        <v>0</v>
      </c>
    </row>
    <row r="55" spans="1:30" ht="18" hidden="1" customHeight="1" outlineLevel="1" x14ac:dyDescent="0.2">
      <c r="A55" s="175" t="s">
        <v>141</v>
      </c>
      <c r="B55" s="175" t="s">
        <v>18</v>
      </c>
      <c r="C55" s="9">
        <v>0</v>
      </c>
      <c r="E55" s="204" t="s">
        <v>142</v>
      </c>
      <c r="F55" s="182"/>
      <c r="G55" s="205">
        <v>0</v>
      </c>
      <c r="H55" s="205">
        <v>0</v>
      </c>
      <c r="I55" s="205">
        <v>0</v>
      </c>
      <c r="J55" s="205">
        <v>0</v>
      </c>
      <c r="K55" s="205">
        <v>0</v>
      </c>
      <c r="L55" s="205">
        <v>0</v>
      </c>
      <c r="M55" s="205">
        <v>0</v>
      </c>
      <c r="N55" s="205">
        <v>0</v>
      </c>
      <c r="O55" s="205">
        <v>0</v>
      </c>
      <c r="P55" s="205">
        <v>0</v>
      </c>
      <c r="Q55" s="205">
        <v>0</v>
      </c>
      <c r="R55" s="205">
        <v>0</v>
      </c>
      <c r="S55" s="205">
        <v>0</v>
      </c>
      <c r="T55" s="205">
        <v>0</v>
      </c>
      <c r="U55" s="205">
        <v>0</v>
      </c>
      <c r="V55" s="205">
        <v>0</v>
      </c>
      <c r="W55" s="205">
        <v>0</v>
      </c>
      <c r="X55" s="205">
        <v>0</v>
      </c>
      <c r="Z55" s="205">
        <v>0</v>
      </c>
      <c r="AA55" s="3">
        <v>0</v>
      </c>
      <c r="AC55" s="205">
        <v>0</v>
      </c>
      <c r="AD55" s="3">
        <v>0</v>
      </c>
    </row>
    <row r="56" spans="1:30" ht="18" hidden="1" customHeight="1" outlineLevel="1" x14ac:dyDescent="0.2">
      <c r="A56" s="175" t="s">
        <v>124</v>
      </c>
      <c r="B56" s="175" t="s">
        <v>18</v>
      </c>
      <c r="C56" s="9">
        <v>0</v>
      </c>
      <c r="E56" s="204" t="s">
        <v>143</v>
      </c>
      <c r="F56" s="182"/>
      <c r="G56" s="205">
        <v>0</v>
      </c>
      <c r="H56" s="205">
        <v>0</v>
      </c>
      <c r="I56" s="205">
        <v>0</v>
      </c>
      <c r="J56" s="205">
        <v>0</v>
      </c>
      <c r="K56" s="205">
        <v>0</v>
      </c>
      <c r="L56" s="205">
        <v>0</v>
      </c>
      <c r="M56" s="205">
        <v>0</v>
      </c>
      <c r="N56" s="205">
        <v>0</v>
      </c>
      <c r="O56" s="205">
        <v>0</v>
      </c>
      <c r="P56" s="205">
        <v>0</v>
      </c>
      <c r="Q56" s="205">
        <v>0</v>
      </c>
      <c r="R56" s="205">
        <v>0</v>
      </c>
      <c r="S56" s="205">
        <v>0</v>
      </c>
      <c r="T56" s="205">
        <v>0</v>
      </c>
      <c r="U56" s="205">
        <v>0</v>
      </c>
      <c r="V56" s="205">
        <v>0</v>
      </c>
      <c r="W56" s="205">
        <v>0</v>
      </c>
      <c r="X56" s="205">
        <v>0</v>
      </c>
      <c r="Z56" s="205">
        <v>0</v>
      </c>
      <c r="AA56" s="3">
        <v>0</v>
      </c>
      <c r="AC56" s="205">
        <v>0</v>
      </c>
      <c r="AD56" s="3">
        <v>0</v>
      </c>
    </row>
    <row r="57" spans="1:30" ht="18" hidden="1" customHeight="1" outlineLevel="1" x14ac:dyDescent="0.2">
      <c r="A57" s="175" t="s">
        <v>125</v>
      </c>
      <c r="B57" s="175" t="s">
        <v>18</v>
      </c>
      <c r="C57" s="9">
        <v>0</v>
      </c>
      <c r="E57" s="204" t="s">
        <v>144</v>
      </c>
      <c r="F57" s="182"/>
      <c r="G57" s="205">
        <v>0</v>
      </c>
      <c r="H57" s="205">
        <v>0</v>
      </c>
      <c r="I57" s="205">
        <v>0</v>
      </c>
      <c r="J57" s="205">
        <v>0</v>
      </c>
      <c r="K57" s="205">
        <v>0</v>
      </c>
      <c r="L57" s="205">
        <v>0</v>
      </c>
      <c r="M57" s="205">
        <v>0</v>
      </c>
      <c r="N57" s="205">
        <v>0</v>
      </c>
      <c r="O57" s="205">
        <v>0</v>
      </c>
      <c r="P57" s="205">
        <v>0</v>
      </c>
      <c r="Q57" s="205">
        <v>0</v>
      </c>
      <c r="R57" s="205">
        <v>0</v>
      </c>
      <c r="S57" s="205">
        <v>0</v>
      </c>
      <c r="T57" s="205">
        <v>0</v>
      </c>
      <c r="U57" s="205">
        <v>0</v>
      </c>
      <c r="V57" s="205">
        <v>0</v>
      </c>
      <c r="W57" s="205">
        <v>0</v>
      </c>
      <c r="X57" s="205">
        <v>0</v>
      </c>
      <c r="Z57" s="205">
        <v>0</v>
      </c>
      <c r="AA57" s="3">
        <v>0</v>
      </c>
      <c r="AC57" s="205">
        <v>0</v>
      </c>
      <c r="AD57" s="3">
        <v>0</v>
      </c>
    </row>
    <row r="58" spans="1:30" ht="18" hidden="1" customHeight="1" outlineLevel="1" x14ac:dyDescent="0.2">
      <c r="A58" s="175" t="s">
        <v>264</v>
      </c>
      <c r="B58" s="175" t="s">
        <v>18</v>
      </c>
      <c r="C58" s="9">
        <v>0</v>
      </c>
      <c r="E58" s="204" t="s">
        <v>265</v>
      </c>
      <c r="F58" s="182"/>
      <c r="G58" s="205">
        <v>0</v>
      </c>
      <c r="H58" s="205">
        <v>0</v>
      </c>
      <c r="I58" s="205">
        <v>0</v>
      </c>
      <c r="J58" s="205">
        <v>0</v>
      </c>
      <c r="K58" s="205">
        <v>0</v>
      </c>
      <c r="L58" s="205">
        <v>0</v>
      </c>
      <c r="M58" s="205">
        <v>0</v>
      </c>
      <c r="N58" s="205">
        <v>0</v>
      </c>
      <c r="O58" s="205">
        <v>0</v>
      </c>
      <c r="P58" s="205">
        <v>0</v>
      </c>
      <c r="Q58" s="205">
        <v>0</v>
      </c>
      <c r="R58" s="205">
        <v>0</v>
      </c>
      <c r="S58" s="205">
        <v>0</v>
      </c>
      <c r="T58" s="205">
        <v>0</v>
      </c>
      <c r="U58" s="205">
        <v>0</v>
      </c>
      <c r="V58" s="205">
        <v>0</v>
      </c>
      <c r="W58" s="205">
        <v>0</v>
      </c>
      <c r="X58" s="205">
        <v>0</v>
      </c>
      <c r="Z58" s="205">
        <v>0</v>
      </c>
      <c r="AA58" s="3">
        <v>0</v>
      </c>
      <c r="AC58" s="205">
        <v>0</v>
      </c>
      <c r="AD58" s="3">
        <v>0</v>
      </c>
    </row>
    <row r="59" spans="1:30" ht="18" hidden="1" customHeight="1" outlineLevel="1" x14ac:dyDescent="0.2">
      <c r="A59" s="175" t="s">
        <v>145</v>
      </c>
      <c r="B59" s="175" t="s">
        <v>18</v>
      </c>
      <c r="C59" s="9">
        <v>0</v>
      </c>
      <c r="E59" s="204" t="s">
        <v>146</v>
      </c>
      <c r="F59" s="182"/>
      <c r="G59" s="205">
        <v>0</v>
      </c>
      <c r="H59" s="205">
        <v>0</v>
      </c>
      <c r="I59" s="205">
        <v>0</v>
      </c>
      <c r="J59" s="205">
        <v>0</v>
      </c>
      <c r="K59" s="205">
        <v>0</v>
      </c>
      <c r="L59" s="205">
        <v>0</v>
      </c>
      <c r="M59" s="205">
        <v>0</v>
      </c>
      <c r="N59" s="205">
        <v>0</v>
      </c>
      <c r="O59" s="205">
        <v>0</v>
      </c>
      <c r="P59" s="205">
        <v>0</v>
      </c>
      <c r="Q59" s="205">
        <v>0</v>
      </c>
      <c r="R59" s="205">
        <v>0</v>
      </c>
      <c r="S59" s="205">
        <v>0</v>
      </c>
      <c r="T59" s="205">
        <v>0</v>
      </c>
      <c r="U59" s="205">
        <v>0</v>
      </c>
      <c r="V59" s="205">
        <v>0</v>
      </c>
      <c r="W59" s="205">
        <v>0</v>
      </c>
      <c r="X59" s="205">
        <v>0</v>
      </c>
      <c r="Z59" s="205">
        <v>0</v>
      </c>
      <c r="AA59" s="3">
        <v>0</v>
      </c>
      <c r="AC59" s="205">
        <v>0</v>
      </c>
      <c r="AD59" s="3">
        <v>0</v>
      </c>
    </row>
    <row r="60" spans="1:30" ht="18" customHeight="1" collapsed="1" x14ac:dyDescent="0.2">
      <c r="A60" s="185"/>
      <c r="B60" s="185"/>
      <c r="C60" s="9">
        <v>0</v>
      </c>
      <c r="E60" s="189" t="s">
        <v>70</v>
      </c>
      <c r="G60" s="190">
        <v>0</v>
      </c>
      <c r="H60" s="190">
        <v>0</v>
      </c>
      <c r="I60" s="190">
        <v>0</v>
      </c>
      <c r="J60" s="191">
        <v>0</v>
      </c>
      <c r="K60" s="191">
        <v>0</v>
      </c>
      <c r="L60" s="190">
        <v>0</v>
      </c>
      <c r="M60" s="190">
        <v>0</v>
      </c>
      <c r="N60" s="190">
        <v>0</v>
      </c>
      <c r="O60" s="190">
        <v>0</v>
      </c>
      <c r="P60" s="190">
        <v>0</v>
      </c>
      <c r="Q60" s="190">
        <v>0</v>
      </c>
      <c r="R60" s="190">
        <v>0</v>
      </c>
      <c r="S60" s="190">
        <v>0</v>
      </c>
      <c r="T60" s="190">
        <v>0</v>
      </c>
      <c r="U60" s="190">
        <v>0</v>
      </c>
      <c r="V60" s="190">
        <v>0</v>
      </c>
      <c r="W60" s="190">
        <v>0</v>
      </c>
      <c r="X60" s="190">
        <v>0</v>
      </c>
      <c r="Z60" s="190">
        <v>0</v>
      </c>
      <c r="AA60" s="3">
        <v>0</v>
      </c>
      <c r="AC60" s="190">
        <v>0</v>
      </c>
      <c r="AD60" s="3">
        <v>0</v>
      </c>
    </row>
    <row r="61" spans="1:30" ht="18" customHeight="1" x14ac:dyDescent="0.2">
      <c r="A61" s="185"/>
      <c r="B61" s="185"/>
      <c r="C61" s="9">
        <v>0</v>
      </c>
      <c r="E61" s="195" t="s">
        <v>275</v>
      </c>
      <c r="G61" s="196">
        <v>0</v>
      </c>
      <c r="H61" s="196">
        <v>0</v>
      </c>
      <c r="I61" s="196">
        <v>0</v>
      </c>
      <c r="J61" s="197">
        <v>0</v>
      </c>
      <c r="K61" s="197">
        <v>0</v>
      </c>
      <c r="L61" s="196">
        <v>0</v>
      </c>
      <c r="M61" s="196">
        <v>0</v>
      </c>
      <c r="N61" s="196">
        <v>0</v>
      </c>
      <c r="O61" s="196">
        <v>0</v>
      </c>
      <c r="P61" s="196">
        <v>0</v>
      </c>
      <c r="Q61" s="196">
        <v>0</v>
      </c>
      <c r="R61" s="196">
        <v>0</v>
      </c>
      <c r="S61" s="196">
        <v>0</v>
      </c>
      <c r="T61" s="196">
        <v>0</v>
      </c>
      <c r="U61" s="196">
        <v>0</v>
      </c>
      <c r="V61" s="196">
        <v>0</v>
      </c>
      <c r="W61" s="196">
        <v>0</v>
      </c>
      <c r="X61" s="196">
        <v>0</v>
      </c>
      <c r="Z61" s="196">
        <v>0</v>
      </c>
      <c r="AA61" s="3">
        <v>0</v>
      </c>
      <c r="AC61" s="196">
        <v>0</v>
      </c>
      <c r="AD61" s="3">
        <v>0</v>
      </c>
    </row>
    <row r="62" spans="1:30" ht="6.95" customHeight="1" x14ac:dyDescent="0.2">
      <c r="C62" s="9"/>
      <c r="J62" s="199"/>
      <c r="K62" s="199"/>
      <c r="AA62" s="1"/>
      <c r="AD62" s="1"/>
    </row>
    <row r="63" spans="1:30" ht="18" customHeight="1" x14ac:dyDescent="0.2">
      <c r="A63" s="175" t="s">
        <v>74</v>
      </c>
      <c r="B63" s="175" t="s">
        <v>18</v>
      </c>
      <c r="C63" s="9">
        <v>0</v>
      </c>
      <c r="E63" s="189" t="s">
        <v>73</v>
      </c>
      <c r="G63" s="190">
        <v>0</v>
      </c>
      <c r="H63" s="190">
        <v>0</v>
      </c>
      <c r="I63" s="190">
        <v>0</v>
      </c>
      <c r="J63" s="191">
        <v>0</v>
      </c>
      <c r="K63" s="191">
        <v>0</v>
      </c>
      <c r="L63" s="190">
        <v>0</v>
      </c>
      <c r="M63" s="190">
        <v>0</v>
      </c>
      <c r="N63" s="190">
        <v>0</v>
      </c>
      <c r="O63" s="190">
        <v>0</v>
      </c>
      <c r="P63" s="190">
        <v>0</v>
      </c>
      <c r="Q63" s="190">
        <v>0</v>
      </c>
      <c r="R63" s="190">
        <v>0</v>
      </c>
      <c r="S63" s="190">
        <v>0</v>
      </c>
      <c r="T63" s="190">
        <v>0</v>
      </c>
      <c r="U63" s="190">
        <v>0</v>
      </c>
      <c r="V63" s="190">
        <v>0</v>
      </c>
      <c r="W63" s="190">
        <v>0</v>
      </c>
      <c r="X63" s="190">
        <v>0</v>
      </c>
      <c r="Z63" s="190">
        <v>0</v>
      </c>
      <c r="AA63" s="3">
        <v>0</v>
      </c>
      <c r="AC63" s="190">
        <v>0</v>
      </c>
      <c r="AD63" s="3">
        <v>0</v>
      </c>
    </row>
    <row r="64" spans="1:30" ht="18" customHeight="1" x14ac:dyDescent="0.2">
      <c r="A64" s="175" t="s">
        <v>130</v>
      </c>
      <c r="B64" s="175" t="s">
        <v>18</v>
      </c>
      <c r="C64" s="9">
        <v>0</v>
      </c>
      <c r="E64" s="189" t="s">
        <v>191</v>
      </c>
      <c r="G64" s="190">
        <v>-0.221</v>
      </c>
      <c r="H64" s="190">
        <v>-1.2999999999999999E-2</v>
      </c>
      <c r="I64" s="190">
        <v>-1.2999999999999999E-2</v>
      </c>
      <c r="J64" s="191">
        <v>0</v>
      </c>
      <c r="K64" s="191">
        <v>0</v>
      </c>
      <c r="L64" s="190">
        <v>0</v>
      </c>
      <c r="M64" s="190">
        <v>0</v>
      </c>
      <c r="N64" s="190">
        <v>0</v>
      </c>
      <c r="O64" s="190">
        <v>0</v>
      </c>
      <c r="P64" s="190">
        <v>0</v>
      </c>
      <c r="Q64" s="190">
        <v>0</v>
      </c>
      <c r="R64" s="190">
        <v>0</v>
      </c>
      <c r="S64" s="190">
        <v>0</v>
      </c>
      <c r="T64" s="190">
        <v>0</v>
      </c>
      <c r="U64" s="190">
        <v>0</v>
      </c>
      <c r="V64" s="190">
        <v>0</v>
      </c>
      <c r="W64" s="190">
        <v>0</v>
      </c>
      <c r="X64" s="190">
        <v>0</v>
      </c>
      <c r="Z64" s="190">
        <v>0</v>
      </c>
      <c r="AA64" s="3">
        <v>0</v>
      </c>
      <c r="AC64" s="190">
        <v>0</v>
      </c>
      <c r="AD64" s="3">
        <v>0</v>
      </c>
    </row>
    <row r="65" spans="1:30" ht="18" customHeight="1" x14ac:dyDescent="0.2">
      <c r="A65" s="175" t="s">
        <v>173</v>
      </c>
      <c r="B65" s="175" t="s">
        <v>18</v>
      </c>
      <c r="C65" s="9">
        <v>0</v>
      </c>
      <c r="E65" s="189" t="s">
        <v>174</v>
      </c>
      <c r="G65" s="190">
        <v>0</v>
      </c>
      <c r="H65" s="190">
        <v>0</v>
      </c>
      <c r="I65" s="190">
        <v>0</v>
      </c>
      <c r="J65" s="191">
        <v>0</v>
      </c>
      <c r="K65" s="191">
        <v>0</v>
      </c>
      <c r="L65" s="190">
        <v>0</v>
      </c>
      <c r="M65" s="190">
        <v>0</v>
      </c>
      <c r="N65" s="190">
        <v>0</v>
      </c>
      <c r="O65" s="190">
        <v>0</v>
      </c>
      <c r="P65" s="190">
        <v>0</v>
      </c>
      <c r="Q65" s="190">
        <v>0</v>
      </c>
      <c r="R65" s="190">
        <v>0</v>
      </c>
      <c r="S65" s="190">
        <v>0</v>
      </c>
      <c r="T65" s="190">
        <v>0</v>
      </c>
      <c r="U65" s="190">
        <v>0</v>
      </c>
      <c r="V65" s="190">
        <v>0</v>
      </c>
      <c r="W65" s="190">
        <v>0</v>
      </c>
      <c r="X65" s="190">
        <v>0</v>
      </c>
      <c r="Z65" s="190">
        <v>0</v>
      </c>
      <c r="AA65" s="3">
        <v>0</v>
      </c>
      <c r="AC65" s="190">
        <v>0</v>
      </c>
      <c r="AD65" s="3">
        <v>0</v>
      </c>
    </row>
    <row r="66" spans="1:30" ht="18" customHeight="1" x14ac:dyDescent="0.2">
      <c r="A66" s="175" t="s">
        <v>89</v>
      </c>
      <c r="B66" s="175" t="s">
        <v>18</v>
      </c>
      <c r="C66" s="9">
        <v>0</v>
      </c>
      <c r="E66" s="189" t="s">
        <v>94</v>
      </c>
      <c r="G66" s="190">
        <v>0</v>
      </c>
      <c r="H66" s="190">
        <v>0</v>
      </c>
      <c r="I66" s="190">
        <v>0</v>
      </c>
      <c r="J66" s="191">
        <v>0</v>
      </c>
      <c r="K66" s="191">
        <v>0</v>
      </c>
      <c r="L66" s="190">
        <v>0</v>
      </c>
      <c r="M66" s="190">
        <v>0</v>
      </c>
      <c r="N66" s="190">
        <v>0</v>
      </c>
      <c r="O66" s="190">
        <v>0</v>
      </c>
      <c r="P66" s="190">
        <v>0</v>
      </c>
      <c r="Q66" s="190">
        <v>0</v>
      </c>
      <c r="R66" s="190">
        <v>0</v>
      </c>
      <c r="S66" s="190">
        <v>0</v>
      </c>
      <c r="T66" s="190">
        <v>0</v>
      </c>
      <c r="U66" s="190">
        <v>0</v>
      </c>
      <c r="V66" s="190">
        <v>0</v>
      </c>
      <c r="W66" s="190">
        <v>0</v>
      </c>
      <c r="X66" s="190">
        <v>0</v>
      </c>
      <c r="Z66" s="190">
        <v>0</v>
      </c>
      <c r="AA66" s="3">
        <v>0</v>
      </c>
      <c r="AC66" s="190">
        <v>0</v>
      </c>
      <c r="AD66" s="3">
        <v>0</v>
      </c>
    </row>
    <row r="67" spans="1:30" ht="18" customHeight="1" x14ac:dyDescent="0.2">
      <c r="A67" s="175" t="s">
        <v>175</v>
      </c>
      <c r="B67" s="175" t="s">
        <v>18</v>
      </c>
      <c r="C67" s="9">
        <v>0</v>
      </c>
      <c r="E67" s="189" t="s">
        <v>176</v>
      </c>
      <c r="G67" s="190">
        <v>0</v>
      </c>
      <c r="H67" s="190">
        <v>0</v>
      </c>
      <c r="I67" s="190">
        <v>0</v>
      </c>
      <c r="J67" s="191">
        <v>0</v>
      </c>
      <c r="K67" s="191">
        <v>0</v>
      </c>
      <c r="L67" s="190">
        <v>0</v>
      </c>
      <c r="M67" s="190">
        <v>0</v>
      </c>
      <c r="N67" s="190">
        <v>0</v>
      </c>
      <c r="O67" s="190">
        <v>0</v>
      </c>
      <c r="P67" s="190">
        <v>0</v>
      </c>
      <c r="Q67" s="190">
        <v>0</v>
      </c>
      <c r="R67" s="190">
        <v>0</v>
      </c>
      <c r="S67" s="190">
        <v>0</v>
      </c>
      <c r="T67" s="190">
        <v>0</v>
      </c>
      <c r="U67" s="190">
        <v>0</v>
      </c>
      <c r="V67" s="190">
        <v>0</v>
      </c>
      <c r="W67" s="190">
        <v>0</v>
      </c>
      <c r="X67" s="190">
        <v>0</v>
      </c>
      <c r="Z67" s="190">
        <v>0</v>
      </c>
      <c r="AA67" s="3">
        <v>0</v>
      </c>
      <c r="AC67" s="190">
        <v>0</v>
      </c>
      <c r="AD67" s="3">
        <v>0</v>
      </c>
    </row>
    <row r="68" spans="1:30" ht="18" customHeight="1" x14ac:dyDescent="0.2">
      <c r="A68" s="175" t="s">
        <v>192</v>
      </c>
      <c r="B68" s="175" t="s">
        <v>18</v>
      </c>
      <c r="C68" s="9">
        <v>0.19999999999999996</v>
      </c>
      <c r="E68" s="189" t="s">
        <v>427</v>
      </c>
      <c r="G68" s="190">
        <v>0</v>
      </c>
      <c r="H68" s="190">
        <v>0</v>
      </c>
      <c r="I68" s="190">
        <v>0</v>
      </c>
      <c r="J68" s="191">
        <v>0</v>
      </c>
      <c r="K68" s="191">
        <v>-0.1</v>
      </c>
      <c r="L68" s="190">
        <v>0</v>
      </c>
      <c r="M68" s="190">
        <v>-0.08</v>
      </c>
      <c r="N68" s="190">
        <v>0</v>
      </c>
      <c r="O68" s="190">
        <v>0</v>
      </c>
      <c r="P68" s="190">
        <v>0</v>
      </c>
      <c r="Q68" s="190">
        <v>0</v>
      </c>
      <c r="R68" s="190">
        <v>0</v>
      </c>
      <c r="S68" s="190">
        <v>0</v>
      </c>
      <c r="T68" s="190">
        <v>0</v>
      </c>
      <c r="U68" s="190">
        <v>0</v>
      </c>
      <c r="V68" s="190">
        <v>0</v>
      </c>
      <c r="W68" s="190">
        <v>0</v>
      </c>
      <c r="X68" s="190">
        <v>-0.08</v>
      </c>
      <c r="Z68" s="190">
        <v>0</v>
      </c>
      <c r="AA68" s="3">
        <v>-0.08</v>
      </c>
      <c r="AC68" s="190">
        <v>-0.10000000000000002</v>
      </c>
      <c r="AD68" s="3">
        <v>0.02</v>
      </c>
    </row>
    <row r="69" spans="1:30" ht="18" customHeight="1" x14ac:dyDescent="0.2">
      <c r="A69" s="175" t="s">
        <v>131</v>
      </c>
      <c r="B69" s="175" t="s">
        <v>18</v>
      </c>
      <c r="C69" s="9">
        <v>0</v>
      </c>
      <c r="E69" s="189" t="s">
        <v>177</v>
      </c>
      <c r="G69" s="190">
        <v>0</v>
      </c>
      <c r="H69" s="190">
        <v>-1.1000000000000001</v>
      </c>
      <c r="I69" s="190">
        <v>-1.1000000000000001</v>
      </c>
      <c r="J69" s="191">
        <v>-2</v>
      </c>
      <c r="K69" s="191">
        <v>0</v>
      </c>
      <c r="L69" s="190">
        <v>0</v>
      </c>
      <c r="M69" s="190">
        <v>0</v>
      </c>
      <c r="N69" s="190">
        <v>0</v>
      </c>
      <c r="O69" s="190">
        <v>0</v>
      </c>
      <c r="P69" s="190">
        <v>0</v>
      </c>
      <c r="Q69" s="190">
        <v>0</v>
      </c>
      <c r="R69" s="190">
        <v>0</v>
      </c>
      <c r="S69" s="190">
        <v>0</v>
      </c>
      <c r="T69" s="190">
        <v>0</v>
      </c>
      <c r="U69" s="190">
        <v>0</v>
      </c>
      <c r="V69" s="190">
        <v>0</v>
      </c>
      <c r="W69" s="190">
        <v>0</v>
      </c>
      <c r="X69" s="190">
        <v>0</v>
      </c>
      <c r="Z69" s="190">
        <v>-2</v>
      </c>
      <c r="AA69" s="3">
        <v>2</v>
      </c>
      <c r="AC69" s="190">
        <v>0</v>
      </c>
      <c r="AD69" s="3">
        <v>0</v>
      </c>
    </row>
    <row r="70" spans="1:30" ht="18" customHeight="1" x14ac:dyDescent="0.2">
      <c r="A70" s="175" t="s">
        <v>178</v>
      </c>
      <c r="B70" s="175" t="s">
        <v>18</v>
      </c>
      <c r="C70" s="9">
        <v>0</v>
      </c>
      <c r="E70" s="189" t="s">
        <v>179</v>
      </c>
      <c r="G70" s="190">
        <v>0</v>
      </c>
      <c r="H70" s="190">
        <v>0</v>
      </c>
      <c r="I70" s="190">
        <v>0</v>
      </c>
      <c r="J70" s="191">
        <v>0</v>
      </c>
      <c r="K70" s="191">
        <v>0</v>
      </c>
      <c r="L70" s="190">
        <v>0</v>
      </c>
      <c r="M70" s="190">
        <v>0</v>
      </c>
      <c r="N70" s="190">
        <v>0</v>
      </c>
      <c r="O70" s="190">
        <v>0</v>
      </c>
      <c r="P70" s="190">
        <v>0</v>
      </c>
      <c r="Q70" s="190">
        <v>0</v>
      </c>
      <c r="R70" s="190">
        <v>0</v>
      </c>
      <c r="S70" s="190">
        <v>0</v>
      </c>
      <c r="T70" s="190">
        <v>0</v>
      </c>
      <c r="U70" s="190">
        <v>0</v>
      </c>
      <c r="V70" s="190">
        <v>0</v>
      </c>
      <c r="W70" s="190">
        <v>0</v>
      </c>
      <c r="X70" s="190">
        <v>0</v>
      </c>
      <c r="Z70" s="190">
        <v>0</v>
      </c>
      <c r="AA70" s="3">
        <v>0</v>
      </c>
      <c r="AC70" s="190">
        <v>0</v>
      </c>
      <c r="AD70" s="3">
        <v>0</v>
      </c>
    </row>
    <row r="71" spans="1:30" ht="18" customHeight="1" x14ac:dyDescent="0.2">
      <c r="A71" s="175" t="s">
        <v>180</v>
      </c>
      <c r="B71" s="175" t="s">
        <v>18</v>
      </c>
      <c r="C71" s="9">
        <v>0.72</v>
      </c>
      <c r="E71" s="189" t="s">
        <v>181</v>
      </c>
      <c r="G71" s="190">
        <v>-0.20499999999999999</v>
      </c>
      <c r="H71" s="190">
        <v>-0.04</v>
      </c>
      <c r="I71" s="190">
        <v>-0.04</v>
      </c>
      <c r="J71" s="191">
        <v>-1</v>
      </c>
      <c r="K71" s="191">
        <v>-1</v>
      </c>
      <c r="L71" s="190">
        <v>0</v>
      </c>
      <c r="M71" s="190">
        <v>-0.28299999999999997</v>
      </c>
      <c r="N71" s="190">
        <v>0</v>
      </c>
      <c r="O71" s="190">
        <v>0</v>
      </c>
      <c r="P71" s="190">
        <v>0</v>
      </c>
      <c r="Q71" s="190">
        <v>0</v>
      </c>
      <c r="R71" s="190">
        <v>0</v>
      </c>
      <c r="S71" s="190">
        <v>0</v>
      </c>
      <c r="T71" s="190">
        <v>0</v>
      </c>
      <c r="U71" s="190">
        <v>0</v>
      </c>
      <c r="V71" s="190">
        <v>0</v>
      </c>
      <c r="W71" s="190">
        <v>0</v>
      </c>
      <c r="X71" s="190">
        <v>-0.28299999999999997</v>
      </c>
      <c r="Z71" s="190">
        <v>-1</v>
      </c>
      <c r="AA71" s="3">
        <v>0.72</v>
      </c>
      <c r="AC71" s="190">
        <v>-1</v>
      </c>
      <c r="AD71" s="3">
        <v>0.72</v>
      </c>
    </row>
    <row r="72" spans="1:30" ht="18" customHeight="1" x14ac:dyDescent="0.2">
      <c r="A72" s="175" t="s">
        <v>90</v>
      </c>
      <c r="B72" s="175" t="s">
        <v>18</v>
      </c>
      <c r="C72" s="9">
        <v>0</v>
      </c>
      <c r="E72" s="189" t="s">
        <v>188</v>
      </c>
      <c r="G72" s="190">
        <v>0</v>
      </c>
      <c r="H72" s="190">
        <v>0</v>
      </c>
      <c r="I72" s="190">
        <v>0</v>
      </c>
      <c r="J72" s="191">
        <v>0</v>
      </c>
      <c r="K72" s="191">
        <v>0</v>
      </c>
      <c r="L72" s="190">
        <v>0</v>
      </c>
      <c r="M72" s="190">
        <v>0</v>
      </c>
      <c r="N72" s="190">
        <v>0</v>
      </c>
      <c r="O72" s="190">
        <v>0</v>
      </c>
      <c r="P72" s="190">
        <v>0</v>
      </c>
      <c r="Q72" s="190">
        <v>0</v>
      </c>
      <c r="R72" s="190">
        <v>0</v>
      </c>
      <c r="S72" s="190">
        <v>0</v>
      </c>
      <c r="T72" s="190">
        <v>0</v>
      </c>
      <c r="U72" s="190">
        <v>0</v>
      </c>
      <c r="V72" s="190">
        <v>0</v>
      </c>
      <c r="W72" s="190">
        <v>0</v>
      </c>
      <c r="X72" s="190">
        <v>0</v>
      </c>
      <c r="Z72" s="190">
        <v>0</v>
      </c>
      <c r="AA72" s="3">
        <v>0</v>
      </c>
      <c r="AC72" s="190">
        <v>0</v>
      </c>
      <c r="AD72" s="3">
        <v>0</v>
      </c>
    </row>
    <row r="73" spans="1:30" ht="18" customHeight="1" x14ac:dyDescent="0.2">
      <c r="A73" s="175" t="s">
        <v>79</v>
      </c>
      <c r="B73" s="175" t="s">
        <v>18</v>
      </c>
      <c r="C73" s="9">
        <v>1</v>
      </c>
      <c r="E73" s="189" t="s">
        <v>78</v>
      </c>
      <c r="G73" s="190">
        <v>-1.4999999999999999E-2</v>
      </c>
      <c r="H73" s="190">
        <v>-5.0000000000000001E-3</v>
      </c>
      <c r="I73" s="190">
        <v>-5.0000000000000001E-3</v>
      </c>
      <c r="J73" s="191">
        <v>0</v>
      </c>
      <c r="K73" s="191">
        <v>-0.01</v>
      </c>
      <c r="L73" s="190">
        <v>0</v>
      </c>
      <c r="M73" s="190">
        <v>-3.0000000000000001E-3</v>
      </c>
      <c r="N73" s="190">
        <v>0</v>
      </c>
      <c r="O73" s="190">
        <v>0</v>
      </c>
      <c r="P73" s="190">
        <v>0</v>
      </c>
      <c r="Q73" s="190">
        <v>0</v>
      </c>
      <c r="R73" s="190">
        <v>0</v>
      </c>
      <c r="S73" s="190">
        <v>0</v>
      </c>
      <c r="T73" s="190">
        <v>0</v>
      </c>
      <c r="U73" s="190">
        <v>0</v>
      </c>
      <c r="V73" s="190">
        <v>0</v>
      </c>
      <c r="W73" s="190">
        <v>0</v>
      </c>
      <c r="X73" s="190">
        <v>-3.0000000000000001E-3</v>
      </c>
      <c r="Z73" s="190">
        <v>0</v>
      </c>
      <c r="AA73" s="3">
        <v>0</v>
      </c>
      <c r="AC73" s="190">
        <v>-0.01</v>
      </c>
      <c r="AD73" s="3">
        <v>0.01</v>
      </c>
    </row>
    <row r="74" spans="1:30" ht="18" customHeight="1" x14ac:dyDescent="0.2">
      <c r="A74" s="175" t="s">
        <v>194</v>
      </c>
      <c r="B74" s="175" t="s">
        <v>18</v>
      </c>
      <c r="C74" s="9">
        <v>0</v>
      </c>
      <c r="E74" s="189" t="s">
        <v>267</v>
      </c>
      <c r="G74" s="190">
        <v>0</v>
      </c>
      <c r="H74" s="190">
        <v>0</v>
      </c>
      <c r="I74" s="190">
        <v>0</v>
      </c>
      <c r="J74" s="191">
        <v>0</v>
      </c>
      <c r="K74" s="191">
        <v>0</v>
      </c>
      <c r="L74" s="190">
        <v>0</v>
      </c>
      <c r="M74" s="190">
        <v>0</v>
      </c>
      <c r="N74" s="190">
        <v>0</v>
      </c>
      <c r="O74" s="190">
        <v>0</v>
      </c>
      <c r="P74" s="190">
        <v>0</v>
      </c>
      <c r="Q74" s="190">
        <v>0</v>
      </c>
      <c r="R74" s="190">
        <v>0</v>
      </c>
      <c r="S74" s="190">
        <v>0</v>
      </c>
      <c r="T74" s="190">
        <v>0</v>
      </c>
      <c r="U74" s="190">
        <v>0</v>
      </c>
      <c r="V74" s="190">
        <v>0</v>
      </c>
      <c r="W74" s="190">
        <v>0</v>
      </c>
      <c r="X74" s="190">
        <v>0</v>
      </c>
      <c r="Z74" s="190">
        <v>0</v>
      </c>
      <c r="AA74" s="3">
        <v>0</v>
      </c>
      <c r="AC74" s="190">
        <v>0</v>
      </c>
      <c r="AD74" s="3">
        <v>0</v>
      </c>
    </row>
    <row r="75" spans="1:30" ht="18" customHeight="1" x14ac:dyDescent="0.2">
      <c r="A75" s="175" t="s">
        <v>76</v>
      </c>
      <c r="B75" s="175" t="s">
        <v>18</v>
      </c>
      <c r="C75" s="9">
        <v>0</v>
      </c>
      <c r="E75" s="189" t="s">
        <v>95</v>
      </c>
      <c r="G75" s="190">
        <v>0</v>
      </c>
      <c r="H75" s="190">
        <v>0</v>
      </c>
      <c r="I75" s="190">
        <v>0</v>
      </c>
      <c r="J75" s="191">
        <v>0</v>
      </c>
      <c r="K75" s="191">
        <v>0</v>
      </c>
      <c r="L75" s="190">
        <v>0</v>
      </c>
      <c r="M75" s="190">
        <v>0</v>
      </c>
      <c r="N75" s="190">
        <v>0</v>
      </c>
      <c r="O75" s="190">
        <v>0</v>
      </c>
      <c r="P75" s="190">
        <v>0</v>
      </c>
      <c r="Q75" s="190">
        <v>0</v>
      </c>
      <c r="R75" s="190">
        <v>0</v>
      </c>
      <c r="S75" s="190">
        <v>0</v>
      </c>
      <c r="T75" s="190">
        <v>0</v>
      </c>
      <c r="U75" s="190">
        <v>0</v>
      </c>
      <c r="V75" s="190">
        <v>0</v>
      </c>
      <c r="W75" s="190">
        <v>0</v>
      </c>
      <c r="X75" s="190">
        <v>0</v>
      </c>
      <c r="Z75" s="190">
        <v>0</v>
      </c>
      <c r="AA75" s="3">
        <v>0</v>
      </c>
      <c r="AC75" s="190">
        <v>0</v>
      </c>
      <c r="AD75" s="3">
        <v>0</v>
      </c>
    </row>
    <row r="76" spans="1:30" ht="18" customHeight="1" x14ac:dyDescent="0.2">
      <c r="A76" s="175" t="s">
        <v>182</v>
      </c>
      <c r="B76" s="175" t="s">
        <v>18</v>
      </c>
      <c r="C76" s="9">
        <v>0</v>
      </c>
      <c r="E76" s="189" t="s">
        <v>183</v>
      </c>
      <c r="G76" s="190">
        <v>0</v>
      </c>
      <c r="H76" s="190">
        <v>0</v>
      </c>
      <c r="I76" s="190">
        <v>0</v>
      </c>
      <c r="J76" s="191">
        <v>0</v>
      </c>
      <c r="K76" s="191">
        <v>0</v>
      </c>
      <c r="L76" s="190">
        <v>0</v>
      </c>
      <c r="M76" s="190">
        <v>0</v>
      </c>
      <c r="N76" s="190">
        <v>0</v>
      </c>
      <c r="O76" s="190">
        <v>0</v>
      </c>
      <c r="P76" s="190">
        <v>0</v>
      </c>
      <c r="Q76" s="190">
        <v>0</v>
      </c>
      <c r="R76" s="190">
        <v>0</v>
      </c>
      <c r="S76" s="190">
        <v>0</v>
      </c>
      <c r="T76" s="190">
        <v>0</v>
      </c>
      <c r="U76" s="190">
        <v>0</v>
      </c>
      <c r="V76" s="190">
        <v>0</v>
      </c>
      <c r="W76" s="190">
        <v>0</v>
      </c>
      <c r="X76" s="190">
        <v>0</v>
      </c>
      <c r="Z76" s="190">
        <v>0</v>
      </c>
      <c r="AA76" s="3">
        <v>0</v>
      </c>
      <c r="AC76" s="190">
        <v>0</v>
      </c>
      <c r="AD76" s="3">
        <v>0</v>
      </c>
    </row>
    <row r="77" spans="1:30" ht="18" customHeight="1" x14ac:dyDescent="0.2">
      <c r="A77" s="175" t="s">
        <v>91</v>
      </c>
      <c r="B77" s="175" t="s">
        <v>18</v>
      </c>
      <c r="C77" s="9">
        <v>0</v>
      </c>
      <c r="E77" s="189" t="s">
        <v>96</v>
      </c>
      <c r="G77" s="190">
        <v>0</v>
      </c>
      <c r="H77" s="190">
        <v>0</v>
      </c>
      <c r="I77" s="190">
        <v>0</v>
      </c>
      <c r="J77" s="191">
        <v>0</v>
      </c>
      <c r="K77" s="191">
        <v>0</v>
      </c>
      <c r="L77" s="190">
        <v>0</v>
      </c>
      <c r="M77" s="190">
        <v>0</v>
      </c>
      <c r="N77" s="190">
        <v>0</v>
      </c>
      <c r="O77" s="190">
        <v>0</v>
      </c>
      <c r="P77" s="190">
        <v>0</v>
      </c>
      <c r="Q77" s="190">
        <v>0</v>
      </c>
      <c r="R77" s="190">
        <v>0</v>
      </c>
      <c r="S77" s="190">
        <v>0</v>
      </c>
      <c r="T77" s="190">
        <v>0</v>
      </c>
      <c r="U77" s="190">
        <v>0</v>
      </c>
      <c r="V77" s="190">
        <v>0</v>
      </c>
      <c r="W77" s="190">
        <v>0</v>
      </c>
      <c r="X77" s="190">
        <v>0</v>
      </c>
      <c r="Z77" s="190">
        <v>0</v>
      </c>
      <c r="AA77" s="3">
        <v>0</v>
      </c>
      <c r="AC77" s="190">
        <v>0</v>
      </c>
      <c r="AD77" s="3">
        <v>0</v>
      </c>
    </row>
    <row r="78" spans="1:30" ht="18" customHeight="1" x14ac:dyDescent="0.2">
      <c r="A78" s="175" t="s">
        <v>128</v>
      </c>
      <c r="B78" s="175" t="s">
        <v>18</v>
      </c>
      <c r="C78" s="9">
        <v>0</v>
      </c>
      <c r="E78" s="189" t="s">
        <v>129</v>
      </c>
      <c r="G78" s="190">
        <v>0</v>
      </c>
      <c r="H78" s="190">
        <v>0</v>
      </c>
      <c r="I78" s="190">
        <v>0</v>
      </c>
      <c r="J78" s="191">
        <v>0</v>
      </c>
      <c r="K78" s="191">
        <v>0</v>
      </c>
      <c r="L78" s="190">
        <v>0</v>
      </c>
      <c r="M78" s="190">
        <v>0</v>
      </c>
      <c r="N78" s="190">
        <v>0</v>
      </c>
      <c r="O78" s="190">
        <v>0</v>
      </c>
      <c r="P78" s="190">
        <v>0</v>
      </c>
      <c r="Q78" s="190">
        <v>0</v>
      </c>
      <c r="R78" s="190">
        <v>0</v>
      </c>
      <c r="S78" s="190">
        <v>0</v>
      </c>
      <c r="T78" s="190">
        <v>0</v>
      </c>
      <c r="U78" s="190">
        <v>0</v>
      </c>
      <c r="V78" s="190">
        <v>0</v>
      </c>
      <c r="W78" s="190">
        <v>0</v>
      </c>
      <c r="X78" s="190">
        <v>0</v>
      </c>
      <c r="Z78" s="190">
        <v>0</v>
      </c>
      <c r="AA78" s="3">
        <v>0</v>
      </c>
      <c r="AC78" s="190">
        <v>0</v>
      </c>
      <c r="AD78" s="3">
        <v>0</v>
      </c>
    </row>
    <row r="79" spans="1:30" ht="18" customHeight="1" x14ac:dyDescent="0.2">
      <c r="A79" s="175" t="s">
        <v>92</v>
      </c>
      <c r="B79" s="175" t="s">
        <v>18</v>
      </c>
      <c r="C79" s="9">
        <v>-3.4615384615384617E-2</v>
      </c>
      <c r="E79" s="189" t="s">
        <v>97</v>
      </c>
      <c r="G79" s="190">
        <v>-0.91900000000000004</v>
      </c>
      <c r="H79" s="190">
        <v>-10.07</v>
      </c>
      <c r="I79" s="190">
        <v>-10.07</v>
      </c>
      <c r="J79" s="191">
        <v>-11</v>
      </c>
      <c r="K79" s="191">
        <v>-13</v>
      </c>
      <c r="L79" s="190">
        <v>0</v>
      </c>
      <c r="M79" s="190">
        <v>-1.052</v>
      </c>
      <c r="N79" s="190">
        <v>0</v>
      </c>
      <c r="O79" s="190">
        <v>0</v>
      </c>
      <c r="P79" s="190">
        <v>-1.71</v>
      </c>
      <c r="Q79" s="190">
        <v>-0.94799999999999995</v>
      </c>
      <c r="R79" s="190">
        <v>0</v>
      </c>
      <c r="S79" s="190">
        <v>-1.9820000000000002</v>
      </c>
      <c r="T79" s="190">
        <v>0</v>
      </c>
      <c r="U79" s="190">
        <v>-1.5649999999999995</v>
      </c>
      <c r="V79" s="190">
        <v>0</v>
      </c>
      <c r="W79" s="190">
        <v>-6.1890000000000001</v>
      </c>
      <c r="X79" s="190">
        <v>-13.446</v>
      </c>
      <c r="Z79" s="190">
        <v>-11</v>
      </c>
      <c r="AA79" s="3">
        <v>-2.4500000000000002</v>
      </c>
      <c r="AC79" s="190">
        <v>-13</v>
      </c>
      <c r="AD79" s="3">
        <v>-0.45</v>
      </c>
    </row>
    <row r="80" spans="1:30" ht="18" customHeight="1" x14ac:dyDescent="0.2">
      <c r="A80" s="175" t="s">
        <v>75</v>
      </c>
      <c r="B80" s="175" t="s">
        <v>18</v>
      </c>
      <c r="C80" s="9">
        <v>0</v>
      </c>
      <c r="E80" s="189" t="s">
        <v>98</v>
      </c>
      <c r="G80" s="190">
        <v>-0.70399999999999996</v>
      </c>
      <c r="H80" s="190">
        <v>-0.13300000000000001</v>
      </c>
      <c r="I80" s="190">
        <v>-0.13300000000000001</v>
      </c>
      <c r="J80" s="191">
        <v>-0.4</v>
      </c>
      <c r="K80" s="191">
        <v>-0.12</v>
      </c>
      <c r="L80" s="190">
        <v>-8.0000000000000002E-3</v>
      </c>
      <c r="M80" s="190">
        <v>-8.0000000000000002E-3</v>
      </c>
      <c r="N80" s="190">
        <v>-8.0000000000000002E-3</v>
      </c>
      <c r="O80" s="190">
        <v>-6.9999999999999993E-3</v>
      </c>
      <c r="P80" s="190">
        <v>-8.0000000000000002E-3</v>
      </c>
      <c r="Q80" s="190">
        <v>-8.0000000000000002E-3</v>
      </c>
      <c r="R80" s="190">
        <v>-1.0000000000000002E-2</v>
      </c>
      <c r="S80" s="190">
        <v>-8.0000000000000002E-3</v>
      </c>
      <c r="T80" s="190">
        <v>-7.9999999999999932E-3</v>
      </c>
      <c r="U80" s="190">
        <v>-8.0000000000000071E-3</v>
      </c>
      <c r="V80" s="190">
        <v>-7.9999999999999932E-3</v>
      </c>
      <c r="W80" s="190">
        <v>-3.3000000000000002E-2</v>
      </c>
      <c r="X80" s="190">
        <v>-0.122</v>
      </c>
      <c r="Z80" s="190">
        <v>-0.40000000000000008</v>
      </c>
      <c r="AA80" s="3">
        <v>0.28000000000000003</v>
      </c>
      <c r="AC80" s="190">
        <v>-0.12</v>
      </c>
      <c r="AD80" s="3">
        <v>0</v>
      </c>
    </row>
    <row r="81" spans="1:30" ht="18" customHeight="1" x14ac:dyDescent="0.2">
      <c r="A81" s="175" t="s">
        <v>428</v>
      </c>
      <c r="B81" s="175" t="s">
        <v>18</v>
      </c>
      <c r="C81" s="9">
        <v>0</v>
      </c>
      <c r="E81" s="189" t="s">
        <v>429</v>
      </c>
      <c r="G81" s="190">
        <v>0</v>
      </c>
      <c r="H81" s="190">
        <v>0</v>
      </c>
      <c r="I81" s="190">
        <v>0</v>
      </c>
      <c r="J81" s="191">
        <v>0</v>
      </c>
      <c r="K81" s="191">
        <v>0</v>
      </c>
      <c r="L81" s="190">
        <v>0</v>
      </c>
      <c r="M81" s="190">
        <v>0</v>
      </c>
      <c r="N81" s="190">
        <v>0</v>
      </c>
      <c r="O81" s="190">
        <v>0</v>
      </c>
      <c r="P81" s="190">
        <v>0</v>
      </c>
      <c r="Q81" s="190">
        <v>0</v>
      </c>
      <c r="R81" s="190">
        <v>0</v>
      </c>
      <c r="S81" s="190">
        <v>0</v>
      </c>
      <c r="T81" s="190">
        <v>0</v>
      </c>
      <c r="U81" s="190">
        <v>0</v>
      </c>
      <c r="V81" s="190">
        <v>0</v>
      </c>
      <c r="W81" s="190">
        <v>0</v>
      </c>
      <c r="X81" s="190">
        <v>0</v>
      </c>
      <c r="Z81" s="190">
        <v>0</v>
      </c>
      <c r="AA81" s="3">
        <v>0</v>
      </c>
      <c r="AC81" s="190">
        <v>0</v>
      </c>
      <c r="AD81" s="3">
        <v>0</v>
      </c>
    </row>
    <row r="82" spans="1:30" ht="18" customHeight="1" x14ac:dyDescent="0.2">
      <c r="A82" s="175" t="s">
        <v>262</v>
      </c>
      <c r="B82" s="175" t="s">
        <v>18</v>
      </c>
      <c r="C82" s="9">
        <v>0</v>
      </c>
      <c r="E82" s="189" t="s">
        <v>272</v>
      </c>
      <c r="G82" s="190">
        <v>0</v>
      </c>
      <c r="H82" s="190">
        <v>0</v>
      </c>
      <c r="I82" s="190">
        <v>0</v>
      </c>
      <c r="J82" s="191">
        <v>0</v>
      </c>
      <c r="K82" s="191">
        <v>0</v>
      </c>
      <c r="L82" s="190">
        <v>0</v>
      </c>
      <c r="M82" s="190">
        <v>0</v>
      </c>
      <c r="N82" s="190">
        <v>0</v>
      </c>
      <c r="O82" s="190">
        <v>0</v>
      </c>
      <c r="P82" s="190">
        <v>0</v>
      </c>
      <c r="Q82" s="190">
        <v>0</v>
      </c>
      <c r="R82" s="190">
        <v>0</v>
      </c>
      <c r="S82" s="190">
        <v>0</v>
      </c>
      <c r="T82" s="190">
        <v>0</v>
      </c>
      <c r="U82" s="190">
        <v>0</v>
      </c>
      <c r="V82" s="190">
        <v>0</v>
      </c>
      <c r="W82" s="190">
        <v>0</v>
      </c>
      <c r="X82" s="190">
        <v>0</v>
      </c>
      <c r="Z82" s="190">
        <v>0</v>
      </c>
      <c r="AA82" s="3">
        <v>0</v>
      </c>
      <c r="AC82" s="190">
        <v>0</v>
      </c>
      <c r="AD82" s="3">
        <v>0</v>
      </c>
    </row>
    <row r="83" spans="1:30" ht="18" customHeight="1" x14ac:dyDescent="0.2">
      <c r="A83" s="175" t="s">
        <v>196</v>
      </c>
      <c r="B83" s="175" t="s">
        <v>18</v>
      </c>
      <c r="C83" s="9">
        <v>0</v>
      </c>
      <c r="E83" s="189" t="s">
        <v>197</v>
      </c>
      <c r="G83" s="190">
        <v>0</v>
      </c>
      <c r="H83" s="190">
        <v>0</v>
      </c>
      <c r="I83" s="190">
        <v>0</v>
      </c>
      <c r="J83" s="191">
        <v>0</v>
      </c>
      <c r="K83" s="191">
        <v>0</v>
      </c>
      <c r="L83" s="190">
        <v>0</v>
      </c>
      <c r="M83" s="190">
        <v>0</v>
      </c>
      <c r="N83" s="190">
        <v>0</v>
      </c>
      <c r="O83" s="190">
        <v>0</v>
      </c>
      <c r="P83" s="190">
        <v>0</v>
      </c>
      <c r="Q83" s="190">
        <v>0</v>
      </c>
      <c r="R83" s="190">
        <v>0</v>
      </c>
      <c r="S83" s="190">
        <v>0</v>
      </c>
      <c r="T83" s="190">
        <v>0</v>
      </c>
      <c r="U83" s="190">
        <v>0</v>
      </c>
      <c r="V83" s="190">
        <v>0</v>
      </c>
      <c r="W83" s="190">
        <v>0</v>
      </c>
      <c r="X83" s="190">
        <v>0</v>
      </c>
      <c r="Z83" s="190">
        <v>0</v>
      </c>
      <c r="AA83" s="3">
        <v>0</v>
      </c>
      <c r="AC83" s="190">
        <v>0</v>
      </c>
      <c r="AD83" s="3">
        <v>0</v>
      </c>
    </row>
    <row r="84" spans="1:30" ht="18" customHeight="1" x14ac:dyDescent="0.2">
      <c r="A84" s="175" t="s">
        <v>198</v>
      </c>
      <c r="B84" s="175" t="s">
        <v>18</v>
      </c>
      <c r="C84" s="9">
        <v>0</v>
      </c>
      <c r="E84" s="189" t="s">
        <v>266</v>
      </c>
      <c r="G84" s="190">
        <v>0</v>
      </c>
      <c r="H84" s="190">
        <v>0</v>
      </c>
      <c r="I84" s="190">
        <v>0</v>
      </c>
      <c r="J84" s="191">
        <v>0</v>
      </c>
      <c r="K84" s="191">
        <v>0</v>
      </c>
      <c r="L84" s="190">
        <v>0</v>
      </c>
      <c r="M84" s="190">
        <v>0</v>
      </c>
      <c r="N84" s="190">
        <v>0</v>
      </c>
      <c r="O84" s="190">
        <v>0</v>
      </c>
      <c r="P84" s="190">
        <v>0</v>
      </c>
      <c r="Q84" s="190">
        <v>0</v>
      </c>
      <c r="R84" s="190">
        <v>0</v>
      </c>
      <c r="S84" s="190">
        <v>0</v>
      </c>
      <c r="T84" s="190">
        <v>0</v>
      </c>
      <c r="U84" s="190">
        <v>0</v>
      </c>
      <c r="V84" s="190">
        <v>0</v>
      </c>
      <c r="W84" s="190">
        <v>0</v>
      </c>
      <c r="X84" s="190">
        <v>0</v>
      </c>
      <c r="Z84" s="190">
        <v>0</v>
      </c>
      <c r="AA84" s="3">
        <v>0</v>
      </c>
      <c r="AC84" s="190">
        <v>0</v>
      </c>
      <c r="AD84" s="3">
        <v>0</v>
      </c>
    </row>
    <row r="85" spans="1:30" ht="18" customHeight="1" x14ac:dyDescent="0.2">
      <c r="A85" s="175" t="s">
        <v>93</v>
      </c>
      <c r="B85" s="175" t="s">
        <v>18</v>
      </c>
      <c r="C85" s="9">
        <v>0</v>
      </c>
      <c r="E85" s="189" t="s">
        <v>99</v>
      </c>
      <c r="G85" s="190">
        <v>0</v>
      </c>
      <c r="H85" s="190">
        <v>0</v>
      </c>
      <c r="I85" s="190">
        <v>0</v>
      </c>
      <c r="J85" s="191">
        <v>0</v>
      </c>
      <c r="K85" s="191">
        <v>0</v>
      </c>
      <c r="L85" s="190">
        <v>0</v>
      </c>
      <c r="M85" s="190">
        <v>0</v>
      </c>
      <c r="N85" s="190">
        <v>0</v>
      </c>
      <c r="O85" s="190">
        <v>0</v>
      </c>
      <c r="P85" s="190">
        <v>0</v>
      </c>
      <c r="Q85" s="190">
        <v>0</v>
      </c>
      <c r="R85" s="190">
        <v>0</v>
      </c>
      <c r="S85" s="190">
        <v>0</v>
      </c>
      <c r="T85" s="190">
        <v>0</v>
      </c>
      <c r="U85" s="190">
        <v>0</v>
      </c>
      <c r="V85" s="190">
        <v>0</v>
      </c>
      <c r="W85" s="190">
        <v>0</v>
      </c>
      <c r="X85" s="190">
        <v>0</v>
      </c>
      <c r="Z85" s="190">
        <v>0</v>
      </c>
      <c r="AA85" s="3">
        <v>0</v>
      </c>
      <c r="AC85" s="190">
        <v>0</v>
      </c>
      <c r="AD85" s="3">
        <v>0</v>
      </c>
    </row>
    <row r="86" spans="1:30" ht="18" customHeight="1" x14ac:dyDescent="0.2">
      <c r="A86" s="175" t="s">
        <v>524</v>
      </c>
      <c r="B86" s="175" t="s">
        <v>18</v>
      </c>
      <c r="C86" s="9">
        <v>0</v>
      </c>
      <c r="E86" s="189" t="s">
        <v>525</v>
      </c>
      <c r="G86" s="190">
        <v>0</v>
      </c>
      <c r="H86" s="190">
        <v>0</v>
      </c>
      <c r="I86" s="190">
        <v>0</v>
      </c>
      <c r="J86" s="191">
        <v>0</v>
      </c>
      <c r="K86" s="191">
        <v>0</v>
      </c>
      <c r="L86" s="190">
        <v>0</v>
      </c>
      <c r="M86" s="190">
        <v>0</v>
      </c>
      <c r="N86" s="190">
        <v>0</v>
      </c>
      <c r="O86" s="190">
        <v>0</v>
      </c>
      <c r="P86" s="190">
        <v>0</v>
      </c>
      <c r="Q86" s="190">
        <v>0</v>
      </c>
      <c r="R86" s="190">
        <v>0</v>
      </c>
      <c r="S86" s="190">
        <v>0</v>
      </c>
      <c r="T86" s="190">
        <v>0</v>
      </c>
      <c r="U86" s="190">
        <v>0</v>
      </c>
      <c r="V86" s="190">
        <v>0</v>
      </c>
      <c r="W86" s="190">
        <v>0</v>
      </c>
      <c r="X86" s="190">
        <v>0</v>
      </c>
      <c r="Z86" s="190">
        <v>0</v>
      </c>
      <c r="AA86" s="3">
        <v>0</v>
      </c>
      <c r="AC86" s="190">
        <v>0</v>
      </c>
      <c r="AD86" s="3">
        <v>0</v>
      </c>
    </row>
    <row r="87" spans="1:30" ht="18" customHeight="1" x14ac:dyDescent="0.2">
      <c r="A87" s="175" t="s">
        <v>255</v>
      </c>
      <c r="B87" s="175" t="s">
        <v>18</v>
      </c>
      <c r="C87" s="9">
        <v>0</v>
      </c>
      <c r="E87" s="192" t="s">
        <v>258</v>
      </c>
      <c r="F87" s="193"/>
      <c r="G87" s="194">
        <v>0</v>
      </c>
      <c r="H87" s="194">
        <v>0</v>
      </c>
      <c r="I87" s="194">
        <v>0</v>
      </c>
      <c r="J87" s="194">
        <v>0</v>
      </c>
      <c r="K87" s="194">
        <v>0</v>
      </c>
      <c r="L87" s="194">
        <v>0</v>
      </c>
      <c r="M87" s="194">
        <v>0</v>
      </c>
      <c r="N87" s="194">
        <v>0</v>
      </c>
      <c r="O87" s="194">
        <v>0</v>
      </c>
      <c r="P87" s="194">
        <v>0</v>
      </c>
      <c r="Q87" s="194">
        <v>0</v>
      </c>
      <c r="R87" s="194">
        <v>0</v>
      </c>
      <c r="S87" s="194">
        <v>0</v>
      </c>
      <c r="T87" s="194">
        <v>0</v>
      </c>
      <c r="U87" s="194">
        <v>0</v>
      </c>
      <c r="V87" s="194">
        <v>0</v>
      </c>
      <c r="W87" s="194">
        <v>0</v>
      </c>
      <c r="X87" s="194">
        <v>0</v>
      </c>
      <c r="Z87" s="194">
        <v>0</v>
      </c>
      <c r="AA87" s="3">
        <v>0</v>
      </c>
      <c r="AC87" s="194">
        <v>0</v>
      </c>
      <c r="AD87" s="3">
        <v>0</v>
      </c>
    </row>
    <row r="88" spans="1:30" ht="18" customHeight="1" x14ac:dyDescent="0.2">
      <c r="A88" s="175" t="s">
        <v>256</v>
      </c>
      <c r="B88" s="175" t="s">
        <v>18</v>
      </c>
      <c r="C88" s="9">
        <v>0</v>
      </c>
      <c r="E88" s="192" t="s">
        <v>430</v>
      </c>
      <c r="F88" s="193"/>
      <c r="G88" s="194">
        <v>0</v>
      </c>
      <c r="H88" s="194">
        <v>0</v>
      </c>
      <c r="I88" s="194">
        <v>0</v>
      </c>
      <c r="J88" s="194">
        <v>0</v>
      </c>
      <c r="K88" s="194">
        <v>0</v>
      </c>
      <c r="L88" s="194">
        <v>0</v>
      </c>
      <c r="M88" s="194">
        <v>0</v>
      </c>
      <c r="N88" s="194">
        <v>0</v>
      </c>
      <c r="O88" s="194">
        <v>0</v>
      </c>
      <c r="P88" s="194">
        <v>0</v>
      </c>
      <c r="Q88" s="194">
        <v>0</v>
      </c>
      <c r="R88" s="194">
        <v>0</v>
      </c>
      <c r="S88" s="194">
        <v>0</v>
      </c>
      <c r="T88" s="194">
        <v>0</v>
      </c>
      <c r="U88" s="194">
        <v>0</v>
      </c>
      <c r="V88" s="194">
        <v>0</v>
      </c>
      <c r="W88" s="194">
        <v>0</v>
      </c>
      <c r="X88" s="194">
        <v>0</v>
      </c>
      <c r="Z88" s="194">
        <v>0</v>
      </c>
      <c r="AA88" s="3">
        <v>0</v>
      </c>
      <c r="AC88" s="194">
        <v>0</v>
      </c>
      <c r="AD88" s="3">
        <v>0</v>
      </c>
    </row>
    <row r="89" spans="1:30" ht="18" customHeight="1" x14ac:dyDescent="0.2">
      <c r="A89" s="175" t="s">
        <v>200</v>
      </c>
      <c r="B89" s="175" t="s">
        <v>18</v>
      </c>
      <c r="C89" s="9">
        <v>0</v>
      </c>
      <c r="E89" s="189" t="s">
        <v>185</v>
      </c>
      <c r="G89" s="190">
        <v>-21</v>
      </c>
      <c r="H89" s="190">
        <v>-21</v>
      </c>
      <c r="I89" s="190">
        <v>-21</v>
      </c>
      <c r="J89" s="191">
        <v>-21</v>
      </c>
      <c r="K89" s="191">
        <v>-21</v>
      </c>
      <c r="L89" s="190">
        <v>-1.75</v>
      </c>
      <c r="M89" s="190">
        <v>-1.75</v>
      </c>
      <c r="N89" s="190">
        <v>-1.75</v>
      </c>
      <c r="O89" s="190">
        <v>-1.75</v>
      </c>
      <c r="P89" s="190">
        <v>-1.75</v>
      </c>
      <c r="Q89" s="190">
        <v>-1.75</v>
      </c>
      <c r="R89" s="190">
        <v>-1.75</v>
      </c>
      <c r="S89" s="190">
        <v>-1.75</v>
      </c>
      <c r="T89" s="190">
        <v>-1.75</v>
      </c>
      <c r="U89" s="190">
        <v>-1.75</v>
      </c>
      <c r="V89" s="190">
        <v>-1.75</v>
      </c>
      <c r="W89" s="190">
        <v>-1.75</v>
      </c>
      <c r="X89" s="190">
        <v>-21</v>
      </c>
      <c r="Z89" s="190">
        <v>-21</v>
      </c>
      <c r="AA89" s="3">
        <v>0</v>
      </c>
      <c r="AC89" s="190">
        <v>-21</v>
      </c>
      <c r="AD89" s="3">
        <v>0</v>
      </c>
    </row>
    <row r="90" spans="1:30" ht="18" customHeight="1" x14ac:dyDescent="0.2">
      <c r="A90" s="175" t="s">
        <v>186</v>
      </c>
      <c r="B90" s="175" t="s">
        <v>18</v>
      </c>
      <c r="C90" s="9">
        <v>0</v>
      </c>
      <c r="E90" s="189" t="s">
        <v>187</v>
      </c>
      <c r="G90" s="190">
        <v>0</v>
      </c>
      <c r="H90" s="190">
        <v>0</v>
      </c>
      <c r="I90" s="190">
        <v>0</v>
      </c>
      <c r="J90" s="191">
        <v>0</v>
      </c>
      <c r="K90" s="191">
        <v>0</v>
      </c>
      <c r="L90" s="190">
        <v>0</v>
      </c>
      <c r="M90" s="190">
        <v>0</v>
      </c>
      <c r="N90" s="190">
        <v>0</v>
      </c>
      <c r="O90" s="190">
        <v>0</v>
      </c>
      <c r="P90" s="190">
        <v>0</v>
      </c>
      <c r="Q90" s="190">
        <v>0</v>
      </c>
      <c r="R90" s="190">
        <v>0</v>
      </c>
      <c r="S90" s="190">
        <v>0</v>
      </c>
      <c r="T90" s="190">
        <v>0</v>
      </c>
      <c r="U90" s="190">
        <v>0</v>
      </c>
      <c r="V90" s="190">
        <v>0</v>
      </c>
      <c r="W90" s="190">
        <v>0</v>
      </c>
      <c r="X90" s="190">
        <v>0</v>
      </c>
      <c r="Z90" s="190">
        <v>0</v>
      </c>
      <c r="AA90" s="3">
        <v>0</v>
      </c>
      <c r="AC90" s="190">
        <v>0</v>
      </c>
      <c r="AD90" s="3">
        <v>0</v>
      </c>
    </row>
    <row r="91" spans="1:30" ht="18" customHeight="1" x14ac:dyDescent="0.2">
      <c r="A91" s="175" t="s">
        <v>126</v>
      </c>
      <c r="B91" s="175" t="s">
        <v>18</v>
      </c>
      <c r="C91" s="9">
        <v>0</v>
      </c>
      <c r="E91" s="189" t="s">
        <v>127</v>
      </c>
      <c r="G91" s="190">
        <v>0</v>
      </c>
      <c r="H91" s="190">
        <v>-1.2999999999999999E-2</v>
      </c>
      <c r="I91" s="190">
        <v>-1.2999999999999999E-2</v>
      </c>
      <c r="J91" s="191">
        <v>0</v>
      </c>
      <c r="K91" s="191">
        <v>0</v>
      </c>
      <c r="L91" s="190">
        <v>0</v>
      </c>
      <c r="M91" s="190">
        <v>0</v>
      </c>
      <c r="N91" s="190">
        <v>0</v>
      </c>
      <c r="O91" s="190">
        <v>0</v>
      </c>
      <c r="P91" s="190">
        <v>0</v>
      </c>
      <c r="Q91" s="190">
        <v>0</v>
      </c>
      <c r="R91" s="190">
        <v>0</v>
      </c>
      <c r="S91" s="190">
        <v>0</v>
      </c>
      <c r="T91" s="190">
        <v>0</v>
      </c>
      <c r="U91" s="190">
        <v>0</v>
      </c>
      <c r="V91" s="190">
        <v>0</v>
      </c>
      <c r="W91" s="190">
        <v>0</v>
      </c>
      <c r="X91" s="190">
        <v>0</v>
      </c>
      <c r="Z91" s="190">
        <v>0</v>
      </c>
      <c r="AA91" s="3">
        <v>0</v>
      </c>
      <c r="AC91" s="190">
        <v>0</v>
      </c>
      <c r="AD91" s="3">
        <v>0</v>
      </c>
    </row>
    <row r="92" spans="1:30" ht="18" customHeight="1" x14ac:dyDescent="0.2">
      <c r="A92" s="185"/>
      <c r="B92" s="185"/>
      <c r="C92" s="9">
        <v>8.5154697700823168E-3</v>
      </c>
      <c r="E92" s="195" t="s">
        <v>88</v>
      </c>
      <c r="G92" s="196">
        <v>-23.064</v>
      </c>
      <c r="H92" s="196">
        <v>-32.374000000000002</v>
      </c>
      <c r="I92" s="196">
        <v>-32.374000000000002</v>
      </c>
      <c r="J92" s="197">
        <v>-35.4</v>
      </c>
      <c r="K92" s="197">
        <v>-35.229999999999997</v>
      </c>
      <c r="L92" s="196">
        <v>-1.758</v>
      </c>
      <c r="M92" s="196">
        <v>-3.1760000000000002</v>
      </c>
      <c r="N92" s="196">
        <v>-1.758</v>
      </c>
      <c r="O92" s="196">
        <v>-1.7569999999999999</v>
      </c>
      <c r="P92" s="196">
        <v>-3.468</v>
      </c>
      <c r="Q92" s="196">
        <v>-2.706</v>
      </c>
      <c r="R92" s="196">
        <v>-1.76</v>
      </c>
      <c r="S92" s="196">
        <v>-3.74</v>
      </c>
      <c r="T92" s="196">
        <v>-1.758</v>
      </c>
      <c r="U92" s="196">
        <v>-3.3229999999999995</v>
      </c>
      <c r="V92" s="196">
        <v>-1.758</v>
      </c>
      <c r="W92" s="196">
        <v>-7.9720000000000004</v>
      </c>
      <c r="X92" s="196">
        <v>-34.933999999999997</v>
      </c>
      <c r="Z92" s="196">
        <v>-35.4</v>
      </c>
      <c r="AA92" s="3">
        <v>0.47</v>
      </c>
      <c r="AC92" s="196">
        <v>-35.229999999999997</v>
      </c>
      <c r="AD92" s="3">
        <v>0.3</v>
      </c>
    </row>
    <row r="93" spans="1:30" ht="6.95" customHeight="1" x14ac:dyDescent="0.2">
      <c r="C93" s="9"/>
      <c r="J93" s="199"/>
      <c r="K93" s="199"/>
      <c r="AA93" s="1"/>
      <c r="AD93" s="1"/>
    </row>
    <row r="94" spans="1:30" ht="18" customHeight="1" x14ac:dyDescent="0.2">
      <c r="A94" s="175" t="s">
        <v>20</v>
      </c>
      <c r="B94" s="175" t="s">
        <v>18</v>
      </c>
      <c r="C94" s="9">
        <v>0</v>
      </c>
      <c r="E94" s="206" t="s">
        <v>254</v>
      </c>
      <c r="F94" s="193"/>
      <c r="G94" s="194">
        <v>0</v>
      </c>
      <c r="H94" s="194">
        <v>0</v>
      </c>
      <c r="I94" s="194">
        <v>0</v>
      </c>
      <c r="J94" s="194">
        <v>0</v>
      </c>
      <c r="K94" s="194">
        <v>0</v>
      </c>
      <c r="L94" s="194">
        <v>0</v>
      </c>
      <c r="M94" s="194">
        <v>0</v>
      </c>
      <c r="N94" s="194">
        <v>0</v>
      </c>
      <c r="O94" s="194">
        <v>0</v>
      </c>
      <c r="P94" s="194">
        <v>0</v>
      </c>
      <c r="Q94" s="194">
        <v>0</v>
      </c>
      <c r="R94" s="194">
        <v>0</v>
      </c>
      <c r="S94" s="194">
        <v>0</v>
      </c>
      <c r="T94" s="194">
        <v>0</v>
      </c>
      <c r="U94" s="194">
        <v>0</v>
      </c>
      <c r="V94" s="194">
        <v>0</v>
      </c>
      <c r="W94" s="194">
        <v>0</v>
      </c>
      <c r="X94" s="194">
        <v>0</v>
      </c>
      <c r="Z94" s="194">
        <v>0</v>
      </c>
      <c r="AA94" s="3">
        <v>0</v>
      </c>
      <c r="AC94" s="194">
        <v>0</v>
      </c>
      <c r="AD94" s="3">
        <v>0</v>
      </c>
    </row>
    <row r="95" spans="1:30" ht="6.95" customHeight="1" x14ac:dyDescent="0.2">
      <c r="C95" s="9"/>
      <c r="J95" s="199"/>
      <c r="K95" s="199"/>
      <c r="AA95" s="1"/>
      <c r="AD95" s="1"/>
    </row>
    <row r="96" spans="1:30" s="209" customFormat="1" ht="18" customHeight="1" x14ac:dyDescent="0.2">
      <c r="A96" s="185"/>
      <c r="B96" s="185"/>
      <c r="C96" s="9">
        <v>4.4357023063998337E-2</v>
      </c>
      <c r="D96" s="2"/>
      <c r="E96" s="207" t="s">
        <v>431</v>
      </c>
      <c r="F96" s="2"/>
      <c r="G96" s="207">
        <v>-175.667</v>
      </c>
      <c r="H96" s="207">
        <v>-186.66299999999998</v>
      </c>
      <c r="I96" s="207">
        <v>-186.66299999999998</v>
      </c>
      <c r="J96" s="208">
        <v>-207.65611000000001</v>
      </c>
      <c r="K96" s="208">
        <v>-205.60441999999998</v>
      </c>
      <c r="L96" s="207">
        <v>-15.512</v>
      </c>
      <c r="M96" s="207">
        <v>-17.011000000000003</v>
      </c>
      <c r="N96" s="207">
        <v>-17.299000000000003</v>
      </c>
      <c r="O96" s="207">
        <v>-16.065999999999999</v>
      </c>
      <c r="P96" s="207">
        <v>-15.133000000000001</v>
      </c>
      <c r="Q96" s="207">
        <v>-17.095000000000002</v>
      </c>
      <c r="R96" s="207">
        <v>-15.877999999999993</v>
      </c>
      <c r="S96" s="207">
        <v>-17.515000000000004</v>
      </c>
      <c r="T96" s="207">
        <v>-16.398</v>
      </c>
      <c r="U96" s="207">
        <v>-17.542000000000002</v>
      </c>
      <c r="V96" s="207">
        <v>-16.035999999999991</v>
      </c>
      <c r="W96" s="207">
        <v>-15.003000000000021</v>
      </c>
      <c r="X96" s="207">
        <v>-196.48800000000003</v>
      </c>
      <c r="Z96" s="207">
        <v>-207.65611000000001</v>
      </c>
      <c r="AA96" s="3">
        <v>11.17</v>
      </c>
      <c r="AC96" s="207">
        <v>-205.60441999999998</v>
      </c>
      <c r="AD96" s="3">
        <v>9.1199999999999992</v>
      </c>
    </row>
    <row r="97" spans="1:30" ht="6.95" customHeight="1" x14ac:dyDescent="0.2">
      <c r="C97" s="9"/>
      <c r="J97" s="199"/>
      <c r="K97" s="199"/>
      <c r="AA97" s="1"/>
      <c r="AD97" s="1"/>
    </row>
    <row r="98" spans="1:30" ht="18" customHeight="1" x14ac:dyDescent="0.2">
      <c r="A98" s="175" t="s">
        <v>3</v>
      </c>
      <c r="B98" s="175" t="s">
        <v>18</v>
      </c>
      <c r="C98" s="9">
        <v>0</v>
      </c>
      <c r="E98" s="189" t="s">
        <v>432</v>
      </c>
      <c r="G98" s="190">
        <v>0</v>
      </c>
      <c r="H98" s="190">
        <v>0</v>
      </c>
      <c r="I98" s="190">
        <v>0</v>
      </c>
      <c r="J98" s="191">
        <v>0</v>
      </c>
      <c r="K98" s="191">
        <v>0</v>
      </c>
      <c r="L98" s="190">
        <v>0</v>
      </c>
      <c r="M98" s="190">
        <v>0</v>
      </c>
      <c r="N98" s="190">
        <v>0</v>
      </c>
      <c r="O98" s="190">
        <v>0</v>
      </c>
      <c r="P98" s="190">
        <v>0</v>
      </c>
      <c r="Q98" s="190">
        <v>0</v>
      </c>
      <c r="R98" s="190">
        <v>0</v>
      </c>
      <c r="S98" s="190">
        <v>0</v>
      </c>
      <c r="T98" s="190">
        <v>0</v>
      </c>
      <c r="U98" s="190">
        <v>0</v>
      </c>
      <c r="V98" s="190">
        <v>0</v>
      </c>
      <c r="W98" s="190">
        <v>0</v>
      </c>
      <c r="X98" s="190">
        <v>0</v>
      </c>
      <c r="Z98" s="190">
        <v>0</v>
      </c>
      <c r="AA98" s="3">
        <v>0</v>
      </c>
      <c r="AC98" s="190">
        <v>0</v>
      </c>
      <c r="AD98" s="3">
        <v>0</v>
      </c>
    </row>
    <row r="99" spans="1:30" ht="18" customHeight="1" x14ac:dyDescent="0.2">
      <c r="A99" s="175" t="s">
        <v>309</v>
      </c>
      <c r="B99" s="175" t="s">
        <v>18</v>
      </c>
      <c r="C99" s="9">
        <v>0</v>
      </c>
      <c r="E99" s="189" t="s">
        <v>433</v>
      </c>
      <c r="G99" s="190">
        <v>0</v>
      </c>
      <c r="H99" s="190">
        <v>0</v>
      </c>
      <c r="I99" s="190">
        <v>0</v>
      </c>
      <c r="J99" s="191">
        <v>0</v>
      </c>
      <c r="K99" s="191">
        <v>0</v>
      </c>
      <c r="L99" s="190">
        <v>0</v>
      </c>
      <c r="M99" s="190">
        <v>0</v>
      </c>
      <c r="N99" s="190">
        <v>0</v>
      </c>
      <c r="O99" s="190">
        <v>0</v>
      </c>
      <c r="P99" s="190">
        <v>0</v>
      </c>
      <c r="Q99" s="190">
        <v>0</v>
      </c>
      <c r="R99" s="190">
        <v>0</v>
      </c>
      <c r="S99" s="190">
        <v>0</v>
      </c>
      <c r="T99" s="190">
        <v>0</v>
      </c>
      <c r="U99" s="190">
        <v>0</v>
      </c>
      <c r="V99" s="190">
        <v>0</v>
      </c>
      <c r="W99" s="190">
        <v>0</v>
      </c>
      <c r="X99" s="190">
        <v>0</v>
      </c>
      <c r="Z99" s="190">
        <v>0</v>
      </c>
      <c r="AA99" s="3">
        <v>0</v>
      </c>
      <c r="AC99" s="190">
        <v>0</v>
      </c>
      <c r="AD99" s="3">
        <v>0</v>
      </c>
    </row>
    <row r="100" spans="1:30" ht="18" customHeight="1" x14ac:dyDescent="0.2">
      <c r="A100" s="175" t="s">
        <v>312</v>
      </c>
      <c r="B100" s="175" t="s">
        <v>18</v>
      </c>
      <c r="C100" s="9">
        <v>0</v>
      </c>
      <c r="E100" s="189" t="s">
        <v>434</v>
      </c>
      <c r="G100" s="190">
        <v>0</v>
      </c>
      <c r="H100" s="190">
        <v>0</v>
      </c>
      <c r="I100" s="190">
        <v>0</v>
      </c>
      <c r="J100" s="191">
        <v>0</v>
      </c>
      <c r="K100" s="191">
        <v>0</v>
      </c>
      <c r="L100" s="190">
        <v>0</v>
      </c>
      <c r="M100" s="190">
        <v>0</v>
      </c>
      <c r="N100" s="190">
        <v>0</v>
      </c>
      <c r="O100" s="190">
        <v>0</v>
      </c>
      <c r="P100" s="190">
        <v>0</v>
      </c>
      <c r="Q100" s="190">
        <v>0</v>
      </c>
      <c r="R100" s="190">
        <v>0</v>
      </c>
      <c r="S100" s="190">
        <v>0</v>
      </c>
      <c r="T100" s="190">
        <v>0</v>
      </c>
      <c r="U100" s="190">
        <v>0</v>
      </c>
      <c r="V100" s="190">
        <v>0</v>
      </c>
      <c r="W100" s="190">
        <v>0</v>
      </c>
      <c r="X100" s="190">
        <v>0</v>
      </c>
      <c r="Z100" s="190">
        <v>0</v>
      </c>
      <c r="AA100" s="3">
        <v>0</v>
      </c>
      <c r="AC100" s="190">
        <v>0</v>
      </c>
      <c r="AD100" s="3">
        <v>0</v>
      </c>
    </row>
    <row r="101" spans="1:30" ht="18" customHeight="1" x14ac:dyDescent="0.2">
      <c r="A101" s="175" t="s">
        <v>435</v>
      </c>
      <c r="B101" s="175" t="s">
        <v>18</v>
      </c>
      <c r="C101" s="9">
        <v>0</v>
      </c>
      <c r="E101" s="189" t="s">
        <v>436</v>
      </c>
      <c r="G101" s="190">
        <v>0</v>
      </c>
      <c r="H101" s="190">
        <v>0</v>
      </c>
      <c r="I101" s="190">
        <v>0</v>
      </c>
      <c r="J101" s="191">
        <v>0</v>
      </c>
      <c r="K101" s="191">
        <v>0</v>
      </c>
      <c r="L101" s="190">
        <v>0</v>
      </c>
      <c r="M101" s="190">
        <v>0</v>
      </c>
      <c r="N101" s="190">
        <v>0</v>
      </c>
      <c r="O101" s="190">
        <v>0</v>
      </c>
      <c r="P101" s="190">
        <v>0</v>
      </c>
      <c r="Q101" s="190">
        <v>0</v>
      </c>
      <c r="R101" s="190">
        <v>0</v>
      </c>
      <c r="S101" s="190">
        <v>0</v>
      </c>
      <c r="T101" s="190">
        <v>0</v>
      </c>
      <c r="U101" s="190">
        <v>0</v>
      </c>
      <c r="V101" s="190">
        <v>0</v>
      </c>
      <c r="W101" s="190">
        <v>0</v>
      </c>
      <c r="X101" s="190">
        <v>0</v>
      </c>
      <c r="Z101" s="190">
        <v>0</v>
      </c>
      <c r="AA101" s="3">
        <v>0</v>
      </c>
      <c r="AC101" s="190">
        <v>0</v>
      </c>
      <c r="AD101" s="3">
        <v>0</v>
      </c>
    </row>
    <row r="102" spans="1:30" ht="18" customHeight="1" x14ac:dyDescent="0.2">
      <c r="A102" s="185"/>
      <c r="B102" s="210"/>
      <c r="C102" s="9">
        <v>0</v>
      </c>
      <c r="E102" s="195" t="s">
        <v>235</v>
      </c>
      <c r="G102" s="196">
        <v>0</v>
      </c>
      <c r="H102" s="196">
        <v>0</v>
      </c>
      <c r="I102" s="196">
        <v>0</v>
      </c>
      <c r="J102" s="197">
        <v>0</v>
      </c>
      <c r="K102" s="197">
        <v>0</v>
      </c>
      <c r="L102" s="196">
        <v>0</v>
      </c>
      <c r="M102" s="196">
        <v>0</v>
      </c>
      <c r="N102" s="196">
        <v>0</v>
      </c>
      <c r="O102" s="196">
        <v>0</v>
      </c>
      <c r="P102" s="196">
        <v>0</v>
      </c>
      <c r="Q102" s="196">
        <v>0</v>
      </c>
      <c r="R102" s="196">
        <v>0</v>
      </c>
      <c r="S102" s="196">
        <v>0</v>
      </c>
      <c r="T102" s="196">
        <v>0</v>
      </c>
      <c r="U102" s="196">
        <v>0</v>
      </c>
      <c r="V102" s="196">
        <v>0</v>
      </c>
      <c r="W102" s="196">
        <v>0</v>
      </c>
      <c r="X102" s="196">
        <v>0</v>
      </c>
      <c r="Z102" s="196">
        <v>0</v>
      </c>
      <c r="AA102" s="3">
        <v>0</v>
      </c>
      <c r="AC102" s="196">
        <v>0</v>
      </c>
      <c r="AD102" s="3">
        <v>0</v>
      </c>
    </row>
    <row r="103" spans="1:30" ht="6.95" customHeight="1" x14ac:dyDescent="0.2">
      <c r="C103" s="9"/>
      <c r="J103" s="199"/>
      <c r="K103" s="199"/>
      <c r="AA103" s="1"/>
      <c r="AD103" s="1"/>
    </row>
    <row r="104" spans="1:30" s="1" customFormat="1" ht="18" customHeight="1" x14ac:dyDescent="0.2">
      <c r="A104" s="175" t="s">
        <v>132</v>
      </c>
      <c r="B104" s="175" t="s">
        <v>18</v>
      </c>
      <c r="C104" s="9">
        <v>0</v>
      </c>
      <c r="D104" s="2"/>
      <c r="E104" s="189" t="s">
        <v>133</v>
      </c>
      <c r="F104" s="2"/>
      <c r="G104" s="190">
        <v>0</v>
      </c>
      <c r="H104" s="190">
        <v>0</v>
      </c>
      <c r="I104" s="190">
        <v>0</v>
      </c>
      <c r="J104" s="190">
        <v>0</v>
      </c>
      <c r="K104" s="190">
        <v>0</v>
      </c>
      <c r="L104" s="190">
        <v>0</v>
      </c>
      <c r="M104" s="190">
        <v>0</v>
      </c>
      <c r="N104" s="190">
        <v>0</v>
      </c>
      <c r="O104" s="190">
        <v>0</v>
      </c>
      <c r="P104" s="190">
        <v>0</v>
      </c>
      <c r="Q104" s="190">
        <v>0</v>
      </c>
      <c r="R104" s="190">
        <v>0</v>
      </c>
      <c r="S104" s="190">
        <v>0</v>
      </c>
      <c r="T104" s="190">
        <v>0</v>
      </c>
      <c r="U104" s="190">
        <v>0</v>
      </c>
      <c r="V104" s="190">
        <v>0</v>
      </c>
      <c r="W104" s="190">
        <v>0</v>
      </c>
      <c r="X104" s="190">
        <v>0</v>
      </c>
      <c r="Z104" s="190">
        <v>0</v>
      </c>
      <c r="AA104" s="3">
        <v>0</v>
      </c>
      <c r="AC104" s="190">
        <v>0</v>
      </c>
      <c r="AD104" s="3">
        <v>0</v>
      </c>
    </row>
    <row r="105" spans="1:30" s="1" customFormat="1" ht="18" customHeight="1" x14ac:dyDescent="0.2">
      <c r="A105" s="175" t="s">
        <v>135</v>
      </c>
      <c r="B105" s="175" t="s">
        <v>18</v>
      </c>
      <c r="C105" s="9">
        <v>0</v>
      </c>
      <c r="D105" s="2"/>
      <c r="E105" s="189" t="s">
        <v>134</v>
      </c>
      <c r="F105" s="2"/>
      <c r="G105" s="190">
        <v>0</v>
      </c>
      <c r="H105" s="190">
        <v>0</v>
      </c>
      <c r="I105" s="190">
        <v>0</v>
      </c>
      <c r="J105" s="190">
        <v>0</v>
      </c>
      <c r="K105" s="190">
        <v>0</v>
      </c>
      <c r="L105" s="190">
        <v>0</v>
      </c>
      <c r="M105" s="190">
        <v>0</v>
      </c>
      <c r="N105" s="190">
        <v>0</v>
      </c>
      <c r="O105" s="190">
        <v>0</v>
      </c>
      <c r="P105" s="190">
        <v>0</v>
      </c>
      <c r="Q105" s="190">
        <v>0</v>
      </c>
      <c r="R105" s="190">
        <v>0</v>
      </c>
      <c r="S105" s="190">
        <v>0</v>
      </c>
      <c r="T105" s="190">
        <v>0</v>
      </c>
      <c r="U105" s="190">
        <v>0</v>
      </c>
      <c r="V105" s="190">
        <v>0</v>
      </c>
      <c r="W105" s="190">
        <v>0</v>
      </c>
      <c r="X105" s="190">
        <v>0</v>
      </c>
      <c r="Z105" s="190">
        <v>0</v>
      </c>
      <c r="AA105" s="3">
        <v>0</v>
      </c>
      <c r="AC105" s="190">
        <v>0</v>
      </c>
      <c r="AD105" s="3">
        <v>0</v>
      </c>
    </row>
    <row r="106" spans="1:30" s="1" customFormat="1" ht="18" customHeight="1" x14ac:dyDescent="0.2">
      <c r="A106" s="175" t="s">
        <v>136</v>
      </c>
      <c r="B106" s="175" t="s">
        <v>18</v>
      </c>
      <c r="C106" s="9">
        <v>0</v>
      </c>
      <c r="D106" s="2"/>
      <c r="E106" s="189" t="s">
        <v>137</v>
      </c>
      <c r="F106" s="2"/>
      <c r="G106" s="190">
        <v>0</v>
      </c>
      <c r="H106" s="190">
        <v>0</v>
      </c>
      <c r="I106" s="190">
        <v>0</v>
      </c>
      <c r="J106" s="190">
        <v>0</v>
      </c>
      <c r="K106" s="190">
        <v>0</v>
      </c>
      <c r="L106" s="190">
        <v>0</v>
      </c>
      <c r="M106" s="190">
        <v>0</v>
      </c>
      <c r="N106" s="190">
        <v>0</v>
      </c>
      <c r="O106" s="190">
        <v>0</v>
      </c>
      <c r="P106" s="190">
        <v>0</v>
      </c>
      <c r="Q106" s="190">
        <v>0</v>
      </c>
      <c r="R106" s="190">
        <v>0</v>
      </c>
      <c r="S106" s="190">
        <v>0</v>
      </c>
      <c r="T106" s="190">
        <v>0</v>
      </c>
      <c r="U106" s="190">
        <v>0</v>
      </c>
      <c r="V106" s="190">
        <v>0</v>
      </c>
      <c r="W106" s="190">
        <v>0</v>
      </c>
      <c r="X106" s="190">
        <v>0</v>
      </c>
      <c r="Z106" s="190">
        <v>0</v>
      </c>
      <c r="AA106" s="3">
        <v>0</v>
      </c>
      <c r="AC106" s="190">
        <v>0</v>
      </c>
      <c r="AD106" s="3">
        <v>0</v>
      </c>
    </row>
    <row r="107" spans="1:30" s="1" customFormat="1" ht="18" customHeight="1" x14ac:dyDescent="0.2">
      <c r="A107" s="175" t="s">
        <v>138</v>
      </c>
      <c r="B107" s="175" t="s">
        <v>18</v>
      </c>
      <c r="C107" s="9">
        <v>0</v>
      </c>
      <c r="D107" s="2"/>
      <c r="E107" s="189" t="s">
        <v>139</v>
      </c>
      <c r="F107" s="2"/>
      <c r="G107" s="190">
        <v>0</v>
      </c>
      <c r="H107" s="190">
        <v>0</v>
      </c>
      <c r="I107" s="190">
        <v>0</v>
      </c>
      <c r="J107" s="190">
        <v>0</v>
      </c>
      <c r="K107" s="190">
        <v>0</v>
      </c>
      <c r="L107" s="190">
        <v>0</v>
      </c>
      <c r="M107" s="190">
        <v>0</v>
      </c>
      <c r="N107" s="190">
        <v>0</v>
      </c>
      <c r="O107" s="190">
        <v>0</v>
      </c>
      <c r="P107" s="190">
        <v>0</v>
      </c>
      <c r="Q107" s="190">
        <v>0</v>
      </c>
      <c r="R107" s="190">
        <v>0</v>
      </c>
      <c r="S107" s="190">
        <v>0</v>
      </c>
      <c r="T107" s="190">
        <v>0</v>
      </c>
      <c r="U107" s="190">
        <v>0</v>
      </c>
      <c r="V107" s="190">
        <v>0</v>
      </c>
      <c r="W107" s="190">
        <v>0</v>
      </c>
      <c r="X107" s="190">
        <v>0</v>
      </c>
      <c r="Z107" s="190">
        <v>0</v>
      </c>
      <c r="AA107" s="3">
        <v>0</v>
      </c>
      <c r="AC107" s="190">
        <v>0</v>
      </c>
      <c r="AD107" s="3">
        <v>0</v>
      </c>
    </row>
    <row r="108" spans="1:30" s="193" customFormat="1" ht="18" customHeight="1" collapsed="1" x14ac:dyDescent="0.2">
      <c r="A108" s="175" t="s">
        <v>22</v>
      </c>
      <c r="B108" s="175" t="s">
        <v>18</v>
      </c>
      <c r="C108" s="9">
        <v>0</v>
      </c>
      <c r="D108" s="2"/>
      <c r="E108" s="192" t="s">
        <v>25</v>
      </c>
      <c r="G108" s="194">
        <v>0</v>
      </c>
      <c r="H108" s="194">
        <v>0</v>
      </c>
      <c r="I108" s="194">
        <v>0</v>
      </c>
      <c r="J108" s="194">
        <v>0</v>
      </c>
      <c r="K108" s="194">
        <v>0</v>
      </c>
      <c r="L108" s="194">
        <v>0</v>
      </c>
      <c r="M108" s="194">
        <v>0</v>
      </c>
      <c r="N108" s="194">
        <v>0</v>
      </c>
      <c r="O108" s="194">
        <v>0</v>
      </c>
      <c r="P108" s="194">
        <v>0</v>
      </c>
      <c r="Q108" s="194">
        <v>0</v>
      </c>
      <c r="R108" s="194">
        <v>0</v>
      </c>
      <c r="S108" s="194">
        <v>0</v>
      </c>
      <c r="T108" s="194">
        <v>0</v>
      </c>
      <c r="U108" s="194">
        <v>0</v>
      </c>
      <c r="V108" s="194">
        <v>0</v>
      </c>
      <c r="W108" s="194">
        <v>0</v>
      </c>
      <c r="X108" s="194">
        <v>0</v>
      </c>
      <c r="Z108" s="194">
        <v>0</v>
      </c>
      <c r="AA108" s="3">
        <v>0</v>
      </c>
      <c r="AC108" s="194">
        <v>0</v>
      </c>
      <c r="AD108" s="3">
        <v>0</v>
      </c>
    </row>
    <row r="109" spans="1:30" s="193" customFormat="1" ht="18" hidden="1" customHeight="1" outlineLevel="1" x14ac:dyDescent="0.2">
      <c r="A109" s="175" t="s">
        <v>120</v>
      </c>
      <c r="B109" s="175" t="s">
        <v>18</v>
      </c>
      <c r="C109" s="9">
        <v>0</v>
      </c>
      <c r="D109" s="2"/>
      <c r="E109" s="204" t="s">
        <v>122</v>
      </c>
      <c r="F109" s="182"/>
      <c r="G109" s="205">
        <v>0</v>
      </c>
      <c r="H109" s="205">
        <v>0</v>
      </c>
      <c r="I109" s="205">
        <v>0</v>
      </c>
      <c r="J109" s="205">
        <v>0</v>
      </c>
      <c r="K109" s="205">
        <v>0</v>
      </c>
      <c r="L109" s="205">
        <v>0</v>
      </c>
      <c r="M109" s="205">
        <v>0</v>
      </c>
      <c r="N109" s="205">
        <v>0</v>
      </c>
      <c r="O109" s="205">
        <v>0</v>
      </c>
      <c r="P109" s="205">
        <v>0</v>
      </c>
      <c r="Q109" s="205">
        <v>0</v>
      </c>
      <c r="R109" s="205">
        <v>0</v>
      </c>
      <c r="S109" s="205">
        <v>0</v>
      </c>
      <c r="T109" s="205">
        <v>0</v>
      </c>
      <c r="U109" s="205">
        <v>0</v>
      </c>
      <c r="V109" s="205">
        <v>0</v>
      </c>
      <c r="W109" s="205">
        <v>0</v>
      </c>
      <c r="X109" s="205">
        <v>0</v>
      </c>
      <c r="Z109" s="205">
        <v>0</v>
      </c>
      <c r="AA109" s="3">
        <v>0</v>
      </c>
      <c r="AC109" s="205">
        <v>0</v>
      </c>
      <c r="AD109" s="3">
        <v>0</v>
      </c>
    </row>
    <row r="110" spans="1:30" s="193" customFormat="1" ht="18" hidden="1" customHeight="1" outlineLevel="1" x14ac:dyDescent="0.2">
      <c r="A110" s="175" t="s">
        <v>121</v>
      </c>
      <c r="B110" s="175" t="s">
        <v>18</v>
      </c>
      <c r="C110" s="9">
        <v>0</v>
      </c>
      <c r="D110" s="2"/>
      <c r="E110" s="204" t="s">
        <v>123</v>
      </c>
      <c r="F110" s="182"/>
      <c r="G110" s="205">
        <v>0</v>
      </c>
      <c r="H110" s="205">
        <v>0</v>
      </c>
      <c r="I110" s="205">
        <v>0</v>
      </c>
      <c r="J110" s="205">
        <v>0</v>
      </c>
      <c r="K110" s="205">
        <v>0</v>
      </c>
      <c r="L110" s="205">
        <v>0</v>
      </c>
      <c r="M110" s="205">
        <v>0</v>
      </c>
      <c r="N110" s="205">
        <v>0</v>
      </c>
      <c r="O110" s="205">
        <v>0</v>
      </c>
      <c r="P110" s="205">
        <v>0</v>
      </c>
      <c r="Q110" s="205">
        <v>0</v>
      </c>
      <c r="R110" s="205">
        <v>0</v>
      </c>
      <c r="S110" s="205">
        <v>0</v>
      </c>
      <c r="T110" s="205">
        <v>0</v>
      </c>
      <c r="U110" s="205">
        <v>0</v>
      </c>
      <c r="V110" s="205">
        <v>0</v>
      </c>
      <c r="W110" s="205">
        <v>0</v>
      </c>
      <c r="X110" s="205">
        <v>0</v>
      </c>
      <c r="Z110" s="205">
        <v>0</v>
      </c>
      <c r="AA110" s="3">
        <v>0</v>
      </c>
      <c r="AC110" s="205">
        <v>0</v>
      </c>
      <c r="AD110" s="3">
        <v>0</v>
      </c>
    </row>
    <row r="111" spans="1:30" s="193" customFormat="1" ht="18" customHeight="1" collapsed="1" x14ac:dyDescent="0.2">
      <c r="A111" s="185"/>
      <c r="B111" s="185"/>
      <c r="C111" s="9">
        <v>0</v>
      </c>
      <c r="D111" s="2"/>
      <c r="E111" s="192" t="s">
        <v>0</v>
      </c>
      <c r="G111" s="194">
        <v>0</v>
      </c>
      <c r="H111" s="194">
        <v>0</v>
      </c>
      <c r="I111" s="194">
        <v>0</v>
      </c>
      <c r="J111" s="194">
        <v>0</v>
      </c>
      <c r="K111" s="194">
        <v>0</v>
      </c>
      <c r="L111" s="194">
        <v>0</v>
      </c>
      <c r="M111" s="194">
        <v>0</v>
      </c>
      <c r="N111" s="194">
        <v>0</v>
      </c>
      <c r="O111" s="194">
        <v>0</v>
      </c>
      <c r="P111" s="194">
        <v>0</v>
      </c>
      <c r="Q111" s="194">
        <v>0</v>
      </c>
      <c r="R111" s="194">
        <v>0</v>
      </c>
      <c r="S111" s="194">
        <v>0</v>
      </c>
      <c r="T111" s="194">
        <v>0</v>
      </c>
      <c r="U111" s="194">
        <v>0</v>
      </c>
      <c r="V111" s="194">
        <v>0</v>
      </c>
      <c r="W111" s="194">
        <v>0</v>
      </c>
      <c r="X111" s="194">
        <v>0</v>
      </c>
      <c r="Z111" s="194">
        <v>0</v>
      </c>
      <c r="AA111" s="3">
        <v>0</v>
      </c>
      <c r="AC111" s="194">
        <v>0</v>
      </c>
      <c r="AD111" s="3">
        <v>0</v>
      </c>
    </row>
    <row r="112" spans="1:30" ht="18" customHeight="1" x14ac:dyDescent="0.2">
      <c r="A112" s="185"/>
      <c r="B112" s="185"/>
      <c r="C112" s="9">
        <v>0</v>
      </c>
      <c r="E112" s="195" t="s">
        <v>437</v>
      </c>
      <c r="G112" s="196">
        <v>0</v>
      </c>
      <c r="H112" s="196">
        <v>0</v>
      </c>
      <c r="I112" s="196">
        <v>0</v>
      </c>
      <c r="J112" s="197">
        <v>0</v>
      </c>
      <c r="K112" s="197">
        <v>0</v>
      </c>
      <c r="L112" s="196">
        <v>0</v>
      </c>
      <c r="M112" s="196">
        <v>0</v>
      </c>
      <c r="N112" s="196">
        <v>0</v>
      </c>
      <c r="O112" s="196">
        <v>0</v>
      </c>
      <c r="P112" s="196">
        <v>0</v>
      </c>
      <c r="Q112" s="196">
        <v>0</v>
      </c>
      <c r="R112" s="196">
        <v>0</v>
      </c>
      <c r="S112" s="196">
        <v>0</v>
      </c>
      <c r="T112" s="196">
        <v>0</v>
      </c>
      <c r="U112" s="196">
        <v>0</v>
      </c>
      <c r="V112" s="196">
        <v>0</v>
      </c>
      <c r="W112" s="196">
        <v>0</v>
      </c>
      <c r="X112" s="196">
        <v>0</v>
      </c>
      <c r="Z112" s="196">
        <v>0</v>
      </c>
      <c r="AA112" s="3">
        <v>0</v>
      </c>
      <c r="AC112" s="196">
        <v>0</v>
      </c>
      <c r="AD112" s="3">
        <v>0</v>
      </c>
    </row>
    <row r="113" spans="1:32" ht="6.95" customHeight="1" x14ac:dyDescent="0.2">
      <c r="C113" s="9"/>
      <c r="J113" s="199"/>
      <c r="K113" s="199"/>
      <c r="AA113" s="1"/>
      <c r="AD113" s="1"/>
    </row>
    <row r="114" spans="1:32" ht="18" customHeight="1" x14ac:dyDescent="0.2">
      <c r="A114" s="175" t="s">
        <v>17</v>
      </c>
      <c r="B114" s="175" t="s">
        <v>18</v>
      </c>
      <c r="C114" s="9">
        <v>-0.83333333333333337</v>
      </c>
      <c r="E114" s="195" t="s">
        <v>119</v>
      </c>
      <c r="G114" s="196">
        <v>0</v>
      </c>
      <c r="H114" s="196">
        <v>0</v>
      </c>
      <c r="I114" s="196">
        <v>0</v>
      </c>
      <c r="J114" s="197">
        <v>0</v>
      </c>
      <c r="K114" s="197">
        <v>0</v>
      </c>
      <c r="L114" s="196">
        <v>0</v>
      </c>
      <c r="M114" s="196">
        <v>0</v>
      </c>
      <c r="N114" s="196">
        <v>0</v>
      </c>
      <c r="O114" s="196">
        <v>0</v>
      </c>
      <c r="P114" s="196">
        <v>0</v>
      </c>
      <c r="Q114" s="196">
        <v>0</v>
      </c>
      <c r="R114" s="196">
        <v>0</v>
      </c>
      <c r="S114" s="196">
        <v>0</v>
      </c>
      <c r="T114" s="196">
        <v>0</v>
      </c>
      <c r="U114" s="196">
        <v>-1.2E-2</v>
      </c>
      <c r="V114" s="196">
        <v>0</v>
      </c>
      <c r="W114" s="196">
        <v>0</v>
      </c>
      <c r="X114" s="196">
        <v>-1.2E-2</v>
      </c>
      <c r="Z114" s="196">
        <v>0</v>
      </c>
      <c r="AA114" s="3">
        <v>-0.01</v>
      </c>
      <c r="AC114" s="196">
        <v>0</v>
      </c>
      <c r="AD114" s="3">
        <v>-0.01</v>
      </c>
    </row>
    <row r="115" spans="1:32" ht="6.95" customHeight="1" x14ac:dyDescent="0.2">
      <c r="C115" s="9"/>
      <c r="J115" s="199"/>
      <c r="K115" s="199"/>
      <c r="AA115" s="1"/>
      <c r="AD115" s="1"/>
    </row>
    <row r="116" spans="1:32" s="209" customFormat="1" ht="18" customHeight="1" x14ac:dyDescent="0.2">
      <c r="A116" s="185"/>
      <c r="B116" s="185"/>
      <c r="C116" s="9">
        <v>4.4259748890612377E-2</v>
      </c>
      <c r="D116" s="2"/>
      <c r="E116" s="211" t="s">
        <v>332</v>
      </c>
      <c r="F116" s="2"/>
      <c r="G116" s="212">
        <v>-175.667</v>
      </c>
      <c r="H116" s="212">
        <v>-186.66299999999998</v>
      </c>
      <c r="I116" s="212">
        <v>-186.66299999999998</v>
      </c>
      <c r="J116" s="213">
        <v>-207.65611000000001</v>
      </c>
      <c r="K116" s="213">
        <v>-205.60441999999998</v>
      </c>
      <c r="L116" s="212">
        <v>-15.512</v>
      </c>
      <c r="M116" s="212">
        <v>-17.011000000000003</v>
      </c>
      <c r="N116" s="212">
        <v>-17.299000000000003</v>
      </c>
      <c r="O116" s="212">
        <v>-16.065999999999999</v>
      </c>
      <c r="P116" s="212">
        <v>-15.133000000000001</v>
      </c>
      <c r="Q116" s="212">
        <v>-17.095000000000002</v>
      </c>
      <c r="R116" s="212">
        <v>-15.877999999999993</v>
      </c>
      <c r="S116" s="212">
        <v>-17.515000000000004</v>
      </c>
      <c r="T116" s="212">
        <v>-16.398</v>
      </c>
      <c r="U116" s="212">
        <v>-17.554000000000002</v>
      </c>
      <c r="V116" s="212">
        <v>-16.035999999999991</v>
      </c>
      <c r="W116" s="212">
        <v>-15.003000000000021</v>
      </c>
      <c r="X116" s="212">
        <v>-196.50000000000003</v>
      </c>
      <c r="Z116" s="212">
        <v>-207.65611000000001</v>
      </c>
      <c r="AA116" s="3">
        <v>11.16</v>
      </c>
      <c r="AC116" s="212">
        <v>-205.60441999999998</v>
      </c>
      <c r="AD116" s="3">
        <v>9.1</v>
      </c>
    </row>
    <row r="117" spans="1:32" s="209" customFormat="1" ht="6.75" customHeight="1" x14ac:dyDescent="0.2">
      <c r="A117" s="2"/>
      <c r="B117" s="2"/>
      <c r="C117" s="9"/>
      <c r="D117" s="2"/>
      <c r="E117" s="1"/>
      <c r="F117" s="2"/>
      <c r="G117" s="2"/>
      <c r="H117" s="2"/>
      <c r="I117" s="2"/>
      <c r="J117" s="199"/>
      <c r="K117" s="19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1"/>
      <c r="AC117" s="2"/>
      <c r="AD117" s="300"/>
    </row>
    <row r="118" spans="1:32" s="8" customFormat="1" x14ac:dyDescent="0.2">
      <c r="A118" s="55" t="s">
        <v>31</v>
      </c>
      <c r="B118" s="55" t="s">
        <v>18</v>
      </c>
      <c r="C118" s="2"/>
      <c r="D118" s="2"/>
      <c r="E118" s="56" t="s">
        <v>252</v>
      </c>
      <c r="F118" s="2"/>
      <c r="G118" s="214">
        <v>-6.2999999999988177E-2</v>
      </c>
      <c r="H118" s="214">
        <v>-6.9000000000016826E-2</v>
      </c>
      <c r="I118" s="214">
        <v>-6.9000000000016826E-2</v>
      </c>
      <c r="J118" s="214">
        <v>0</v>
      </c>
      <c r="K118" s="214">
        <v>0</v>
      </c>
      <c r="L118" s="214">
        <v>0</v>
      </c>
      <c r="M118" s="214">
        <v>-1.7999999999993577E-2</v>
      </c>
      <c r="N118" s="214">
        <v>-1.8000000000000682E-2</v>
      </c>
      <c r="O118" s="214">
        <v>-1.8000000000000682E-2</v>
      </c>
      <c r="P118" s="214">
        <v>-3.3000000000001251E-2</v>
      </c>
      <c r="Q118" s="214">
        <v>-3.3000000000001251E-2</v>
      </c>
      <c r="R118" s="214">
        <v>-3.3000000000001251E-2</v>
      </c>
      <c r="S118" s="214">
        <v>-4.8999999999978172E-2</v>
      </c>
      <c r="T118" s="214">
        <v>-4.8999999999978172E-2</v>
      </c>
      <c r="U118" s="214">
        <v>-4.8999999999978172E-2</v>
      </c>
      <c r="V118" s="214">
        <v>-6.3999999999992951E-2</v>
      </c>
      <c r="W118" s="214">
        <v>-6.399999999996453E-2</v>
      </c>
      <c r="X118" s="214">
        <v>-6.399999999996453E-2</v>
      </c>
      <c r="Y118" s="2"/>
      <c r="Z118" s="2"/>
      <c r="AB118" s="2"/>
      <c r="AC118" s="2"/>
      <c r="AE118" s="2"/>
      <c r="AF118" s="2"/>
    </row>
  </sheetData>
  <mergeCells count="5">
    <mergeCell ref="AD9:AD10"/>
    <mergeCell ref="E9:E10"/>
    <mergeCell ref="Z9:Z10"/>
    <mergeCell ref="AA9:AA10"/>
    <mergeCell ref="AC9:AC10"/>
  </mergeCells>
  <conditionalFormatting sqref="AD11:AD13 AD114 AD104:AD112 AD94:AD102 AD25:AD92 AA114 AA104:AA112 AA94:AA102 AA15:AA23 AA25:AA92 AD15:AD23 AA116 AD116:AD117">
    <cfRule type="expression" dxfId="65" priority="4" stopIfTrue="1">
      <formula>($C11&gt;0)</formula>
    </cfRule>
    <cfRule type="expression" dxfId="64" priority="5" stopIfTrue="1">
      <formula>AND($C11&lt;0,$C11&gt;=$AD$2)</formula>
    </cfRule>
    <cfRule type="expression" dxfId="63" priority="6" stopIfTrue="1">
      <formula>($C11&lt;$AD$2)</formula>
    </cfRule>
  </conditionalFormatting>
  <conditionalFormatting sqref="AA11:AA13">
    <cfRule type="expression" dxfId="62" priority="1" stopIfTrue="1">
      <formula>($C11&gt;0)</formula>
    </cfRule>
    <cfRule type="expression" dxfId="61" priority="2" stopIfTrue="1">
      <formula>AND($C11&lt;0,$C11&gt;=$AD$2)</formula>
    </cfRule>
    <cfRule type="expression" dxfId="60" priority="3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8"/>
  <sheetViews>
    <sheetView showGridLines="0" zoomScale="66" zoomScaleNormal="66" zoomScaleSheetLayoutView="75" workbookViewId="0">
      <pane xSplit="5" ySplit="10" topLeftCell="F11" activePane="bottomRight" state="frozen"/>
      <selection sqref="A1:XFD1048576"/>
      <selection pane="topRight" sqref="A1:XFD1048576"/>
      <selection pane="bottomLeft" sqref="A1:XFD1048576"/>
      <selection pane="bottomRight" activeCell="W16" sqref="W16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10" width="10" style="2" customWidth="1"/>
    <col min="11" max="11" width="10" style="2" customWidth="1" outlineLevel="1"/>
    <col min="12" max="23" width="10" style="2" customWidth="1"/>
    <col min="24" max="24" width="12" style="2" customWidth="1"/>
    <col min="25" max="25" width="1.140625" style="2" customWidth="1"/>
    <col min="26" max="26" width="10" style="2" customWidth="1"/>
    <col min="27" max="27" width="10" style="8" customWidth="1"/>
    <col min="28" max="28" width="4.42578125" style="2" customWidth="1"/>
    <col min="29" max="29" width="10" style="2" customWidth="1" outlineLevel="1"/>
    <col min="30" max="30" width="10" style="8" customWidth="1" outlineLevel="1"/>
    <col min="31" max="16384" width="11.42578125" style="2"/>
  </cols>
  <sheetData>
    <row r="1" spans="1:30" hidden="1" outlineLevel="1" x14ac:dyDescent="0.2">
      <c r="A1" s="1" t="s">
        <v>4</v>
      </c>
      <c r="B1" s="1"/>
      <c r="L1" s="161" t="s">
        <v>6</v>
      </c>
      <c r="M1" s="161" t="s">
        <v>7</v>
      </c>
      <c r="N1" s="161" t="s">
        <v>8</v>
      </c>
      <c r="O1" s="161" t="s">
        <v>9</v>
      </c>
      <c r="P1" s="161" t="s">
        <v>10</v>
      </c>
      <c r="Q1" s="161" t="s">
        <v>11</v>
      </c>
      <c r="R1" s="161" t="s">
        <v>320</v>
      </c>
      <c r="S1" s="161" t="s">
        <v>12</v>
      </c>
      <c r="T1" s="161" t="s">
        <v>13</v>
      </c>
      <c r="U1" s="161" t="s">
        <v>14</v>
      </c>
      <c r="V1" s="161" t="s">
        <v>15</v>
      </c>
      <c r="W1" s="161" t="s">
        <v>16</v>
      </c>
    </row>
    <row r="2" spans="1:30" ht="12.75" hidden="1" outlineLevel="1" x14ac:dyDescent="0.2">
      <c r="A2" s="1" t="s">
        <v>5</v>
      </c>
      <c r="B2" s="1"/>
      <c r="G2" s="11" t="s">
        <v>28</v>
      </c>
      <c r="H2" s="11" t="s">
        <v>30</v>
      </c>
      <c r="I2" s="11" t="s">
        <v>33</v>
      </c>
      <c r="J2" s="11" t="s">
        <v>34</v>
      </c>
      <c r="K2" s="11">
        <v>0</v>
      </c>
      <c r="L2" s="162" t="b">
        <v>1</v>
      </c>
      <c r="M2" s="162" t="b">
        <v>1</v>
      </c>
      <c r="N2" s="162" t="b">
        <v>1</v>
      </c>
      <c r="O2" s="162" t="b">
        <v>1</v>
      </c>
      <c r="P2" s="162" t="b">
        <v>1</v>
      </c>
      <c r="Q2" s="162" t="b">
        <v>1</v>
      </c>
      <c r="R2" s="162" t="b">
        <v>1</v>
      </c>
      <c r="S2" s="162" t="b">
        <v>1</v>
      </c>
      <c r="T2" s="162" t="b">
        <v>1</v>
      </c>
      <c r="U2" s="162" t="b">
        <v>1</v>
      </c>
      <c r="V2" s="162" t="b">
        <v>1</v>
      </c>
      <c r="W2" s="162" t="b">
        <v>1</v>
      </c>
      <c r="X2" s="11" t="s">
        <v>34</v>
      </c>
      <c r="Z2" s="163"/>
      <c r="AA2" s="13">
        <v>-0.15</v>
      </c>
      <c r="AC2" s="163"/>
      <c r="AD2" s="13">
        <v>-0.15</v>
      </c>
    </row>
    <row r="3" spans="1:30" hidden="1" outlineLevel="1" x14ac:dyDescent="0.15">
      <c r="A3" s="1" t="s">
        <v>349</v>
      </c>
      <c r="B3" s="1"/>
      <c r="G3" s="12" t="s">
        <v>643</v>
      </c>
      <c r="H3" s="12" t="s">
        <v>643</v>
      </c>
      <c r="I3" s="12" t="s">
        <v>643</v>
      </c>
      <c r="J3" s="12" t="s">
        <v>644</v>
      </c>
      <c r="K3" s="12" t="s">
        <v>645</v>
      </c>
      <c r="L3" s="12" t="s">
        <v>643</v>
      </c>
      <c r="M3" s="12" t="s">
        <v>643</v>
      </c>
      <c r="N3" s="12" t="s">
        <v>643</v>
      </c>
      <c r="O3" s="12" t="s">
        <v>643</v>
      </c>
      <c r="P3" s="12" t="s">
        <v>643</v>
      </c>
      <c r="Q3" s="12" t="s">
        <v>643</v>
      </c>
      <c r="R3" s="12" t="s">
        <v>643</v>
      </c>
      <c r="S3" s="12" t="s">
        <v>643</v>
      </c>
      <c r="T3" s="12" t="s">
        <v>643</v>
      </c>
      <c r="U3" s="12" t="s">
        <v>643</v>
      </c>
      <c r="V3" s="12" t="s">
        <v>643</v>
      </c>
      <c r="W3" s="12" t="s">
        <v>643</v>
      </c>
      <c r="X3" s="12" t="s">
        <v>643</v>
      </c>
    </row>
    <row r="4" spans="1:30" hidden="1" outlineLevel="1" x14ac:dyDescent="0.15">
      <c r="A4" s="164" t="s">
        <v>646</v>
      </c>
      <c r="B4" s="1"/>
      <c r="G4" s="12" t="s">
        <v>647</v>
      </c>
      <c r="H4" s="12" t="s">
        <v>647</v>
      </c>
      <c r="I4" s="12" t="s">
        <v>647</v>
      </c>
      <c r="J4" s="12" t="s">
        <v>648</v>
      </c>
      <c r="K4" s="12" t="s">
        <v>649</v>
      </c>
      <c r="L4" s="12" t="s">
        <v>647</v>
      </c>
      <c r="M4" s="12" t="s">
        <v>647</v>
      </c>
      <c r="N4" s="12" t="s">
        <v>647</v>
      </c>
      <c r="O4" s="12" t="s">
        <v>647</v>
      </c>
      <c r="P4" s="12" t="s">
        <v>647</v>
      </c>
      <c r="Q4" s="12" t="s">
        <v>647</v>
      </c>
      <c r="R4" s="12" t="s">
        <v>647</v>
      </c>
      <c r="S4" s="12" t="s">
        <v>647</v>
      </c>
      <c r="T4" s="12" t="s">
        <v>647</v>
      </c>
      <c r="U4" s="12" t="s">
        <v>647</v>
      </c>
      <c r="V4" s="12" t="s">
        <v>647</v>
      </c>
      <c r="W4" s="12" t="s">
        <v>647</v>
      </c>
      <c r="X4" s="12" t="s">
        <v>647</v>
      </c>
      <c r="Z4" s="163"/>
      <c r="AA4" s="165"/>
      <c r="AC4" s="163"/>
      <c r="AD4" s="165"/>
    </row>
    <row r="5" spans="1:30" hidden="1" outlineLevel="1" x14ac:dyDescent="0.15">
      <c r="B5" s="1"/>
      <c r="G5" s="12" t="s">
        <v>650</v>
      </c>
      <c r="H5" s="12" t="s">
        <v>651</v>
      </c>
      <c r="I5" s="12" t="s">
        <v>651</v>
      </c>
      <c r="J5" s="12" t="s">
        <v>652</v>
      </c>
      <c r="K5" s="12" t="s">
        <v>653</v>
      </c>
      <c r="L5" s="12" t="s">
        <v>652</v>
      </c>
      <c r="M5" s="12" t="s">
        <v>654</v>
      </c>
      <c r="N5" s="12" t="s">
        <v>653</v>
      </c>
      <c r="O5" s="12" t="s">
        <v>655</v>
      </c>
      <c r="P5" s="12" t="s">
        <v>656</v>
      </c>
      <c r="Q5" s="12" t="s">
        <v>657</v>
      </c>
      <c r="R5" s="12" t="s">
        <v>658</v>
      </c>
      <c r="S5" s="12" t="s">
        <v>659</v>
      </c>
      <c r="T5" s="12" t="s">
        <v>660</v>
      </c>
      <c r="U5" s="12" t="s">
        <v>661</v>
      </c>
      <c r="V5" s="12" t="s">
        <v>662</v>
      </c>
      <c r="W5" s="12" t="s">
        <v>663</v>
      </c>
      <c r="X5" s="12" t="s">
        <v>663</v>
      </c>
      <c r="Z5" s="163"/>
      <c r="AA5" s="165"/>
      <c r="AC5" s="163"/>
      <c r="AD5" s="165"/>
    </row>
    <row r="6" spans="1:30" hidden="1" outlineLevel="1" x14ac:dyDescent="0.2">
      <c r="F6" s="1"/>
      <c r="G6" s="1"/>
      <c r="H6" s="2" t="s">
        <v>674</v>
      </c>
      <c r="I6" s="2" t="s">
        <v>674</v>
      </c>
      <c r="J6" s="2" t="s">
        <v>674</v>
      </c>
      <c r="K6" s="2" t="s">
        <v>674</v>
      </c>
    </row>
    <row r="7" spans="1:30" s="166" customFormat="1" ht="15.75" collapsed="1" x14ac:dyDescent="0.2">
      <c r="E7" s="15" t="s">
        <v>452</v>
      </c>
      <c r="L7" s="167"/>
      <c r="AA7" s="168"/>
      <c r="AD7" s="168"/>
    </row>
    <row r="8" spans="1:30" s="169" customFormat="1" ht="7.5" customHeight="1" x14ac:dyDescent="0.2">
      <c r="E8" s="170"/>
      <c r="I8" s="171"/>
      <c r="J8" s="171"/>
      <c r="K8" s="171"/>
      <c r="Z8" s="171"/>
      <c r="AA8" s="170"/>
      <c r="AC8" s="171"/>
      <c r="AD8" s="170"/>
    </row>
    <row r="9" spans="1:30" ht="12.75" customHeight="1" x14ac:dyDescent="0.2">
      <c r="E9" s="310" t="s">
        <v>453</v>
      </c>
      <c r="F9" s="172"/>
      <c r="G9" s="4" t="s">
        <v>2</v>
      </c>
      <c r="H9" s="4" t="s">
        <v>2</v>
      </c>
      <c r="I9" s="4" t="s">
        <v>2</v>
      </c>
      <c r="J9" s="5" t="s">
        <v>1</v>
      </c>
      <c r="K9" s="5" t="s">
        <v>628</v>
      </c>
      <c r="L9" s="173" t="s">
        <v>2</v>
      </c>
      <c r="M9" s="173" t="s">
        <v>2</v>
      </c>
      <c r="N9" s="173" t="s">
        <v>2</v>
      </c>
      <c r="O9" s="173" t="s">
        <v>2</v>
      </c>
      <c r="P9" s="173" t="s">
        <v>2</v>
      </c>
      <c r="Q9" s="173" t="s">
        <v>2</v>
      </c>
      <c r="R9" s="173" t="s">
        <v>2</v>
      </c>
      <c r="S9" s="173" t="s">
        <v>2</v>
      </c>
      <c r="T9" s="173" t="s">
        <v>2</v>
      </c>
      <c r="U9" s="173" t="s">
        <v>2</v>
      </c>
      <c r="V9" s="173" t="s">
        <v>2</v>
      </c>
      <c r="W9" s="173" t="s">
        <v>2</v>
      </c>
      <c r="X9" s="287" t="s">
        <v>2</v>
      </c>
      <c r="Z9" s="318" t="s">
        <v>677</v>
      </c>
      <c r="AA9" s="320" t="s">
        <v>100</v>
      </c>
      <c r="AC9" s="318" t="s">
        <v>678</v>
      </c>
      <c r="AD9" s="320" t="s">
        <v>100</v>
      </c>
    </row>
    <row r="10" spans="1:30" ht="12.75" customHeight="1" x14ac:dyDescent="0.2">
      <c r="E10" s="310"/>
      <c r="F10" s="172"/>
      <c r="G10" s="6" t="s">
        <v>669</v>
      </c>
      <c r="H10" s="6" t="s">
        <v>670</v>
      </c>
      <c r="I10" s="6" t="s">
        <v>670</v>
      </c>
      <c r="J10" s="7" t="s">
        <v>679</v>
      </c>
      <c r="K10" s="7" t="s">
        <v>680</v>
      </c>
      <c r="L10" s="174" t="s">
        <v>6</v>
      </c>
      <c r="M10" s="174" t="s">
        <v>7</v>
      </c>
      <c r="N10" s="174" t="s">
        <v>8</v>
      </c>
      <c r="O10" s="174" t="s">
        <v>9</v>
      </c>
      <c r="P10" s="174" t="s">
        <v>10</v>
      </c>
      <c r="Q10" s="174" t="s">
        <v>11</v>
      </c>
      <c r="R10" s="174" t="s">
        <v>320</v>
      </c>
      <c r="S10" s="174" t="s">
        <v>12</v>
      </c>
      <c r="T10" s="174" t="s">
        <v>13</v>
      </c>
      <c r="U10" s="174" t="s">
        <v>14</v>
      </c>
      <c r="V10" s="174" t="s">
        <v>15</v>
      </c>
      <c r="W10" s="174" t="s">
        <v>16</v>
      </c>
      <c r="X10" s="286" t="s">
        <v>671</v>
      </c>
      <c r="Z10" s="319"/>
      <c r="AA10" s="321"/>
      <c r="AC10" s="319"/>
      <c r="AD10" s="321"/>
    </row>
    <row r="11" spans="1:30" ht="18" customHeight="1" x14ac:dyDescent="0.2">
      <c r="A11" s="175" t="s">
        <v>37</v>
      </c>
      <c r="B11" s="175" t="s">
        <v>18</v>
      </c>
      <c r="C11" s="9"/>
      <c r="E11" s="176" t="s">
        <v>424</v>
      </c>
      <c r="G11" s="177">
        <v>3.45</v>
      </c>
      <c r="H11" s="177">
        <v>4.0369999999999999</v>
      </c>
      <c r="I11" s="177">
        <v>4.0369999999999999</v>
      </c>
      <c r="J11" s="178">
        <v>3.1</v>
      </c>
      <c r="K11" s="178">
        <v>4.1379999999999999</v>
      </c>
      <c r="L11" s="177">
        <v>6.024</v>
      </c>
      <c r="M11" s="177">
        <v>5.0040000000000004</v>
      </c>
      <c r="N11" s="177">
        <v>5.484</v>
      </c>
      <c r="O11" s="177">
        <v>5.0279999999999987</v>
      </c>
      <c r="P11" s="177">
        <v>5.0279999999999987</v>
      </c>
      <c r="Q11" s="177">
        <v>4.8960000000000008</v>
      </c>
      <c r="R11" s="177">
        <v>5.0279999999999987</v>
      </c>
      <c r="S11" s="177">
        <v>5.0279999999999987</v>
      </c>
      <c r="T11" s="177">
        <v>4.980000000000004</v>
      </c>
      <c r="U11" s="177">
        <v>4.980000000000004</v>
      </c>
      <c r="V11" s="177">
        <v>5.3279999999999959</v>
      </c>
      <c r="W11" s="177">
        <v>4.9799999999999969</v>
      </c>
      <c r="X11" s="177">
        <v>5.149</v>
      </c>
      <c r="Z11" s="177">
        <v>3.1</v>
      </c>
      <c r="AA11" s="179">
        <v>2.0499999999999998</v>
      </c>
      <c r="AC11" s="177">
        <v>4.1379999999999999</v>
      </c>
      <c r="AD11" s="179">
        <v>1.01</v>
      </c>
    </row>
    <row r="12" spans="1:30" ht="18" hidden="1" customHeight="1" outlineLevel="1" collapsed="1" x14ac:dyDescent="0.2">
      <c r="A12" s="180" t="s">
        <v>212</v>
      </c>
      <c r="B12" s="175" t="s">
        <v>18</v>
      </c>
      <c r="C12" s="9"/>
      <c r="E12" s="181" t="s">
        <v>213</v>
      </c>
      <c r="F12" s="182"/>
      <c r="G12" s="183">
        <v>3.4790000000000001</v>
      </c>
      <c r="H12" s="183">
        <v>4.5679999999999996</v>
      </c>
      <c r="I12" s="183">
        <v>4.5679999999999996</v>
      </c>
      <c r="J12" s="183">
        <v>3.1</v>
      </c>
      <c r="K12" s="183">
        <v>4.1379999999999999</v>
      </c>
      <c r="L12" s="183">
        <v>6.024</v>
      </c>
      <c r="M12" s="183">
        <v>5.0880000000000001</v>
      </c>
      <c r="N12" s="183">
        <v>5.484</v>
      </c>
      <c r="O12" s="183">
        <v>5.0399999999999991</v>
      </c>
      <c r="P12" s="183">
        <v>5.0760000000000005</v>
      </c>
      <c r="Q12" s="183">
        <v>5.0280000000000022</v>
      </c>
      <c r="R12" s="183">
        <v>5.0399999999999991</v>
      </c>
      <c r="S12" s="183">
        <v>5.0760000000000005</v>
      </c>
      <c r="T12" s="183">
        <v>4.9799999999999969</v>
      </c>
      <c r="U12" s="183">
        <v>4.9920000000000044</v>
      </c>
      <c r="V12" s="183">
        <v>6.0239999999999938</v>
      </c>
      <c r="W12" s="183">
        <v>5.9880000000000067</v>
      </c>
      <c r="X12" s="183">
        <v>5.32</v>
      </c>
      <c r="Z12" s="183">
        <v>3.1</v>
      </c>
      <c r="AA12" s="184">
        <v>2.2200000000000002</v>
      </c>
      <c r="AC12" s="183">
        <v>4.1379999999999999</v>
      </c>
      <c r="AD12" s="184">
        <v>1.18</v>
      </c>
    </row>
    <row r="13" spans="1:30" ht="18" hidden="1" customHeight="1" outlineLevel="1" collapsed="1" x14ac:dyDescent="0.2">
      <c r="A13" s="185"/>
      <c r="B13" s="185"/>
      <c r="C13" s="9"/>
      <c r="E13" s="176" t="s">
        <v>241</v>
      </c>
      <c r="G13" s="177">
        <v>2.8999999999999915E-2</v>
      </c>
      <c r="H13" s="177">
        <v>0.53099999999999969</v>
      </c>
      <c r="I13" s="177">
        <v>0.53099999999999969</v>
      </c>
      <c r="J13" s="178">
        <v>0</v>
      </c>
      <c r="K13" s="178">
        <v>0</v>
      </c>
      <c r="L13" s="177">
        <v>0</v>
      </c>
      <c r="M13" s="177">
        <v>8.3999999999999631E-2</v>
      </c>
      <c r="N13" s="177">
        <v>0</v>
      </c>
      <c r="O13" s="177">
        <v>1.2000000000000455E-2</v>
      </c>
      <c r="P13" s="177">
        <v>4.8000000000001819E-2</v>
      </c>
      <c r="Q13" s="177">
        <v>0.13200000000000145</v>
      </c>
      <c r="R13" s="177">
        <v>1.2000000000000455E-2</v>
      </c>
      <c r="S13" s="177">
        <v>4.8000000000001819E-2</v>
      </c>
      <c r="T13" s="177">
        <v>-7.1054273576010019E-15</v>
      </c>
      <c r="U13" s="177">
        <v>1.2000000000000455E-2</v>
      </c>
      <c r="V13" s="177">
        <v>0.69599999999999795</v>
      </c>
      <c r="W13" s="177">
        <v>1.0080000000000098</v>
      </c>
      <c r="X13" s="177">
        <v>0.17100000000000026</v>
      </c>
      <c r="Z13" s="177">
        <v>0</v>
      </c>
      <c r="AA13" s="179">
        <v>0.17</v>
      </c>
      <c r="AC13" s="177">
        <v>0</v>
      </c>
      <c r="AD13" s="179">
        <v>0.17</v>
      </c>
    </row>
    <row r="14" spans="1:30" ht="12.95" hidden="1" customHeight="1" outlineLevel="1" x14ac:dyDescent="0.2">
      <c r="A14" s="185"/>
      <c r="B14" s="185"/>
      <c r="C14" s="9"/>
      <c r="E14" s="175" t="s">
        <v>38</v>
      </c>
      <c r="G14" s="186">
        <v>8.335728657660222E-3</v>
      </c>
      <c r="H14" s="186">
        <v>0.11624343257443076</v>
      </c>
      <c r="I14" s="186">
        <v>0.11624343257443076</v>
      </c>
      <c r="J14" s="187">
        <v>0</v>
      </c>
      <c r="K14" s="187">
        <v>0</v>
      </c>
      <c r="L14" s="186">
        <v>0</v>
      </c>
      <c r="M14" s="186">
        <v>1.6509433962264078E-2</v>
      </c>
      <c r="N14" s="186">
        <v>0</v>
      </c>
      <c r="O14" s="186">
        <v>2.3809523809524714E-3</v>
      </c>
      <c r="P14" s="186">
        <v>9.4562647754140687E-3</v>
      </c>
      <c r="Q14" s="186">
        <v>2.6252983293556364E-2</v>
      </c>
      <c r="R14" s="186">
        <v>2.3809523809524714E-3</v>
      </c>
      <c r="S14" s="186">
        <v>9.4562647754140687E-3</v>
      </c>
      <c r="T14" s="186">
        <v>-1.4267926420885556E-15</v>
      </c>
      <c r="U14" s="186">
        <v>2.4038461538462429E-3</v>
      </c>
      <c r="V14" s="186">
        <v>0.11553784860557746</v>
      </c>
      <c r="W14" s="186">
        <v>0.16833667334669483</v>
      </c>
      <c r="X14" s="186">
        <v>3.2142857142857188E-2</v>
      </c>
      <c r="Z14" s="186">
        <v>0</v>
      </c>
      <c r="AA14" s="188"/>
      <c r="AC14" s="186">
        <v>0</v>
      </c>
      <c r="AD14" s="188"/>
    </row>
    <row r="15" spans="1:30" ht="18" customHeight="1" collapsed="1" x14ac:dyDescent="0.2">
      <c r="A15" s="175" t="s">
        <v>221</v>
      </c>
      <c r="B15" s="175" t="s">
        <v>18</v>
      </c>
      <c r="C15" s="9">
        <v>-2.7214858025961613E-2</v>
      </c>
      <c r="E15" s="189" t="s">
        <v>67</v>
      </c>
      <c r="G15" s="190">
        <v>-406.411</v>
      </c>
      <c r="H15" s="190">
        <v>-461.74900000000002</v>
      </c>
      <c r="I15" s="190">
        <v>-461.74900000000002</v>
      </c>
      <c r="J15" s="191">
        <v>-375.44288999999998</v>
      </c>
      <c r="K15" s="191">
        <v>-485.02917000000002</v>
      </c>
      <c r="L15" s="190">
        <v>-58.887999999999998</v>
      </c>
      <c r="M15" s="190">
        <v>-34.423000000000009</v>
      </c>
      <c r="N15" s="190">
        <v>4.600000000000648E-2</v>
      </c>
      <c r="O15" s="190">
        <v>-61.094000000000008</v>
      </c>
      <c r="P15" s="190">
        <v>-33.063999999999993</v>
      </c>
      <c r="Q15" s="190">
        <v>-47.10499999999999</v>
      </c>
      <c r="R15" s="190">
        <v>-40.25800000000001</v>
      </c>
      <c r="S15" s="190">
        <v>-39.759999999999991</v>
      </c>
      <c r="T15" s="190">
        <v>-36.882999999999981</v>
      </c>
      <c r="U15" s="190">
        <v>-35.90500000000003</v>
      </c>
      <c r="V15" s="190">
        <v>-56.185999999999979</v>
      </c>
      <c r="W15" s="190">
        <v>-54.705000000000041</v>
      </c>
      <c r="X15" s="190">
        <v>-498.22500000000002</v>
      </c>
      <c r="Z15" s="190">
        <v>-375.44288999999998</v>
      </c>
      <c r="AA15" s="3">
        <v>-122.78</v>
      </c>
      <c r="AC15" s="190">
        <v>-485.02917000000002</v>
      </c>
      <c r="AD15" s="3">
        <v>-13.2</v>
      </c>
    </row>
    <row r="16" spans="1:30" ht="18" customHeight="1" x14ac:dyDescent="0.2">
      <c r="A16" s="175" t="s">
        <v>219</v>
      </c>
      <c r="B16" s="175" t="s">
        <v>18</v>
      </c>
      <c r="C16" s="9">
        <v>-1.0001561117760316</v>
      </c>
      <c r="E16" s="192" t="s">
        <v>220</v>
      </c>
      <c r="F16" s="193"/>
      <c r="G16" s="194">
        <v>6.8209999999999997</v>
      </c>
      <c r="H16" s="194">
        <v>-1.048</v>
      </c>
      <c r="I16" s="194">
        <v>-1.048</v>
      </c>
      <c r="J16" s="194">
        <v>0</v>
      </c>
      <c r="K16" s="194">
        <v>0</v>
      </c>
      <c r="L16" s="194">
        <v>-11.497</v>
      </c>
      <c r="M16" s="194">
        <v>-4.1219999999999999</v>
      </c>
      <c r="N16" s="194">
        <v>-3.6129999999999995</v>
      </c>
      <c r="O16" s="194">
        <v>-3.0289999999999999</v>
      </c>
      <c r="P16" s="194">
        <v>1.759999999999998</v>
      </c>
      <c r="Q16" s="194">
        <v>0.37600000000000122</v>
      </c>
      <c r="R16" s="194">
        <v>-2.3640000000000008</v>
      </c>
      <c r="S16" s="194">
        <v>10.701000000000001</v>
      </c>
      <c r="T16" s="194">
        <v>3.9470000000000001</v>
      </c>
      <c r="U16" s="194">
        <v>-2.9780000000000006</v>
      </c>
      <c r="V16" s="194">
        <v>-4.5379999999999985</v>
      </c>
      <c r="W16" s="194">
        <v>-3.8599999999999994</v>
      </c>
      <c r="X16" s="194">
        <v>-19.216999999999999</v>
      </c>
      <c r="Z16" s="194">
        <v>0</v>
      </c>
      <c r="AA16" s="3">
        <v>-19.22</v>
      </c>
      <c r="AC16" s="194">
        <v>0</v>
      </c>
      <c r="AD16" s="3">
        <v>-19.22</v>
      </c>
    </row>
    <row r="17" spans="1:30" ht="18" customHeight="1" x14ac:dyDescent="0.2">
      <c r="A17" s="175" t="s">
        <v>35</v>
      </c>
      <c r="B17" s="175" t="s">
        <v>18</v>
      </c>
      <c r="C17" s="9">
        <v>6.0820367751060818E-2</v>
      </c>
      <c r="E17" s="189" t="s">
        <v>58</v>
      </c>
      <c r="G17" s="190">
        <v>0</v>
      </c>
      <c r="H17" s="190">
        <v>0</v>
      </c>
      <c r="I17" s="190">
        <v>0</v>
      </c>
      <c r="J17" s="191">
        <v>0</v>
      </c>
      <c r="K17" s="191">
        <v>14.14</v>
      </c>
      <c r="L17" s="190">
        <v>0</v>
      </c>
      <c r="M17" s="190">
        <v>0</v>
      </c>
      <c r="N17" s="190">
        <v>0</v>
      </c>
      <c r="O17" s="190">
        <v>0</v>
      </c>
      <c r="P17" s="190">
        <v>0</v>
      </c>
      <c r="Q17" s="190">
        <v>0</v>
      </c>
      <c r="R17" s="190">
        <v>0</v>
      </c>
      <c r="S17" s="190">
        <v>0</v>
      </c>
      <c r="T17" s="190">
        <v>0</v>
      </c>
      <c r="U17" s="190">
        <v>0</v>
      </c>
      <c r="V17" s="190">
        <v>0</v>
      </c>
      <c r="W17" s="190">
        <v>15</v>
      </c>
      <c r="X17" s="190">
        <v>15</v>
      </c>
      <c r="Z17" s="190">
        <v>0</v>
      </c>
      <c r="AA17" s="3">
        <v>15</v>
      </c>
      <c r="AC17" s="190">
        <v>14.14</v>
      </c>
      <c r="AD17" s="3">
        <v>0.86</v>
      </c>
    </row>
    <row r="18" spans="1:30" ht="18" customHeight="1" x14ac:dyDescent="0.2">
      <c r="A18" s="175" t="s">
        <v>222</v>
      </c>
      <c r="B18" s="175" t="s">
        <v>18</v>
      </c>
      <c r="C18" s="9">
        <v>0</v>
      </c>
      <c r="E18" s="189" t="s">
        <v>425</v>
      </c>
      <c r="G18" s="190">
        <v>0</v>
      </c>
      <c r="H18" s="190">
        <v>0</v>
      </c>
      <c r="I18" s="190">
        <v>0</v>
      </c>
      <c r="J18" s="191">
        <v>0</v>
      </c>
      <c r="K18" s="191">
        <v>0</v>
      </c>
      <c r="L18" s="190">
        <v>0</v>
      </c>
      <c r="M18" s="190">
        <v>0</v>
      </c>
      <c r="N18" s="190">
        <v>0</v>
      </c>
      <c r="O18" s="190">
        <v>0</v>
      </c>
      <c r="P18" s="190">
        <v>0</v>
      </c>
      <c r="Q18" s="190">
        <v>0</v>
      </c>
      <c r="R18" s="190">
        <v>0</v>
      </c>
      <c r="S18" s="190">
        <v>0</v>
      </c>
      <c r="T18" s="190">
        <v>0</v>
      </c>
      <c r="U18" s="190">
        <v>0</v>
      </c>
      <c r="V18" s="190">
        <v>0</v>
      </c>
      <c r="W18" s="190">
        <v>0</v>
      </c>
      <c r="X18" s="190">
        <v>0</v>
      </c>
      <c r="Z18" s="190">
        <v>0</v>
      </c>
      <c r="AA18" s="3">
        <v>0</v>
      </c>
      <c r="AC18" s="190">
        <v>0</v>
      </c>
      <c r="AD18" s="3">
        <v>0</v>
      </c>
    </row>
    <row r="19" spans="1:30" ht="18" customHeight="1" x14ac:dyDescent="0.2">
      <c r="A19" s="175" t="s">
        <v>597</v>
      </c>
      <c r="B19" s="175" t="s">
        <v>18</v>
      </c>
      <c r="C19" s="9">
        <v>0</v>
      </c>
      <c r="E19" s="189" t="s">
        <v>598</v>
      </c>
      <c r="G19" s="190">
        <v>0</v>
      </c>
      <c r="H19" s="190">
        <v>0</v>
      </c>
      <c r="I19" s="190">
        <v>0</v>
      </c>
      <c r="J19" s="191">
        <v>0</v>
      </c>
      <c r="K19" s="191">
        <v>0</v>
      </c>
      <c r="L19" s="190">
        <v>0</v>
      </c>
      <c r="M19" s="190">
        <v>0</v>
      </c>
      <c r="N19" s="190">
        <v>0</v>
      </c>
      <c r="O19" s="190">
        <v>0</v>
      </c>
      <c r="P19" s="190">
        <v>0</v>
      </c>
      <c r="Q19" s="190">
        <v>0</v>
      </c>
      <c r="R19" s="190">
        <v>0</v>
      </c>
      <c r="S19" s="190">
        <v>0</v>
      </c>
      <c r="T19" s="190">
        <v>0</v>
      </c>
      <c r="U19" s="190">
        <v>0</v>
      </c>
      <c r="V19" s="190">
        <v>0</v>
      </c>
      <c r="W19" s="190">
        <v>0</v>
      </c>
      <c r="X19" s="190">
        <v>0</v>
      </c>
      <c r="Z19" s="190">
        <v>0</v>
      </c>
      <c r="AA19" s="3">
        <v>0</v>
      </c>
      <c r="AC19" s="190">
        <v>0</v>
      </c>
      <c r="AD19" s="3">
        <v>0</v>
      </c>
    </row>
    <row r="20" spans="1:30" ht="18" customHeight="1" x14ac:dyDescent="0.2">
      <c r="A20" s="175" t="s">
        <v>36</v>
      </c>
      <c r="B20" s="175" t="s">
        <v>18</v>
      </c>
      <c r="C20" s="9">
        <v>0</v>
      </c>
      <c r="E20" s="189" t="s">
        <v>68</v>
      </c>
      <c r="G20" s="190">
        <v>-1.68</v>
      </c>
      <c r="H20" s="190">
        <v>-1.26</v>
      </c>
      <c r="I20" s="190">
        <v>-1.26</v>
      </c>
      <c r="J20" s="191">
        <v>-2</v>
      </c>
      <c r="K20" s="191">
        <v>0</v>
      </c>
      <c r="L20" s="190">
        <v>0</v>
      </c>
      <c r="M20" s="190">
        <v>0</v>
      </c>
      <c r="N20" s="190">
        <v>0</v>
      </c>
      <c r="O20" s="190">
        <v>0</v>
      </c>
      <c r="P20" s="190">
        <v>0</v>
      </c>
      <c r="Q20" s="190">
        <v>0</v>
      </c>
      <c r="R20" s="190">
        <v>0</v>
      </c>
      <c r="S20" s="190">
        <v>0</v>
      </c>
      <c r="T20" s="190">
        <v>0</v>
      </c>
      <c r="U20" s="190">
        <v>0</v>
      </c>
      <c r="V20" s="190">
        <v>0</v>
      </c>
      <c r="W20" s="190">
        <v>0</v>
      </c>
      <c r="X20" s="190">
        <v>0</v>
      </c>
      <c r="Z20" s="190">
        <v>-2</v>
      </c>
      <c r="AA20" s="3">
        <v>2</v>
      </c>
      <c r="AC20" s="190">
        <v>0</v>
      </c>
      <c r="AD20" s="3">
        <v>0</v>
      </c>
    </row>
    <row r="21" spans="1:30" ht="18" customHeight="1" collapsed="1" x14ac:dyDescent="0.2">
      <c r="A21" s="185"/>
      <c r="B21" s="185"/>
      <c r="C21" s="9"/>
      <c r="E21" s="176" t="s">
        <v>633</v>
      </c>
      <c r="G21" s="177">
        <v>0</v>
      </c>
      <c r="H21" s="177">
        <v>0</v>
      </c>
      <c r="I21" s="177">
        <v>0</v>
      </c>
      <c r="J21" s="178">
        <v>0</v>
      </c>
      <c r="K21" s="178">
        <v>0</v>
      </c>
      <c r="L21" s="177">
        <v>0</v>
      </c>
      <c r="M21" s="177">
        <v>0</v>
      </c>
      <c r="N21" s="177">
        <v>0</v>
      </c>
      <c r="O21" s="177">
        <v>0</v>
      </c>
      <c r="P21" s="177">
        <v>0</v>
      </c>
      <c r="Q21" s="177">
        <v>0</v>
      </c>
      <c r="R21" s="177">
        <v>0</v>
      </c>
      <c r="S21" s="177">
        <v>0</v>
      </c>
      <c r="T21" s="177">
        <v>0</v>
      </c>
      <c r="U21" s="177">
        <v>0</v>
      </c>
      <c r="V21" s="177">
        <v>0</v>
      </c>
      <c r="W21" s="177">
        <v>0</v>
      </c>
      <c r="X21" s="177">
        <v>0</v>
      </c>
      <c r="Z21" s="177">
        <v>0</v>
      </c>
      <c r="AA21" s="179">
        <v>0</v>
      </c>
      <c r="AC21" s="177">
        <v>0</v>
      </c>
      <c r="AD21" s="179">
        <v>0</v>
      </c>
    </row>
    <row r="22" spans="1:30" ht="18" customHeight="1" x14ac:dyDescent="0.2">
      <c r="A22" s="175" t="s">
        <v>21</v>
      </c>
      <c r="B22" s="175" t="s">
        <v>18</v>
      </c>
      <c r="C22" s="9">
        <v>0</v>
      </c>
      <c r="E22" s="189" t="s">
        <v>69</v>
      </c>
      <c r="G22" s="190">
        <v>0</v>
      </c>
      <c r="H22" s="190">
        <v>0</v>
      </c>
      <c r="I22" s="190">
        <v>0</v>
      </c>
      <c r="J22" s="191">
        <v>0</v>
      </c>
      <c r="K22" s="191">
        <v>0</v>
      </c>
      <c r="L22" s="190">
        <v>0</v>
      </c>
      <c r="M22" s="190">
        <v>0</v>
      </c>
      <c r="N22" s="190">
        <v>0</v>
      </c>
      <c r="O22" s="190">
        <v>0</v>
      </c>
      <c r="P22" s="190">
        <v>0</v>
      </c>
      <c r="Q22" s="190">
        <v>0</v>
      </c>
      <c r="R22" s="190">
        <v>0</v>
      </c>
      <c r="S22" s="190">
        <v>0</v>
      </c>
      <c r="T22" s="190">
        <v>0</v>
      </c>
      <c r="U22" s="190">
        <v>0</v>
      </c>
      <c r="V22" s="190">
        <v>0</v>
      </c>
      <c r="W22" s="190">
        <v>0</v>
      </c>
      <c r="X22" s="190">
        <v>0</v>
      </c>
      <c r="Z22" s="190">
        <v>0</v>
      </c>
      <c r="AA22" s="3">
        <v>0</v>
      </c>
      <c r="AC22" s="190">
        <v>0</v>
      </c>
      <c r="AD22" s="3">
        <v>0</v>
      </c>
    </row>
    <row r="23" spans="1:30" ht="18" customHeight="1" x14ac:dyDescent="0.2">
      <c r="A23" s="185"/>
      <c r="B23" s="185"/>
      <c r="C23" s="9">
        <v>-6.7000903843254661E-2</v>
      </c>
      <c r="E23" s="195" t="s">
        <v>274</v>
      </c>
      <c r="G23" s="196">
        <v>-401.27</v>
      </c>
      <c r="H23" s="196">
        <v>-464.05700000000002</v>
      </c>
      <c r="I23" s="196">
        <v>-464.05700000000002</v>
      </c>
      <c r="J23" s="197">
        <v>-377.44288999999998</v>
      </c>
      <c r="K23" s="197">
        <v>-470.88917000000004</v>
      </c>
      <c r="L23" s="196">
        <v>-70.384999999999991</v>
      </c>
      <c r="M23" s="196">
        <v>-38.545000000000009</v>
      </c>
      <c r="N23" s="196">
        <v>-3.5669999999999931</v>
      </c>
      <c r="O23" s="196">
        <v>-64.123000000000005</v>
      </c>
      <c r="P23" s="196">
        <v>-31.303999999999995</v>
      </c>
      <c r="Q23" s="196">
        <v>-46.728999999999985</v>
      </c>
      <c r="R23" s="196">
        <v>-42.622000000000014</v>
      </c>
      <c r="S23" s="196">
        <v>-29.05899999999999</v>
      </c>
      <c r="T23" s="196">
        <v>-32.935999999999979</v>
      </c>
      <c r="U23" s="196">
        <v>-38.883000000000031</v>
      </c>
      <c r="V23" s="196">
        <v>-60.723999999999975</v>
      </c>
      <c r="W23" s="196">
        <v>-43.56500000000004</v>
      </c>
      <c r="X23" s="196">
        <v>-502.44200000000001</v>
      </c>
      <c r="Z23" s="196">
        <v>-377.44288999999998</v>
      </c>
      <c r="AA23" s="3">
        <v>-125</v>
      </c>
      <c r="AC23" s="196">
        <v>-470.88917000000009</v>
      </c>
      <c r="AD23" s="3">
        <v>-31.55</v>
      </c>
    </row>
    <row r="24" spans="1:30" ht="6.95" customHeight="1" x14ac:dyDescent="0.2">
      <c r="C24" s="9"/>
      <c r="E24" s="198"/>
      <c r="J24" s="199"/>
      <c r="K24" s="199"/>
      <c r="AA24" s="1"/>
      <c r="AD24" s="1"/>
    </row>
    <row r="25" spans="1:30" ht="18" customHeight="1" x14ac:dyDescent="0.2">
      <c r="A25" s="175" t="s">
        <v>71</v>
      </c>
      <c r="B25" s="175" t="s">
        <v>18</v>
      </c>
      <c r="C25" s="9"/>
      <c r="E25" s="176" t="s">
        <v>226</v>
      </c>
      <c r="G25" s="177">
        <v>4.4630000000000001</v>
      </c>
      <c r="H25" s="177">
        <v>5.2590000000000003</v>
      </c>
      <c r="I25" s="177">
        <v>5.2590000000000003</v>
      </c>
      <c r="J25" s="178">
        <v>7</v>
      </c>
      <c r="K25" s="178">
        <v>7</v>
      </c>
      <c r="L25" s="177">
        <v>6</v>
      </c>
      <c r="M25" s="177">
        <v>6</v>
      </c>
      <c r="N25" s="177">
        <v>6</v>
      </c>
      <c r="O25" s="177">
        <v>6</v>
      </c>
      <c r="P25" s="177">
        <v>6</v>
      </c>
      <c r="Q25" s="177">
        <v>6</v>
      </c>
      <c r="R25" s="177">
        <v>6</v>
      </c>
      <c r="S25" s="177">
        <v>6.9960000000000022</v>
      </c>
      <c r="T25" s="177">
        <v>6</v>
      </c>
      <c r="U25" s="177">
        <v>5.0039999999999978</v>
      </c>
      <c r="V25" s="177">
        <v>3.9960000000000022</v>
      </c>
      <c r="W25" s="177">
        <v>6.0479999999999947</v>
      </c>
      <c r="X25" s="177">
        <v>5.8369999999999997</v>
      </c>
      <c r="Z25" s="177">
        <v>7</v>
      </c>
      <c r="AA25" s="179">
        <v>-1.1599999999999999</v>
      </c>
      <c r="AC25" s="177">
        <v>7</v>
      </c>
      <c r="AD25" s="179">
        <v>-1.1599999999999999</v>
      </c>
    </row>
    <row r="26" spans="1:30" ht="12.95" customHeight="1" x14ac:dyDescent="0.2">
      <c r="A26" s="185"/>
      <c r="B26" s="185"/>
      <c r="C26" s="9"/>
      <c r="E26" s="200" t="s">
        <v>72</v>
      </c>
      <c r="G26" s="201">
        <v>-5918.6645753977145</v>
      </c>
      <c r="H26" s="201">
        <v>-8943.7155352728641</v>
      </c>
      <c r="I26" s="201">
        <v>-8943.7155352728641</v>
      </c>
      <c r="J26" s="202">
        <v>-9404</v>
      </c>
      <c r="K26" s="202">
        <v>-6761.1428571428569</v>
      </c>
      <c r="L26" s="201">
        <v>-580.49999999999989</v>
      </c>
      <c r="M26" s="201">
        <v>-474.5</v>
      </c>
      <c r="N26" s="201">
        <v>-600.83333333333337</v>
      </c>
      <c r="O26" s="201">
        <v>-637.50000000000011</v>
      </c>
      <c r="P26" s="201">
        <v>-482.50000000000006</v>
      </c>
      <c r="Q26" s="201">
        <v>-477.49999999999994</v>
      </c>
      <c r="R26" s="201">
        <v>-852.00000000000011</v>
      </c>
      <c r="S26" s="201">
        <v>-277.58719268153197</v>
      </c>
      <c r="T26" s="201">
        <v>-845.16666666666663</v>
      </c>
      <c r="U26" s="201">
        <v>-1276.1790567545972</v>
      </c>
      <c r="V26" s="201">
        <v>-1969.7197197197179</v>
      </c>
      <c r="W26" s="201">
        <v>-1313.8227513227525</v>
      </c>
      <c r="X26" s="201">
        <v>-9225.2869624807281</v>
      </c>
      <c r="Z26" s="201">
        <v>-9404</v>
      </c>
      <c r="AA26" s="203">
        <v>178.71</v>
      </c>
      <c r="AC26" s="201">
        <v>-6761.1428571428578</v>
      </c>
      <c r="AD26" s="203">
        <v>-2464.14</v>
      </c>
    </row>
    <row r="27" spans="1:30" ht="18" customHeight="1" x14ac:dyDescent="0.2">
      <c r="A27" s="175" t="s">
        <v>64</v>
      </c>
      <c r="B27" s="175" t="s">
        <v>18</v>
      </c>
      <c r="C27" s="9">
        <v>-0.16664505252237061</v>
      </c>
      <c r="E27" s="189" t="s">
        <v>202</v>
      </c>
      <c r="G27" s="190">
        <v>-8.3580000000000005</v>
      </c>
      <c r="H27" s="190">
        <v>-15.019</v>
      </c>
      <c r="I27" s="190">
        <v>-15.019</v>
      </c>
      <c r="J27" s="191">
        <v>-23.422000000000001</v>
      </c>
      <c r="K27" s="191">
        <v>-15.422000000000001</v>
      </c>
      <c r="L27" s="190">
        <v>-1.274</v>
      </c>
      <c r="M27" s="190">
        <v>-1.274</v>
      </c>
      <c r="N27" s="190">
        <v>-1.206</v>
      </c>
      <c r="O27" s="190">
        <v>-1.6510000000000002</v>
      </c>
      <c r="P27" s="190">
        <v>-0.97599999999999998</v>
      </c>
      <c r="Q27" s="190">
        <v>-1.0499999999999998</v>
      </c>
      <c r="R27" s="190">
        <v>-1.0140000000000002</v>
      </c>
      <c r="S27" s="190">
        <v>-1.1159999999999997</v>
      </c>
      <c r="T27" s="190">
        <v>-1.1669999999999998</v>
      </c>
      <c r="U27" s="190">
        <v>-1.447000000000001</v>
      </c>
      <c r="V27" s="190">
        <v>-4.6499999999999986</v>
      </c>
      <c r="W27" s="190">
        <v>-1.1709999999999994</v>
      </c>
      <c r="X27" s="190">
        <v>-17.995999999999999</v>
      </c>
      <c r="Z27" s="190">
        <v>-23.422000000000001</v>
      </c>
      <c r="AA27" s="3">
        <v>5.43</v>
      </c>
      <c r="AC27" s="190">
        <v>-15.422000000000002</v>
      </c>
      <c r="AD27" s="3">
        <v>-2.57</v>
      </c>
    </row>
    <row r="28" spans="1:30" ht="18" customHeight="1" x14ac:dyDescent="0.2">
      <c r="A28" s="175" t="s">
        <v>65</v>
      </c>
      <c r="B28" s="175" t="s">
        <v>18</v>
      </c>
      <c r="C28" s="9">
        <v>4.6207670473298575E-3</v>
      </c>
      <c r="E28" s="189" t="s">
        <v>203</v>
      </c>
      <c r="G28" s="190">
        <v>-6.3739999999999997</v>
      </c>
      <c r="H28" s="190">
        <v>-10.47</v>
      </c>
      <c r="I28" s="190">
        <v>-10.47</v>
      </c>
      <c r="J28" s="191">
        <v>-16.149000000000001</v>
      </c>
      <c r="K28" s="191">
        <v>-15.148999999999999</v>
      </c>
      <c r="L28" s="190">
        <v>-1.5229999999999999</v>
      </c>
      <c r="M28" s="190">
        <v>-0.96500000000000008</v>
      </c>
      <c r="N28" s="190">
        <v>-1.0569999999999999</v>
      </c>
      <c r="O28" s="190">
        <v>-1.6930000000000005</v>
      </c>
      <c r="P28" s="190">
        <v>-0.92799999999999994</v>
      </c>
      <c r="Q28" s="190">
        <v>-1.2239999999999993</v>
      </c>
      <c r="R28" s="190">
        <v>-1.346000000000001</v>
      </c>
      <c r="S28" s="190">
        <v>-0.37099999999999866</v>
      </c>
      <c r="T28" s="190">
        <v>-1.5</v>
      </c>
      <c r="U28" s="190">
        <v>-1.7970000000000006</v>
      </c>
      <c r="V28" s="190">
        <v>-0.97199999999999953</v>
      </c>
      <c r="W28" s="190">
        <v>-1.7000000000000011</v>
      </c>
      <c r="X28" s="190">
        <v>-15.076000000000001</v>
      </c>
      <c r="Z28" s="190">
        <v>-16.149000000000001</v>
      </c>
      <c r="AA28" s="3">
        <v>1.07</v>
      </c>
      <c r="AC28" s="190">
        <v>-15.148999999999999</v>
      </c>
      <c r="AD28" s="3">
        <v>7.0000000000000007E-2</v>
      </c>
    </row>
    <row r="29" spans="1:30" ht="18" hidden="1" customHeight="1" outlineLevel="1" x14ac:dyDescent="0.2">
      <c r="A29" s="175" t="s">
        <v>151</v>
      </c>
      <c r="B29" s="175" t="s">
        <v>18</v>
      </c>
      <c r="C29" s="9">
        <v>-8.0181818181818176</v>
      </c>
      <c r="E29" s="204" t="s">
        <v>152</v>
      </c>
      <c r="F29" s="182"/>
      <c r="G29" s="205">
        <v>-1.429</v>
      </c>
      <c r="H29" s="205">
        <v>-0.86</v>
      </c>
      <c r="I29" s="205">
        <v>-0.86</v>
      </c>
      <c r="J29" s="205">
        <v>-1.05</v>
      </c>
      <c r="K29" s="205">
        <v>-0.55000000000000004</v>
      </c>
      <c r="L29" s="205">
        <v>-5.0000000000000001E-3</v>
      </c>
      <c r="M29" s="205">
        <v>-2.5999999999999999E-2</v>
      </c>
      <c r="N29" s="205">
        <v>-1.0110000000000001</v>
      </c>
      <c r="O29" s="205">
        <v>-4.9999999999998934E-3</v>
      </c>
      <c r="P29" s="205">
        <v>-3.300000000000014E-2</v>
      </c>
      <c r="Q29" s="205">
        <v>-0.2669999999999999</v>
      </c>
      <c r="R29" s="205">
        <v>-4.2000000000000037E-2</v>
      </c>
      <c r="S29" s="205">
        <v>-6.0999999999999943E-2</v>
      </c>
      <c r="T29" s="205">
        <v>-1.179</v>
      </c>
      <c r="U29" s="205">
        <v>-0.16000000000000014</v>
      </c>
      <c r="V29" s="205">
        <v>-0.24099999999999966</v>
      </c>
      <c r="W29" s="205">
        <v>-1.9330000000000003</v>
      </c>
      <c r="X29" s="205">
        <v>-4.9630000000000001</v>
      </c>
      <c r="Z29" s="205">
        <v>-1.05</v>
      </c>
      <c r="AA29" s="3">
        <v>-3.91</v>
      </c>
      <c r="AC29" s="205">
        <v>-0.55000000000000004</v>
      </c>
      <c r="AD29" s="3">
        <v>-4.41</v>
      </c>
    </row>
    <row r="30" spans="1:30" ht="18" hidden="1" customHeight="1" outlineLevel="1" x14ac:dyDescent="0.2">
      <c r="A30" s="175" t="s">
        <v>169</v>
      </c>
      <c r="B30" s="175" t="s">
        <v>18</v>
      </c>
      <c r="C30" s="9">
        <v>0.30872859949480774</v>
      </c>
      <c r="E30" s="204" t="s">
        <v>170</v>
      </c>
      <c r="F30" s="182"/>
      <c r="G30" s="205">
        <v>-2.2719999999999998</v>
      </c>
      <c r="H30" s="205">
        <v>-4.0999999999999996</v>
      </c>
      <c r="I30" s="205">
        <v>-4.0999999999999996</v>
      </c>
      <c r="J30" s="205">
        <v>-7.1260000000000003</v>
      </c>
      <c r="K30" s="205">
        <v>-7.1260000000000003</v>
      </c>
      <c r="L30" s="205">
        <v>-0.28799999999999998</v>
      </c>
      <c r="M30" s="205">
        <v>-0.28799999999999998</v>
      </c>
      <c r="N30" s="205">
        <v>-0.26200000000000001</v>
      </c>
      <c r="O30" s="205">
        <v>-0.37700000000000011</v>
      </c>
      <c r="P30" s="205">
        <v>-0.30299999999999994</v>
      </c>
      <c r="Q30" s="205">
        <v>-0.34299999999999997</v>
      </c>
      <c r="R30" s="205">
        <v>-0.32400000000000007</v>
      </c>
      <c r="S30" s="205">
        <v>-0.33999999999999986</v>
      </c>
      <c r="T30" s="205">
        <v>-0.59800000000000031</v>
      </c>
      <c r="U30" s="205">
        <v>-0.44199999999999973</v>
      </c>
      <c r="V30" s="205">
        <v>-0.97899999999999965</v>
      </c>
      <c r="W30" s="205">
        <v>-0.38100000000000023</v>
      </c>
      <c r="X30" s="205">
        <v>-4.9249999999999998</v>
      </c>
      <c r="Z30" s="205">
        <v>-7.1260000000000003</v>
      </c>
      <c r="AA30" s="3">
        <v>2.2000000000000002</v>
      </c>
      <c r="AC30" s="205">
        <v>-7.1260000000000003</v>
      </c>
      <c r="AD30" s="3">
        <v>2.2000000000000002</v>
      </c>
    </row>
    <row r="31" spans="1:30" ht="18" hidden="1" customHeight="1" outlineLevel="1" x14ac:dyDescent="0.2">
      <c r="A31" s="175" t="s">
        <v>171</v>
      </c>
      <c r="B31" s="175" t="s">
        <v>18</v>
      </c>
      <c r="C31" s="9">
        <v>-6.1887570912841666E-2</v>
      </c>
      <c r="E31" s="204" t="s">
        <v>172</v>
      </c>
      <c r="F31" s="182"/>
      <c r="G31" s="205">
        <v>-2.7E-2</v>
      </c>
      <c r="H31" s="205">
        <v>-1.048</v>
      </c>
      <c r="I31" s="205">
        <v>-1.048</v>
      </c>
      <c r="J31" s="205">
        <v>-1.9390000000000001</v>
      </c>
      <c r="K31" s="205">
        <v>-1.9390000000000001</v>
      </c>
      <c r="L31" s="205">
        <v>-0.26500000000000001</v>
      </c>
      <c r="M31" s="205">
        <v>-4.8999999999999988E-2</v>
      </c>
      <c r="N31" s="205">
        <v>0</v>
      </c>
      <c r="O31" s="205">
        <v>0</v>
      </c>
      <c r="P31" s="205">
        <v>-0.29499999999999998</v>
      </c>
      <c r="Q31" s="205">
        <v>0</v>
      </c>
      <c r="R31" s="205">
        <v>0</v>
      </c>
      <c r="S31" s="205">
        <v>0</v>
      </c>
      <c r="T31" s="205">
        <v>-0.42199999999999993</v>
      </c>
      <c r="U31" s="205">
        <v>-7.0000000000001172E-3</v>
      </c>
      <c r="V31" s="205">
        <v>-0.67999999999999994</v>
      </c>
      <c r="W31" s="205">
        <v>-0.3450000000000002</v>
      </c>
      <c r="X31" s="205">
        <v>-2.0630000000000002</v>
      </c>
      <c r="Z31" s="205">
        <v>-1.9390000000000001</v>
      </c>
      <c r="AA31" s="3">
        <v>-0.12</v>
      </c>
      <c r="AC31" s="205">
        <v>-1.9390000000000001</v>
      </c>
      <c r="AD31" s="3">
        <v>-0.12</v>
      </c>
    </row>
    <row r="32" spans="1:30" ht="18" customHeight="1" collapsed="1" x14ac:dyDescent="0.2">
      <c r="A32" s="185"/>
      <c r="B32" s="185"/>
      <c r="C32" s="9">
        <v>-0.24336973478939156</v>
      </c>
      <c r="E32" s="189" t="s">
        <v>152</v>
      </c>
      <c r="G32" s="190">
        <v>-3.7279999999999998</v>
      </c>
      <c r="H32" s="190">
        <v>-6.008</v>
      </c>
      <c r="I32" s="190">
        <v>-6.008</v>
      </c>
      <c r="J32" s="191">
        <v>-10.115</v>
      </c>
      <c r="K32" s="191">
        <v>-9.6150000000000002</v>
      </c>
      <c r="L32" s="190">
        <v>-0.55800000000000005</v>
      </c>
      <c r="M32" s="190">
        <v>-0.36299999999999999</v>
      </c>
      <c r="N32" s="190">
        <v>-1.2730000000000001</v>
      </c>
      <c r="O32" s="190">
        <v>-0.38200000000000001</v>
      </c>
      <c r="P32" s="190">
        <v>-0.63100000000000001</v>
      </c>
      <c r="Q32" s="190">
        <v>-0.60999999999999988</v>
      </c>
      <c r="R32" s="190">
        <v>-0.3660000000000001</v>
      </c>
      <c r="S32" s="190">
        <v>-0.4009999999999998</v>
      </c>
      <c r="T32" s="190">
        <v>-2.1990000000000003</v>
      </c>
      <c r="U32" s="190">
        <v>-0.60899999999999999</v>
      </c>
      <c r="V32" s="190">
        <v>-1.8999999999999992</v>
      </c>
      <c r="W32" s="190">
        <v>-2.6590000000000007</v>
      </c>
      <c r="X32" s="190">
        <v>-11.951000000000001</v>
      </c>
      <c r="Z32" s="190">
        <v>-10.115</v>
      </c>
      <c r="AA32" s="3">
        <v>-1.84</v>
      </c>
      <c r="AC32" s="190">
        <v>-9.6150000000000002</v>
      </c>
      <c r="AD32" s="3">
        <v>-2.34</v>
      </c>
    </row>
    <row r="33" spans="1:30" ht="18" customHeight="1" collapsed="1" x14ac:dyDescent="0.2">
      <c r="A33" s="175" t="s">
        <v>147</v>
      </c>
      <c r="B33" s="175" t="s">
        <v>18</v>
      </c>
      <c r="C33" s="9">
        <v>-0.22510822510822512</v>
      </c>
      <c r="E33" s="189" t="s">
        <v>148</v>
      </c>
      <c r="G33" s="190">
        <v>-0.73099999999999998</v>
      </c>
      <c r="H33" s="190">
        <v>-3.4420000000000002</v>
      </c>
      <c r="I33" s="190">
        <v>-3.4420000000000002</v>
      </c>
      <c r="J33" s="191">
        <v>-2.31</v>
      </c>
      <c r="K33" s="191">
        <v>-2.31</v>
      </c>
      <c r="L33" s="190">
        <v>-6.7000000000000004E-2</v>
      </c>
      <c r="M33" s="190">
        <v>-6.7000000000000004E-2</v>
      </c>
      <c r="N33" s="190">
        <v>-6.7000000000000004E-2</v>
      </c>
      <c r="O33" s="190">
        <v>-6.7000000000000004E-2</v>
      </c>
      <c r="P33" s="190">
        <v>-6.7000000000000004E-2</v>
      </c>
      <c r="Q33" s="190">
        <v>1.4000000000000012E-2</v>
      </c>
      <c r="R33" s="190">
        <v>-5.3999999999999992E-2</v>
      </c>
      <c r="S33" s="190">
        <v>-5.3999999999999992E-2</v>
      </c>
      <c r="T33" s="190">
        <v>-5.2999999999999992E-2</v>
      </c>
      <c r="U33" s="190">
        <v>-2.1820000000000004</v>
      </c>
      <c r="V33" s="190">
        <v>-0.24999999999999956</v>
      </c>
      <c r="W33" s="190">
        <v>8.3000000000000185E-2</v>
      </c>
      <c r="X33" s="190">
        <v>-2.831</v>
      </c>
      <c r="Z33" s="190">
        <v>-2.31</v>
      </c>
      <c r="AA33" s="3">
        <v>-0.52</v>
      </c>
      <c r="AC33" s="190">
        <v>-2.31</v>
      </c>
      <c r="AD33" s="3">
        <v>-0.52</v>
      </c>
    </row>
    <row r="34" spans="1:30" ht="18" hidden="1" customHeight="1" outlineLevel="1" x14ac:dyDescent="0.2">
      <c r="A34" s="175" t="s">
        <v>155</v>
      </c>
      <c r="B34" s="175" t="s">
        <v>18</v>
      </c>
      <c r="C34" s="9">
        <v>-8.5526315789473681</v>
      </c>
      <c r="E34" s="204" t="s">
        <v>156</v>
      </c>
      <c r="F34" s="182"/>
      <c r="G34" s="205">
        <v>-2</v>
      </c>
      <c r="H34" s="205">
        <v>-6.915</v>
      </c>
      <c r="I34" s="205">
        <v>-6.915</v>
      </c>
      <c r="J34" s="205">
        <v>-4.2279999999999998</v>
      </c>
      <c r="K34" s="205">
        <v>-0.22800000000000001</v>
      </c>
      <c r="L34" s="205">
        <v>0</v>
      </c>
      <c r="M34" s="205">
        <v>0</v>
      </c>
      <c r="N34" s="205">
        <v>0</v>
      </c>
      <c r="O34" s="205">
        <v>0</v>
      </c>
      <c r="P34" s="205">
        <v>0</v>
      </c>
      <c r="Q34" s="205">
        <v>0</v>
      </c>
      <c r="R34" s="205">
        <v>-2.1800000000000002</v>
      </c>
      <c r="S34" s="205">
        <v>0</v>
      </c>
      <c r="T34" s="205">
        <v>0</v>
      </c>
      <c r="U34" s="205">
        <v>0</v>
      </c>
      <c r="V34" s="205">
        <v>0</v>
      </c>
      <c r="W34" s="205">
        <v>0</v>
      </c>
      <c r="X34" s="205">
        <v>-2.1800000000000002</v>
      </c>
      <c r="Z34" s="205">
        <v>-4.2279999999999998</v>
      </c>
      <c r="AA34" s="3">
        <v>2.0499999999999998</v>
      </c>
      <c r="AC34" s="205">
        <v>-0.22800000000000001</v>
      </c>
      <c r="AD34" s="3">
        <v>-1.95</v>
      </c>
    </row>
    <row r="35" spans="1:30" ht="18" hidden="1" customHeight="1" outlineLevel="1" x14ac:dyDescent="0.2">
      <c r="A35" s="175" t="s">
        <v>157</v>
      </c>
      <c r="B35" s="175" t="s">
        <v>18</v>
      </c>
      <c r="C35" s="9">
        <v>-0.42690815006468308</v>
      </c>
      <c r="E35" s="204" t="s">
        <v>158</v>
      </c>
      <c r="F35" s="182"/>
      <c r="G35" s="205">
        <v>-1.1499999999999999</v>
      </c>
      <c r="H35" s="205">
        <v>0</v>
      </c>
      <c r="I35" s="205">
        <v>0</v>
      </c>
      <c r="J35" s="205">
        <v>-3.7730000000000001</v>
      </c>
      <c r="K35" s="205">
        <v>-0.77300000000000002</v>
      </c>
      <c r="L35" s="205">
        <v>0</v>
      </c>
      <c r="M35" s="205">
        <v>0</v>
      </c>
      <c r="N35" s="205">
        <v>0</v>
      </c>
      <c r="O35" s="205">
        <v>0</v>
      </c>
      <c r="P35" s="205">
        <v>0</v>
      </c>
      <c r="Q35" s="205">
        <v>0</v>
      </c>
      <c r="R35" s="205">
        <v>0</v>
      </c>
      <c r="S35" s="205">
        <v>0</v>
      </c>
      <c r="T35" s="205">
        <v>0</v>
      </c>
      <c r="U35" s="205">
        <v>0</v>
      </c>
      <c r="V35" s="205">
        <v>0</v>
      </c>
      <c r="W35" s="205">
        <v>-1.1000000000000001</v>
      </c>
      <c r="X35" s="205">
        <v>-1.1000000000000001</v>
      </c>
      <c r="Z35" s="205">
        <v>-3.7730000000000001</v>
      </c>
      <c r="AA35" s="3">
        <v>2.67</v>
      </c>
      <c r="AC35" s="205">
        <v>-0.77300000000000002</v>
      </c>
      <c r="AD35" s="3">
        <v>-0.33</v>
      </c>
    </row>
    <row r="36" spans="1:30" ht="18" hidden="1" customHeight="1" outlineLevel="1" x14ac:dyDescent="0.2">
      <c r="A36" s="175" t="s">
        <v>161</v>
      </c>
      <c r="B36" s="175" t="s">
        <v>18</v>
      </c>
      <c r="C36" s="9">
        <v>0</v>
      </c>
      <c r="E36" s="204" t="s">
        <v>162</v>
      </c>
      <c r="F36" s="182"/>
      <c r="G36" s="205">
        <v>0</v>
      </c>
      <c r="H36" s="205">
        <v>0</v>
      </c>
      <c r="I36" s="205">
        <v>0</v>
      </c>
      <c r="J36" s="205">
        <v>0</v>
      </c>
      <c r="K36" s="205">
        <v>0</v>
      </c>
      <c r="L36" s="205">
        <v>0</v>
      </c>
      <c r="M36" s="205">
        <v>0</v>
      </c>
      <c r="N36" s="205">
        <v>0</v>
      </c>
      <c r="O36" s="205">
        <v>0</v>
      </c>
      <c r="P36" s="205">
        <v>0</v>
      </c>
      <c r="Q36" s="205">
        <v>0</v>
      </c>
      <c r="R36" s="205">
        <v>0</v>
      </c>
      <c r="S36" s="205">
        <v>0</v>
      </c>
      <c r="T36" s="205">
        <v>0</v>
      </c>
      <c r="U36" s="205">
        <v>0</v>
      </c>
      <c r="V36" s="205">
        <v>0</v>
      </c>
      <c r="W36" s="205">
        <v>0</v>
      </c>
      <c r="X36" s="205">
        <v>0</v>
      </c>
      <c r="Z36" s="205">
        <v>0</v>
      </c>
      <c r="AA36" s="3">
        <v>0</v>
      </c>
      <c r="AC36" s="205">
        <v>0</v>
      </c>
      <c r="AD36" s="3">
        <v>0</v>
      </c>
    </row>
    <row r="37" spans="1:30" ht="18" customHeight="1" collapsed="1" x14ac:dyDescent="0.2">
      <c r="A37" s="185"/>
      <c r="B37" s="185"/>
      <c r="C37" s="9">
        <v>-2.2777222777222774</v>
      </c>
      <c r="E37" s="189" t="s">
        <v>426</v>
      </c>
      <c r="G37" s="190">
        <v>-3.15</v>
      </c>
      <c r="H37" s="190">
        <v>-6.915</v>
      </c>
      <c r="I37" s="190">
        <v>-6.915</v>
      </c>
      <c r="J37" s="191">
        <v>-8.0009999999999994</v>
      </c>
      <c r="K37" s="191">
        <v>-1.0010000000000001</v>
      </c>
      <c r="L37" s="190">
        <v>0</v>
      </c>
      <c r="M37" s="190">
        <v>0</v>
      </c>
      <c r="N37" s="190">
        <v>0</v>
      </c>
      <c r="O37" s="190">
        <v>0</v>
      </c>
      <c r="P37" s="190">
        <v>0</v>
      </c>
      <c r="Q37" s="190">
        <v>0</v>
      </c>
      <c r="R37" s="190">
        <v>-2.1800000000000002</v>
      </c>
      <c r="S37" s="190">
        <v>0</v>
      </c>
      <c r="T37" s="190">
        <v>0</v>
      </c>
      <c r="U37" s="190">
        <v>0</v>
      </c>
      <c r="V37" s="190">
        <v>0</v>
      </c>
      <c r="W37" s="190">
        <v>-1.1000000000000001</v>
      </c>
      <c r="X37" s="190">
        <v>-3.2800000000000002</v>
      </c>
      <c r="Z37" s="190">
        <v>-8.0009999999999994</v>
      </c>
      <c r="AA37" s="3">
        <v>4.72</v>
      </c>
      <c r="AC37" s="190">
        <v>-1.0010000000000001</v>
      </c>
      <c r="AD37" s="3">
        <v>-2.2799999999999998</v>
      </c>
    </row>
    <row r="38" spans="1:30" ht="18" hidden="1" customHeight="1" outlineLevel="1" x14ac:dyDescent="0.2">
      <c r="A38" s="175" t="s">
        <v>149</v>
      </c>
      <c r="B38" s="175" t="s">
        <v>18</v>
      </c>
      <c r="C38" s="9">
        <v>0</v>
      </c>
      <c r="E38" s="204" t="s">
        <v>150</v>
      </c>
      <c r="F38" s="182"/>
      <c r="G38" s="205">
        <v>-1.4139999999999999</v>
      </c>
      <c r="H38" s="205">
        <v>-2.5089999999999999</v>
      </c>
      <c r="I38" s="205">
        <v>-2.5089999999999999</v>
      </c>
      <c r="J38" s="205">
        <v>0</v>
      </c>
      <c r="K38" s="205">
        <v>0</v>
      </c>
      <c r="L38" s="205">
        <v>0</v>
      </c>
      <c r="M38" s="205">
        <v>0</v>
      </c>
      <c r="N38" s="205">
        <v>0</v>
      </c>
      <c r="O38" s="205">
        <v>0</v>
      </c>
      <c r="P38" s="205">
        <v>0</v>
      </c>
      <c r="Q38" s="205">
        <v>0</v>
      </c>
      <c r="R38" s="205">
        <v>0</v>
      </c>
      <c r="S38" s="205">
        <v>0</v>
      </c>
      <c r="T38" s="205">
        <v>0</v>
      </c>
      <c r="U38" s="205">
        <v>0</v>
      </c>
      <c r="V38" s="205">
        <v>0</v>
      </c>
      <c r="W38" s="205">
        <v>0</v>
      </c>
      <c r="X38" s="205">
        <v>0</v>
      </c>
      <c r="Z38" s="205">
        <v>0</v>
      </c>
      <c r="AA38" s="3">
        <v>0</v>
      </c>
      <c r="AC38" s="205">
        <v>0</v>
      </c>
      <c r="AD38" s="3">
        <v>0</v>
      </c>
    </row>
    <row r="39" spans="1:30" ht="18" hidden="1" customHeight="1" outlineLevel="1" x14ac:dyDescent="0.2">
      <c r="A39" s="175" t="s">
        <v>159</v>
      </c>
      <c r="B39" s="175" t="s">
        <v>18</v>
      </c>
      <c r="C39" s="9">
        <v>0.12491781722550954</v>
      </c>
      <c r="E39" s="204" t="s">
        <v>160</v>
      </c>
      <c r="F39" s="182"/>
      <c r="G39" s="205">
        <v>-0.52</v>
      </c>
      <c r="H39" s="205">
        <v>-0.90800000000000003</v>
      </c>
      <c r="I39" s="205">
        <v>-0.90800000000000003</v>
      </c>
      <c r="J39" s="205">
        <v>-3.5209999999999999</v>
      </c>
      <c r="K39" s="205">
        <v>-1.5209999999999999</v>
      </c>
      <c r="L39" s="205">
        <v>-6.0999999999999999E-2</v>
      </c>
      <c r="M39" s="205">
        <v>-0.17799999999999999</v>
      </c>
      <c r="N39" s="205">
        <v>-2.0000000000000018E-3</v>
      </c>
      <c r="O39" s="205">
        <v>-3.2000000000000028E-2</v>
      </c>
      <c r="P39" s="205">
        <v>-0.29299999999999993</v>
      </c>
      <c r="Q39" s="205">
        <v>4.9999999999998934E-3</v>
      </c>
      <c r="R39" s="205">
        <v>-0.15199999999999991</v>
      </c>
      <c r="S39" s="205">
        <v>0</v>
      </c>
      <c r="T39" s="205">
        <v>-0.15200000000000002</v>
      </c>
      <c r="U39" s="205">
        <v>-0.35099999999999998</v>
      </c>
      <c r="V39" s="205">
        <v>-9.8999999999999977E-2</v>
      </c>
      <c r="W39" s="205">
        <v>-1.3000000000000123E-2</v>
      </c>
      <c r="X39" s="205">
        <v>-1.3280000000000001</v>
      </c>
      <c r="Z39" s="205">
        <v>-3.5209999999999995</v>
      </c>
      <c r="AA39" s="3">
        <v>2.19</v>
      </c>
      <c r="AC39" s="205">
        <v>-1.5209999999999999</v>
      </c>
      <c r="AD39" s="3">
        <v>0.19</v>
      </c>
    </row>
    <row r="40" spans="1:30" ht="18" hidden="1" customHeight="1" outlineLevel="1" x14ac:dyDescent="0.2">
      <c r="A40" s="175" t="s">
        <v>153</v>
      </c>
      <c r="B40" s="175" t="s">
        <v>18</v>
      </c>
      <c r="C40" s="9">
        <v>-1.013986013986014</v>
      </c>
      <c r="E40" s="204" t="s">
        <v>154</v>
      </c>
      <c r="F40" s="182"/>
      <c r="G40" s="205">
        <v>0</v>
      </c>
      <c r="H40" s="205">
        <v>-0.40100000000000002</v>
      </c>
      <c r="I40" s="205">
        <v>-0.40100000000000002</v>
      </c>
      <c r="J40" s="205">
        <v>0</v>
      </c>
      <c r="K40" s="205">
        <v>0</v>
      </c>
      <c r="L40" s="205">
        <v>0</v>
      </c>
      <c r="M40" s="205">
        <v>0</v>
      </c>
      <c r="N40" s="205">
        <v>0</v>
      </c>
      <c r="O40" s="205">
        <v>0</v>
      </c>
      <c r="P40" s="205">
        <v>0</v>
      </c>
      <c r="Q40" s="205">
        <v>0</v>
      </c>
      <c r="R40" s="205">
        <v>0</v>
      </c>
      <c r="S40" s="205">
        <v>0</v>
      </c>
      <c r="T40" s="205">
        <v>0</v>
      </c>
      <c r="U40" s="205">
        <v>0</v>
      </c>
      <c r="V40" s="205">
        <v>0</v>
      </c>
      <c r="W40" s="205">
        <v>-0.28599999999999998</v>
      </c>
      <c r="X40" s="205">
        <v>-0.28599999999999998</v>
      </c>
      <c r="Z40" s="205">
        <v>0</v>
      </c>
      <c r="AA40" s="3">
        <v>-0.28999999999999998</v>
      </c>
      <c r="AC40" s="205">
        <v>0</v>
      </c>
      <c r="AD40" s="3">
        <v>-0.28999999999999998</v>
      </c>
    </row>
    <row r="41" spans="1:30" ht="18" hidden="1" customHeight="1" outlineLevel="1" x14ac:dyDescent="0.2">
      <c r="A41" s="175" t="s">
        <v>268</v>
      </c>
      <c r="B41" s="175" t="s">
        <v>18</v>
      </c>
      <c r="C41" s="9">
        <v>0</v>
      </c>
      <c r="E41" s="204" t="s">
        <v>270</v>
      </c>
      <c r="F41" s="182"/>
      <c r="G41" s="205">
        <v>0</v>
      </c>
      <c r="H41" s="205">
        <v>0</v>
      </c>
      <c r="I41" s="205">
        <v>0</v>
      </c>
      <c r="J41" s="205">
        <v>0</v>
      </c>
      <c r="K41" s="205">
        <v>0</v>
      </c>
      <c r="L41" s="205">
        <v>0</v>
      </c>
      <c r="M41" s="205">
        <v>0</v>
      </c>
      <c r="N41" s="205">
        <v>0</v>
      </c>
      <c r="O41" s="205">
        <v>0</v>
      </c>
      <c r="P41" s="205">
        <v>0</v>
      </c>
      <c r="Q41" s="205">
        <v>0</v>
      </c>
      <c r="R41" s="205">
        <v>0</v>
      </c>
      <c r="S41" s="205">
        <v>0</v>
      </c>
      <c r="T41" s="205">
        <v>0</v>
      </c>
      <c r="U41" s="205">
        <v>0</v>
      </c>
      <c r="V41" s="205">
        <v>0</v>
      </c>
      <c r="W41" s="205">
        <v>0</v>
      </c>
      <c r="X41" s="205">
        <v>0</v>
      </c>
      <c r="Z41" s="205">
        <v>0</v>
      </c>
      <c r="AA41" s="3">
        <v>0</v>
      </c>
      <c r="AC41" s="205">
        <v>0</v>
      </c>
      <c r="AD41" s="3">
        <v>0</v>
      </c>
    </row>
    <row r="42" spans="1:30" ht="18" hidden="1" customHeight="1" outlineLevel="1" x14ac:dyDescent="0.2">
      <c r="A42" s="175" t="s">
        <v>269</v>
      </c>
      <c r="B42" s="175" t="s">
        <v>18</v>
      </c>
      <c r="C42" s="9">
        <v>0</v>
      </c>
      <c r="E42" s="204" t="s">
        <v>271</v>
      </c>
      <c r="F42" s="182"/>
      <c r="G42" s="205">
        <v>0</v>
      </c>
      <c r="H42" s="205">
        <v>0</v>
      </c>
      <c r="I42" s="205">
        <v>0</v>
      </c>
      <c r="J42" s="205">
        <v>0</v>
      </c>
      <c r="K42" s="205">
        <v>0</v>
      </c>
      <c r="L42" s="205">
        <v>0</v>
      </c>
      <c r="M42" s="205">
        <v>0</v>
      </c>
      <c r="N42" s="205">
        <v>0</v>
      </c>
      <c r="O42" s="205">
        <v>0</v>
      </c>
      <c r="P42" s="205">
        <v>0</v>
      </c>
      <c r="Q42" s="205">
        <v>0</v>
      </c>
      <c r="R42" s="205">
        <v>0</v>
      </c>
      <c r="S42" s="205">
        <v>0</v>
      </c>
      <c r="T42" s="205">
        <v>0</v>
      </c>
      <c r="U42" s="205">
        <v>0</v>
      </c>
      <c r="V42" s="205">
        <v>0</v>
      </c>
      <c r="W42" s="205">
        <v>0</v>
      </c>
      <c r="X42" s="205">
        <v>0</v>
      </c>
      <c r="Z42" s="205">
        <v>0</v>
      </c>
      <c r="AA42" s="3">
        <v>0</v>
      </c>
      <c r="AC42" s="205">
        <v>0</v>
      </c>
      <c r="AD42" s="3">
        <v>0</v>
      </c>
    </row>
    <row r="43" spans="1:30" ht="18" hidden="1" customHeight="1" outlineLevel="1" x14ac:dyDescent="0.2">
      <c r="A43" s="175" t="s">
        <v>163</v>
      </c>
      <c r="B43" s="175" t="s">
        <v>18</v>
      </c>
      <c r="C43" s="9">
        <v>0.52380952380952384</v>
      </c>
      <c r="E43" s="204" t="s">
        <v>164</v>
      </c>
      <c r="F43" s="182"/>
      <c r="G43" s="205">
        <v>-2.14</v>
      </c>
      <c r="H43" s="205">
        <v>-1.363</v>
      </c>
      <c r="I43" s="205">
        <v>-1.363</v>
      </c>
      <c r="J43" s="205">
        <v>-2.31</v>
      </c>
      <c r="K43" s="205">
        <v>-2.31</v>
      </c>
      <c r="L43" s="205">
        <v>0</v>
      </c>
      <c r="M43" s="205">
        <v>0</v>
      </c>
      <c r="N43" s="205">
        <v>0</v>
      </c>
      <c r="O43" s="205">
        <v>0</v>
      </c>
      <c r="P43" s="205">
        <v>0</v>
      </c>
      <c r="Q43" s="205">
        <v>0</v>
      </c>
      <c r="R43" s="205">
        <v>0</v>
      </c>
      <c r="S43" s="205">
        <v>0</v>
      </c>
      <c r="T43" s="205">
        <v>0</v>
      </c>
      <c r="U43" s="205">
        <v>0</v>
      </c>
      <c r="V43" s="205">
        <v>0</v>
      </c>
      <c r="W43" s="205">
        <v>-1.1000000000000001</v>
      </c>
      <c r="X43" s="205">
        <v>-1.1000000000000001</v>
      </c>
      <c r="Z43" s="205">
        <v>-2.31</v>
      </c>
      <c r="AA43" s="3">
        <v>1.21</v>
      </c>
      <c r="AC43" s="205">
        <v>-2.31</v>
      </c>
      <c r="AD43" s="3">
        <v>1.21</v>
      </c>
    </row>
    <row r="44" spans="1:30" ht="18" hidden="1" customHeight="1" outlineLevel="1" x14ac:dyDescent="0.2">
      <c r="A44" s="175" t="s">
        <v>165</v>
      </c>
      <c r="B44" s="175" t="s">
        <v>18</v>
      </c>
      <c r="C44" s="9">
        <v>0</v>
      </c>
      <c r="E44" s="204" t="s">
        <v>166</v>
      </c>
      <c r="F44" s="182"/>
      <c r="G44" s="205">
        <v>0</v>
      </c>
      <c r="H44" s="205">
        <v>0</v>
      </c>
      <c r="I44" s="205">
        <v>0</v>
      </c>
      <c r="J44" s="205">
        <v>0</v>
      </c>
      <c r="K44" s="205">
        <v>0</v>
      </c>
      <c r="L44" s="205">
        <v>0</v>
      </c>
      <c r="M44" s="205">
        <v>0</v>
      </c>
      <c r="N44" s="205">
        <v>0</v>
      </c>
      <c r="O44" s="205">
        <v>0</v>
      </c>
      <c r="P44" s="205">
        <v>0</v>
      </c>
      <c r="Q44" s="205">
        <v>0</v>
      </c>
      <c r="R44" s="205">
        <v>0</v>
      </c>
      <c r="S44" s="205">
        <v>0</v>
      </c>
      <c r="T44" s="205">
        <v>0</v>
      </c>
      <c r="U44" s="205">
        <v>0</v>
      </c>
      <c r="V44" s="205">
        <v>0</v>
      </c>
      <c r="W44" s="205">
        <v>0</v>
      </c>
      <c r="X44" s="205">
        <v>0</v>
      </c>
      <c r="Z44" s="205">
        <v>0</v>
      </c>
      <c r="AA44" s="3">
        <v>0</v>
      </c>
      <c r="AC44" s="205">
        <v>0</v>
      </c>
      <c r="AD44" s="3">
        <v>0</v>
      </c>
    </row>
    <row r="45" spans="1:30" ht="18" hidden="1" customHeight="1" outlineLevel="1" x14ac:dyDescent="0.2">
      <c r="A45" s="175" t="s">
        <v>167</v>
      </c>
      <c r="B45" s="175" t="s">
        <v>18</v>
      </c>
      <c r="C45" s="9">
        <v>0</v>
      </c>
      <c r="E45" s="204" t="s">
        <v>168</v>
      </c>
      <c r="F45" s="182"/>
      <c r="G45" s="205">
        <v>0</v>
      </c>
      <c r="H45" s="205">
        <v>0</v>
      </c>
      <c r="I45" s="205">
        <v>0</v>
      </c>
      <c r="J45" s="205">
        <v>0</v>
      </c>
      <c r="K45" s="205">
        <v>0</v>
      </c>
      <c r="L45" s="205">
        <v>0</v>
      </c>
      <c r="M45" s="205">
        <v>0</v>
      </c>
      <c r="N45" s="205">
        <v>0</v>
      </c>
      <c r="O45" s="205">
        <v>0</v>
      </c>
      <c r="P45" s="205">
        <v>0</v>
      </c>
      <c r="Q45" s="205">
        <v>0</v>
      </c>
      <c r="R45" s="205">
        <v>0</v>
      </c>
      <c r="S45" s="205">
        <v>0</v>
      </c>
      <c r="T45" s="205">
        <v>0</v>
      </c>
      <c r="U45" s="205">
        <v>0</v>
      </c>
      <c r="V45" s="205">
        <v>0</v>
      </c>
      <c r="W45" s="205">
        <v>0</v>
      </c>
      <c r="X45" s="205">
        <v>0</v>
      </c>
      <c r="Z45" s="205">
        <v>0</v>
      </c>
      <c r="AA45" s="3">
        <v>0</v>
      </c>
      <c r="AC45" s="205">
        <v>0</v>
      </c>
      <c r="AD45" s="3">
        <v>0</v>
      </c>
    </row>
    <row r="46" spans="1:30" ht="18" customHeight="1" collapsed="1" x14ac:dyDescent="0.2">
      <c r="A46" s="185"/>
      <c r="B46" s="185"/>
      <c r="C46" s="9">
        <v>0.29235186635343258</v>
      </c>
      <c r="E46" s="189" t="s">
        <v>190</v>
      </c>
      <c r="G46" s="190">
        <v>-4.0739999999999998</v>
      </c>
      <c r="H46" s="190">
        <v>-5.1809999999999992</v>
      </c>
      <c r="I46" s="190">
        <v>-5.1809999999999992</v>
      </c>
      <c r="J46" s="191">
        <v>-5.8309999999999995</v>
      </c>
      <c r="K46" s="191">
        <v>-3.831</v>
      </c>
      <c r="L46" s="190">
        <v>-6.0999999999999999E-2</v>
      </c>
      <c r="M46" s="190">
        <v>-0.17799999999999999</v>
      </c>
      <c r="N46" s="190">
        <v>-2.0000000000000018E-3</v>
      </c>
      <c r="O46" s="190">
        <v>-3.2000000000000028E-2</v>
      </c>
      <c r="P46" s="190">
        <v>-0.29299999999999993</v>
      </c>
      <c r="Q46" s="190">
        <v>4.9999999999998934E-3</v>
      </c>
      <c r="R46" s="190">
        <v>-0.15199999999999991</v>
      </c>
      <c r="S46" s="190">
        <v>0</v>
      </c>
      <c r="T46" s="190">
        <v>-0.15200000000000002</v>
      </c>
      <c r="U46" s="190">
        <v>-0.35099999999999998</v>
      </c>
      <c r="V46" s="190">
        <v>-9.8999999999999977E-2</v>
      </c>
      <c r="W46" s="190">
        <v>-1.3990000000000002</v>
      </c>
      <c r="X46" s="190">
        <v>-2.7140000000000004</v>
      </c>
      <c r="Z46" s="190">
        <v>-5.8309999999999995</v>
      </c>
      <c r="AA46" s="3">
        <v>3.12</v>
      </c>
      <c r="AC46" s="190">
        <v>-3.831</v>
      </c>
      <c r="AD46" s="3">
        <v>1.1200000000000001</v>
      </c>
    </row>
    <row r="47" spans="1:30" ht="18" customHeight="1" x14ac:dyDescent="0.2">
      <c r="A47" s="185"/>
      <c r="B47" s="185"/>
      <c r="C47" s="9">
        <v>-0.13776200135226502</v>
      </c>
      <c r="E47" s="195" t="s">
        <v>66</v>
      </c>
      <c r="G47" s="196">
        <v>-26.414999999999999</v>
      </c>
      <c r="H47" s="196">
        <v>-47.034999999999997</v>
      </c>
      <c r="I47" s="196">
        <v>-47.034999999999997</v>
      </c>
      <c r="J47" s="197">
        <v>-65.828000000000003</v>
      </c>
      <c r="K47" s="197">
        <v>-47.328000000000003</v>
      </c>
      <c r="L47" s="196">
        <v>-3.4829999999999997</v>
      </c>
      <c r="M47" s="196">
        <v>-2.847</v>
      </c>
      <c r="N47" s="196">
        <v>-3.6050000000000004</v>
      </c>
      <c r="O47" s="196">
        <v>-3.8250000000000011</v>
      </c>
      <c r="P47" s="196">
        <v>-2.8950000000000005</v>
      </c>
      <c r="Q47" s="196">
        <v>-2.8649999999999993</v>
      </c>
      <c r="R47" s="196">
        <v>-5.112000000000001</v>
      </c>
      <c r="S47" s="196">
        <v>-1.9419999999999982</v>
      </c>
      <c r="T47" s="196">
        <v>-5.0709999999999997</v>
      </c>
      <c r="U47" s="196">
        <v>-6.3860000000000019</v>
      </c>
      <c r="V47" s="196">
        <v>-7.8709999999999969</v>
      </c>
      <c r="W47" s="196">
        <v>-7.9460000000000006</v>
      </c>
      <c r="X47" s="196">
        <v>-53.848000000000006</v>
      </c>
      <c r="Z47" s="196">
        <v>-65.828000000000003</v>
      </c>
      <c r="AA47" s="3">
        <v>11.98</v>
      </c>
      <c r="AC47" s="196">
        <v>-47.328000000000003</v>
      </c>
      <c r="AD47" s="3">
        <v>-6.52</v>
      </c>
    </row>
    <row r="48" spans="1:30" ht="6.95" customHeight="1" x14ac:dyDescent="0.2">
      <c r="C48" s="9"/>
      <c r="J48" s="199"/>
      <c r="K48" s="199"/>
      <c r="AA48" s="1"/>
      <c r="AD48" s="1"/>
    </row>
    <row r="49" spans="1:30" ht="18" customHeight="1" collapsed="1" x14ac:dyDescent="0.2">
      <c r="A49" s="185"/>
      <c r="B49" s="185"/>
      <c r="C49" s="9"/>
      <c r="E49" s="176" t="s">
        <v>242</v>
      </c>
      <c r="G49" s="177">
        <v>0.27600000000000002</v>
      </c>
      <c r="H49" s="177">
        <v>0.22724</v>
      </c>
      <c r="I49" s="177">
        <v>0.22724</v>
      </c>
      <c r="J49" s="178">
        <v>0.24</v>
      </c>
      <c r="K49" s="178">
        <v>0.21</v>
      </c>
      <c r="L49" s="177">
        <v>0.20400000000000001</v>
      </c>
      <c r="M49" s="177">
        <v>0.20400000000000001</v>
      </c>
      <c r="N49" s="177">
        <v>0.20399999999999996</v>
      </c>
      <c r="O49" s="177">
        <v>0.20400000000000001</v>
      </c>
      <c r="P49" s="177">
        <v>0.20400000000000001</v>
      </c>
      <c r="Q49" s="177">
        <v>0.20399999999999993</v>
      </c>
      <c r="R49" s="177">
        <v>0.20400000000000013</v>
      </c>
      <c r="S49" s="177">
        <v>0.20399999999999993</v>
      </c>
      <c r="T49" s="177">
        <v>0.20400000000000013</v>
      </c>
      <c r="U49" s="177">
        <v>0.20399999999999993</v>
      </c>
      <c r="V49" s="177">
        <v>0.20399999999999993</v>
      </c>
      <c r="W49" s="177">
        <v>0.20399999999999993</v>
      </c>
      <c r="X49" s="177">
        <v>0.20399999999999999</v>
      </c>
      <c r="Z49" s="177">
        <v>0.24</v>
      </c>
      <c r="AA49" s="179">
        <v>-0.04</v>
      </c>
      <c r="AC49" s="177">
        <v>0.21</v>
      </c>
      <c r="AD49" s="179">
        <v>-0.01</v>
      </c>
    </row>
    <row r="50" spans="1:30" ht="18" customHeight="1" x14ac:dyDescent="0.2">
      <c r="A50" s="175" t="s">
        <v>80</v>
      </c>
      <c r="B50" s="175" t="s">
        <v>18</v>
      </c>
      <c r="C50" s="9">
        <v>2.8571428571428571E-2</v>
      </c>
      <c r="E50" s="189" t="s">
        <v>84</v>
      </c>
      <c r="G50" s="190">
        <v>-13.8</v>
      </c>
      <c r="H50" s="190">
        <v>-11.362</v>
      </c>
      <c r="I50" s="190">
        <v>-11.362</v>
      </c>
      <c r="J50" s="191">
        <v>-12</v>
      </c>
      <c r="K50" s="191">
        <v>-10.5</v>
      </c>
      <c r="L50" s="190">
        <v>-0.85</v>
      </c>
      <c r="M50" s="190">
        <v>-0.85</v>
      </c>
      <c r="N50" s="190">
        <v>-0.84999999999999987</v>
      </c>
      <c r="O50" s="190">
        <v>-0.85000000000000009</v>
      </c>
      <c r="P50" s="190">
        <v>-0.85000000000000009</v>
      </c>
      <c r="Q50" s="190">
        <v>-0.84999999999999964</v>
      </c>
      <c r="R50" s="190">
        <v>-0.85000000000000053</v>
      </c>
      <c r="S50" s="190">
        <v>-0.84999999999999964</v>
      </c>
      <c r="T50" s="190">
        <v>-0.85000000000000053</v>
      </c>
      <c r="U50" s="190">
        <v>-0.84999999999999964</v>
      </c>
      <c r="V50" s="190">
        <v>-0.84999999999999964</v>
      </c>
      <c r="W50" s="190">
        <v>-0.84999999999999964</v>
      </c>
      <c r="X50" s="190">
        <v>-10.199999999999999</v>
      </c>
      <c r="Z50" s="190">
        <v>-12</v>
      </c>
      <c r="AA50" s="3">
        <v>1.8</v>
      </c>
      <c r="AC50" s="190">
        <v>-10.5</v>
      </c>
      <c r="AD50" s="3">
        <v>0.3</v>
      </c>
    </row>
    <row r="51" spans="1:30" ht="18" customHeight="1" x14ac:dyDescent="0.2">
      <c r="A51" s="175" t="s">
        <v>81</v>
      </c>
      <c r="B51" s="175" t="s">
        <v>18</v>
      </c>
      <c r="C51" s="9">
        <v>0</v>
      </c>
      <c r="E51" s="189" t="s">
        <v>85</v>
      </c>
      <c r="G51" s="190">
        <v>-5.2999999999999999E-2</v>
      </c>
      <c r="H51" s="190">
        <v>-0.308</v>
      </c>
      <c r="I51" s="190">
        <v>-0.308</v>
      </c>
      <c r="J51" s="191">
        <v>-0.5</v>
      </c>
      <c r="K51" s="191">
        <v>-0.51600000000000001</v>
      </c>
      <c r="L51" s="190">
        <v>0</v>
      </c>
      <c r="M51" s="190">
        <v>0</v>
      </c>
      <c r="N51" s="190">
        <v>0</v>
      </c>
      <c r="O51" s="190">
        <v>0</v>
      </c>
      <c r="P51" s="190">
        <v>0</v>
      </c>
      <c r="Q51" s="190">
        <v>-0.51600000000000001</v>
      </c>
      <c r="R51" s="190">
        <v>0</v>
      </c>
      <c r="S51" s="190">
        <v>0</v>
      </c>
      <c r="T51" s="190">
        <v>0</v>
      </c>
      <c r="U51" s="190">
        <v>0</v>
      </c>
      <c r="V51" s="190">
        <v>0</v>
      </c>
      <c r="W51" s="190">
        <v>0</v>
      </c>
      <c r="X51" s="190">
        <v>-0.51600000000000001</v>
      </c>
      <c r="Z51" s="190">
        <v>-0.5</v>
      </c>
      <c r="AA51" s="3">
        <v>-0.02</v>
      </c>
      <c r="AC51" s="190">
        <v>-0.51600000000000001</v>
      </c>
      <c r="AD51" s="3">
        <v>0</v>
      </c>
    </row>
    <row r="52" spans="1:30" ht="18" customHeight="1" x14ac:dyDescent="0.2">
      <c r="A52" s="175" t="s">
        <v>82</v>
      </c>
      <c r="B52" s="175" t="s">
        <v>18</v>
      </c>
      <c r="C52" s="9">
        <v>-2</v>
      </c>
      <c r="E52" s="189" t="s">
        <v>86</v>
      </c>
      <c r="G52" s="190">
        <v>0</v>
      </c>
      <c r="H52" s="190">
        <v>-9.1999999999999998E-2</v>
      </c>
      <c r="I52" s="190">
        <v>-9.1999999999999998E-2</v>
      </c>
      <c r="J52" s="191">
        <v>0</v>
      </c>
      <c r="K52" s="191">
        <v>0</v>
      </c>
      <c r="L52" s="190">
        <v>0</v>
      </c>
      <c r="M52" s="190">
        <v>-5.0000000000000001E-3</v>
      </c>
      <c r="N52" s="190">
        <v>0</v>
      </c>
      <c r="O52" s="190">
        <v>0</v>
      </c>
      <c r="P52" s="190">
        <v>0</v>
      </c>
      <c r="Q52" s="190">
        <v>0</v>
      </c>
      <c r="R52" s="190">
        <v>0</v>
      </c>
      <c r="S52" s="190">
        <v>0</v>
      </c>
      <c r="T52" s="190">
        <v>0</v>
      </c>
      <c r="U52" s="190">
        <v>0</v>
      </c>
      <c r="V52" s="190">
        <v>0</v>
      </c>
      <c r="W52" s="190">
        <v>0</v>
      </c>
      <c r="X52" s="190">
        <v>-5.0000000000000001E-3</v>
      </c>
      <c r="Z52" s="190">
        <v>0</v>
      </c>
      <c r="AA52" s="3">
        <v>-0.01</v>
      </c>
      <c r="AC52" s="190">
        <v>0</v>
      </c>
      <c r="AD52" s="3">
        <v>-0.01</v>
      </c>
    </row>
    <row r="53" spans="1:30" ht="18" customHeight="1" x14ac:dyDescent="0.2">
      <c r="A53" s="175" t="s">
        <v>205</v>
      </c>
      <c r="B53" s="175" t="s">
        <v>18</v>
      </c>
      <c r="C53" s="9">
        <v>0</v>
      </c>
      <c r="E53" s="192" t="s">
        <v>140</v>
      </c>
      <c r="F53" s="193"/>
      <c r="G53" s="194">
        <v>-5</v>
      </c>
      <c r="H53" s="194">
        <v>0</v>
      </c>
      <c r="I53" s="194">
        <v>0</v>
      </c>
      <c r="J53" s="194">
        <v>0</v>
      </c>
      <c r="K53" s="194">
        <v>0</v>
      </c>
      <c r="L53" s="194">
        <v>0</v>
      </c>
      <c r="M53" s="194">
        <v>0</v>
      </c>
      <c r="N53" s="194">
        <v>0</v>
      </c>
      <c r="O53" s="194">
        <v>0</v>
      </c>
      <c r="P53" s="194">
        <v>0</v>
      </c>
      <c r="Q53" s="194">
        <v>0</v>
      </c>
      <c r="R53" s="194">
        <v>0</v>
      </c>
      <c r="S53" s="194">
        <v>0</v>
      </c>
      <c r="T53" s="194">
        <v>0</v>
      </c>
      <c r="U53" s="194">
        <v>0</v>
      </c>
      <c r="V53" s="194">
        <v>0</v>
      </c>
      <c r="W53" s="194">
        <v>0</v>
      </c>
      <c r="X53" s="194">
        <v>0</v>
      </c>
      <c r="Z53" s="194">
        <v>0</v>
      </c>
      <c r="AA53" s="3">
        <v>0</v>
      </c>
      <c r="AC53" s="194">
        <v>0</v>
      </c>
      <c r="AD53" s="3">
        <v>0</v>
      </c>
    </row>
    <row r="54" spans="1:30" ht="18" customHeight="1" x14ac:dyDescent="0.2">
      <c r="A54" s="175" t="s">
        <v>83</v>
      </c>
      <c r="B54" s="175" t="s">
        <v>18</v>
      </c>
      <c r="C54" s="9">
        <v>0</v>
      </c>
      <c r="E54" s="189" t="s">
        <v>87</v>
      </c>
      <c r="G54" s="190">
        <v>0</v>
      </c>
      <c r="H54" s="190">
        <v>0</v>
      </c>
      <c r="I54" s="190">
        <v>0</v>
      </c>
      <c r="J54" s="191">
        <v>0</v>
      </c>
      <c r="K54" s="191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0</v>
      </c>
      <c r="V54" s="190">
        <v>0</v>
      </c>
      <c r="W54" s="190">
        <v>0</v>
      </c>
      <c r="X54" s="190">
        <v>0</v>
      </c>
      <c r="Z54" s="190">
        <v>0</v>
      </c>
      <c r="AA54" s="3">
        <v>0</v>
      </c>
      <c r="AC54" s="190">
        <v>0</v>
      </c>
      <c r="AD54" s="3">
        <v>0</v>
      </c>
    </row>
    <row r="55" spans="1:30" ht="18" hidden="1" customHeight="1" outlineLevel="1" x14ac:dyDescent="0.2">
      <c r="A55" s="175" t="s">
        <v>141</v>
      </c>
      <c r="B55" s="175" t="s">
        <v>18</v>
      </c>
      <c r="C55" s="9">
        <v>0</v>
      </c>
      <c r="E55" s="204" t="s">
        <v>142</v>
      </c>
      <c r="F55" s="182"/>
      <c r="G55" s="205">
        <v>0</v>
      </c>
      <c r="H55" s="205">
        <v>0</v>
      </c>
      <c r="I55" s="205">
        <v>0</v>
      </c>
      <c r="J55" s="205">
        <v>0</v>
      </c>
      <c r="K55" s="205">
        <v>0</v>
      </c>
      <c r="L55" s="205">
        <v>0</v>
      </c>
      <c r="M55" s="205">
        <v>0</v>
      </c>
      <c r="N55" s="205">
        <v>0</v>
      </c>
      <c r="O55" s="205">
        <v>0</v>
      </c>
      <c r="P55" s="205">
        <v>0</v>
      </c>
      <c r="Q55" s="205">
        <v>0</v>
      </c>
      <c r="R55" s="205">
        <v>0</v>
      </c>
      <c r="S55" s="205">
        <v>0</v>
      </c>
      <c r="T55" s="205">
        <v>0</v>
      </c>
      <c r="U55" s="205">
        <v>0</v>
      </c>
      <c r="V55" s="205">
        <v>0</v>
      </c>
      <c r="W55" s="205">
        <v>0</v>
      </c>
      <c r="X55" s="205">
        <v>0</v>
      </c>
      <c r="Z55" s="205">
        <v>0</v>
      </c>
      <c r="AA55" s="3">
        <v>0</v>
      </c>
      <c r="AC55" s="205">
        <v>0</v>
      </c>
      <c r="AD55" s="3">
        <v>0</v>
      </c>
    </row>
    <row r="56" spans="1:30" ht="18" hidden="1" customHeight="1" outlineLevel="1" x14ac:dyDescent="0.2">
      <c r="A56" s="175" t="s">
        <v>124</v>
      </c>
      <c r="B56" s="175" t="s">
        <v>18</v>
      </c>
      <c r="C56" s="9">
        <v>0</v>
      </c>
      <c r="E56" s="204" t="s">
        <v>143</v>
      </c>
      <c r="F56" s="182"/>
      <c r="G56" s="205">
        <v>0</v>
      </c>
      <c r="H56" s="205">
        <v>0</v>
      </c>
      <c r="I56" s="205">
        <v>0</v>
      </c>
      <c r="J56" s="205">
        <v>0</v>
      </c>
      <c r="K56" s="205">
        <v>0</v>
      </c>
      <c r="L56" s="205">
        <v>0</v>
      </c>
      <c r="M56" s="205">
        <v>0</v>
      </c>
      <c r="N56" s="205">
        <v>0</v>
      </c>
      <c r="O56" s="205">
        <v>0</v>
      </c>
      <c r="P56" s="205">
        <v>0</v>
      </c>
      <c r="Q56" s="205">
        <v>0</v>
      </c>
      <c r="R56" s="205">
        <v>0</v>
      </c>
      <c r="S56" s="205">
        <v>0</v>
      </c>
      <c r="T56" s="205">
        <v>0</v>
      </c>
      <c r="U56" s="205">
        <v>0</v>
      </c>
      <c r="V56" s="205">
        <v>0</v>
      </c>
      <c r="W56" s="205">
        <v>0</v>
      </c>
      <c r="X56" s="205">
        <v>0</v>
      </c>
      <c r="Z56" s="205">
        <v>0</v>
      </c>
      <c r="AA56" s="3">
        <v>0</v>
      </c>
      <c r="AC56" s="205">
        <v>0</v>
      </c>
      <c r="AD56" s="3">
        <v>0</v>
      </c>
    </row>
    <row r="57" spans="1:30" ht="18" hidden="1" customHeight="1" outlineLevel="1" x14ac:dyDescent="0.2">
      <c r="A57" s="175" t="s">
        <v>125</v>
      </c>
      <c r="B57" s="175" t="s">
        <v>18</v>
      </c>
      <c r="C57" s="9">
        <v>0</v>
      </c>
      <c r="E57" s="204" t="s">
        <v>144</v>
      </c>
      <c r="F57" s="182"/>
      <c r="G57" s="205">
        <v>0</v>
      </c>
      <c r="H57" s="205">
        <v>0</v>
      </c>
      <c r="I57" s="205">
        <v>0</v>
      </c>
      <c r="J57" s="205">
        <v>0</v>
      </c>
      <c r="K57" s="205">
        <v>0</v>
      </c>
      <c r="L57" s="205">
        <v>0</v>
      </c>
      <c r="M57" s="205">
        <v>0</v>
      </c>
      <c r="N57" s="205">
        <v>0</v>
      </c>
      <c r="O57" s="205">
        <v>0</v>
      </c>
      <c r="P57" s="205">
        <v>0</v>
      </c>
      <c r="Q57" s="205">
        <v>0</v>
      </c>
      <c r="R57" s="205">
        <v>0</v>
      </c>
      <c r="S57" s="205">
        <v>0</v>
      </c>
      <c r="T57" s="205">
        <v>0</v>
      </c>
      <c r="U57" s="205">
        <v>0</v>
      </c>
      <c r="V57" s="205">
        <v>0</v>
      </c>
      <c r="W57" s="205">
        <v>0</v>
      </c>
      <c r="X57" s="205">
        <v>0</v>
      </c>
      <c r="Z57" s="205">
        <v>0</v>
      </c>
      <c r="AA57" s="3">
        <v>0</v>
      </c>
      <c r="AC57" s="205">
        <v>0</v>
      </c>
      <c r="AD57" s="3">
        <v>0</v>
      </c>
    </row>
    <row r="58" spans="1:30" ht="18" hidden="1" customHeight="1" outlineLevel="1" x14ac:dyDescent="0.2">
      <c r="A58" s="175" t="s">
        <v>264</v>
      </c>
      <c r="B58" s="175" t="s">
        <v>18</v>
      </c>
      <c r="C58" s="9">
        <v>0</v>
      </c>
      <c r="E58" s="204" t="s">
        <v>265</v>
      </c>
      <c r="F58" s="182"/>
      <c r="G58" s="205">
        <v>0</v>
      </c>
      <c r="H58" s="205">
        <v>0</v>
      </c>
      <c r="I58" s="205">
        <v>0</v>
      </c>
      <c r="J58" s="205">
        <v>0</v>
      </c>
      <c r="K58" s="205">
        <v>0</v>
      </c>
      <c r="L58" s="205">
        <v>0</v>
      </c>
      <c r="M58" s="205">
        <v>0</v>
      </c>
      <c r="N58" s="205">
        <v>0</v>
      </c>
      <c r="O58" s="205">
        <v>0</v>
      </c>
      <c r="P58" s="205">
        <v>0</v>
      </c>
      <c r="Q58" s="205">
        <v>0</v>
      </c>
      <c r="R58" s="205">
        <v>0</v>
      </c>
      <c r="S58" s="205">
        <v>0</v>
      </c>
      <c r="T58" s="205">
        <v>0</v>
      </c>
      <c r="U58" s="205">
        <v>0</v>
      </c>
      <c r="V58" s="205">
        <v>0</v>
      </c>
      <c r="W58" s="205">
        <v>0</v>
      </c>
      <c r="X58" s="205">
        <v>0</v>
      </c>
      <c r="Z58" s="205">
        <v>0</v>
      </c>
      <c r="AA58" s="3">
        <v>0</v>
      </c>
      <c r="AC58" s="205">
        <v>0</v>
      </c>
      <c r="AD58" s="3">
        <v>0</v>
      </c>
    </row>
    <row r="59" spans="1:30" ht="18" hidden="1" customHeight="1" outlineLevel="1" x14ac:dyDescent="0.2">
      <c r="A59" s="175" t="s">
        <v>145</v>
      </c>
      <c r="B59" s="175" t="s">
        <v>18</v>
      </c>
      <c r="C59" s="9">
        <v>0</v>
      </c>
      <c r="E59" s="204" t="s">
        <v>146</v>
      </c>
      <c r="F59" s="182"/>
      <c r="G59" s="205">
        <v>0</v>
      </c>
      <c r="H59" s="205">
        <v>0</v>
      </c>
      <c r="I59" s="205">
        <v>0</v>
      </c>
      <c r="J59" s="205">
        <v>0</v>
      </c>
      <c r="K59" s="205">
        <v>0</v>
      </c>
      <c r="L59" s="205">
        <v>0</v>
      </c>
      <c r="M59" s="205">
        <v>0</v>
      </c>
      <c r="N59" s="205">
        <v>0</v>
      </c>
      <c r="O59" s="205">
        <v>0</v>
      </c>
      <c r="P59" s="205">
        <v>0</v>
      </c>
      <c r="Q59" s="205">
        <v>0</v>
      </c>
      <c r="R59" s="205">
        <v>0</v>
      </c>
      <c r="S59" s="205">
        <v>0</v>
      </c>
      <c r="T59" s="205">
        <v>0</v>
      </c>
      <c r="U59" s="205">
        <v>0</v>
      </c>
      <c r="V59" s="205">
        <v>0</v>
      </c>
      <c r="W59" s="205">
        <v>0</v>
      </c>
      <c r="X59" s="205">
        <v>0</v>
      </c>
      <c r="Z59" s="205">
        <v>0</v>
      </c>
      <c r="AA59" s="3">
        <v>0</v>
      </c>
      <c r="AC59" s="205">
        <v>0</v>
      </c>
      <c r="AD59" s="3">
        <v>0</v>
      </c>
    </row>
    <row r="60" spans="1:30" ht="18" customHeight="1" collapsed="1" x14ac:dyDescent="0.2">
      <c r="A60" s="185"/>
      <c r="B60" s="185"/>
      <c r="C60" s="9">
        <v>0</v>
      </c>
      <c r="E60" s="189" t="s">
        <v>70</v>
      </c>
      <c r="G60" s="190">
        <v>0</v>
      </c>
      <c r="H60" s="190">
        <v>0</v>
      </c>
      <c r="I60" s="190">
        <v>0</v>
      </c>
      <c r="J60" s="191">
        <v>0</v>
      </c>
      <c r="K60" s="191">
        <v>0</v>
      </c>
      <c r="L60" s="190">
        <v>0</v>
      </c>
      <c r="M60" s="190">
        <v>0</v>
      </c>
      <c r="N60" s="190">
        <v>0</v>
      </c>
      <c r="O60" s="190">
        <v>0</v>
      </c>
      <c r="P60" s="190">
        <v>0</v>
      </c>
      <c r="Q60" s="190">
        <v>0</v>
      </c>
      <c r="R60" s="190">
        <v>0</v>
      </c>
      <c r="S60" s="190">
        <v>0</v>
      </c>
      <c r="T60" s="190">
        <v>0</v>
      </c>
      <c r="U60" s="190">
        <v>0</v>
      </c>
      <c r="V60" s="190">
        <v>0</v>
      </c>
      <c r="W60" s="190">
        <v>0</v>
      </c>
      <c r="X60" s="190">
        <v>0</v>
      </c>
      <c r="Z60" s="190">
        <v>0</v>
      </c>
      <c r="AA60" s="3">
        <v>0</v>
      </c>
      <c r="AC60" s="190">
        <v>0</v>
      </c>
      <c r="AD60" s="3">
        <v>0</v>
      </c>
    </row>
    <row r="61" spans="1:30" ht="18" customHeight="1" x14ac:dyDescent="0.2">
      <c r="A61" s="185"/>
      <c r="B61" s="185"/>
      <c r="C61" s="9">
        <v>2.7233115468409584E-2</v>
      </c>
      <c r="E61" s="195" t="s">
        <v>275</v>
      </c>
      <c r="G61" s="196">
        <v>-18.853000000000002</v>
      </c>
      <c r="H61" s="196">
        <v>-11.762</v>
      </c>
      <c r="I61" s="196">
        <v>-11.762</v>
      </c>
      <c r="J61" s="197">
        <v>-12.5</v>
      </c>
      <c r="K61" s="197">
        <v>-11.016</v>
      </c>
      <c r="L61" s="196">
        <v>-0.85</v>
      </c>
      <c r="M61" s="196">
        <v>-0.85499999999999998</v>
      </c>
      <c r="N61" s="196">
        <v>-0.84999999999999987</v>
      </c>
      <c r="O61" s="196">
        <v>-0.85000000000000009</v>
      </c>
      <c r="P61" s="196">
        <v>-0.85000000000000009</v>
      </c>
      <c r="Q61" s="196">
        <v>-1.3659999999999997</v>
      </c>
      <c r="R61" s="196">
        <v>-0.85000000000000053</v>
      </c>
      <c r="S61" s="196">
        <v>-0.84999999999999964</v>
      </c>
      <c r="T61" s="196">
        <v>-0.85000000000000053</v>
      </c>
      <c r="U61" s="196">
        <v>-0.84999999999999964</v>
      </c>
      <c r="V61" s="196">
        <v>-0.84999999999999964</v>
      </c>
      <c r="W61" s="196">
        <v>-0.84999999999999964</v>
      </c>
      <c r="X61" s="196">
        <v>-10.721</v>
      </c>
      <c r="Z61" s="196">
        <v>-12.5</v>
      </c>
      <c r="AA61" s="3">
        <v>1.78</v>
      </c>
      <c r="AC61" s="196">
        <v>-11.016</v>
      </c>
      <c r="AD61" s="3">
        <v>0.3</v>
      </c>
    </row>
    <row r="62" spans="1:30" ht="6.95" customHeight="1" x14ac:dyDescent="0.2">
      <c r="C62" s="9"/>
      <c r="J62" s="199"/>
      <c r="K62" s="199"/>
      <c r="AA62" s="1"/>
      <c r="AD62" s="1"/>
    </row>
    <row r="63" spans="1:30" ht="18" customHeight="1" x14ac:dyDescent="0.2">
      <c r="A63" s="175" t="s">
        <v>74</v>
      </c>
      <c r="B63" s="175" t="s">
        <v>18</v>
      </c>
      <c r="C63" s="9">
        <v>0</v>
      </c>
      <c r="E63" s="189" t="s">
        <v>73</v>
      </c>
      <c r="G63" s="190">
        <v>0</v>
      </c>
      <c r="H63" s="190">
        <v>0</v>
      </c>
      <c r="I63" s="190">
        <v>0</v>
      </c>
      <c r="J63" s="191">
        <v>0</v>
      </c>
      <c r="K63" s="191">
        <v>0</v>
      </c>
      <c r="L63" s="190">
        <v>0</v>
      </c>
      <c r="M63" s="190">
        <v>0</v>
      </c>
      <c r="N63" s="190">
        <v>0</v>
      </c>
      <c r="O63" s="190">
        <v>0</v>
      </c>
      <c r="P63" s="190">
        <v>0</v>
      </c>
      <c r="Q63" s="190">
        <v>0</v>
      </c>
      <c r="R63" s="190">
        <v>0</v>
      </c>
      <c r="S63" s="190">
        <v>0</v>
      </c>
      <c r="T63" s="190">
        <v>0</v>
      </c>
      <c r="U63" s="190">
        <v>0</v>
      </c>
      <c r="V63" s="190">
        <v>0</v>
      </c>
      <c r="W63" s="190">
        <v>0</v>
      </c>
      <c r="X63" s="190">
        <v>0</v>
      </c>
      <c r="Z63" s="190">
        <v>0</v>
      </c>
      <c r="AA63" s="3">
        <v>0</v>
      </c>
      <c r="AC63" s="190">
        <v>0</v>
      </c>
      <c r="AD63" s="3">
        <v>0</v>
      </c>
    </row>
    <row r="64" spans="1:30" ht="18" customHeight="1" x14ac:dyDescent="0.2">
      <c r="A64" s="175" t="s">
        <v>130</v>
      </c>
      <c r="B64" s="175" t="s">
        <v>18</v>
      </c>
      <c r="C64" s="9">
        <v>0.36</v>
      </c>
      <c r="E64" s="189" t="s">
        <v>191</v>
      </c>
      <c r="G64" s="190">
        <v>-0.30399999999999999</v>
      </c>
      <c r="H64" s="190">
        <v>-0.6</v>
      </c>
      <c r="I64" s="190">
        <v>-0.6</v>
      </c>
      <c r="J64" s="191">
        <v>-1</v>
      </c>
      <c r="K64" s="191">
        <v>-1</v>
      </c>
      <c r="L64" s="190">
        <v>0</v>
      </c>
      <c r="M64" s="190">
        <v>0</v>
      </c>
      <c r="N64" s="190">
        <v>-2E-3</v>
      </c>
      <c r="O64" s="190">
        <v>0</v>
      </c>
      <c r="P64" s="190">
        <v>0</v>
      </c>
      <c r="Q64" s="190">
        <v>0</v>
      </c>
      <c r="R64" s="190">
        <v>0</v>
      </c>
      <c r="S64" s="190">
        <v>-0.4</v>
      </c>
      <c r="T64" s="190">
        <v>-1.4999999999999958E-2</v>
      </c>
      <c r="U64" s="190">
        <v>0</v>
      </c>
      <c r="V64" s="190">
        <v>-0.22700000000000004</v>
      </c>
      <c r="W64" s="190">
        <v>0</v>
      </c>
      <c r="X64" s="190">
        <v>-0.64400000000000002</v>
      </c>
      <c r="Z64" s="190">
        <v>-1</v>
      </c>
      <c r="AA64" s="3">
        <v>0.36</v>
      </c>
      <c r="AC64" s="190">
        <v>-1</v>
      </c>
      <c r="AD64" s="3">
        <v>0.36</v>
      </c>
    </row>
    <row r="65" spans="1:30" ht="18" customHeight="1" x14ac:dyDescent="0.2">
      <c r="A65" s="175" t="s">
        <v>173</v>
      </c>
      <c r="B65" s="175" t="s">
        <v>18</v>
      </c>
      <c r="C65" s="9">
        <v>0</v>
      </c>
      <c r="E65" s="189" t="s">
        <v>174</v>
      </c>
      <c r="G65" s="190">
        <v>0</v>
      </c>
      <c r="H65" s="190">
        <v>0</v>
      </c>
      <c r="I65" s="190">
        <v>0</v>
      </c>
      <c r="J65" s="191">
        <v>0</v>
      </c>
      <c r="K65" s="191">
        <v>0</v>
      </c>
      <c r="L65" s="190">
        <v>0</v>
      </c>
      <c r="M65" s="190">
        <v>0</v>
      </c>
      <c r="N65" s="190">
        <v>0</v>
      </c>
      <c r="O65" s="190">
        <v>0</v>
      </c>
      <c r="P65" s="190">
        <v>0</v>
      </c>
      <c r="Q65" s="190">
        <v>0</v>
      </c>
      <c r="R65" s="190">
        <v>0</v>
      </c>
      <c r="S65" s="190">
        <v>0</v>
      </c>
      <c r="T65" s="190">
        <v>0</v>
      </c>
      <c r="U65" s="190">
        <v>0</v>
      </c>
      <c r="V65" s="190">
        <v>0</v>
      </c>
      <c r="W65" s="190">
        <v>0</v>
      </c>
      <c r="X65" s="190">
        <v>0</v>
      </c>
      <c r="Z65" s="190">
        <v>0</v>
      </c>
      <c r="AA65" s="3">
        <v>0</v>
      </c>
      <c r="AC65" s="190">
        <v>0</v>
      </c>
      <c r="AD65" s="3">
        <v>0</v>
      </c>
    </row>
    <row r="66" spans="1:30" ht="18" customHeight="1" x14ac:dyDescent="0.2">
      <c r="A66" s="175" t="s">
        <v>89</v>
      </c>
      <c r="B66" s="175" t="s">
        <v>18</v>
      </c>
      <c r="C66" s="9">
        <v>0</v>
      </c>
      <c r="E66" s="189" t="s">
        <v>94</v>
      </c>
      <c r="G66" s="190">
        <v>0</v>
      </c>
      <c r="H66" s="190">
        <v>0</v>
      </c>
      <c r="I66" s="190">
        <v>0</v>
      </c>
      <c r="J66" s="191">
        <v>0</v>
      </c>
      <c r="K66" s="191">
        <v>0</v>
      </c>
      <c r="L66" s="190">
        <v>0</v>
      </c>
      <c r="M66" s="190">
        <v>0</v>
      </c>
      <c r="N66" s="190">
        <v>0</v>
      </c>
      <c r="O66" s="190">
        <v>0</v>
      </c>
      <c r="P66" s="190">
        <v>0</v>
      </c>
      <c r="Q66" s="190">
        <v>0</v>
      </c>
      <c r="R66" s="190">
        <v>0</v>
      </c>
      <c r="S66" s="190">
        <v>0</v>
      </c>
      <c r="T66" s="190">
        <v>0</v>
      </c>
      <c r="U66" s="190">
        <v>0</v>
      </c>
      <c r="V66" s="190">
        <v>0</v>
      </c>
      <c r="W66" s="190">
        <v>0</v>
      </c>
      <c r="X66" s="190">
        <v>0</v>
      </c>
      <c r="Z66" s="190">
        <v>0</v>
      </c>
      <c r="AA66" s="3">
        <v>0</v>
      </c>
      <c r="AC66" s="190">
        <v>0</v>
      </c>
      <c r="AD66" s="3">
        <v>0</v>
      </c>
    </row>
    <row r="67" spans="1:30" ht="18" customHeight="1" x14ac:dyDescent="0.2">
      <c r="A67" s="175" t="s">
        <v>175</v>
      </c>
      <c r="B67" s="175" t="s">
        <v>18</v>
      </c>
      <c r="C67" s="9">
        <v>0</v>
      </c>
      <c r="E67" s="189" t="s">
        <v>176</v>
      </c>
      <c r="G67" s="190">
        <v>0</v>
      </c>
      <c r="H67" s="190">
        <v>0</v>
      </c>
      <c r="I67" s="190">
        <v>0</v>
      </c>
      <c r="J67" s="191">
        <v>0</v>
      </c>
      <c r="K67" s="191">
        <v>0</v>
      </c>
      <c r="L67" s="190">
        <v>0</v>
      </c>
      <c r="M67" s="190">
        <v>0</v>
      </c>
      <c r="N67" s="190">
        <v>0</v>
      </c>
      <c r="O67" s="190">
        <v>0</v>
      </c>
      <c r="P67" s="190">
        <v>0</v>
      </c>
      <c r="Q67" s="190">
        <v>0</v>
      </c>
      <c r="R67" s="190">
        <v>0</v>
      </c>
      <c r="S67" s="190">
        <v>0</v>
      </c>
      <c r="T67" s="190">
        <v>0</v>
      </c>
      <c r="U67" s="190">
        <v>0</v>
      </c>
      <c r="V67" s="190">
        <v>0</v>
      </c>
      <c r="W67" s="190">
        <v>0</v>
      </c>
      <c r="X67" s="190">
        <v>0</v>
      </c>
      <c r="Z67" s="190">
        <v>0</v>
      </c>
      <c r="AA67" s="3">
        <v>0</v>
      </c>
      <c r="AC67" s="190">
        <v>0</v>
      </c>
      <c r="AD67" s="3">
        <v>0</v>
      </c>
    </row>
    <row r="68" spans="1:30" ht="18" customHeight="1" x14ac:dyDescent="0.2">
      <c r="A68" s="175" t="s">
        <v>192</v>
      </c>
      <c r="B68" s="175" t="s">
        <v>18</v>
      </c>
      <c r="C68" s="9">
        <v>0</v>
      </c>
      <c r="E68" s="189" t="s">
        <v>427</v>
      </c>
      <c r="G68" s="190">
        <v>0</v>
      </c>
      <c r="H68" s="190">
        <v>0</v>
      </c>
      <c r="I68" s="190">
        <v>0</v>
      </c>
      <c r="J68" s="191">
        <v>0</v>
      </c>
      <c r="K68" s="191">
        <v>0</v>
      </c>
      <c r="L68" s="190">
        <v>0</v>
      </c>
      <c r="M68" s="190">
        <v>0</v>
      </c>
      <c r="N68" s="190">
        <v>0</v>
      </c>
      <c r="O68" s="190">
        <v>0</v>
      </c>
      <c r="P68" s="190">
        <v>0</v>
      </c>
      <c r="Q68" s="190">
        <v>0</v>
      </c>
      <c r="R68" s="190">
        <v>0</v>
      </c>
      <c r="S68" s="190">
        <v>0</v>
      </c>
      <c r="T68" s="190">
        <v>0</v>
      </c>
      <c r="U68" s="190">
        <v>0</v>
      </c>
      <c r="V68" s="190">
        <v>0</v>
      </c>
      <c r="W68" s="190">
        <v>0</v>
      </c>
      <c r="X68" s="190">
        <v>0</v>
      </c>
      <c r="Z68" s="190">
        <v>0</v>
      </c>
      <c r="AA68" s="3">
        <v>0</v>
      </c>
      <c r="AC68" s="190">
        <v>0</v>
      </c>
      <c r="AD68" s="3">
        <v>0</v>
      </c>
    </row>
    <row r="69" spans="1:30" ht="18" customHeight="1" x14ac:dyDescent="0.2">
      <c r="A69" s="175" t="s">
        <v>131</v>
      </c>
      <c r="B69" s="175" t="s">
        <v>18</v>
      </c>
      <c r="C69" s="9">
        <v>0.5</v>
      </c>
      <c r="E69" s="189" t="s">
        <v>177</v>
      </c>
      <c r="G69" s="190">
        <v>0</v>
      </c>
      <c r="H69" s="190">
        <v>-1.716</v>
      </c>
      <c r="I69" s="190">
        <v>-1.716</v>
      </c>
      <c r="J69" s="191">
        <v>-2</v>
      </c>
      <c r="K69" s="191">
        <v>-7</v>
      </c>
      <c r="L69" s="190">
        <v>0</v>
      </c>
      <c r="M69" s="190">
        <v>0</v>
      </c>
      <c r="N69" s="190">
        <v>0</v>
      </c>
      <c r="O69" s="190">
        <v>0</v>
      </c>
      <c r="P69" s="190">
        <v>0</v>
      </c>
      <c r="Q69" s="190">
        <v>0</v>
      </c>
      <c r="R69" s="190">
        <v>0</v>
      </c>
      <c r="S69" s="190">
        <v>0</v>
      </c>
      <c r="T69" s="190">
        <v>-3.5</v>
      </c>
      <c r="U69" s="190">
        <v>0</v>
      </c>
      <c r="V69" s="190">
        <v>0</v>
      </c>
      <c r="W69" s="190">
        <v>0</v>
      </c>
      <c r="X69" s="190">
        <v>-3.5</v>
      </c>
      <c r="Z69" s="190">
        <v>-2</v>
      </c>
      <c r="AA69" s="3">
        <v>-1.5</v>
      </c>
      <c r="AC69" s="190">
        <v>-7</v>
      </c>
      <c r="AD69" s="3">
        <v>3.5</v>
      </c>
    </row>
    <row r="70" spans="1:30" ht="18" customHeight="1" x14ac:dyDescent="0.2">
      <c r="A70" s="175" t="s">
        <v>178</v>
      </c>
      <c r="B70" s="175" t="s">
        <v>18</v>
      </c>
      <c r="C70" s="9">
        <v>0</v>
      </c>
      <c r="E70" s="189" t="s">
        <v>179</v>
      </c>
      <c r="G70" s="190">
        <v>0</v>
      </c>
      <c r="H70" s="190">
        <v>0</v>
      </c>
      <c r="I70" s="190">
        <v>0</v>
      </c>
      <c r="J70" s="191">
        <v>0</v>
      </c>
      <c r="K70" s="191">
        <v>0</v>
      </c>
      <c r="L70" s="190">
        <v>0</v>
      </c>
      <c r="M70" s="190">
        <v>0</v>
      </c>
      <c r="N70" s="190">
        <v>0</v>
      </c>
      <c r="O70" s="190">
        <v>0</v>
      </c>
      <c r="P70" s="190">
        <v>0</v>
      </c>
      <c r="Q70" s="190">
        <v>0</v>
      </c>
      <c r="R70" s="190">
        <v>0</v>
      </c>
      <c r="S70" s="190">
        <v>0</v>
      </c>
      <c r="T70" s="190">
        <v>0</v>
      </c>
      <c r="U70" s="190">
        <v>0</v>
      </c>
      <c r="V70" s="190">
        <v>0</v>
      </c>
      <c r="W70" s="190">
        <v>0</v>
      </c>
      <c r="X70" s="190">
        <v>0</v>
      </c>
      <c r="Z70" s="190">
        <v>0</v>
      </c>
      <c r="AA70" s="3">
        <v>0</v>
      </c>
      <c r="AC70" s="190">
        <v>0</v>
      </c>
      <c r="AD70" s="3">
        <v>0</v>
      </c>
    </row>
    <row r="71" spans="1:30" ht="18" customHeight="1" x14ac:dyDescent="0.2">
      <c r="A71" s="175" t="s">
        <v>180</v>
      </c>
      <c r="B71" s="175" t="s">
        <v>18</v>
      </c>
      <c r="C71" s="9">
        <v>1</v>
      </c>
      <c r="E71" s="189" t="s">
        <v>181</v>
      </c>
      <c r="G71" s="190">
        <v>-1.7689999999999999</v>
      </c>
      <c r="H71" s="190">
        <v>-2.754</v>
      </c>
      <c r="I71" s="190">
        <v>-2.754</v>
      </c>
      <c r="J71" s="191">
        <v>-3</v>
      </c>
      <c r="K71" s="191">
        <v>-3</v>
      </c>
      <c r="L71" s="190">
        <v>0</v>
      </c>
      <c r="M71" s="190">
        <v>0</v>
      </c>
      <c r="N71" s="190">
        <v>0</v>
      </c>
      <c r="O71" s="190">
        <v>0</v>
      </c>
      <c r="P71" s="190">
        <v>0</v>
      </c>
      <c r="Q71" s="190">
        <v>0</v>
      </c>
      <c r="R71" s="190">
        <v>0</v>
      </c>
      <c r="S71" s="190">
        <v>0</v>
      </c>
      <c r="T71" s="190">
        <v>0</v>
      </c>
      <c r="U71" s="190">
        <v>0</v>
      </c>
      <c r="V71" s="190">
        <v>0</v>
      </c>
      <c r="W71" s="190">
        <v>0</v>
      </c>
      <c r="X71" s="190">
        <v>0</v>
      </c>
      <c r="Z71" s="190">
        <v>-3</v>
      </c>
      <c r="AA71" s="3">
        <v>3</v>
      </c>
      <c r="AC71" s="190">
        <v>-3</v>
      </c>
      <c r="AD71" s="3">
        <v>3</v>
      </c>
    </row>
    <row r="72" spans="1:30" ht="18" customHeight="1" x14ac:dyDescent="0.2">
      <c r="A72" s="175" t="s">
        <v>90</v>
      </c>
      <c r="B72" s="175" t="s">
        <v>18</v>
      </c>
      <c r="C72" s="9">
        <v>0</v>
      </c>
      <c r="E72" s="189" t="s">
        <v>188</v>
      </c>
      <c r="G72" s="190">
        <v>-4.2000000000000003E-2</v>
      </c>
      <c r="H72" s="190">
        <v>0</v>
      </c>
      <c r="I72" s="190">
        <v>0</v>
      </c>
      <c r="J72" s="191">
        <v>0</v>
      </c>
      <c r="K72" s="191">
        <v>0</v>
      </c>
      <c r="L72" s="190">
        <v>0</v>
      </c>
      <c r="M72" s="190">
        <v>0</v>
      </c>
      <c r="N72" s="190">
        <v>0</v>
      </c>
      <c r="O72" s="190">
        <v>0</v>
      </c>
      <c r="P72" s="190">
        <v>0</v>
      </c>
      <c r="Q72" s="190">
        <v>0</v>
      </c>
      <c r="R72" s="190">
        <v>0</v>
      </c>
      <c r="S72" s="190">
        <v>0</v>
      </c>
      <c r="T72" s="190">
        <v>0</v>
      </c>
      <c r="U72" s="190">
        <v>0</v>
      </c>
      <c r="V72" s="190">
        <v>0</v>
      </c>
      <c r="W72" s="190">
        <v>0</v>
      </c>
      <c r="X72" s="190">
        <v>0</v>
      </c>
      <c r="Z72" s="190">
        <v>0</v>
      </c>
      <c r="AA72" s="3">
        <v>0</v>
      </c>
      <c r="AC72" s="190">
        <v>0</v>
      </c>
      <c r="AD72" s="3">
        <v>0</v>
      </c>
    </row>
    <row r="73" spans="1:30" ht="18" customHeight="1" x14ac:dyDescent="0.2">
      <c r="A73" s="175" t="s">
        <v>79</v>
      </c>
      <c r="B73" s="175" t="s">
        <v>18</v>
      </c>
      <c r="C73" s="9">
        <v>0</v>
      </c>
      <c r="E73" s="189" t="s">
        <v>78</v>
      </c>
      <c r="G73" s="190">
        <v>0</v>
      </c>
      <c r="H73" s="190">
        <v>0</v>
      </c>
      <c r="I73" s="190">
        <v>0</v>
      </c>
      <c r="J73" s="191">
        <v>0</v>
      </c>
      <c r="K73" s="191">
        <v>0</v>
      </c>
      <c r="L73" s="190">
        <v>0</v>
      </c>
      <c r="M73" s="190">
        <v>0</v>
      </c>
      <c r="N73" s="190">
        <v>0</v>
      </c>
      <c r="O73" s="190">
        <v>0</v>
      </c>
      <c r="P73" s="190">
        <v>0</v>
      </c>
      <c r="Q73" s="190">
        <v>0</v>
      </c>
      <c r="R73" s="190">
        <v>0</v>
      </c>
      <c r="S73" s="190">
        <v>0</v>
      </c>
      <c r="T73" s="190">
        <v>0</v>
      </c>
      <c r="U73" s="190">
        <v>0</v>
      </c>
      <c r="V73" s="190">
        <v>0</v>
      </c>
      <c r="W73" s="190">
        <v>0</v>
      </c>
      <c r="X73" s="190">
        <v>0</v>
      </c>
      <c r="Z73" s="190">
        <v>0</v>
      </c>
      <c r="AA73" s="3">
        <v>0</v>
      </c>
      <c r="AC73" s="190">
        <v>0</v>
      </c>
      <c r="AD73" s="3">
        <v>0</v>
      </c>
    </row>
    <row r="74" spans="1:30" ht="18" customHeight="1" x14ac:dyDescent="0.2">
      <c r="A74" s="175" t="s">
        <v>194</v>
      </c>
      <c r="B74" s="175" t="s">
        <v>18</v>
      </c>
      <c r="C74" s="9">
        <v>0</v>
      </c>
      <c r="E74" s="189" t="s">
        <v>267</v>
      </c>
      <c r="G74" s="190">
        <v>0</v>
      </c>
      <c r="H74" s="190">
        <v>0</v>
      </c>
      <c r="I74" s="190">
        <v>0</v>
      </c>
      <c r="J74" s="191">
        <v>0</v>
      </c>
      <c r="K74" s="191">
        <v>0</v>
      </c>
      <c r="L74" s="190">
        <v>0</v>
      </c>
      <c r="M74" s="190">
        <v>0</v>
      </c>
      <c r="N74" s="190">
        <v>0</v>
      </c>
      <c r="O74" s="190">
        <v>0</v>
      </c>
      <c r="P74" s="190">
        <v>0</v>
      </c>
      <c r="Q74" s="190">
        <v>0</v>
      </c>
      <c r="R74" s="190">
        <v>0</v>
      </c>
      <c r="S74" s="190">
        <v>0</v>
      </c>
      <c r="T74" s="190">
        <v>0</v>
      </c>
      <c r="U74" s="190">
        <v>0</v>
      </c>
      <c r="V74" s="190">
        <v>0</v>
      </c>
      <c r="W74" s="190">
        <v>0</v>
      </c>
      <c r="X74" s="190">
        <v>0</v>
      </c>
      <c r="Z74" s="190">
        <v>0</v>
      </c>
      <c r="AA74" s="3">
        <v>0</v>
      </c>
      <c r="AC74" s="190">
        <v>0</v>
      </c>
      <c r="AD74" s="3">
        <v>0</v>
      </c>
    </row>
    <row r="75" spans="1:30" ht="18" customHeight="1" x14ac:dyDescent="0.2">
      <c r="A75" s="175" t="s">
        <v>76</v>
      </c>
      <c r="B75" s="175" t="s">
        <v>18</v>
      </c>
      <c r="C75" s="9">
        <v>0</v>
      </c>
      <c r="E75" s="189" t="s">
        <v>95</v>
      </c>
      <c r="G75" s="190">
        <v>0</v>
      </c>
      <c r="H75" s="190">
        <v>0</v>
      </c>
      <c r="I75" s="190">
        <v>0</v>
      </c>
      <c r="J75" s="191">
        <v>0</v>
      </c>
      <c r="K75" s="191">
        <v>0</v>
      </c>
      <c r="L75" s="190">
        <v>0</v>
      </c>
      <c r="M75" s="190">
        <v>0</v>
      </c>
      <c r="N75" s="190">
        <v>0</v>
      </c>
      <c r="O75" s="190">
        <v>0</v>
      </c>
      <c r="P75" s="190">
        <v>0</v>
      </c>
      <c r="Q75" s="190">
        <v>0</v>
      </c>
      <c r="R75" s="190">
        <v>0</v>
      </c>
      <c r="S75" s="190">
        <v>0</v>
      </c>
      <c r="T75" s="190">
        <v>0</v>
      </c>
      <c r="U75" s="190">
        <v>0</v>
      </c>
      <c r="V75" s="190">
        <v>0</v>
      </c>
      <c r="W75" s="190">
        <v>0</v>
      </c>
      <c r="X75" s="190">
        <v>0</v>
      </c>
      <c r="Z75" s="190">
        <v>0</v>
      </c>
      <c r="AA75" s="3">
        <v>0</v>
      </c>
      <c r="AC75" s="190">
        <v>0</v>
      </c>
      <c r="AD75" s="3">
        <v>0</v>
      </c>
    </row>
    <row r="76" spans="1:30" ht="18" customHeight="1" x14ac:dyDescent="0.2">
      <c r="A76" s="175" t="s">
        <v>182</v>
      </c>
      <c r="B76" s="175" t="s">
        <v>18</v>
      </c>
      <c r="C76" s="9">
        <v>0</v>
      </c>
      <c r="E76" s="189" t="s">
        <v>183</v>
      </c>
      <c r="G76" s="190">
        <v>0</v>
      </c>
      <c r="H76" s="190">
        <v>0</v>
      </c>
      <c r="I76" s="190">
        <v>0</v>
      </c>
      <c r="J76" s="191">
        <v>0</v>
      </c>
      <c r="K76" s="191">
        <v>0</v>
      </c>
      <c r="L76" s="190">
        <v>0</v>
      </c>
      <c r="M76" s="190">
        <v>0</v>
      </c>
      <c r="N76" s="190">
        <v>0</v>
      </c>
      <c r="O76" s="190">
        <v>0</v>
      </c>
      <c r="P76" s="190">
        <v>0</v>
      </c>
      <c r="Q76" s="190">
        <v>0</v>
      </c>
      <c r="R76" s="190">
        <v>0</v>
      </c>
      <c r="S76" s="190">
        <v>0</v>
      </c>
      <c r="T76" s="190">
        <v>0</v>
      </c>
      <c r="U76" s="190">
        <v>0</v>
      </c>
      <c r="V76" s="190">
        <v>0</v>
      </c>
      <c r="W76" s="190">
        <v>0</v>
      </c>
      <c r="X76" s="190">
        <v>0</v>
      </c>
      <c r="Z76" s="190">
        <v>0</v>
      </c>
      <c r="AA76" s="3">
        <v>0</v>
      </c>
      <c r="AC76" s="190">
        <v>0</v>
      </c>
      <c r="AD76" s="3">
        <v>0</v>
      </c>
    </row>
    <row r="77" spans="1:30" ht="18" customHeight="1" x14ac:dyDescent="0.2">
      <c r="A77" s="175" t="s">
        <v>91</v>
      </c>
      <c r="B77" s="175" t="s">
        <v>18</v>
      </c>
      <c r="C77" s="9">
        <v>0</v>
      </c>
      <c r="E77" s="189" t="s">
        <v>96</v>
      </c>
      <c r="G77" s="190">
        <v>0</v>
      </c>
      <c r="H77" s="190">
        <v>0</v>
      </c>
      <c r="I77" s="190">
        <v>0</v>
      </c>
      <c r="J77" s="191">
        <v>0</v>
      </c>
      <c r="K77" s="191">
        <v>0</v>
      </c>
      <c r="L77" s="190">
        <v>0</v>
      </c>
      <c r="M77" s="190">
        <v>0</v>
      </c>
      <c r="N77" s="190">
        <v>0</v>
      </c>
      <c r="O77" s="190">
        <v>0</v>
      </c>
      <c r="P77" s="190">
        <v>0</v>
      </c>
      <c r="Q77" s="190">
        <v>0</v>
      </c>
      <c r="R77" s="190">
        <v>0</v>
      </c>
      <c r="S77" s="190">
        <v>0</v>
      </c>
      <c r="T77" s="190">
        <v>0</v>
      </c>
      <c r="U77" s="190">
        <v>0</v>
      </c>
      <c r="V77" s="190">
        <v>0</v>
      </c>
      <c r="W77" s="190">
        <v>0</v>
      </c>
      <c r="X77" s="190">
        <v>0</v>
      </c>
      <c r="Z77" s="190">
        <v>0</v>
      </c>
      <c r="AA77" s="3">
        <v>0</v>
      </c>
      <c r="AC77" s="190">
        <v>0</v>
      </c>
      <c r="AD77" s="3">
        <v>0</v>
      </c>
    </row>
    <row r="78" spans="1:30" ht="18" customHeight="1" x14ac:dyDescent="0.2">
      <c r="A78" s="175" t="s">
        <v>128</v>
      </c>
      <c r="B78" s="175" t="s">
        <v>18</v>
      </c>
      <c r="C78" s="9">
        <v>0</v>
      </c>
      <c r="E78" s="189" t="s">
        <v>129</v>
      </c>
      <c r="G78" s="190">
        <v>0</v>
      </c>
      <c r="H78" s="190">
        <v>-0.30599999999999999</v>
      </c>
      <c r="I78" s="190">
        <v>-0.30599999999999999</v>
      </c>
      <c r="J78" s="191">
        <v>0</v>
      </c>
      <c r="K78" s="191">
        <v>0</v>
      </c>
      <c r="L78" s="190">
        <v>0</v>
      </c>
      <c r="M78" s="190">
        <v>0</v>
      </c>
      <c r="N78" s="190">
        <v>0</v>
      </c>
      <c r="O78" s="190">
        <v>0</v>
      </c>
      <c r="P78" s="190">
        <v>0</v>
      </c>
      <c r="Q78" s="190">
        <v>0</v>
      </c>
      <c r="R78" s="190">
        <v>0</v>
      </c>
      <c r="S78" s="190">
        <v>0</v>
      </c>
      <c r="T78" s="190">
        <v>0</v>
      </c>
      <c r="U78" s="190">
        <v>0</v>
      </c>
      <c r="V78" s="190">
        <v>0</v>
      </c>
      <c r="W78" s="190">
        <v>0</v>
      </c>
      <c r="X78" s="190">
        <v>0</v>
      </c>
      <c r="Z78" s="190">
        <v>0</v>
      </c>
      <c r="AA78" s="3">
        <v>0</v>
      </c>
      <c r="AC78" s="190">
        <v>0</v>
      </c>
      <c r="AD78" s="3">
        <v>0</v>
      </c>
    </row>
    <row r="79" spans="1:30" ht="18" customHeight="1" x14ac:dyDescent="0.2">
      <c r="A79" s="175" t="s">
        <v>92</v>
      </c>
      <c r="B79" s="175" t="s">
        <v>18</v>
      </c>
      <c r="C79" s="9">
        <v>1.7777777777777778E-2</v>
      </c>
      <c r="E79" s="189" t="s">
        <v>97</v>
      </c>
      <c r="G79" s="190">
        <v>-0.218</v>
      </c>
      <c r="H79" s="190">
        <v>-5.7069999999999999</v>
      </c>
      <c r="I79" s="190">
        <v>-5.7069999999999999</v>
      </c>
      <c r="J79" s="191">
        <v>-8</v>
      </c>
      <c r="K79" s="191">
        <v>-9</v>
      </c>
      <c r="L79" s="190">
        <v>-6.7000000000000004E-2</v>
      </c>
      <c r="M79" s="190">
        <v>-6.5000000000000002E-2</v>
      </c>
      <c r="N79" s="190">
        <v>-1.1440000000000001</v>
      </c>
      <c r="O79" s="190">
        <v>-0.67299999999999982</v>
      </c>
      <c r="P79" s="190">
        <v>-0.58699999999999997</v>
      </c>
      <c r="Q79" s="190">
        <v>-0.95199999999999996</v>
      </c>
      <c r="R79" s="190">
        <v>-4.9999999999998934E-3</v>
      </c>
      <c r="S79" s="190">
        <v>-0.94300000000000006</v>
      </c>
      <c r="T79" s="190">
        <v>-1.5469999999999997</v>
      </c>
      <c r="U79" s="190">
        <v>-1.25</v>
      </c>
      <c r="V79" s="190">
        <v>-0.61300000000000043</v>
      </c>
      <c r="W79" s="190">
        <v>-0.99799999999999933</v>
      </c>
      <c r="X79" s="190">
        <v>-8.8439999999999994</v>
      </c>
      <c r="Z79" s="190">
        <v>-8</v>
      </c>
      <c r="AA79" s="3">
        <v>-0.84</v>
      </c>
      <c r="AC79" s="190">
        <v>-9</v>
      </c>
      <c r="AD79" s="3">
        <v>0.16</v>
      </c>
    </row>
    <row r="80" spans="1:30" ht="18" customHeight="1" x14ac:dyDescent="0.2">
      <c r="A80" s="175" t="s">
        <v>75</v>
      </c>
      <c r="B80" s="175" t="s">
        <v>18</v>
      </c>
      <c r="C80" s="9">
        <v>0.34</v>
      </c>
      <c r="E80" s="189" t="s">
        <v>98</v>
      </c>
      <c r="G80" s="190">
        <v>-0.51400000000000001</v>
      </c>
      <c r="H80" s="190">
        <v>-0.47799999999999998</v>
      </c>
      <c r="I80" s="190">
        <v>-0.47799999999999998</v>
      </c>
      <c r="J80" s="191">
        <v>-2</v>
      </c>
      <c r="K80" s="191">
        <v>-1</v>
      </c>
      <c r="L80" s="190">
        <v>-3.9E-2</v>
      </c>
      <c r="M80" s="190">
        <v>-3.9E-2</v>
      </c>
      <c r="N80" s="190">
        <v>-3.8000000000000006E-2</v>
      </c>
      <c r="O80" s="190">
        <v>-3.8999999999999993E-2</v>
      </c>
      <c r="P80" s="190">
        <v>-3.7000000000000005E-2</v>
      </c>
      <c r="Q80" s="190">
        <v>-4.7999999999999987E-2</v>
      </c>
      <c r="R80" s="190">
        <v>-5.099999999999999E-2</v>
      </c>
      <c r="S80" s="190">
        <v>-3.9000000000000035E-2</v>
      </c>
      <c r="T80" s="190">
        <v>-5.2999999999999992E-2</v>
      </c>
      <c r="U80" s="190">
        <v>-3.8999999999999979E-2</v>
      </c>
      <c r="V80" s="190">
        <v>-4.2000000000000037E-2</v>
      </c>
      <c r="W80" s="190">
        <v>-0.19500000000000001</v>
      </c>
      <c r="X80" s="190">
        <v>-0.65900000000000003</v>
      </c>
      <c r="Z80" s="190">
        <v>-2</v>
      </c>
      <c r="AA80" s="3">
        <v>1.34</v>
      </c>
      <c r="AC80" s="190">
        <v>-1</v>
      </c>
      <c r="AD80" s="3">
        <v>0.34</v>
      </c>
    </row>
    <row r="81" spans="1:30" ht="18" customHeight="1" x14ac:dyDescent="0.2">
      <c r="A81" s="175" t="s">
        <v>428</v>
      </c>
      <c r="B81" s="175" t="s">
        <v>18</v>
      </c>
      <c r="C81" s="9">
        <v>0</v>
      </c>
      <c r="E81" s="189" t="s">
        <v>429</v>
      </c>
      <c r="G81" s="190">
        <v>0</v>
      </c>
      <c r="H81" s="190">
        <v>0</v>
      </c>
      <c r="I81" s="190">
        <v>0</v>
      </c>
      <c r="J81" s="191">
        <v>0</v>
      </c>
      <c r="K81" s="191">
        <v>0</v>
      </c>
      <c r="L81" s="190">
        <v>0</v>
      </c>
      <c r="M81" s="190">
        <v>0</v>
      </c>
      <c r="N81" s="190">
        <v>0</v>
      </c>
      <c r="O81" s="190">
        <v>0</v>
      </c>
      <c r="P81" s="190">
        <v>0</v>
      </c>
      <c r="Q81" s="190">
        <v>0</v>
      </c>
      <c r="R81" s="190">
        <v>0</v>
      </c>
      <c r="S81" s="190">
        <v>0</v>
      </c>
      <c r="T81" s="190">
        <v>0</v>
      </c>
      <c r="U81" s="190">
        <v>0</v>
      </c>
      <c r="V81" s="190">
        <v>0</v>
      </c>
      <c r="W81" s="190">
        <v>0</v>
      </c>
      <c r="X81" s="190">
        <v>0</v>
      </c>
      <c r="Z81" s="190">
        <v>0</v>
      </c>
      <c r="AA81" s="3">
        <v>0</v>
      </c>
      <c r="AC81" s="190">
        <v>0</v>
      </c>
      <c r="AD81" s="3">
        <v>0</v>
      </c>
    </row>
    <row r="82" spans="1:30" ht="18" customHeight="1" x14ac:dyDescent="0.2">
      <c r="A82" s="175" t="s">
        <v>262</v>
      </c>
      <c r="B82" s="175" t="s">
        <v>18</v>
      </c>
      <c r="C82" s="9">
        <v>0</v>
      </c>
      <c r="E82" s="189" t="s">
        <v>272</v>
      </c>
      <c r="G82" s="190">
        <v>0</v>
      </c>
      <c r="H82" s="190">
        <v>0</v>
      </c>
      <c r="I82" s="190">
        <v>0</v>
      </c>
      <c r="J82" s="191">
        <v>0</v>
      </c>
      <c r="K82" s="191">
        <v>0</v>
      </c>
      <c r="L82" s="190">
        <v>0</v>
      </c>
      <c r="M82" s="190">
        <v>0</v>
      </c>
      <c r="N82" s="190">
        <v>0</v>
      </c>
      <c r="O82" s="190">
        <v>0</v>
      </c>
      <c r="P82" s="190">
        <v>0</v>
      </c>
      <c r="Q82" s="190">
        <v>0</v>
      </c>
      <c r="R82" s="190">
        <v>0</v>
      </c>
      <c r="S82" s="190">
        <v>0</v>
      </c>
      <c r="T82" s="190">
        <v>0</v>
      </c>
      <c r="U82" s="190">
        <v>0</v>
      </c>
      <c r="V82" s="190">
        <v>0</v>
      </c>
      <c r="W82" s="190">
        <v>0</v>
      </c>
      <c r="X82" s="190">
        <v>0</v>
      </c>
      <c r="Z82" s="190">
        <v>0</v>
      </c>
      <c r="AA82" s="3">
        <v>0</v>
      </c>
      <c r="AC82" s="190">
        <v>0</v>
      </c>
      <c r="AD82" s="3">
        <v>0</v>
      </c>
    </row>
    <row r="83" spans="1:30" ht="18" customHeight="1" x14ac:dyDescent="0.2">
      <c r="A83" s="175" t="s">
        <v>196</v>
      </c>
      <c r="B83" s="175" t="s">
        <v>18</v>
      </c>
      <c r="C83" s="9">
        <v>0</v>
      </c>
      <c r="E83" s="189" t="s">
        <v>197</v>
      </c>
      <c r="G83" s="190">
        <v>0</v>
      </c>
      <c r="H83" s="190">
        <v>0</v>
      </c>
      <c r="I83" s="190">
        <v>0</v>
      </c>
      <c r="J83" s="191">
        <v>0</v>
      </c>
      <c r="K83" s="191">
        <v>0</v>
      </c>
      <c r="L83" s="190">
        <v>0</v>
      </c>
      <c r="M83" s="190">
        <v>0</v>
      </c>
      <c r="N83" s="190">
        <v>0</v>
      </c>
      <c r="O83" s="190">
        <v>0</v>
      </c>
      <c r="P83" s="190">
        <v>0</v>
      </c>
      <c r="Q83" s="190">
        <v>0</v>
      </c>
      <c r="R83" s="190">
        <v>0</v>
      </c>
      <c r="S83" s="190">
        <v>0</v>
      </c>
      <c r="T83" s="190">
        <v>0</v>
      </c>
      <c r="U83" s="190">
        <v>0</v>
      </c>
      <c r="V83" s="190">
        <v>0</v>
      </c>
      <c r="W83" s="190">
        <v>0</v>
      </c>
      <c r="X83" s="190">
        <v>0</v>
      </c>
      <c r="Z83" s="190">
        <v>0</v>
      </c>
      <c r="AA83" s="3">
        <v>0</v>
      </c>
      <c r="AC83" s="190">
        <v>0</v>
      </c>
      <c r="AD83" s="3">
        <v>0</v>
      </c>
    </row>
    <row r="84" spans="1:30" ht="18" customHeight="1" x14ac:dyDescent="0.2">
      <c r="A84" s="175" t="s">
        <v>198</v>
      </c>
      <c r="B84" s="175" t="s">
        <v>18</v>
      </c>
      <c r="C84" s="9">
        <v>0</v>
      </c>
      <c r="E84" s="189" t="s">
        <v>266</v>
      </c>
      <c r="G84" s="190">
        <v>0</v>
      </c>
      <c r="H84" s="190">
        <v>0</v>
      </c>
      <c r="I84" s="190">
        <v>0</v>
      </c>
      <c r="J84" s="191">
        <v>0</v>
      </c>
      <c r="K84" s="191">
        <v>0</v>
      </c>
      <c r="L84" s="190">
        <v>0</v>
      </c>
      <c r="M84" s="190">
        <v>0</v>
      </c>
      <c r="N84" s="190">
        <v>0</v>
      </c>
      <c r="O84" s="190">
        <v>0</v>
      </c>
      <c r="P84" s="190">
        <v>0</v>
      </c>
      <c r="Q84" s="190">
        <v>0</v>
      </c>
      <c r="R84" s="190">
        <v>0</v>
      </c>
      <c r="S84" s="190">
        <v>0</v>
      </c>
      <c r="T84" s="190">
        <v>0</v>
      </c>
      <c r="U84" s="190">
        <v>0</v>
      </c>
      <c r="V84" s="190">
        <v>0</v>
      </c>
      <c r="W84" s="190">
        <v>0</v>
      </c>
      <c r="X84" s="190">
        <v>0</v>
      </c>
      <c r="Z84" s="190">
        <v>0</v>
      </c>
      <c r="AA84" s="3">
        <v>0</v>
      </c>
      <c r="AC84" s="190">
        <v>0</v>
      </c>
      <c r="AD84" s="3">
        <v>0</v>
      </c>
    </row>
    <row r="85" spans="1:30" ht="18" customHeight="1" x14ac:dyDescent="0.2">
      <c r="A85" s="175" t="s">
        <v>93</v>
      </c>
      <c r="B85" s="175" t="s">
        <v>18</v>
      </c>
      <c r="C85" s="9">
        <v>3.9795338260375221E-2</v>
      </c>
      <c r="E85" s="189" t="s">
        <v>99</v>
      </c>
      <c r="G85" s="190">
        <v>-0.64</v>
      </c>
      <c r="H85" s="190">
        <v>-0.91900000000000004</v>
      </c>
      <c r="I85" s="190">
        <v>-0.91900000000000004</v>
      </c>
      <c r="J85" s="191">
        <v>-1.276</v>
      </c>
      <c r="K85" s="191">
        <v>-1.7589999999999999</v>
      </c>
      <c r="L85" s="190">
        <v>-0.112</v>
      </c>
      <c r="M85" s="190">
        <v>-0.105</v>
      </c>
      <c r="N85" s="190">
        <v>-0.12000000000000002</v>
      </c>
      <c r="O85" s="190">
        <v>-0.11199999999999999</v>
      </c>
      <c r="P85" s="190">
        <v>-0.11300000000000004</v>
      </c>
      <c r="Q85" s="190">
        <v>-0.11199999999999999</v>
      </c>
      <c r="R85" s="190">
        <v>-9.7999999999999976E-2</v>
      </c>
      <c r="S85" s="190">
        <v>-8.8999999999999968E-2</v>
      </c>
      <c r="T85" s="190">
        <v>-0.25100000000000011</v>
      </c>
      <c r="U85" s="190">
        <v>-0.19199999999999995</v>
      </c>
      <c r="V85" s="190">
        <v>-0.19300000000000006</v>
      </c>
      <c r="W85" s="190">
        <v>-0.19299999999999984</v>
      </c>
      <c r="X85" s="190">
        <v>-1.69</v>
      </c>
      <c r="Z85" s="190">
        <v>-1.276</v>
      </c>
      <c r="AA85" s="3">
        <v>-0.41</v>
      </c>
      <c r="AC85" s="190">
        <v>-1.7589999999999997</v>
      </c>
      <c r="AD85" s="3">
        <v>7.0000000000000007E-2</v>
      </c>
    </row>
    <row r="86" spans="1:30" ht="18" customHeight="1" x14ac:dyDescent="0.2">
      <c r="A86" s="175" t="s">
        <v>524</v>
      </c>
      <c r="B86" s="175" t="s">
        <v>18</v>
      </c>
      <c r="C86" s="9">
        <v>0.95</v>
      </c>
      <c r="E86" s="189" t="s">
        <v>525</v>
      </c>
      <c r="G86" s="190">
        <v>0</v>
      </c>
      <c r="H86" s="190">
        <v>-8.5000000000000006E-2</v>
      </c>
      <c r="I86" s="190">
        <v>-8.5000000000000006E-2</v>
      </c>
      <c r="J86" s="191">
        <v>-1</v>
      </c>
      <c r="K86" s="191">
        <v>-1</v>
      </c>
      <c r="L86" s="190">
        <v>0</v>
      </c>
      <c r="M86" s="190">
        <v>0</v>
      </c>
      <c r="N86" s="190">
        <v>0</v>
      </c>
      <c r="O86" s="190">
        <v>-1.9E-2</v>
      </c>
      <c r="P86" s="190">
        <v>0</v>
      </c>
      <c r="Q86" s="190">
        <v>0</v>
      </c>
      <c r="R86" s="190">
        <v>-3.6000000000000004E-2</v>
      </c>
      <c r="S86" s="190">
        <v>6.9388939039072284E-18</v>
      </c>
      <c r="T86" s="190">
        <v>0</v>
      </c>
      <c r="U86" s="190">
        <v>0</v>
      </c>
      <c r="V86" s="190">
        <v>0</v>
      </c>
      <c r="W86" s="190">
        <v>0</v>
      </c>
      <c r="X86" s="190">
        <v>-5.5E-2</v>
      </c>
      <c r="Z86" s="190">
        <v>-1</v>
      </c>
      <c r="AA86" s="3">
        <v>0.95</v>
      </c>
      <c r="AC86" s="190">
        <v>-1</v>
      </c>
      <c r="AD86" s="3">
        <v>0.95</v>
      </c>
    </row>
    <row r="87" spans="1:30" ht="18" customHeight="1" x14ac:dyDescent="0.2">
      <c r="A87" s="175" t="s">
        <v>255</v>
      </c>
      <c r="B87" s="175" t="s">
        <v>18</v>
      </c>
      <c r="C87" s="9">
        <v>0</v>
      </c>
      <c r="E87" s="192" t="s">
        <v>258</v>
      </c>
      <c r="F87" s="193"/>
      <c r="G87" s="194">
        <v>0</v>
      </c>
      <c r="H87" s="194">
        <v>0</v>
      </c>
      <c r="I87" s="194">
        <v>0</v>
      </c>
      <c r="J87" s="194">
        <v>0</v>
      </c>
      <c r="K87" s="194">
        <v>0</v>
      </c>
      <c r="L87" s="194">
        <v>0</v>
      </c>
      <c r="M87" s="194">
        <v>0</v>
      </c>
      <c r="N87" s="194">
        <v>0</v>
      </c>
      <c r="O87" s="194">
        <v>0</v>
      </c>
      <c r="P87" s="194">
        <v>0</v>
      </c>
      <c r="Q87" s="194">
        <v>0</v>
      </c>
      <c r="R87" s="194">
        <v>0</v>
      </c>
      <c r="S87" s="194">
        <v>0</v>
      </c>
      <c r="T87" s="194">
        <v>0</v>
      </c>
      <c r="U87" s="194">
        <v>0</v>
      </c>
      <c r="V87" s="194">
        <v>0</v>
      </c>
      <c r="W87" s="194">
        <v>0</v>
      </c>
      <c r="X87" s="194">
        <v>0</v>
      </c>
      <c r="Z87" s="194">
        <v>0</v>
      </c>
      <c r="AA87" s="3">
        <v>0</v>
      </c>
      <c r="AC87" s="194">
        <v>0</v>
      </c>
      <c r="AD87" s="3">
        <v>0</v>
      </c>
    </row>
    <row r="88" spans="1:30" ht="18" customHeight="1" x14ac:dyDescent="0.2">
      <c r="A88" s="175" t="s">
        <v>256</v>
      </c>
      <c r="B88" s="175" t="s">
        <v>18</v>
      </c>
      <c r="C88" s="9">
        <v>0</v>
      </c>
      <c r="E88" s="192" t="s">
        <v>430</v>
      </c>
      <c r="F88" s="193"/>
      <c r="G88" s="194">
        <v>0</v>
      </c>
      <c r="H88" s="194">
        <v>0</v>
      </c>
      <c r="I88" s="194">
        <v>0</v>
      </c>
      <c r="J88" s="194">
        <v>0</v>
      </c>
      <c r="K88" s="194">
        <v>0</v>
      </c>
      <c r="L88" s="194">
        <v>0</v>
      </c>
      <c r="M88" s="194">
        <v>0</v>
      </c>
      <c r="N88" s="194">
        <v>0</v>
      </c>
      <c r="O88" s="194">
        <v>0</v>
      </c>
      <c r="P88" s="194">
        <v>0</v>
      </c>
      <c r="Q88" s="194">
        <v>0</v>
      </c>
      <c r="R88" s="194">
        <v>0</v>
      </c>
      <c r="S88" s="194">
        <v>0</v>
      </c>
      <c r="T88" s="194">
        <v>0</v>
      </c>
      <c r="U88" s="194">
        <v>0</v>
      </c>
      <c r="V88" s="194">
        <v>0</v>
      </c>
      <c r="W88" s="194">
        <v>0</v>
      </c>
      <c r="X88" s="194">
        <v>0</v>
      </c>
      <c r="Z88" s="194">
        <v>0</v>
      </c>
      <c r="AA88" s="3">
        <v>0</v>
      </c>
      <c r="AC88" s="194">
        <v>0</v>
      </c>
      <c r="AD88" s="3">
        <v>0</v>
      </c>
    </row>
    <row r="89" spans="1:30" ht="18" customHeight="1" x14ac:dyDescent="0.2">
      <c r="A89" s="175" t="s">
        <v>200</v>
      </c>
      <c r="B89" s="175" t="s">
        <v>18</v>
      </c>
      <c r="C89" s="9">
        <v>0</v>
      </c>
      <c r="E89" s="189" t="s">
        <v>185</v>
      </c>
      <c r="G89" s="190">
        <v>0</v>
      </c>
      <c r="H89" s="190">
        <v>0</v>
      </c>
      <c r="I89" s="190">
        <v>0</v>
      </c>
      <c r="J89" s="191">
        <v>0</v>
      </c>
      <c r="K89" s="191">
        <v>0</v>
      </c>
      <c r="L89" s="190">
        <v>0</v>
      </c>
      <c r="M89" s="190">
        <v>0</v>
      </c>
      <c r="N89" s="190">
        <v>0</v>
      </c>
      <c r="O89" s="190">
        <v>0</v>
      </c>
      <c r="P89" s="190">
        <v>0</v>
      </c>
      <c r="Q89" s="190">
        <v>0</v>
      </c>
      <c r="R89" s="190">
        <v>0</v>
      </c>
      <c r="S89" s="190">
        <v>0</v>
      </c>
      <c r="T89" s="190">
        <v>0</v>
      </c>
      <c r="U89" s="190">
        <v>0</v>
      </c>
      <c r="V89" s="190">
        <v>0</v>
      </c>
      <c r="W89" s="190">
        <v>0</v>
      </c>
      <c r="X89" s="190">
        <v>0</v>
      </c>
      <c r="Z89" s="190">
        <v>0</v>
      </c>
      <c r="AA89" s="3">
        <v>0</v>
      </c>
      <c r="AC89" s="190">
        <v>0</v>
      </c>
      <c r="AD89" s="3">
        <v>0</v>
      </c>
    </row>
    <row r="90" spans="1:30" ht="18" customHeight="1" x14ac:dyDescent="0.2">
      <c r="A90" s="175" t="s">
        <v>186</v>
      </c>
      <c r="B90" s="175" t="s">
        <v>18</v>
      </c>
      <c r="C90" s="9">
        <v>0</v>
      </c>
      <c r="E90" s="189" t="s">
        <v>187</v>
      </c>
      <c r="G90" s="190">
        <v>0</v>
      </c>
      <c r="H90" s="190">
        <v>0</v>
      </c>
      <c r="I90" s="190">
        <v>0</v>
      </c>
      <c r="J90" s="191">
        <v>0</v>
      </c>
      <c r="K90" s="191">
        <v>0</v>
      </c>
      <c r="L90" s="190">
        <v>0</v>
      </c>
      <c r="M90" s="190">
        <v>0</v>
      </c>
      <c r="N90" s="190">
        <v>0</v>
      </c>
      <c r="O90" s="190">
        <v>0</v>
      </c>
      <c r="P90" s="190">
        <v>0</v>
      </c>
      <c r="Q90" s="190">
        <v>0</v>
      </c>
      <c r="R90" s="190">
        <v>0</v>
      </c>
      <c r="S90" s="190">
        <v>0</v>
      </c>
      <c r="T90" s="190">
        <v>0</v>
      </c>
      <c r="U90" s="190">
        <v>0</v>
      </c>
      <c r="V90" s="190">
        <v>0</v>
      </c>
      <c r="W90" s="190">
        <v>0</v>
      </c>
      <c r="X90" s="190">
        <v>0</v>
      </c>
      <c r="Z90" s="190">
        <v>0</v>
      </c>
      <c r="AA90" s="3">
        <v>0</v>
      </c>
      <c r="AC90" s="190">
        <v>0</v>
      </c>
      <c r="AD90" s="3">
        <v>0</v>
      </c>
    </row>
    <row r="91" spans="1:30" ht="18" customHeight="1" x14ac:dyDescent="0.2">
      <c r="A91" s="175" t="s">
        <v>126</v>
      </c>
      <c r="B91" s="175" t="s">
        <v>18</v>
      </c>
      <c r="C91" s="9">
        <v>0</v>
      </c>
      <c r="E91" s="189" t="s">
        <v>127</v>
      </c>
      <c r="G91" s="190">
        <v>0</v>
      </c>
      <c r="H91" s="190">
        <v>-0.11</v>
      </c>
      <c r="I91" s="190">
        <v>-0.11</v>
      </c>
      <c r="J91" s="191">
        <v>-1</v>
      </c>
      <c r="K91" s="191">
        <v>0</v>
      </c>
      <c r="L91" s="190">
        <v>0</v>
      </c>
      <c r="M91" s="190">
        <v>0</v>
      </c>
      <c r="N91" s="190">
        <v>0</v>
      </c>
      <c r="O91" s="190">
        <v>0</v>
      </c>
      <c r="P91" s="190">
        <v>0</v>
      </c>
      <c r="Q91" s="190">
        <v>0</v>
      </c>
      <c r="R91" s="190">
        <v>0</v>
      </c>
      <c r="S91" s="190">
        <v>0</v>
      </c>
      <c r="T91" s="190">
        <v>0</v>
      </c>
      <c r="U91" s="190">
        <v>0</v>
      </c>
      <c r="V91" s="190">
        <v>0</v>
      </c>
      <c r="W91" s="190">
        <v>0</v>
      </c>
      <c r="X91" s="190">
        <v>0</v>
      </c>
      <c r="Z91" s="190">
        <v>-1</v>
      </c>
      <c r="AA91" s="3">
        <v>1</v>
      </c>
      <c r="AC91" s="190">
        <v>0</v>
      </c>
      <c r="AD91" s="3">
        <v>0</v>
      </c>
    </row>
    <row r="92" spans="1:30" ht="18" customHeight="1" x14ac:dyDescent="0.2">
      <c r="A92" s="185"/>
      <c r="B92" s="185"/>
      <c r="C92" s="9">
        <v>0.35228755418999114</v>
      </c>
      <c r="E92" s="195" t="s">
        <v>88</v>
      </c>
      <c r="G92" s="196">
        <v>-3.4869999999999997</v>
      </c>
      <c r="H92" s="196">
        <v>-12.675000000000001</v>
      </c>
      <c r="I92" s="196">
        <v>-12.675000000000001</v>
      </c>
      <c r="J92" s="197">
        <v>-19.276</v>
      </c>
      <c r="K92" s="197">
        <v>-23.759</v>
      </c>
      <c r="L92" s="196">
        <v>-0.21800000000000003</v>
      </c>
      <c r="M92" s="196">
        <v>-0.20900000000000002</v>
      </c>
      <c r="N92" s="196">
        <v>-1.3040000000000003</v>
      </c>
      <c r="O92" s="196">
        <v>-0.84299999999999986</v>
      </c>
      <c r="P92" s="196">
        <v>-0.7370000000000001</v>
      </c>
      <c r="Q92" s="196">
        <v>-1.1120000000000001</v>
      </c>
      <c r="R92" s="196">
        <v>-0.18999999999999986</v>
      </c>
      <c r="S92" s="196">
        <v>-1.4710000000000001</v>
      </c>
      <c r="T92" s="196">
        <v>-5.3659999999999997</v>
      </c>
      <c r="U92" s="196">
        <v>-1.4809999999999999</v>
      </c>
      <c r="V92" s="196">
        <v>-1.0750000000000006</v>
      </c>
      <c r="W92" s="196">
        <v>-1.3859999999999992</v>
      </c>
      <c r="X92" s="196">
        <v>-15.391999999999999</v>
      </c>
      <c r="Z92" s="196">
        <v>-19.276</v>
      </c>
      <c r="AA92" s="3">
        <v>3.88</v>
      </c>
      <c r="AC92" s="196">
        <v>-23.759</v>
      </c>
      <c r="AD92" s="3">
        <v>8.3699999999999992</v>
      </c>
    </row>
    <row r="93" spans="1:30" ht="6.95" customHeight="1" x14ac:dyDescent="0.2">
      <c r="C93" s="9"/>
      <c r="J93" s="199"/>
      <c r="K93" s="199"/>
      <c r="AA93" s="1"/>
      <c r="AD93" s="1"/>
    </row>
    <row r="94" spans="1:30" ht="18" customHeight="1" x14ac:dyDescent="0.2">
      <c r="A94" s="175" t="s">
        <v>20</v>
      </c>
      <c r="B94" s="175" t="s">
        <v>18</v>
      </c>
      <c r="C94" s="9">
        <v>0.95000000000000007</v>
      </c>
      <c r="E94" s="206" t="s">
        <v>254</v>
      </c>
      <c r="F94" s="193"/>
      <c r="G94" s="194">
        <v>-0.16500000000000001</v>
      </c>
      <c r="H94" s="194">
        <v>-1.8640000000000001</v>
      </c>
      <c r="I94" s="194">
        <v>-1.8640000000000001</v>
      </c>
      <c r="J94" s="194">
        <v>-3</v>
      </c>
      <c r="K94" s="194">
        <v>-3</v>
      </c>
      <c r="L94" s="194">
        <v>0</v>
      </c>
      <c r="M94" s="194">
        <v>-6.4000000000000001E-2</v>
      </c>
      <c r="N94" s="194">
        <v>0</v>
      </c>
      <c r="O94" s="194">
        <v>0</v>
      </c>
      <c r="P94" s="194">
        <v>-3.5000000000000003E-2</v>
      </c>
      <c r="Q94" s="194">
        <v>0.12000000000000001</v>
      </c>
      <c r="R94" s="194">
        <v>-3.4694469519536142E-18</v>
      </c>
      <c r="S94" s="194">
        <v>0</v>
      </c>
      <c r="T94" s="194">
        <v>0</v>
      </c>
      <c r="U94" s="194">
        <v>-0.05</v>
      </c>
      <c r="V94" s="194">
        <v>-7.4999999999999997E-2</v>
      </c>
      <c r="W94" s="194">
        <v>-0.05</v>
      </c>
      <c r="X94" s="194">
        <v>-0.154</v>
      </c>
      <c r="Z94" s="194">
        <v>-3</v>
      </c>
      <c r="AA94" s="3">
        <v>2.85</v>
      </c>
      <c r="AC94" s="194">
        <v>-3</v>
      </c>
      <c r="AD94" s="3">
        <v>2.85</v>
      </c>
    </row>
    <row r="95" spans="1:30" ht="6.95" customHeight="1" x14ac:dyDescent="0.2">
      <c r="C95" s="9"/>
      <c r="J95" s="199"/>
      <c r="K95" s="199"/>
      <c r="AA95" s="1"/>
      <c r="AD95" s="1"/>
    </row>
    <row r="96" spans="1:30" s="209" customFormat="1" ht="18" customHeight="1" x14ac:dyDescent="0.2">
      <c r="A96" s="185"/>
      <c r="B96" s="185"/>
      <c r="C96" s="9">
        <v>-4.7770456911290671E-2</v>
      </c>
      <c r="D96" s="2"/>
      <c r="E96" s="207" t="s">
        <v>431</v>
      </c>
      <c r="F96" s="2"/>
      <c r="G96" s="207">
        <v>-450.19000000000005</v>
      </c>
      <c r="H96" s="207">
        <v>-537.39300000000003</v>
      </c>
      <c r="I96" s="207">
        <v>-537.39300000000003</v>
      </c>
      <c r="J96" s="208">
        <v>-478.04689000000002</v>
      </c>
      <c r="K96" s="208">
        <v>-555.99216999999999</v>
      </c>
      <c r="L96" s="207">
        <v>-74.935999999999993</v>
      </c>
      <c r="M96" s="207">
        <v>-42.52000000000001</v>
      </c>
      <c r="N96" s="207">
        <v>-9.3259999999999934</v>
      </c>
      <c r="O96" s="207">
        <v>-69.641000000000005</v>
      </c>
      <c r="P96" s="207">
        <v>-35.820999999999998</v>
      </c>
      <c r="Q96" s="207">
        <v>-51.951999999999991</v>
      </c>
      <c r="R96" s="207">
        <v>-48.774000000000015</v>
      </c>
      <c r="S96" s="207">
        <v>-33.321999999999989</v>
      </c>
      <c r="T96" s="207">
        <v>-44.222999999999978</v>
      </c>
      <c r="U96" s="207">
        <v>-47.650000000000034</v>
      </c>
      <c r="V96" s="207">
        <v>-70.59499999999997</v>
      </c>
      <c r="W96" s="207">
        <v>-53.79700000000004</v>
      </c>
      <c r="X96" s="207">
        <v>-582.55700000000002</v>
      </c>
      <c r="Z96" s="207">
        <v>-478.04689000000002</v>
      </c>
      <c r="AA96" s="3">
        <v>-104.51</v>
      </c>
      <c r="AC96" s="207">
        <v>-555.99216999999999</v>
      </c>
      <c r="AD96" s="3">
        <v>-26.56</v>
      </c>
    </row>
    <row r="97" spans="1:30" ht="6.95" customHeight="1" x14ac:dyDescent="0.2">
      <c r="C97" s="9"/>
      <c r="J97" s="199"/>
      <c r="K97" s="199"/>
      <c r="AA97" s="1"/>
      <c r="AD97" s="1"/>
    </row>
    <row r="98" spans="1:30" ht="18" customHeight="1" x14ac:dyDescent="0.2">
      <c r="A98" s="175" t="s">
        <v>3</v>
      </c>
      <c r="B98" s="175" t="s">
        <v>18</v>
      </c>
      <c r="C98" s="9">
        <v>0</v>
      </c>
      <c r="E98" s="189" t="s">
        <v>432</v>
      </c>
      <c r="G98" s="190">
        <v>0</v>
      </c>
      <c r="H98" s="190">
        <v>0</v>
      </c>
      <c r="I98" s="190">
        <v>0</v>
      </c>
      <c r="J98" s="191">
        <v>0</v>
      </c>
      <c r="K98" s="191">
        <v>0</v>
      </c>
      <c r="L98" s="190">
        <v>0</v>
      </c>
      <c r="M98" s="190">
        <v>0</v>
      </c>
      <c r="N98" s="190">
        <v>0</v>
      </c>
      <c r="O98" s="190">
        <v>0</v>
      </c>
      <c r="P98" s="190">
        <v>0</v>
      </c>
      <c r="Q98" s="190">
        <v>0</v>
      </c>
      <c r="R98" s="190">
        <v>0</v>
      </c>
      <c r="S98" s="190">
        <v>0</v>
      </c>
      <c r="T98" s="190">
        <v>0</v>
      </c>
      <c r="U98" s="190">
        <v>0</v>
      </c>
      <c r="V98" s="190">
        <v>0</v>
      </c>
      <c r="W98" s="190">
        <v>0</v>
      </c>
      <c r="X98" s="190">
        <v>0</v>
      </c>
      <c r="Z98" s="190">
        <v>0</v>
      </c>
      <c r="AA98" s="3">
        <v>0</v>
      </c>
      <c r="AC98" s="190">
        <v>0</v>
      </c>
      <c r="AD98" s="3">
        <v>0</v>
      </c>
    </row>
    <row r="99" spans="1:30" ht="18" customHeight="1" x14ac:dyDescent="0.2">
      <c r="A99" s="175" t="s">
        <v>309</v>
      </c>
      <c r="B99" s="175" t="s">
        <v>18</v>
      </c>
      <c r="C99" s="9">
        <v>0</v>
      </c>
      <c r="E99" s="189" t="s">
        <v>433</v>
      </c>
      <c r="G99" s="190">
        <v>0</v>
      </c>
      <c r="H99" s="190">
        <v>0</v>
      </c>
      <c r="I99" s="190">
        <v>0</v>
      </c>
      <c r="J99" s="191">
        <v>0</v>
      </c>
      <c r="K99" s="191">
        <v>0</v>
      </c>
      <c r="L99" s="190">
        <v>0</v>
      </c>
      <c r="M99" s="190">
        <v>0</v>
      </c>
      <c r="N99" s="190">
        <v>0</v>
      </c>
      <c r="O99" s="190">
        <v>0</v>
      </c>
      <c r="P99" s="190">
        <v>0</v>
      </c>
      <c r="Q99" s="190">
        <v>0</v>
      </c>
      <c r="R99" s="190">
        <v>0</v>
      </c>
      <c r="S99" s="190">
        <v>0</v>
      </c>
      <c r="T99" s="190">
        <v>0</v>
      </c>
      <c r="U99" s="190">
        <v>0</v>
      </c>
      <c r="V99" s="190">
        <v>0</v>
      </c>
      <c r="W99" s="190">
        <v>0</v>
      </c>
      <c r="X99" s="190">
        <v>0</v>
      </c>
      <c r="Z99" s="190">
        <v>0</v>
      </c>
      <c r="AA99" s="3">
        <v>0</v>
      </c>
      <c r="AC99" s="190">
        <v>0</v>
      </c>
      <c r="AD99" s="3">
        <v>0</v>
      </c>
    </row>
    <row r="100" spans="1:30" ht="18" customHeight="1" x14ac:dyDescent="0.2">
      <c r="A100" s="175" t="s">
        <v>312</v>
      </c>
      <c r="B100" s="175" t="s">
        <v>18</v>
      </c>
      <c r="C100" s="9">
        <v>0</v>
      </c>
      <c r="E100" s="189" t="s">
        <v>434</v>
      </c>
      <c r="G100" s="190">
        <v>0</v>
      </c>
      <c r="H100" s="190">
        <v>0</v>
      </c>
      <c r="I100" s="190">
        <v>0</v>
      </c>
      <c r="J100" s="191">
        <v>0</v>
      </c>
      <c r="K100" s="191">
        <v>0</v>
      </c>
      <c r="L100" s="190">
        <v>0</v>
      </c>
      <c r="M100" s="190">
        <v>0</v>
      </c>
      <c r="N100" s="190">
        <v>0</v>
      </c>
      <c r="O100" s="190">
        <v>0</v>
      </c>
      <c r="P100" s="190">
        <v>0</v>
      </c>
      <c r="Q100" s="190">
        <v>0</v>
      </c>
      <c r="R100" s="190">
        <v>0</v>
      </c>
      <c r="S100" s="190">
        <v>0</v>
      </c>
      <c r="T100" s="190">
        <v>0</v>
      </c>
      <c r="U100" s="190">
        <v>0</v>
      </c>
      <c r="V100" s="190">
        <v>0</v>
      </c>
      <c r="W100" s="190">
        <v>0</v>
      </c>
      <c r="X100" s="190">
        <v>0</v>
      </c>
      <c r="Z100" s="190">
        <v>0</v>
      </c>
      <c r="AA100" s="3">
        <v>0</v>
      </c>
      <c r="AC100" s="190">
        <v>0</v>
      </c>
      <c r="AD100" s="3">
        <v>0</v>
      </c>
    </row>
    <row r="101" spans="1:30" ht="18" customHeight="1" x14ac:dyDescent="0.2">
      <c r="A101" s="175" t="s">
        <v>435</v>
      </c>
      <c r="B101" s="175" t="s">
        <v>18</v>
      </c>
      <c r="C101" s="9">
        <v>0</v>
      </c>
      <c r="E101" s="189" t="s">
        <v>436</v>
      </c>
      <c r="G101" s="190">
        <v>0</v>
      </c>
      <c r="H101" s="190">
        <v>0</v>
      </c>
      <c r="I101" s="190">
        <v>0</v>
      </c>
      <c r="J101" s="191">
        <v>0</v>
      </c>
      <c r="K101" s="191">
        <v>0</v>
      </c>
      <c r="L101" s="190">
        <v>0</v>
      </c>
      <c r="M101" s="190">
        <v>0</v>
      </c>
      <c r="N101" s="190">
        <v>0</v>
      </c>
      <c r="O101" s="190">
        <v>0</v>
      </c>
      <c r="P101" s="190">
        <v>0</v>
      </c>
      <c r="Q101" s="190">
        <v>0</v>
      </c>
      <c r="R101" s="190">
        <v>0</v>
      </c>
      <c r="S101" s="190">
        <v>0</v>
      </c>
      <c r="T101" s="190">
        <v>0</v>
      </c>
      <c r="U101" s="190">
        <v>0</v>
      </c>
      <c r="V101" s="190">
        <v>0</v>
      </c>
      <c r="W101" s="190">
        <v>0</v>
      </c>
      <c r="X101" s="190">
        <v>0</v>
      </c>
      <c r="Z101" s="190">
        <v>0</v>
      </c>
      <c r="AA101" s="3">
        <v>0</v>
      </c>
      <c r="AC101" s="190">
        <v>0</v>
      </c>
      <c r="AD101" s="3">
        <v>0</v>
      </c>
    </row>
    <row r="102" spans="1:30" ht="18" customHeight="1" x14ac:dyDescent="0.2">
      <c r="A102" s="185"/>
      <c r="B102" s="210"/>
      <c r="C102" s="9">
        <v>0</v>
      </c>
      <c r="E102" s="195" t="s">
        <v>235</v>
      </c>
      <c r="G102" s="196">
        <v>0</v>
      </c>
      <c r="H102" s="196">
        <v>0</v>
      </c>
      <c r="I102" s="196">
        <v>0</v>
      </c>
      <c r="J102" s="197">
        <v>0</v>
      </c>
      <c r="K102" s="197">
        <v>0</v>
      </c>
      <c r="L102" s="196">
        <v>0</v>
      </c>
      <c r="M102" s="196">
        <v>0</v>
      </c>
      <c r="N102" s="196">
        <v>0</v>
      </c>
      <c r="O102" s="196">
        <v>0</v>
      </c>
      <c r="P102" s="196">
        <v>0</v>
      </c>
      <c r="Q102" s="196">
        <v>0</v>
      </c>
      <c r="R102" s="196">
        <v>0</v>
      </c>
      <c r="S102" s="196">
        <v>0</v>
      </c>
      <c r="T102" s="196">
        <v>0</v>
      </c>
      <c r="U102" s="196">
        <v>0</v>
      </c>
      <c r="V102" s="196">
        <v>0</v>
      </c>
      <c r="W102" s="196">
        <v>0</v>
      </c>
      <c r="X102" s="196">
        <v>0</v>
      </c>
      <c r="Z102" s="196">
        <v>0</v>
      </c>
      <c r="AA102" s="3">
        <v>0</v>
      </c>
      <c r="AC102" s="196">
        <v>0</v>
      </c>
      <c r="AD102" s="3">
        <v>0</v>
      </c>
    </row>
    <row r="103" spans="1:30" ht="6.95" customHeight="1" x14ac:dyDescent="0.2">
      <c r="C103" s="9"/>
      <c r="J103" s="199"/>
      <c r="K103" s="199"/>
      <c r="AA103" s="1"/>
      <c r="AD103" s="1"/>
    </row>
    <row r="104" spans="1:30" s="1" customFormat="1" ht="18" customHeight="1" x14ac:dyDescent="0.2">
      <c r="A104" s="175" t="s">
        <v>132</v>
      </c>
      <c r="B104" s="175" t="s">
        <v>18</v>
      </c>
      <c r="C104" s="9">
        <v>0</v>
      </c>
      <c r="D104" s="2"/>
      <c r="E104" s="189" t="s">
        <v>133</v>
      </c>
      <c r="F104" s="2"/>
      <c r="G104" s="190">
        <v>0</v>
      </c>
      <c r="H104" s="190">
        <v>0</v>
      </c>
      <c r="I104" s="190">
        <v>0</v>
      </c>
      <c r="J104" s="190">
        <v>0</v>
      </c>
      <c r="K104" s="190">
        <v>0</v>
      </c>
      <c r="L104" s="190">
        <v>0</v>
      </c>
      <c r="M104" s="190">
        <v>0</v>
      </c>
      <c r="N104" s="190">
        <v>0</v>
      </c>
      <c r="O104" s="190">
        <v>0</v>
      </c>
      <c r="P104" s="190">
        <v>0</v>
      </c>
      <c r="Q104" s="190">
        <v>0</v>
      </c>
      <c r="R104" s="190">
        <v>0</v>
      </c>
      <c r="S104" s="190">
        <v>0</v>
      </c>
      <c r="T104" s="190">
        <v>0</v>
      </c>
      <c r="U104" s="190">
        <v>0</v>
      </c>
      <c r="V104" s="190">
        <v>0</v>
      </c>
      <c r="W104" s="190">
        <v>0</v>
      </c>
      <c r="X104" s="190">
        <v>0</v>
      </c>
      <c r="Z104" s="190">
        <v>0</v>
      </c>
      <c r="AA104" s="3">
        <v>0</v>
      </c>
      <c r="AC104" s="190">
        <v>0</v>
      </c>
      <c r="AD104" s="3">
        <v>0</v>
      </c>
    </row>
    <row r="105" spans="1:30" s="1" customFormat="1" ht="18" customHeight="1" x14ac:dyDescent="0.2">
      <c r="A105" s="175" t="s">
        <v>135</v>
      </c>
      <c r="B105" s="175" t="s">
        <v>18</v>
      </c>
      <c r="C105" s="9">
        <v>0</v>
      </c>
      <c r="D105" s="2"/>
      <c r="E105" s="189" t="s">
        <v>134</v>
      </c>
      <c r="F105" s="2"/>
      <c r="G105" s="190">
        <v>0</v>
      </c>
      <c r="H105" s="190">
        <v>0</v>
      </c>
      <c r="I105" s="190">
        <v>0</v>
      </c>
      <c r="J105" s="190">
        <v>0</v>
      </c>
      <c r="K105" s="190">
        <v>0</v>
      </c>
      <c r="L105" s="190">
        <v>0</v>
      </c>
      <c r="M105" s="190">
        <v>0</v>
      </c>
      <c r="N105" s="190">
        <v>0</v>
      </c>
      <c r="O105" s="190">
        <v>0</v>
      </c>
      <c r="P105" s="190">
        <v>0</v>
      </c>
      <c r="Q105" s="190">
        <v>0</v>
      </c>
      <c r="R105" s="190">
        <v>0</v>
      </c>
      <c r="S105" s="190">
        <v>0</v>
      </c>
      <c r="T105" s="190">
        <v>0</v>
      </c>
      <c r="U105" s="190">
        <v>0</v>
      </c>
      <c r="V105" s="190">
        <v>0</v>
      </c>
      <c r="W105" s="190">
        <v>0</v>
      </c>
      <c r="X105" s="190">
        <v>0</v>
      </c>
      <c r="Z105" s="190">
        <v>0</v>
      </c>
      <c r="AA105" s="3">
        <v>0</v>
      </c>
      <c r="AC105" s="190">
        <v>0</v>
      </c>
      <c r="AD105" s="3">
        <v>0</v>
      </c>
    </row>
    <row r="106" spans="1:30" s="1" customFormat="1" ht="18" customHeight="1" x14ac:dyDescent="0.2">
      <c r="A106" s="175" t="s">
        <v>136</v>
      </c>
      <c r="B106" s="175" t="s">
        <v>18</v>
      </c>
      <c r="C106" s="9">
        <v>0</v>
      </c>
      <c r="D106" s="2"/>
      <c r="E106" s="189" t="s">
        <v>137</v>
      </c>
      <c r="F106" s="2"/>
      <c r="G106" s="190">
        <v>0</v>
      </c>
      <c r="H106" s="190">
        <v>0</v>
      </c>
      <c r="I106" s="190">
        <v>0</v>
      </c>
      <c r="J106" s="190">
        <v>0</v>
      </c>
      <c r="K106" s="190">
        <v>0</v>
      </c>
      <c r="L106" s="190">
        <v>0</v>
      </c>
      <c r="M106" s="190">
        <v>0</v>
      </c>
      <c r="N106" s="190">
        <v>0</v>
      </c>
      <c r="O106" s="190">
        <v>0</v>
      </c>
      <c r="P106" s="190">
        <v>0</v>
      </c>
      <c r="Q106" s="190">
        <v>0</v>
      </c>
      <c r="R106" s="190">
        <v>0</v>
      </c>
      <c r="S106" s="190">
        <v>0</v>
      </c>
      <c r="T106" s="190">
        <v>0</v>
      </c>
      <c r="U106" s="190">
        <v>0</v>
      </c>
      <c r="V106" s="190">
        <v>0</v>
      </c>
      <c r="W106" s="190">
        <v>0</v>
      </c>
      <c r="X106" s="190">
        <v>0</v>
      </c>
      <c r="Z106" s="190">
        <v>0</v>
      </c>
      <c r="AA106" s="3">
        <v>0</v>
      </c>
      <c r="AC106" s="190">
        <v>0</v>
      </c>
      <c r="AD106" s="3">
        <v>0</v>
      </c>
    </row>
    <row r="107" spans="1:30" s="1" customFormat="1" ht="18" customHeight="1" x14ac:dyDescent="0.2">
      <c r="A107" s="175" t="s">
        <v>138</v>
      </c>
      <c r="B107" s="175" t="s">
        <v>18</v>
      </c>
      <c r="C107" s="9">
        <v>0</v>
      </c>
      <c r="D107" s="2"/>
      <c r="E107" s="189" t="s">
        <v>139</v>
      </c>
      <c r="F107" s="2"/>
      <c r="G107" s="190">
        <v>0</v>
      </c>
      <c r="H107" s="190">
        <v>0</v>
      </c>
      <c r="I107" s="190">
        <v>0</v>
      </c>
      <c r="J107" s="190">
        <v>0</v>
      </c>
      <c r="K107" s="190">
        <v>0</v>
      </c>
      <c r="L107" s="190">
        <v>0</v>
      </c>
      <c r="M107" s="190">
        <v>0</v>
      </c>
      <c r="N107" s="190">
        <v>0</v>
      </c>
      <c r="O107" s="190">
        <v>0</v>
      </c>
      <c r="P107" s="190">
        <v>0</v>
      </c>
      <c r="Q107" s="190">
        <v>0</v>
      </c>
      <c r="R107" s="190">
        <v>0</v>
      </c>
      <c r="S107" s="190">
        <v>0</v>
      </c>
      <c r="T107" s="190">
        <v>0</v>
      </c>
      <c r="U107" s="190">
        <v>0</v>
      </c>
      <c r="V107" s="190">
        <v>0</v>
      </c>
      <c r="W107" s="190">
        <v>0</v>
      </c>
      <c r="X107" s="190">
        <v>0</v>
      </c>
      <c r="Z107" s="190">
        <v>0</v>
      </c>
      <c r="AA107" s="3">
        <v>0</v>
      </c>
      <c r="AC107" s="190">
        <v>0</v>
      </c>
      <c r="AD107" s="3">
        <v>0</v>
      </c>
    </row>
    <row r="108" spans="1:30" s="193" customFormat="1" ht="18" customHeight="1" collapsed="1" x14ac:dyDescent="0.2">
      <c r="A108" s="175" t="s">
        <v>22</v>
      </c>
      <c r="B108" s="175" t="s">
        <v>18</v>
      </c>
      <c r="C108" s="9">
        <v>0</v>
      </c>
      <c r="D108" s="2"/>
      <c r="E108" s="192" t="s">
        <v>25</v>
      </c>
      <c r="G108" s="194">
        <v>0</v>
      </c>
      <c r="H108" s="194">
        <v>0</v>
      </c>
      <c r="I108" s="194">
        <v>0</v>
      </c>
      <c r="J108" s="194">
        <v>0</v>
      </c>
      <c r="K108" s="194">
        <v>0</v>
      </c>
      <c r="L108" s="194">
        <v>0</v>
      </c>
      <c r="M108" s="194">
        <v>0</v>
      </c>
      <c r="N108" s="194">
        <v>0</v>
      </c>
      <c r="O108" s="194">
        <v>0</v>
      </c>
      <c r="P108" s="194">
        <v>0</v>
      </c>
      <c r="Q108" s="194">
        <v>0</v>
      </c>
      <c r="R108" s="194">
        <v>0</v>
      </c>
      <c r="S108" s="194">
        <v>0</v>
      </c>
      <c r="T108" s="194">
        <v>0</v>
      </c>
      <c r="U108" s="194">
        <v>0</v>
      </c>
      <c r="V108" s="194">
        <v>0</v>
      </c>
      <c r="W108" s="194">
        <v>0</v>
      </c>
      <c r="X108" s="194">
        <v>0</v>
      </c>
      <c r="Z108" s="194">
        <v>0</v>
      </c>
      <c r="AA108" s="3">
        <v>0</v>
      </c>
      <c r="AC108" s="194">
        <v>0</v>
      </c>
      <c r="AD108" s="3">
        <v>0</v>
      </c>
    </row>
    <row r="109" spans="1:30" s="193" customFormat="1" ht="18" hidden="1" customHeight="1" outlineLevel="1" x14ac:dyDescent="0.2">
      <c r="A109" s="175" t="s">
        <v>120</v>
      </c>
      <c r="B109" s="175" t="s">
        <v>18</v>
      </c>
      <c r="C109" s="9">
        <v>0</v>
      </c>
      <c r="D109" s="2"/>
      <c r="E109" s="204" t="s">
        <v>122</v>
      </c>
      <c r="F109" s="182"/>
      <c r="G109" s="205">
        <v>0</v>
      </c>
      <c r="H109" s="205">
        <v>0</v>
      </c>
      <c r="I109" s="205">
        <v>0</v>
      </c>
      <c r="J109" s="205">
        <v>0</v>
      </c>
      <c r="K109" s="205">
        <v>0</v>
      </c>
      <c r="L109" s="205">
        <v>0</v>
      </c>
      <c r="M109" s="205">
        <v>0</v>
      </c>
      <c r="N109" s="205">
        <v>0</v>
      </c>
      <c r="O109" s="205">
        <v>0</v>
      </c>
      <c r="P109" s="205">
        <v>0</v>
      </c>
      <c r="Q109" s="205">
        <v>0</v>
      </c>
      <c r="R109" s="205">
        <v>0</v>
      </c>
      <c r="S109" s="205">
        <v>0</v>
      </c>
      <c r="T109" s="205">
        <v>0</v>
      </c>
      <c r="U109" s="205">
        <v>0</v>
      </c>
      <c r="V109" s="205">
        <v>0</v>
      </c>
      <c r="W109" s="205">
        <v>0</v>
      </c>
      <c r="X109" s="205">
        <v>0</v>
      </c>
      <c r="Z109" s="205">
        <v>0</v>
      </c>
      <c r="AA109" s="3">
        <v>0</v>
      </c>
      <c r="AC109" s="205">
        <v>0</v>
      </c>
      <c r="AD109" s="3">
        <v>0</v>
      </c>
    </row>
    <row r="110" spans="1:30" s="193" customFormat="1" ht="18" hidden="1" customHeight="1" outlineLevel="1" x14ac:dyDescent="0.2">
      <c r="A110" s="175" t="s">
        <v>121</v>
      </c>
      <c r="B110" s="175" t="s">
        <v>18</v>
      </c>
      <c r="C110" s="9">
        <v>0</v>
      </c>
      <c r="D110" s="2"/>
      <c r="E110" s="204" t="s">
        <v>123</v>
      </c>
      <c r="F110" s="182"/>
      <c r="G110" s="205">
        <v>0</v>
      </c>
      <c r="H110" s="205">
        <v>0</v>
      </c>
      <c r="I110" s="205">
        <v>0</v>
      </c>
      <c r="J110" s="205">
        <v>0</v>
      </c>
      <c r="K110" s="205">
        <v>0</v>
      </c>
      <c r="L110" s="205">
        <v>0</v>
      </c>
      <c r="M110" s="205">
        <v>0</v>
      </c>
      <c r="N110" s="205">
        <v>0</v>
      </c>
      <c r="O110" s="205">
        <v>0</v>
      </c>
      <c r="P110" s="205">
        <v>0</v>
      </c>
      <c r="Q110" s="205">
        <v>0</v>
      </c>
      <c r="R110" s="205">
        <v>0</v>
      </c>
      <c r="S110" s="205">
        <v>0</v>
      </c>
      <c r="T110" s="205">
        <v>0</v>
      </c>
      <c r="U110" s="205">
        <v>0</v>
      </c>
      <c r="V110" s="205">
        <v>0</v>
      </c>
      <c r="W110" s="205">
        <v>0</v>
      </c>
      <c r="X110" s="205">
        <v>0</v>
      </c>
      <c r="Z110" s="205">
        <v>0</v>
      </c>
      <c r="AA110" s="3">
        <v>0</v>
      </c>
      <c r="AC110" s="205">
        <v>0</v>
      </c>
      <c r="AD110" s="3">
        <v>0</v>
      </c>
    </row>
    <row r="111" spans="1:30" s="193" customFormat="1" ht="18" customHeight="1" collapsed="1" x14ac:dyDescent="0.2">
      <c r="A111" s="185"/>
      <c r="B111" s="185"/>
      <c r="C111" s="9">
        <v>0</v>
      </c>
      <c r="D111" s="2"/>
      <c r="E111" s="192" t="s">
        <v>0</v>
      </c>
      <c r="G111" s="194">
        <v>0</v>
      </c>
      <c r="H111" s="194">
        <v>0</v>
      </c>
      <c r="I111" s="194">
        <v>0</v>
      </c>
      <c r="J111" s="194">
        <v>0</v>
      </c>
      <c r="K111" s="194">
        <v>0</v>
      </c>
      <c r="L111" s="194">
        <v>0</v>
      </c>
      <c r="M111" s="194">
        <v>0</v>
      </c>
      <c r="N111" s="194">
        <v>0</v>
      </c>
      <c r="O111" s="194">
        <v>0</v>
      </c>
      <c r="P111" s="194">
        <v>0</v>
      </c>
      <c r="Q111" s="194">
        <v>0</v>
      </c>
      <c r="R111" s="194">
        <v>0</v>
      </c>
      <c r="S111" s="194">
        <v>0</v>
      </c>
      <c r="T111" s="194">
        <v>0</v>
      </c>
      <c r="U111" s="194">
        <v>0</v>
      </c>
      <c r="V111" s="194">
        <v>0</v>
      </c>
      <c r="W111" s="194">
        <v>0</v>
      </c>
      <c r="X111" s="194">
        <v>0</v>
      </c>
      <c r="Z111" s="194">
        <v>0</v>
      </c>
      <c r="AA111" s="3">
        <v>0</v>
      </c>
      <c r="AC111" s="194">
        <v>0</v>
      </c>
      <c r="AD111" s="3">
        <v>0</v>
      </c>
    </row>
    <row r="112" spans="1:30" ht="18" customHeight="1" x14ac:dyDescent="0.2">
      <c r="A112" s="185"/>
      <c r="B112" s="185"/>
      <c r="C112" s="9">
        <v>0</v>
      </c>
      <c r="E112" s="195" t="s">
        <v>437</v>
      </c>
      <c r="G112" s="196">
        <v>0</v>
      </c>
      <c r="H112" s="196">
        <v>0</v>
      </c>
      <c r="I112" s="196">
        <v>0</v>
      </c>
      <c r="J112" s="197">
        <v>0</v>
      </c>
      <c r="K112" s="197">
        <v>0</v>
      </c>
      <c r="L112" s="196">
        <v>0</v>
      </c>
      <c r="M112" s="196">
        <v>0</v>
      </c>
      <c r="N112" s="196">
        <v>0</v>
      </c>
      <c r="O112" s="196">
        <v>0</v>
      </c>
      <c r="P112" s="196">
        <v>0</v>
      </c>
      <c r="Q112" s="196">
        <v>0</v>
      </c>
      <c r="R112" s="196">
        <v>0</v>
      </c>
      <c r="S112" s="196">
        <v>0</v>
      </c>
      <c r="T112" s="196">
        <v>0</v>
      </c>
      <c r="U112" s="196">
        <v>0</v>
      </c>
      <c r="V112" s="196">
        <v>0</v>
      </c>
      <c r="W112" s="196">
        <v>0</v>
      </c>
      <c r="X112" s="196">
        <v>0</v>
      </c>
      <c r="Z112" s="196">
        <v>0</v>
      </c>
      <c r="AA112" s="3">
        <v>0</v>
      </c>
      <c r="AC112" s="196">
        <v>0</v>
      </c>
      <c r="AD112" s="3">
        <v>0</v>
      </c>
    </row>
    <row r="113" spans="1:32" ht="6.95" customHeight="1" x14ac:dyDescent="0.2">
      <c r="C113" s="9"/>
      <c r="J113" s="199"/>
      <c r="K113" s="199"/>
      <c r="AA113" s="1"/>
      <c r="AD113" s="1"/>
    </row>
    <row r="114" spans="1:32" ht="18" customHeight="1" x14ac:dyDescent="0.2">
      <c r="A114" s="175" t="s">
        <v>17</v>
      </c>
      <c r="B114" s="175" t="s">
        <v>18</v>
      </c>
      <c r="C114" s="9">
        <v>-1</v>
      </c>
      <c r="E114" s="195" t="s">
        <v>119</v>
      </c>
      <c r="G114" s="196">
        <v>0</v>
      </c>
      <c r="H114" s="196">
        <v>0</v>
      </c>
      <c r="I114" s="196">
        <v>0</v>
      </c>
      <c r="J114" s="197">
        <v>0</v>
      </c>
      <c r="K114" s="197">
        <v>0</v>
      </c>
      <c r="L114" s="196">
        <v>0</v>
      </c>
      <c r="M114" s="196">
        <v>0</v>
      </c>
      <c r="N114" s="196">
        <v>0</v>
      </c>
      <c r="O114" s="196">
        <v>0</v>
      </c>
      <c r="P114" s="196">
        <v>0</v>
      </c>
      <c r="Q114" s="196">
        <v>0</v>
      </c>
      <c r="R114" s="196">
        <v>0</v>
      </c>
      <c r="S114" s="196">
        <v>0</v>
      </c>
      <c r="T114" s="196">
        <v>0</v>
      </c>
      <c r="U114" s="196">
        <v>0</v>
      </c>
      <c r="V114" s="196">
        <v>-1.4430000000000001</v>
      </c>
      <c r="W114" s="196">
        <v>-7.6999999999999957E-2</v>
      </c>
      <c r="X114" s="196">
        <v>-1.52</v>
      </c>
      <c r="Z114" s="196">
        <v>0</v>
      </c>
      <c r="AA114" s="3">
        <v>-1.52</v>
      </c>
      <c r="AC114" s="196">
        <v>0</v>
      </c>
      <c r="AD114" s="3">
        <v>-1.52</v>
      </c>
    </row>
    <row r="115" spans="1:32" ht="6.95" customHeight="1" x14ac:dyDescent="0.2">
      <c r="C115" s="9"/>
      <c r="J115" s="199"/>
      <c r="K115" s="199"/>
      <c r="AA115" s="1"/>
      <c r="AD115" s="1"/>
    </row>
    <row r="116" spans="1:32" s="209" customFormat="1" ht="18" customHeight="1" x14ac:dyDescent="0.2">
      <c r="A116" s="185"/>
      <c r="B116" s="185"/>
      <c r="C116" s="9">
        <v>-5.0504308361033215E-2</v>
      </c>
      <c r="D116" s="2"/>
      <c r="E116" s="211" t="s">
        <v>332</v>
      </c>
      <c r="F116" s="2"/>
      <c r="G116" s="212">
        <v>-450.19000000000005</v>
      </c>
      <c r="H116" s="212">
        <v>-537.39300000000003</v>
      </c>
      <c r="I116" s="212">
        <v>-537.39300000000003</v>
      </c>
      <c r="J116" s="213">
        <v>-478.04689000000002</v>
      </c>
      <c r="K116" s="213">
        <v>-555.99216999999999</v>
      </c>
      <c r="L116" s="212">
        <v>-74.935999999999993</v>
      </c>
      <c r="M116" s="212">
        <v>-42.52000000000001</v>
      </c>
      <c r="N116" s="212">
        <v>-9.3259999999999934</v>
      </c>
      <c r="O116" s="212">
        <v>-69.641000000000005</v>
      </c>
      <c r="P116" s="212">
        <v>-35.820999999999998</v>
      </c>
      <c r="Q116" s="212">
        <v>-51.951999999999991</v>
      </c>
      <c r="R116" s="212">
        <v>-48.774000000000015</v>
      </c>
      <c r="S116" s="212">
        <v>-33.321999999999989</v>
      </c>
      <c r="T116" s="212">
        <v>-44.222999999999978</v>
      </c>
      <c r="U116" s="212">
        <v>-47.650000000000034</v>
      </c>
      <c r="V116" s="212">
        <v>-72.037999999999968</v>
      </c>
      <c r="W116" s="212">
        <v>-53.874000000000038</v>
      </c>
      <c r="X116" s="212">
        <v>-584.077</v>
      </c>
      <c r="Z116" s="212">
        <v>-478.04689000000002</v>
      </c>
      <c r="AA116" s="3">
        <v>-106.03</v>
      </c>
      <c r="AC116" s="212">
        <v>-555.99216999999999</v>
      </c>
      <c r="AD116" s="3">
        <v>-28.08</v>
      </c>
    </row>
    <row r="117" spans="1:32" s="209" customFormat="1" ht="7.5" customHeight="1" x14ac:dyDescent="0.2">
      <c r="A117" s="2"/>
      <c r="B117" s="2"/>
      <c r="C117" s="9"/>
      <c r="D117" s="2"/>
      <c r="E117" s="1"/>
      <c r="F117" s="2"/>
      <c r="G117" s="2"/>
      <c r="H117" s="2"/>
      <c r="I117" s="2"/>
      <c r="J117" s="199"/>
      <c r="K117" s="19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1"/>
      <c r="AC117" s="2"/>
      <c r="AD117" s="300"/>
    </row>
    <row r="118" spans="1:32" s="8" customFormat="1" x14ac:dyDescent="0.2">
      <c r="A118" s="55" t="s">
        <v>31</v>
      </c>
      <c r="B118" s="55" t="s">
        <v>18</v>
      </c>
      <c r="C118" s="2"/>
      <c r="D118" s="2"/>
      <c r="E118" s="56" t="s">
        <v>252</v>
      </c>
      <c r="F118" s="2"/>
      <c r="G118" s="214">
        <v>-0.26099999999996726</v>
      </c>
      <c r="H118" s="214">
        <v>-0.3529999999999518</v>
      </c>
      <c r="I118" s="214">
        <v>-0.3529999999999518</v>
      </c>
      <c r="J118" s="214">
        <v>0</v>
      </c>
      <c r="K118" s="214">
        <v>0</v>
      </c>
      <c r="L118" s="214">
        <v>0</v>
      </c>
      <c r="M118" s="214">
        <v>-0.10200000000000387</v>
      </c>
      <c r="N118" s="214">
        <v>-0.10200000000000387</v>
      </c>
      <c r="O118" s="214">
        <v>-0.10200000000000387</v>
      </c>
      <c r="P118" s="214">
        <v>-0.24100000000001387</v>
      </c>
      <c r="Q118" s="214">
        <v>-0.24100000000004229</v>
      </c>
      <c r="R118" s="214">
        <v>-0.24100000000004229</v>
      </c>
      <c r="S118" s="214">
        <v>-0.33500000000003638</v>
      </c>
      <c r="T118" s="214">
        <v>-0.33500000000009322</v>
      </c>
      <c r="U118" s="214">
        <v>-0.33500000000003638</v>
      </c>
      <c r="V118" s="214">
        <v>-0.43000000000006366</v>
      </c>
      <c r="W118" s="214">
        <v>-0.42999999999994998</v>
      </c>
      <c r="X118" s="214">
        <v>-0.42999999999994998</v>
      </c>
      <c r="Y118" s="2"/>
      <c r="Z118" s="2"/>
      <c r="AB118" s="2"/>
      <c r="AC118" s="2"/>
      <c r="AE118" s="2"/>
      <c r="AF118" s="2"/>
    </row>
  </sheetData>
  <mergeCells count="5">
    <mergeCell ref="E9:E10"/>
    <mergeCell ref="AC9:AC10"/>
    <mergeCell ref="AD9:AD10"/>
    <mergeCell ref="Z9:Z10"/>
    <mergeCell ref="AA9:AA10"/>
  </mergeCells>
  <conditionalFormatting sqref="AD11:AD13 AD114 AD104:AD112 AD94:AD102 AD25:AD92 AA114 AA104:AA112 AA94:AA102 AA15:AA23 AA25:AA92 AD15:AD23 AA116 AD116:AD117">
    <cfRule type="expression" dxfId="59" priority="4" stopIfTrue="1">
      <formula>($C11&gt;0)</formula>
    </cfRule>
    <cfRule type="expression" dxfId="58" priority="5" stopIfTrue="1">
      <formula>AND($C11&lt;0,$C11&gt;=$AD$2)</formula>
    </cfRule>
    <cfRule type="expression" dxfId="57" priority="6" stopIfTrue="1">
      <formula>($C11&lt;$AD$2)</formula>
    </cfRule>
  </conditionalFormatting>
  <conditionalFormatting sqref="AA11:AA13">
    <cfRule type="expression" dxfId="56" priority="1" stopIfTrue="1">
      <formula>($C11&gt;0)</formula>
    </cfRule>
    <cfRule type="expression" dxfId="55" priority="2" stopIfTrue="1">
      <formula>AND($C11&lt;0,$C11&gt;=$AD$2)</formula>
    </cfRule>
    <cfRule type="expression" dxfId="54" priority="3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8"/>
  <sheetViews>
    <sheetView showGridLines="0" zoomScale="66" zoomScaleNormal="66" zoomScaleSheetLayoutView="75" workbookViewId="0">
      <pane xSplit="5" ySplit="10" topLeftCell="F11" activePane="bottomRight" state="frozen"/>
      <selection sqref="A1:XFD1048576"/>
      <selection pane="topRight" sqref="A1:XFD1048576"/>
      <selection pane="bottomLeft" sqref="A1:XFD1048576"/>
      <selection pane="bottomRight" activeCell="W15" sqref="W15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10" width="10" style="2" customWidth="1"/>
    <col min="11" max="11" width="10" style="2" customWidth="1" outlineLevel="1"/>
    <col min="12" max="23" width="10" style="2" customWidth="1"/>
    <col min="24" max="24" width="12" style="2" customWidth="1"/>
    <col min="25" max="25" width="1.140625" style="2" customWidth="1"/>
    <col min="26" max="26" width="10" style="2" customWidth="1"/>
    <col min="27" max="27" width="10" style="8" customWidth="1"/>
    <col min="28" max="28" width="2.85546875" style="2" customWidth="1"/>
    <col min="29" max="29" width="10" style="2" customWidth="1" outlineLevel="1"/>
    <col min="30" max="30" width="10" style="8" customWidth="1" outlineLevel="1"/>
    <col min="31" max="16384" width="11.42578125" style="2"/>
  </cols>
  <sheetData>
    <row r="1" spans="1:30" hidden="1" outlineLevel="1" x14ac:dyDescent="0.2">
      <c r="A1" s="1" t="s">
        <v>4</v>
      </c>
      <c r="B1" s="1"/>
      <c r="L1" s="161" t="s">
        <v>6</v>
      </c>
      <c r="M1" s="161" t="s">
        <v>7</v>
      </c>
      <c r="N1" s="161" t="s">
        <v>8</v>
      </c>
      <c r="O1" s="161" t="s">
        <v>9</v>
      </c>
      <c r="P1" s="161" t="s">
        <v>10</v>
      </c>
      <c r="Q1" s="161" t="s">
        <v>11</v>
      </c>
      <c r="R1" s="161" t="s">
        <v>320</v>
      </c>
      <c r="S1" s="161" t="s">
        <v>12</v>
      </c>
      <c r="T1" s="161" t="s">
        <v>13</v>
      </c>
      <c r="U1" s="161" t="s">
        <v>14</v>
      </c>
      <c r="V1" s="161" t="s">
        <v>15</v>
      </c>
      <c r="W1" s="161" t="s">
        <v>16</v>
      </c>
    </row>
    <row r="2" spans="1:30" ht="12.75" hidden="1" outlineLevel="1" x14ac:dyDescent="0.2">
      <c r="A2" s="1" t="s">
        <v>5</v>
      </c>
      <c r="B2" s="1"/>
      <c r="G2" s="11" t="s">
        <v>28</v>
      </c>
      <c r="H2" s="11" t="s">
        <v>30</v>
      </c>
      <c r="I2" s="11" t="s">
        <v>33</v>
      </c>
      <c r="J2" s="11" t="s">
        <v>34</v>
      </c>
      <c r="K2" s="11">
        <v>0</v>
      </c>
      <c r="L2" s="162" t="b">
        <v>1</v>
      </c>
      <c r="M2" s="162" t="b">
        <v>1</v>
      </c>
      <c r="N2" s="162" t="b">
        <v>1</v>
      </c>
      <c r="O2" s="162" t="b">
        <v>1</v>
      </c>
      <c r="P2" s="162" t="b">
        <v>1</v>
      </c>
      <c r="Q2" s="162" t="b">
        <v>1</v>
      </c>
      <c r="R2" s="162" t="b">
        <v>1</v>
      </c>
      <c r="S2" s="162" t="b">
        <v>1</v>
      </c>
      <c r="T2" s="162" t="b">
        <v>1</v>
      </c>
      <c r="U2" s="162" t="b">
        <v>1</v>
      </c>
      <c r="V2" s="162" t="b">
        <v>1</v>
      </c>
      <c r="W2" s="162" t="b">
        <v>1</v>
      </c>
      <c r="X2" s="11" t="s">
        <v>34</v>
      </c>
      <c r="Z2" s="163"/>
      <c r="AA2" s="13">
        <v>-0.15</v>
      </c>
      <c r="AC2" s="163"/>
      <c r="AD2" s="13">
        <v>-0.15</v>
      </c>
    </row>
    <row r="3" spans="1:30" hidden="1" outlineLevel="1" x14ac:dyDescent="0.15">
      <c r="A3" s="1" t="s">
        <v>350</v>
      </c>
      <c r="B3" s="1"/>
      <c r="G3" s="12" t="s">
        <v>643</v>
      </c>
      <c r="H3" s="12" t="s">
        <v>643</v>
      </c>
      <c r="I3" s="12" t="s">
        <v>643</v>
      </c>
      <c r="J3" s="12" t="s">
        <v>644</v>
      </c>
      <c r="K3" s="12" t="s">
        <v>645</v>
      </c>
      <c r="L3" s="12" t="s">
        <v>643</v>
      </c>
      <c r="M3" s="12" t="s">
        <v>643</v>
      </c>
      <c r="N3" s="12" t="s">
        <v>643</v>
      </c>
      <c r="O3" s="12" t="s">
        <v>643</v>
      </c>
      <c r="P3" s="12" t="s">
        <v>643</v>
      </c>
      <c r="Q3" s="12" t="s">
        <v>643</v>
      </c>
      <c r="R3" s="12" t="s">
        <v>643</v>
      </c>
      <c r="S3" s="12" t="s">
        <v>643</v>
      </c>
      <c r="T3" s="12" t="s">
        <v>643</v>
      </c>
      <c r="U3" s="12" t="s">
        <v>643</v>
      </c>
      <c r="V3" s="12" t="s">
        <v>643</v>
      </c>
      <c r="W3" s="12" t="s">
        <v>643</v>
      </c>
      <c r="X3" s="12" t="s">
        <v>643</v>
      </c>
    </row>
    <row r="4" spans="1:30" hidden="1" outlineLevel="1" x14ac:dyDescent="0.15">
      <c r="A4" s="164" t="s">
        <v>646</v>
      </c>
      <c r="B4" s="1"/>
      <c r="G4" s="12" t="s">
        <v>647</v>
      </c>
      <c r="H4" s="12" t="s">
        <v>647</v>
      </c>
      <c r="I4" s="12" t="s">
        <v>647</v>
      </c>
      <c r="J4" s="12" t="s">
        <v>648</v>
      </c>
      <c r="K4" s="12" t="s">
        <v>649</v>
      </c>
      <c r="L4" s="12" t="s">
        <v>647</v>
      </c>
      <c r="M4" s="12" t="s">
        <v>647</v>
      </c>
      <c r="N4" s="12" t="s">
        <v>647</v>
      </c>
      <c r="O4" s="12" t="s">
        <v>647</v>
      </c>
      <c r="P4" s="12" t="s">
        <v>647</v>
      </c>
      <c r="Q4" s="12" t="s">
        <v>647</v>
      </c>
      <c r="R4" s="12" t="s">
        <v>647</v>
      </c>
      <c r="S4" s="12" t="s">
        <v>647</v>
      </c>
      <c r="T4" s="12" t="s">
        <v>647</v>
      </c>
      <c r="U4" s="12" t="s">
        <v>647</v>
      </c>
      <c r="V4" s="12" t="s">
        <v>647</v>
      </c>
      <c r="W4" s="12" t="s">
        <v>647</v>
      </c>
      <c r="X4" s="12" t="s">
        <v>647</v>
      </c>
      <c r="Z4" s="163"/>
      <c r="AA4" s="165"/>
      <c r="AC4" s="163"/>
      <c r="AD4" s="165"/>
    </row>
    <row r="5" spans="1:30" hidden="1" outlineLevel="1" x14ac:dyDescent="0.15">
      <c r="B5" s="1"/>
      <c r="G5" s="12" t="s">
        <v>650</v>
      </c>
      <c r="H5" s="12" t="s">
        <v>651</v>
      </c>
      <c r="I5" s="12" t="s">
        <v>651</v>
      </c>
      <c r="J5" s="12" t="s">
        <v>652</v>
      </c>
      <c r="K5" s="12" t="s">
        <v>653</v>
      </c>
      <c r="L5" s="12" t="s">
        <v>652</v>
      </c>
      <c r="M5" s="12" t="s">
        <v>654</v>
      </c>
      <c r="N5" s="12" t="s">
        <v>653</v>
      </c>
      <c r="O5" s="12" t="s">
        <v>655</v>
      </c>
      <c r="P5" s="12" t="s">
        <v>656</v>
      </c>
      <c r="Q5" s="12" t="s">
        <v>657</v>
      </c>
      <c r="R5" s="12" t="s">
        <v>658</v>
      </c>
      <c r="S5" s="12" t="s">
        <v>659</v>
      </c>
      <c r="T5" s="12" t="s">
        <v>660</v>
      </c>
      <c r="U5" s="12" t="s">
        <v>661</v>
      </c>
      <c r="V5" s="12" t="s">
        <v>662</v>
      </c>
      <c r="W5" s="12" t="s">
        <v>663</v>
      </c>
      <c r="X5" s="12" t="s">
        <v>663</v>
      </c>
      <c r="Z5" s="163"/>
      <c r="AA5" s="165"/>
      <c r="AC5" s="163"/>
      <c r="AD5" s="165"/>
    </row>
    <row r="6" spans="1:30" hidden="1" outlineLevel="1" x14ac:dyDescent="0.2">
      <c r="F6" s="1"/>
      <c r="G6" s="1"/>
      <c r="H6" s="2" t="s">
        <v>674</v>
      </c>
      <c r="I6" s="2" t="s">
        <v>674</v>
      </c>
      <c r="J6" s="2" t="s">
        <v>674</v>
      </c>
      <c r="K6" s="2" t="s">
        <v>674</v>
      </c>
    </row>
    <row r="7" spans="1:30" s="166" customFormat="1" ht="15.75" collapsed="1" x14ac:dyDescent="0.2">
      <c r="E7" s="15" t="s">
        <v>454</v>
      </c>
      <c r="L7" s="167"/>
      <c r="AA7" s="168"/>
      <c r="AD7" s="168"/>
    </row>
    <row r="8" spans="1:30" s="169" customFormat="1" ht="7.5" customHeight="1" x14ac:dyDescent="0.2">
      <c r="E8" s="170"/>
      <c r="I8" s="171"/>
      <c r="J8" s="171"/>
      <c r="K8" s="171"/>
      <c r="Z8" s="171"/>
      <c r="AA8" s="170"/>
      <c r="AC8" s="171"/>
      <c r="AD8" s="170"/>
    </row>
    <row r="9" spans="1:30" ht="12.75" customHeight="1" x14ac:dyDescent="0.2">
      <c r="E9" s="310" t="s">
        <v>455</v>
      </c>
      <c r="F9" s="172"/>
      <c r="G9" s="4" t="s">
        <v>2</v>
      </c>
      <c r="H9" s="4" t="s">
        <v>2</v>
      </c>
      <c r="I9" s="4" t="s">
        <v>2</v>
      </c>
      <c r="J9" s="5" t="s">
        <v>1</v>
      </c>
      <c r="K9" s="5" t="s">
        <v>628</v>
      </c>
      <c r="L9" s="173" t="s">
        <v>2</v>
      </c>
      <c r="M9" s="173" t="s">
        <v>2</v>
      </c>
      <c r="N9" s="173" t="s">
        <v>2</v>
      </c>
      <c r="O9" s="173" t="s">
        <v>2</v>
      </c>
      <c r="P9" s="173" t="s">
        <v>2</v>
      </c>
      <c r="Q9" s="173" t="s">
        <v>2</v>
      </c>
      <c r="R9" s="173" t="s">
        <v>2</v>
      </c>
      <c r="S9" s="173" t="s">
        <v>2</v>
      </c>
      <c r="T9" s="173" t="s">
        <v>2</v>
      </c>
      <c r="U9" s="173" t="s">
        <v>2</v>
      </c>
      <c r="V9" s="173" t="s">
        <v>2</v>
      </c>
      <c r="W9" s="173" t="s">
        <v>2</v>
      </c>
      <c r="X9" s="287" t="s">
        <v>2</v>
      </c>
      <c r="Z9" s="318" t="s">
        <v>677</v>
      </c>
      <c r="AA9" s="320" t="s">
        <v>100</v>
      </c>
      <c r="AC9" s="318" t="s">
        <v>678</v>
      </c>
      <c r="AD9" s="320" t="s">
        <v>100</v>
      </c>
    </row>
    <row r="10" spans="1:30" ht="12.75" customHeight="1" x14ac:dyDescent="0.2">
      <c r="E10" s="310"/>
      <c r="F10" s="172"/>
      <c r="G10" s="6" t="s">
        <v>669</v>
      </c>
      <c r="H10" s="6" t="s">
        <v>670</v>
      </c>
      <c r="I10" s="6" t="s">
        <v>670</v>
      </c>
      <c r="J10" s="7" t="s">
        <v>679</v>
      </c>
      <c r="K10" s="7" t="s">
        <v>680</v>
      </c>
      <c r="L10" s="174" t="s">
        <v>6</v>
      </c>
      <c r="M10" s="174" t="s">
        <v>7</v>
      </c>
      <c r="N10" s="174" t="s">
        <v>8</v>
      </c>
      <c r="O10" s="174" t="s">
        <v>9</v>
      </c>
      <c r="P10" s="174" t="s">
        <v>10</v>
      </c>
      <c r="Q10" s="174" t="s">
        <v>11</v>
      </c>
      <c r="R10" s="174" t="s">
        <v>320</v>
      </c>
      <c r="S10" s="174" t="s">
        <v>12</v>
      </c>
      <c r="T10" s="174" t="s">
        <v>13</v>
      </c>
      <c r="U10" s="174" t="s">
        <v>14</v>
      </c>
      <c r="V10" s="174" t="s">
        <v>15</v>
      </c>
      <c r="W10" s="174" t="s">
        <v>16</v>
      </c>
      <c r="X10" s="286" t="s">
        <v>671</v>
      </c>
      <c r="Z10" s="319"/>
      <c r="AA10" s="321"/>
      <c r="AC10" s="319"/>
      <c r="AD10" s="321"/>
    </row>
    <row r="11" spans="1:30" ht="18" customHeight="1" x14ac:dyDescent="0.2">
      <c r="A11" s="175" t="s">
        <v>37</v>
      </c>
      <c r="B11" s="175" t="s">
        <v>18</v>
      </c>
      <c r="C11" s="9"/>
      <c r="E11" s="176" t="s">
        <v>424</v>
      </c>
      <c r="G11" s="177">
        <v>0</v>
      </c>
      <c r="H11" s="177">
        <v>0</v>
      </c>
      <c r="I11" s="177">
        <v>0</v>
      </c>
      <c r="J11" s="178">
        <v>0</v>
      </c>
      <c r="K11" s="178">
        <v>0</v>
      </c>
      <c r="L11" s="177">
        <v>0</v>
      </c>
      <c r="M11" s="177">
        <v>0</v>
      </c>
      <c r="N11" s="177">
        <v>0</v>
      </c>
      <c r="O11" s="177">
        <v>0</v>
      </c>
      <c r="P11" s="177">
        <v>0</v>
      </c>
      <c r="Q11" s="177">
        <v>0</v>
      </c>
      <c r="R11" s="177">
        <v>0</v>
      </c>
      <c r="S11" s="177">
        <v>0</v>
      </c>
      <c r="T11" s="177">
        <v>0</v>
      </c>
      <c r="U11" s="177">
        <v>0</v>
      </c>
      <c r="V11" s="177">
        <v>0</v>
      </c>
      <c r="W11" s="177">
        <v>0</v>
      </c>
      <c r="X11" s="177">
        <v>0</v>
      </c>
      <c r="Z11" s="177">
        <v>0</v>
      </c>
      <c r="AA11" s="179">
        <v>0</v>
      </c>
      <c r="AC11" s="177">
        <v>0</v>
      </c>
      <c r="AD11" s="179">
        <v>0</v>
      </c>
    </row>
    <row r="12" spans="1:30" ht="18" hidden="1" customHeight="1" outlineLevel="1" collapsed="1" x14ac:dyDescent="0.2">
      <c r="A12" s="180" t="s">
        <v>212</v>
      </c>
      <c r="B12" s="175" t="s">
        <v>18</v>
      </c>
      <c r="C12" s="9"/>
      <c r="E12" s="181" t="s">
        <v>213</v>
      </c>
      <c r="F12" s="182"/>
      <c r="G12" s="183">
        <v>0</v>
      </c>
      <c r="H12" s="183">
        <v>0</v>
      </c>
      <c r="I12" s="183">
        <v>0</v>
      </c>
      <c r="J12" s="183">
        <v>0</v>
      </c>
      <c r="K12" s="183">
        <v>0</v>
      </c>
      <c r="L12" s="183">
        <v>0</v>
      </c>
      <c r="M12" s="183">
        <v>0</v>
      </c>
      <c r="N12" s="183">
        <v>0</v>
      </c>
      <c r="O12" s="183">
        <v>0</v>
      </c>
      <c r="P12" s="183">
        <v>0</v>
      </c>
      <c r="Q12" s="183">
        <v>0</v>
      </c>
      <c r="R12" s="183">
        <v>0</v>
      </c>
      <c r="S12" s="183">
        <v>0</v>
      </c>
      <c r="T12" s="183">
        <v>0</v>
      </c>
      <c r="U12" s="183">
        <v>0</v>
      </c>
      <c r="V12" s="183">
        <v>0</v>
      </c>
      <c r="W12" s="183">
        <v>0</v>
      </c>
      <c r="X12" s="183">
        <v>0</v>
      </c>
      <c r="Z12" s="183">
        <v>0</v>
      </c>
      <c r="AA12" s="184">
        <v>0</v>
      </c>
      <c r="AC12" s="183">
        <v>0</v>
      </c>
      <c r="AD12" s="184">
        <v>0</v>
      </c>
    </row>
    <row r="13" spans="1:30" ht="18" hidden="1" customHeight="1" outlineLevel="1" collapsed="1" x14ac:dyDescent="0.2">
      <c r="A13" s="185"/>
      <c r="B13" s="185"/>
      <c r="C13" s="9"/>
      <c r="E13" s="176" t="s">
        <v>241</v>
      </c>
      <c r="G13" s="177">
        <v>0</v>
      </c>
      <c r="H13" s="177">
        <v>0</v>
      </c>
      <c r="I13" s="177">
        <v>0</v>
      </c>
      <c r="J13" s="178">
        <v>0</v>
      </c>
      <c r="K13" s="178">
        <v>0</v>
      </c>
      <c r="L13" s="177">
        <v>0</v>
      </c>
      <c r="M13" s="177">
        <v>0</v>
      </c>
      <c r="N13" s="177">
        <v>0</v>
      </c>
      <c r="O13" s="177">
        <v>0</v>
      </c>
      <c r="P13" s="177">
        <v>0</v>
      </c>
      <c r="Q13" s="177">
        <v>0</v>
      </c>
      <c r="R13" s="177">
        <v>0</v>
      </c>
      <c r="S13" s="177">
        <v>0</v>
      </c>
      <c r="T13" s="177">
        <v>0</v>
      </c>
      <c r="U13" s="177">
        <v>0</v>
      </c>
      <c r="V13" s="177">
        <v>0</v>
      </c>
      <c r="W13" s="177">
        <v>0</v>
      </c>
      <c r="X13" s="177">
        <v>0</v>
      </c>
      <c r="Z13" s="177">
        <v>0</v>
      </c>
      <c r="AA13" s="179">
        <v>0</v>
      </c>
      <c r="AC13" s="177">
        <v>0</v>
      </c>
      <c r="AD13" s="179">
        <v>0</v>
      </c>
    </row>
    <row r="14" spans="1:30" ht="12.95" hidden="1" customHeight="1" outlineLevel="1" x14ac:dyDescent="0.2">
      <c r="A14" s="185"/>
      <c r="B14" s="185"/>
      <c r="C14" s="9"/>
      <c r="E14" s="175" t="s">
        <v>38</v>
      </c>
      <c r="G14" s="186">
        <v>0</v>
      </c>
      <c r="H14" s="186">
        <v>0</v>
      </c>
      <c r="I14" s="186">
        <v>0</v>
      </c>
      <c r="J14" s="187">
        <v>0</v>
      </c>
      <c r="K14" s="187">
        <v>0</v>
      </c>
      <c r="L14" s="186">
        <v>0</v>
      </c>
      <c r="M14" s="186">
        <v>0</v>
      </c>
      <c r="N14" s="186">
        <v>0</v>
      </c>
      <c r="O14" s="186">
        <v>0</v>
      </c>
      <c r="P14" s="186">
        <v>0</v>
      </c>
      <c r="Q14" s="186">
        <v>0</v>
      </c>
      <c r="R14" s="186">
        <v>0</v>
      </c>
      <c r="S14" s="186">
        <v>0</v>
      </c>
      <c r="T14" s="186">
        <v>0</v>
      </c>
      <c r="U14" s="186">
        <v>0</v>
      </c>
      <c r="V14" s="186">
        <v>0</v>
      </c>
      <c r="W14" s="186">
        <v>0</v>
      </c>
      <c r="X14" s="186">
        <v>0</v>
      </c>
      <c r="Z14" s="186">
        <v>0</v>
      </c>
      <c r="AA14" s="188"/>
      <c r="AC14" s="186">
        <v>0</v>
      </c>
      <c r="AD14" s="188"/>
    </row>
    <row r="15" spans="1:30" ht="18" customHeight="1" collapsed="1" x14ac:dyDescent="0.2">
      <c r="A15" s="175" t="s">
        <v>221</v>
      </c>
      <c r="B15" s="175" t="s">
        <v>18</v>
      </c>
      <c r="C15" s="9">
        <v>0</v>
      </c>
      <c r="E15" s="189" t="s">
        <v>67</v>
      </c>
      <c r="G15" s="190">
        <v>0</v>
      </c>
      <c r="H15" s="190">
        <v>0</v>
      </c>
      <c r="I15" s="190">
        <v>0</v>
      </c>
      <c r="J15" s="191">
        <v>0</v>
      </c>
      <c r="K15" s="191">
        <v>0</v>
      </c>
      <c r="L15" s="190">
        <v>0</v>
      </c>
      <c r="M15" s="190">
        <v>0</v>
      </c>
      <c r="N15" s="190">
        <v>0</v>
      </c>
      <c r="O15" s="190">
        <v>0</v>
      </c>
      <c r="P15" s="190">
        <v>0</v>
      </c>
      <c r="Q15" s="190">
        <v>0</v>
      </c>
      <c r="R15" s="190">
        <v>0</v>
      </c>
      <c r="S15" s="190">
        <v>0</v>
      </c>
      <c r="T15" s="190">
        <v>0</v>
      </c>
      <c r="U15" s="190">
        <v>0</v>
      </c>
      <c r="V15" s="190">
        <v>0</v>
      </c>
      <c r="W15" s="190">
        <v>0</v>
      </c>
      <c r="X15" s="190">
        <v>0</v>
      </c>
      <c r="Z15" s="190">
        <v>0</v>
      </c>
      <c r="AA15" s="3">
        <v>0</v>
      </c>
      <c r="AC15" s="190">
        <v>0</v>
      </c>
      <c r="AD15" s="3">
        <v>0</v>
      </c>
    </row>
    <row r="16" spans="1:30" ht="18" customHeight="1" x14ac:dyDescent="0.2">
      <c r="A16" s="175" t="s">
        <v>219</v>
      </c>
      <c r="B16" s="175" t="s">
        <v>18</v>
      </c>
      <c r="C16" s="9">
        <v>0</v>
      </c>
      <c r="E16" s="192" t="s">
        <v>220</v>
      </c>
      <c r="F16" s="193"/>
      <c r="G16" s="194">
        <v>0</v>
      </c>
      <c r="H16" s="194">
        <v>0</v>
      </c>
      <c r="I16" s="194">
        <v>0</v>
      </c>
      <c r="J16" s="194">
        <v>0</v>
      </c>
      <c r="K16" s="194">
        <v>0</v>
      </c>
      <c r="L16" s="194">
        <v>0</v>
      </c>
      <c r="M16" s="194">
        <v>0</v>
      </c>
      <c r="N16" s="194">
        <v>0</v>
      </c>
      <c r="O16" s="194">
        <v>0</v>
      </c>
      <c r="P16" s="194">
        <v>0</v>
      </c>
      <c r="Q16" s="194">
        <v>0</v>
      </c>
      <c r="R16" s="194">
        <v>0</v>
      </c>
      <c r="S16" s="194">
        <v>0</v>
      </c>
      <c r="T16" s="194">
        <v>0</v>
      </c>
      <c r="U16" s="194">
        <v>0</v>
      </c>
      <c r="V16" s="194">
        <v>0</v>
      </c>
      <c r="W16" s="194">
        <v>0</v>
      </c>
      <c r="X16" s="194">
        <v>0</v>
      </c>
      <c r="Z16" s="194">
        <v>0</v>
      </c>
      <c r="AA16" s="3">
        <v>0</v>
      </c>
      <c r="AC16" s="194">
        <v>0</v>
      </c>
      <c r="AD16" s="3">
        <v>0</v>
      </c>
    </row>
    <row r="17" spans="1:30" ht="18" customHeight="1" x14ac:dyDescent="0.2">
      <c r="A17" s="175" t="s">
        <v>35</v>
      </c>
      <c r="B17" s="175" t="s">
        <v>18</v>
      </c>
      <c r="C17" s="9">
        <v>0</v>
      </c>
      <c r="E17" s="189" t="s">
        <v>58</v>
      </c>
      <c r="G17" s="190">
        <v>0</v>
      </c>
      <c r="H17" s="190">
        <v>0</v>
      </c>
      <c r="I17" s="190">
        <v>0</v>
      </c>
      <c r="J17" s="191">
        <v>0</v>
      </c>
      <c r="K17" s="191">
        <v>0</v>
      </c>
      <c r="L17" s="190">
        <v>0</v>
      </c>
      <c r="M17" s="190">
        <v>0</v>
      </c>
      <c r="N17" s="190">
        <v>0</v>
      </c>
      <c r="O17" s="190">
        <v>0</v>
      </c>
      <c r="P17" s="190">
        <v>0</v>
      </c>
      <c r="Q17" s="190">
        <v>0</v>
      </c>
      <c r="R17" s="190">
        <v>0</v>
      </c>
      <c r="S17" s="190">
        <v>0</v>
      </c>
      <c r="T17" s="190">
        <v>0</v>
      </c>
      <c r="U17" s="190">
        <v>0</v>
      </c>
      <c r="V17" s="190">
        <v>0</v>
      </c>
      <c r="W17" s="190">
        <v>0</v>
      </c>
      <c r="X17" s="190">
        <v>0</v>
      </c>
      <c r="Z17" s="190">
        <v>0</v>
      </c>
      <c r="AA17" s="3">
        <v>0</v>
      </c>
      <c r="AC17" s="190">
        <v>0</v>
      </c>
      <c r="AD17" s="3">
        <v>0</v>
      </c>
    </row>
    <row r="18" spans="1:30" ht="18" customHeight="1" x14ac:dyDescent="0.2">
      <c r="A18" s="175" t="s">
        <v>222</v>
      </c>
      <c r="B18" s="175" t="s">
        <v>18</v>
      </c>
      <c r="C18" s="9">
        <v>0</v>
      </c>
      <c r="E18" s="189" t="s">
        <v>425</v>
      </c>
      <c r="G18" s="190">
        <v>0</v>
      </c>
      <c r="H18" s="190">
        <v>0</v>
      </c>
      <c r="I18" s="190">
        <v>0</v>
      </c>
      <c r="J18" s="191">
        <v>0</v>
      </c>
      <c r="K18" s="191">
        <v>0</v>
      </c>
      <c r="L18" s="190">
        <v>0</v>
      </c>
      <c r="M18" s="190">
        <v>0</v>
      </c>
      <c r="N18" s="190">
        <v>0</v>
      </c>
      <c r="O18" s="190">
        <v>0</v>
      </c>
      <c r="P18" s="190">
        <v>0</v>
      </c>
      <c r="Q18" s="190">
        <v>0</v>
      </c>
      <c r="R18" s="190">
        <v>0</v>
      </c>
      <c r="S18" s="190">
        <v>0</v>
      </c>
      <c r="T18" s="190">
        <v>0</v>
      </c>
      <c r="U18" s="190">
        <v>0</v>
      </c>
      <c r="V18" s="190">
        <v>0</v>
      </c>
      <c r="W18" s="190">
        <v>0</v>
      </c>
      <c r="X18" s="190">
        <v>0</v>
      </c>
      <c r="Z18" s="190">
        <v>0</v>
      </c>
      <c r="AA18" s="3">
        <v>0</v>
      </c>
      <c r="AC18" s="190">
        <v>0</v>
      </c>
      <c r="AD18" s="3">
        <v>0</v>
      </c>
    </row>
    <row r="19" spans="1:30" ht="18" customHeight="1" x14ac:dyDescent="0.2">
      <c r="A19" s="175" t="s">
        <v>597</v>
      </c>
      <c r="B19" s="175" t="s">
        <v>18</v>
      </c>
      <c r="C19" s="9">
        <v>0</v>
      </c>
      <c r="E19" s="189" t="s">
        <v>598</v>
      </c>
      <c r="G19" s="190">
        <v>0</v>
      </c>
      <c r="H19" s="190">
        <v>0</v>
      </c>
      <c r="I19" s="190">
        <v>0</v>
      </c>
      <c r="J19" s="191">
        <v>0</v>
      </c>
      <c r="K19" s="191">
        <v>0</v>
      </c>
      <c r="L19" s="190">
        <v>0</v>
      </c>
      <c r="M19" s="190">
        <v>0</v>
      </c>
      <c r="N19" s="190">
        <v>0</v>
      </c>
      <c r="O19" s="190">
        <v>0</v>
      </c>
      <c r="P19" s="190">
        <v>0</v>
      </c>
      <c r="Q19" s="190">
        <v>0</v>
      </c>
      <c r="R19" s="190">
        <v>0</v>
      </c>
      <c r="S19" s="190">
        <v>0</v>
      </c>
      <c r="T19" s="190">
        <v>0</v>
      </c>
      <c r="U19" s="190">
        <v>0</v>
      </c>
      <c r="V19" s="190">
        <v>0</v>
      </c>
      <c r="W19" s="190">
        <v>0</v>
      </c>
      <c r="X19" s="190">
        <v>0</v>
      </c>
      <c r="Z19" s="190">
        <v>0</v>
      </c>
      <c r="AA19" s="3">
        <v>0</v>
      </c>
      <c r="AC19" s="190">
        <v>0</v>
      </c>
      <c r="AD19" s="3">
        <v>0</v>
      </c>
    </row>
    <row r="20" spans="1:30" ht="18" customHeight="1" x14ac:dyDescent="0.2">
      <c r="A20" s="175" t="s">
        <v>36</v>
      </c>
      <c r="B20" s="175" t="s">
        <v>18</v>
      </c>
      <c r="C20" s="9">
        <v>0</v>
      </c>
      <c r="E20" s="189" t="s">
        <v>68</v>
      </c>
      <c r="G20" s="190">
        <v>0</v>
      </c>
      <c r="H20" s="190">
        <v>0</v>
      </c>
      <c r="I20" s="190">
        <v>0</v>
      </c>
      <c r="J20" s="191">
        <v>0</v>
      </c>
      <c r="K20" s="191">
        <v>0</v>
      </c>
      <c r="L20" s="190">
        <v>0</v>
      </c>
      <c r="M20" s="190">
        <v>0</v>
      </c>
      <c r="N20" s="190">
        <v>0</v>
      </c>
      <c r="O20" s="190">
        <v>0</v>
      </c>
      <c r="P20" s="190">
        <v>0</v>
      </c>
      <c r="Q20" s="190">
        <v>0</v>
      </c>
      <c r="R20" s="190">
        <v>0</v>
      </c>
      <c r="S20" s="190">
        <v>0</v>
      </c>
      <c r="T20" s="190">
        <v>0</v>
      </c>
      <c r="U20" s="190">
        <v>0</v>
      </c>
      <c r="V20" s="190">
        <v>0</v>
      </c>
      <c r="W20" s="190">
        <v>0</v>
      </c>
      <c r="X20" s="190">
        <v>0</v>
      </c>
      <c r="Z20" s="190">
        <v>0</v>
      </c>
      <c r="AA20" s="3">
        <v>0</v>
      </c>
      <c r="AC20" s="190">
        <v>0</v>
      </c>
      <c r="AD20" s="3">
        <v>0</v>
      </c>
    </row>
    <row r="21" spans="1:30" ht="18" customHeight="1" collapsed="1" x14ac:dyDescent="0.2">
      <c r="A21" s="185"/>
      <c r="B21" s="185"/>
      <c r="C21" s="9"/>
      <c r="E21" s="176" t="s">
        <v>633</v>
      </c>
      <c r="G21" s="177">
        <v>0</v>
      </c>
      <c r="H21" s="177">
        <v>0</v>
      </c>
      <c r="I21" s="177">
        <v>0</v>
      </c>
      <c r="J21" s="178">
        <v>0</v>
      </c>
      <c r="K21" s="178">
        <v>0</v>
      </c>
      <c r="L21" s="177">
        <v>0</v>
      </c>
      <c r="M21" s="177">
        <v>0</v>
      </c>
      <c r="N21" s="177">
        <v>0</v>
      </c>
      <c r="O21" s="177">
        <v>0</v>
      </c>
      <c r="P21" s="177">
        <v>0</v>
      </c>
      <c r="Q21" s="177">
        <v>0</v>
      </c>
      <c r="R21" s="177">
        <v>0</v>
      </c>
      <c r="S21" s="177">
        <v>0</v>
      </c>
      <c r="T21" s="177">
        <v>0</v>
      </c>
      <c r="U21" s="177">
        <v>0</v>
      </c>
      <c r="V21" s="177">
        <v>0</v>
      </c>
      <c r="W21" s="177">
        <v>0</v>
      </c>
      <c r="X21" s="177">
        <v>0</v>
      </c>
      <c r="Z21" s="177">
        <v>0</v>
      </c>
      <c r="AA21" s="179">
        <v>0</v>
      </c>
      <c r="AC21" s="177">
        <v>0</v>
      </c>
      <c r="AD21" s="179">
        <v>0</v>
      </c>
    </row>
    <row r="22" spans="1:30" ht="18" customHeight="1" x14ac:dyDescent="0.2">
      <c r="A22" s="175" t="s">
        <v>21</v>
      </c>
      <c r="B22" s="175" t="s">
        <v>18</v>
      </c>
      <c r="C22" s="9">
        <v>0</v>
      </c>
      <c r="E22" s="189" t="s">
        <v>69</v>
      </c>
      <c r="G22" s="190">
        <v>0</v>
      </c>
      <c r="H22" s="190">
        <v>0</v>
      </c>
      <c r="I22" s="190">
        <v>0</v>
      </c>
      <c r="J22" s="191">
        <v>0</v>
      </c>
      <c r="K22" s="191">
        <v>0</v>
      </c>
      <c r="L22" s="190">
        <v>0</v>
      </c>
      <c r="M22" s="190">
        <v>0</v>
      </c>
      <c r="N22" s="190">
        <v>0</v>
      </c>
      <c r="O22" s="190">
        <v>0</v>
      </c>
      <c r="P22" s="190">
        <v>0</v>
      </c>
      <c r="Q22" s="190">
        <v>0</v>
      </c>
      <c r="R22" s="190">
        <v>0</v>
      </c>
      <c r="S22" s="190">
        <v>0</v>
      </c>
      <c r="T22" s="190">
        <v>0</v>
      </c>
      <c r="U22" s="190">
        <v>0</v>
      </c>
      <c r="V22" s="190">
        <v>0</v>
      </c>
      <c r="W22" s="190">
        <v>0</v>
      </c>
      <c r="X22" s="190">
        <v>0</v>
      </c>
      <c r="Z22" s="190">
        <v>0</v>
      </c>
      <c r="AA22" s="3">
        <v>0</v>
      </c>
      <c r="AC22" s="190">
        <v>0</v>
      </c>
      <c r="AD22" s="3">
        <v>0</v>
      </c>
    </row>
    <row r="23" spans="1:30" ht="18" customHeight="1" x14ac:dyDescent="0.2">
      <c r="A23" s="185"/>
      <c r="B23" s="185"/>
      <c r="C23" s="9">
        <v>0</v>
      </c>
      <c r="E23" s="195" t="s">
        <v>274</v>
      </c>
      <c r="G23" s="196">
        <v>0</v>
      </c>
      <c r="H23" s="196">
        <v>0</v>
      </c>
      <c r="I23" s="196">
        <v>0</v>
      </c>
      <c r="J23" s="197">
        <v>0</v>
      </c>
      <c r="K23" s="197">
        <v>0</v>
      </c>
      <c r="L23" s="196">
        <v>0</v>
      </c>
      <c r="M23" s="196">
        <v>0</v>
      </c>
      <c r="N23" s="196">
        <v>0</v>
      </c>
      <c r="O23" s="196">
        <v>0</v>
      </c>
      <c r="P23" s="196">
        <v>0</v>
      </c>
      <c r="Q23" s="196">
        <v>0</v>
      </c>
      <c r="R23" s="196">
        <v>0</v>
      </c>
      <c r="S23" s="196">
        <v>0</v>
      </c>
      <c r="T23" s="196">
        <v>0</v>
      </c>
      <c r="U23" s="196">
        <v>0</v>
      </c>
      <c r="V23" s="196">
        <v>0</v>
      </c>
      <c r="W23" s="196">
        <v>0</v>
      </c>
      <c r="X23" s="196">
        <v>0</v>
      </c>
      <c r="Z23" s="196">
        <v>0</v>
      </c>
      <c r="AA23" s="3">
        <v>0</v>
      </c>
      <c r="AC23" s="196">
        <v>0</v>
      </c>
      <c r="AD23" s="3">
        <v>0</v>
      </c>
    </row>
    <row r="24" spans="1:30" ht="6.95" customHeight="1" x14ac:dyDescent="0.2">
      <c r="C24" s="9"/>
      <c r="E24" s="198"/>
      <c r="J24" s="199"/>
      <c r="K24" s="199"/>
      <c r="AA24" s="1"/>
      <c r="AD24" s="1"/>
    </row>
    <row r="25" spans="1:30" ht="18" customHeight="1" x14ac:dyDescent="0.2">
      <c r="A25" s="175" t="s">
        <v>71</v>
      </c>
      <c r="B25" s="175" t="s">
        <v>18</v>
      </c>
      <c r="C25" s="9"/>
      <c r="E25" s="176" t="s">
        <v>226</v>
      </c>
      <c r="G25" s="177">
        <v>0</v>
      </c>
      <c r="H25" s="177">
        <v>0</v>
      </c>
      <c r="I25" s="177">
        <v>0</v>
      </c>
      <c r="J25" s="178">
        <v>0</v>
      </c>
      <c r="K25" s="178">
        <v>0</v>
      </c>
      <c r="L25" s="177">
        <v>0</v>
      </c>
      <c r="M25" s="177">
        <v>0</v>
      </c>
      <c r="N25" s="177">
        <v>0</v>
      </c>
      <c r="O25" s="177">
        <v>0</v>
      </c>
      <c r="P25" s="177">
        <v>0</v>
      </c>
      <c r="Q25" s="177">
        <v>0</v>
      </c>
      <c r="R25" s="177">
        <v>0</v>
      </c>
      <c r="S25" s="177">
        <v>0</v>
      </c>
      <c r="T25" s="177">
        <v>0</v>
      </c>
      <c r="U25" s="177">
        <v>0</v>
      </c>
      <c r="V25" s="177">
        <v>0</v>
      </c>
      <c r="W25" s="177">
        <v>0</v>
      </c>
      <c r="X25" s="177">
        <v>0</v>
      </c>
      <c r="Z25" s="177">
        <v>0</v>
      </c>
      <c r="AA25" s="179">
        <v>0</v>
      </c>
      <c r="AC25" s="177">
        <v>0</v>
      </c>
      <c r="AD25" s="179">
        <v>0</v>
      </c>
    </row>
    <row r="26" spans="1:30" ht="12.95" customHeight="1" x14ac:dyDescent="0.2">
      <c r="A26" s="185"/>
      <c r="B26" s="185"/>
      <c r="C26" s="9"/>
      <c r="E26" s="200" t="s">
        <v>72</v>
      </c>
      <c r="G26" s="201">
        <v>0</v>
      </c>
      <c r="H26" s="201">
        <v>0</v>
      </c>
      <c r="I26" s="201">
        <v>0</v>
      </c>
      <c r="J26" s="202">
        <v>0</v>
      </c>
      <c r="K26" s="202">
        <v>0</v>
      </c>
      <c r="L26" s="201">
        <v>0</v>
      </c>
      <c r="M26" s="201">
        <v>0</v>
      </c>
      <c r="N26" s="201">
        <v>0</v>
      </c>
      <c r="O26" s="201">
        <v>0</v>
      </c>
      <c r="P26" s="201">
        <v>0</v>
      </c>
      <c r="Q26" s="201">
        <v>0</v>
      </c>
      <c r="R26" s="201">
        <v>0</v>
      </c>
      <c r="S26" s="201">
        <v>0</v>
      </c>
      <c r="T26" s="201">
        <v>0</v>
      </c>
      <c r="U26" s="201">
        <v>0</v>
      </c>
      <c r="V26" s="201">
        <v>0</v>
      </c>
      <c r="W26" s="201">
        <v>0</v>
      </c>
      <c r="X26" s="201">
        <v>0</v>
      </c>
      <c r="Z26" s="201">
        <v>0</v>
      </c>
      <c r="AA26" s="203">
        <v>0</v>
      </c>
      <c r="AC26" s="201">
        <v>0</v>
      </c>
      <c r="AD26" s="203">
        <v>0</v>
      </c>
    </row>
    <row r="27" spans="1:30" ht="18" customHeight="1" x14ac:dyDescent="0.2">
      <c r="A27" s="175" t="s">
        <v>64</v>
      </c>
      <c r="B27" s="175" t="s">
        <v>18</v>
      </c>
      <c r="C27" s="9">
        <v>0</v>
      </c>
      <c r="E27" s="189" t="s">
        <v>202</v>
      </c>
      <c r="G27" s="190">
        <v>0</v>
      </c>
      <c r="H27" s="190">
        <v>0</v>
      </c>
      <c r="I27" s="190">
        <v>0</v>
      </c>
      <c r="J27" s="191">
        <v>0</v>
      </c>
      <c r="K27" s="191">
        <v>0</v>
      </c>
      <c r="L27" s="190">
        <v>0</v>
      </c>
      <c r="M27" s="190">
        <v>0</v>
      </c>
      <c r="N27" s="190">
        <v>0</v>
      </c>
      <c r="O27" s="190">
        <v>0</v>
      </c>
      <c r="P27" s="190">
        <v>0</v>
      </c>
      <c r="Q27" s="190">
        <v>0</v>
      </c>
      <c r="R27" s="190">
        <v>0</v>
      </c>
      <c r="S27" s="190">
        <v>0</v>
      </c>
      <c r="T27" s="190">
        <v>0</v>
      </c>
      <c r="U27" s="190">
        <v>0</v>
      </c>
      <c r="V27" s="190">
        <v>0</v>
      </c>
      <c r="W27" s="190">
        <v>0</v>
      </c>
      <c r="X27" s="190">
        <v>0</v>
      </c>
      <c r="Z27" s="190">
        <v>0</v>
      </c>
      <c r="AA27" s="3">
        <v>0</v>
      </c>
      <c r="AC27" s="190">
        <v>0</v>
      </c>
      <c r="AD27" s="3">
        <v>0</v>
      </c>
    </row>
    <row r="28" spans="1:30" ht="18" customHeight="1" x14ac:dyDescent="0.2">
      <c r="A28" s="175" t="s">
        <v>65</v>
      </c>
      <c r="B28" s="175" t="s">
        <v>18</v>
      </c>
      <c r="C28" s="9">
        <v>0</v>
      </c>
      <c r="E28" s="189" t="s">
        <v>203</v>
      </c>
      <c r="G28" s="190">
        <v>0</v>
      </c>
      <c r="H28" s="190">
        <v>0</v>
      </c>
      <c r="I28" s="190">
        <v>0</v>
      </c>
      <c r="J28" s="191">
        <v>0</v>
      </c>
      <c r="K28" s="191">
        <v>0</v>
      </c>
      <c r="L28" s="190">
        <v>0</v>
      </c>
      <c r="M28" s="190">
        <v>0</v>
      </c>
      <c r="N28" s="190">
        <v>0</v>
      </c>
      <c r="O28" s="190">
        <v>0</v>
      </c>
      <c r="P28" s="190">
        <v>0</v>
      </c>
      <c r="Q28" s="190">
        <v>0</v>
      </c>
      <c r="R28" s="190">
        <v>0</v>
      </c>
      <c r="S28" s="190">
        <v>0</v>
      </c>
      <c r="T28" s="190">
        <v>0</v>
      </c>
      <c r="U28" s="190">
        <v>0</v>
      </c>
      <c r="V28" s="190">
        <v>0</v>
      </c>
      <c r="W28" s="190">
        <v>0</v>
      </c>
      <c r="X28" s="190">
        <v>0</v>
      </c>
      <c r="Z28" s="190">
        <v>0</v>
      </c>
      <c r="AA28" s="3">
        <v>0</v>
      </c>
      <c r="AC28" s="190">
        <v>0</v>
      </c>
      <c r="AD28" s="3">
        <v>0</v>
      </c>
    </row>
    <row r="29" spans="1:30" ht="18" hidden="1" customHeight="1" outlineLevel="1" x14ac:dyDescent="0.2">
      <c r="A29" s="175" t="s">
        <v>151</v>
      </c>
      <c r="B29" s="175" t="s">
        <v>18</v>
      </c>
      <c r="C29" s="9">
        <v>0</v>
      </c>
      <c r="E29" s="204" t="s">
        <v>152</v>
      </c>
      <c r="F29" s="182"/>
      <c r="G29" s="205">
        <v>0</v>
      </c>
      <c r="H29" s="205">
        <v>0</v>
      </c>
      <c r="I29" s="205">
        <v>0</v>
      </c>
      <c r="J29" s="205">
        <v>0</v>
      </c>
      <c r="K29" s="205">
        <v>0</v>
      </c>
      <c r="L29" s="205">
        <v>0</v>
      </c>
      <c r="M29" s="205">
        <v>0</v>
      </c>
      <c r="N29" s="205">
        <v>0</v>
      </c>
      <c r="O29" s="205">
        <v>0</v>
      </c>
      <c r="P29" s="205">
        <v>0</v>
      </c>
      <c r="Q29" s="205">
        <v>0</v>
      </c>
      <c r="R29" s="205">
        <v>0</v>
      </c>
      <c r="S29" s="205">
        <v>0</v>
      </c>
      <c r="T29" s="205">
        <v>0</v>
      </c>
      <c r="U29" s="205">
        <v>0</v>
      </c>
      <c r="V29" s="205">
        <v>0</v>
      </c>
      <c r="W29" s="205">
        <v>0</v>
      </c>
      <c r="X29" s="205">
        <v>0</v>
      </c>
      <c r="Z29" s="205">
        <v>0</v>
      </c>
      <c r="AA29" s="3">
        <v>0</v>
      </c>
      <c r="AC29" s="205">
        <v>0</v>
      </c>
      <c r="AD29" s="3">
        <v>0</v>
      </c>
    </row>
    <row r="30" spans="1:30" ht="18" hidden="1" customHeight="1" outlineLevel="1" x14ac:dyDescent="0.2">
      <c r="A30" s="175" t="s">
        <v>169</v>
      </c>
      <c r="B30" s="175" t="s">
        <v>18</v>
      </c>
      <c r="C30" s="9">
        <v>0</v>
      </c>
      <c r="E30" s="204" t="s">
        <v>170</v>
      </c>
      <c r="F30" s="182"/>
      <c r="G30" s="205">
        <v>0</v>
      </c>
      <c r="H30" s="205">
        <v>0</v>
      </c>
      <c r="I30" s="205">
        <v>0</v>
      </c>
      <c r="J30" s="205">
        <v>0</v>
      </c>
      <c r="K30" s="205">
        <v>0</v>
      </c>
      <c r="L30" s="205">
        <v>0</v>
      </c>
      <c r="M30" s="205">
        <v>0</v>
      </c>
      <c r="N30" s="205">
        <v>0</v>
      </c>
      <c r="O30" s="205">
        <v>0</v>
      </c>
      <c r="P30" s="205">
        <v>0</v>
      </c>
      <c r="Q30" s="205">
        <v>0</v>
      </c>
      <c r="R30" s="205">
        <v>0</v>
      </c>
      <c r="S30" s="205">
        <v>0</v>
      </c>
      <c r="T30" s="205">
        <v>0</v>
      </c>
      <c r="U30" s="205">
        <v>0</v>
      </c>
      <c r="V30" s="205">
        <v>0</v>
      </c>
      <c r="W30" s="205">
        <v>0</v>
      </c>
      <c r="X30" s="205">
        <v>0</v>
      </c>
      <c r="Z30" s="205">
        <v>0</v>
      </c>
      <c r="AA30" s="3">
        <v>0</v>
      </c>
      <c r="AC30" s="205">
        <v>0</v>
      </c>
      <c r="AD30" s="3">
        <v>0</v>
      </c>
    </row>
    <row r="31" spans="1:30" ht="18" hidden="1" customHeight="1" outlineLevel="1" x14ac:dyDescent="0.2">
      <c r="A31" s="175" t="s">
        <v>171</v>
      </c>
      <c r="B31" s="175" t="s">
        <v>18</v>
      </c>
      <c r="C31" s="9">
        <v>0</v>
      </c>
      <c r="E31" s="204" t="s">
        <v>172</v>
      </c>
      <c r="F31" s="182"/>
      <c r="G31" s="205">
        <v>0</v>
      </c>
      <c r="H31" s="205">
        <v>0</v>
      </c>
      <c r="I31" s="205">
        <v>0</v>
      </c>
      <c r="J31" s="205">
        <v>0</v>
      </c>
      <c r="K31" s="205">
        <v>0</v>
      </c>
      <c r="L31" s="205">
        <v>0</v>
      </c>
      <c r="M31" s="205">
        <v>0</v>
      </c>
      <c r="N31" s="205">
        <v>0</v>
      </c>
      <c r="O31" s="205">
        <v>0</v>
      </c>
      <c r="P31" s="205">
        <v>0</v>
      </c>
      <c r="Q31" s="205">
        <v>0</v>
      </c>
      <c r="R31" s="205">
        <v>0</v>
      </c>
      <c r="S31" s="205">
        <v>0</v>
      </c>
      <c r="T31" s="205">
        <v>0</v>
      </c>
      <c r="U31" s="205">
        <v>0</v>
      </c>
      <c r="V31" s="205">
        <v>0</v>
      </c>
      <c r="W31" s="205">
        <v>0</v>
      </c>
      <c r="X31" s="205">
        <v>0</v>
      </c>
      <c r="Z31" s="205">
        <v>0</v>
      </c>
      <c r="AA31" s="3">
        <v>0</v>
      </c>
      <c r="AC31" s="205">
        <v>0</v>
      </c>
      <c r="AD31" s="3">
        <v>0</v>
      </c>
    </row>
    <row r="32" spans="1:30" ht="18" customHeight="1" collapsed="1" x14ac:dyDescent="0.2">
      <c r="A32" s="185"/>
      <c r="B32" s="185"/>
      <c r="C32" s="9">
        <v>0</v>
      </c>
      <c r="E32" s="189" t="s">
        <v>152</v>
      </c>
      <c r="G32" s="190">
        <v>0</v>
      </c>
      <c r="H32" s="190">
        <v>0</v>
      </c>
      <c r="I32" s="190">
        <v>0</v>
      </c>
      <c r="J32" s="191">
        <v>0</v>
      </c>
      <c r="K32" s="191">
        <v>0</v>
      </c>
      <c r="L32" s="190">
        <v>0</v>
      </c>
      <c r="M32" s="190">
        <v>0</v>
      </c>
      <c r="N32" s="190">
        <v>0</v>
      </c>
      <c r="O32" s="190">
        <v>0</v>
      </c>
      <c r="P32" s="190">
        <v>0</v>
      </c>
      <c r="Q32" s="190">
        <v>0</v>
      </c>
      <c r="R32" s="190">
        <v>0</v>
      </c>
      <c r="S32" s="190">
        <v>0</v>
      </c>
      <c r="T32" s="190">
        <v>0</v>
      </c>
      <c r="U32" s="190">
        <v>0</v>
      </c>
      <c r="V32" s="190">
        <v>0</v>
      </c>
      <c r="W32" s="190">
        <v>0</v>
      </c>
      <c r="X32" s="190">
        <v>0</v>
      </c>
      <c r="Z32" s="190">
        <v>0</v>
      </c>
      <c r="AA32" s="3">
        <v>0</v>
      </c>
      <c r="AC32" s="190">
        <v>0</v>
      </c>
      <c r="AD32" s="3">
        <v>0</v>
      </c>
    </row>
    <row r="33" spans="1:30" ht="18" customHeight="1" collapsed="1" x14ac:dyDescent="0.2">
      <c r="A33" s="175" t="s">
        <v>147</v>
      </c>
      <c r="B33" s="175" t="s">
        <v>18</v>
      </c>
      <c r="C33" s="9">
        <v>0</v>
      </c>
      <c r="E33" s="189" t="s">
        <v>148</v>
      </c>
      <c r="G33" s="190">
        <v>0</v>
      </c>
      <c r="H33" s="190">
        <v>0</v>
      </c>
      <c r="I33" s="190">
        <v>0</v>
      </c>
      <c r="J33" s="191">
        <v>0</v>
      </c>
      <c r="K33" s="191">
        <v>0</v>
      </c>
      <c r="L33" s="190">
        <v>0</v>
      </c>
      <c r="M33" s="190">
        <v>0</v>
      </c>
      <c r="N33" s="190">
        <v>0</v>
      </c>
      <c r="O33" s="190">
        <v>0</v>
      </c>
      <c r="P33" s="190">
        <v>0</v>
      </c>
      <c r="Q33" s="190">
        <v>0</v>
      </c>
      <c r="R33" s="190">
        <v>0</v>
      </c>
      <c r="S33" s="190">
        <v>0</v>
      </c>
      <c r="T33" s="190">
        <v>0</v>
      </c>
      <c r="U33" s="190">
        <v>0</v>
      </c>
      <c r="V33" s="190">
        <v>0</v>
      </c>
      <c r="W33" s="190">
        <v>0</v>
      </c>
      <c r="X33" s="190">
        <v>0</v>
      </c>
      <c r="Z33" s="190">
        <v>0</v>
      </c>
      <c r="AA33" s="3">
        <v>0</v>
      </c>
      <c r="AC33" s="190">
        <v>0</v>
      </c>
      <c r="AD33" s="3">
        <v>0</v>
      </c>
    </row>
    <row r="34" spans="1:30" ht="18" hidden="1" customHeight="1" outlineLevel="1" x14ac:dyDescent="0.2">
      <c r="A34" s="175" t="s">
        <v>155</v>
      </c>
      <c r="B34" s="175" t="s">
        <v>18</v>
      </c>
      <c r="C34" s="9">
        <v>0</v>
      </c>
      <c r="E34" s="204" t="s">
        <v>156</v>
      </c>
      <c r="F34" s="182"/>
      <c r="G34" s="205">
        <v>0</v>
      </c>
      <c r="H34" s="205">
        <v>0</v>
      </c>
      <c r="I34" s="205">
        <v>0</v>
      </c>
      <c r="J34" s="205">
        <v>0</v>
      </c>
      <c r="K34" s="205">
        <v>0</v>
      </c>
      <c r="L34" s="205">
        <v>0</v>
      </c>
      <c r="M34" s="205">
        <v>0</v>
      </c>
      <c r="N34" s="205">
        <v>0</v>
      </c>
      <c r="O34" s="205">
        <v>0</v>
      </c>
      <c r="P34" s="205">
        <v>0</v>
      </c>
      <c r="Q34" s="205">
        <v>0</v>
      </c>
      <c r="R34" s="205">
        <v>0</v>
      </c>
      <c r="S34" s="205">
        <v>0</v>
      </c>
      <c r="T34" s="205">
        <v>0</v>
      </c>
      <c r="U34" s="205">
        <v>0</v>
      </c>
      <c r="V34" s="205">
        <v>0</v>
      </c>
      <c r="W34" s="205">
        <v>0</v>
      </c>
      <c r="X34" s="205">
        <v>0</v>
      </c>
      <c r="Z34" s="205">
        <v>0</v>
      </c>
      <c r="AA34" s="3">
        <v>0</v>
      </c>
      <c r="AC34" s="205">
        <v>0</v>
      </c>
      <c r="AD34" s="3">
        <v>0</v>
      </c>
    </row>
    <row r="35" spans="1:30" ht="18" hidden="1" customHeight="1" outlineLevel="1" x14ac:dyDescent="0.2">
      <c r="A35" s="175" t="s">
        <v>157</v>
      </c>
      <c r="B35" s="175" t="s">
        <v>18</v>
      </c>
      <c r="C35" s="9">
        <v>0</v>
      </c>
      <c r="E35" s="204" t="s">
        <v>158</v>
      </c>
      <c r="F35" s="182"/>
      <c r="G35" s="205">
        <v>0</v>
      </c>
      <c r="H35" s="205">
        <v>0</v>
      </c>
      <c r="I35" s="205">
        <v>0</v>
      </c>
      <c r="J35" s="205">
        <v>0</v>
      </c>
      <c r="K35" s="205">
        <v>0</v>
      </c>
      <c r="L35" s="205">
        <v>0</v>
      </c>
      <c r="M35" s="205">
        <v>0</v>
      </c>
      <c r="N35" s="205">
        <v>0</v>
      </c>
      <c r="O35" s="205">
        <v>0</v>
      </c>
      <c r="P35" s="205">
        <v>0</v>
      </c>
      <c r="Q35" s="205">
        <v>0</v>
      </c>
      <c r="R35" s="205">
        <v>0</v>
      </c>
      <c r="S35" s="205">
        <v>0</v>
      </c>
      <c r="T35" s="205">
        <v>0</v>
      </c>
      <c r="U35" s="205">
        <v>0</v>
      </c>
      <c r="V35" s="205">
        <v>0</v>
      </c>
      <c r="W35" s="205">
        <v>0</v>
      </c>
      <c r="X35" s="205">
        <v>0</v>
      </c>
      <c r="Z35" s="205">
        <v>0</v>
      </c>
      <c r="AA35" s="3">
        <v>0</v>
      </c>
      <c r="AC35" s="205">
        <v>0</v>
      </c>
      <c r="AD35" s="3">
        <v>0</v>
      </c>
    </row>
    <row r="36" spans="1:30" ht="18" hidden="1" customHeight="1" outlineLevel="1" x14ac:dyDescent="0.2">
      <c r="A36" s="175" t="s">
        <v>161</v>
      </c>
      <c r="B36" s="175" t="s">
        <v>18</v>
      </c>
      <c r="C36" s="9">
        <v>0</v>
      </c>
      <c r="E36" s="204" t="s">
        <v>162</v>
      </c>
      <c r="F36" s="182"/>
      <c r="G36" s="205">
        <v>0</v>
      </c>
      <c r="H36" s="205">
        <v>0</v>
      </c>
      <c r="I36" s="205">
        <v>0</v>
      </c>
      <c r="J36" s="205">
        <v>0</v>
      </c>
      <c r="K36" s="205">
        <v>0</v>
      </c>
      <c r="L36" s="205">
        <v>0</v>
      </c>
      <c r="M36" s="205">
        <v>0</v>
      </c>
      <c r="N36" s="205">
        <v>0</v>
      </c>
      <c r="O36" s="205">
        <v>0</v>
      </c>
      <c r="P36" s="205">
        <v>0</v>
      </c>
      <c r="Q36" s="205">
        <v>0</v>
      </c>
      <c r="R36" s="205">
        <v>0</v>
      </c>
      <c r="S36" s="205">
        <v>0</v>
      </c>
      <c r="T36" s="205">
        <v>0</v>
      </c>
      <c r="U36" s="205">
        <v>0</v>
      </c>
      <c r="V36" s="205">
        <v>0</v>
      </c>
      <c r="W36" s="205">
        <v>0</v>
      </c>
      <c r="X36" s="205">
        <v>0</v>
      </c>
      <c r="Z36" s="205">
        <v>0</v>
      </c>
      <c r="AA36" s="3">
        <v>0</v>
      </c>
      <c r="AC36" s="205">
        <v>0</v>
      </c>
      <c r="AD36" s="3">
        <v>0</v>
      </c>
    </row>
    <row r="37" spans="1:30" ht="18" customHeight="1" collapsed="1" x14ac:dyDescent="0.2">
      <c r="A37" s="185"/>
      <c r="B37" s="185"/>
      <c r="C37" s="9">
        <v>0</v>
      </c>
      <c r="E37" s="189" t="s">
        <v>426</v>
      </c>
      <c r="G37" s="190">
        <v>0</v>
      </c>
      <c r="H37" s="190">
        <v>0</v>
      </c>
      <c r="I37" s="190">
        <v>0</v>
      </c>
      <c r="J37" s="191">
        <v>0</v>
      </c>
      <c r="K37" s="191">
        <v>0</v>
      </c>
      <c r="L37" s="190">
        <v>0</v>
      </c>
      <c r="M37" s="190">
        <v>0</v>
      </c>
      <c r="N37" s="190">
        <v>0</v>
      </c>
      <c r="O37" s="190">
        <v>0</v>
      </c>
      <c r="P37" s="190">
        <v>0</v>
      </c>
      <c r="Q37" s="190">
        <v>0</v>
      </c>
      <c r="R37" s="190">
        <v>0</v>
      </c>
      <c r="S37" s="190">
        <v>0</v>
      </c>
      <c r="T37" s="190">
        <v>0</v>
      </c>
      <c r="U37" s="190">
        <v>0</v>
      </c>
      <c r="V37" s="190">
        <v>0</v>
      </c>
      <c r="W37" s="190">
        <v>0</v>
      </c>
      <c r="X37" s="190">
        <v>0</v>
      </c>
      <c r="Z37" s="190">
        <v>0</v>
      </c>
      <c r="AA37" s="3">
        <v>0</v>
      </c>
      <c r="AC37" s="190">
        <v>0</v>
      </c>
      <c r="AD37" s="3">
        <v>0</v>
      </c>
    </row>
    <row r="38" spans="1:30" ht="18" hidden="1" customHeight="1" outlineLevel="1" x14ac:dyDescent="0.2">
      <c r="A38" s="175" t="s">
        <v>149</v>
      </c>
      <c r="B38" s="175" t="s">
        <v>18</v>
      </c>
      <c r="C38" s="9">
        <v>0</v>
      </c>
      <c r="E38" s="204" t="s">
        <v>150</v>
      </c>
      <c r="F38" s="182"/>
      <c r="G38" s="205">
        <v>0</v>
      </c>
      <c r="H38" s="205">
        <v>0</v>
      </c>
      <c r="I38" s="205">
        <v>0</v>
      </c>
      <c r="J38" s="205">
        <v>0</v>
      </c>
      <c r="K38" s="205">
        <v>0</v>
      </c>
      <c r="L38" s="205">
        <v>0</v>
      </c>
      <c r="M38" s="205">
        <v>0</v>
      </c>
      <c r="N38" s="205">
        <v>0</v>
      </c>
      <c r="O38" s="205">
        <v>0</v>
      </c>
      <c r="P38" s="205">
        <v>0</v>
      </c>
      <c r="Q38" s="205">
        <v>0</v>
      </c>
      <c r="R38" s="205">
        <v>0</v>
      </c>
      <c r="S38" s="205">
        <v>0</v>
      </c>
      <c r="T38" s="205">
        <v>0</v>
      </c>
      <c r="U38" s="205">
        <v>0</v>
      </c>
      <c r="V38" s="205">
        <v>0</v>
      </c>
      <c r="W38" s="205">
        <v>0</v>
      </c>
      <c r="X38" s="205">
        <v>0</v>
      </c>
      <c r="Z38" s="205">
        <v>0</v>
      </c>
      <c r="AA38" s="3">
        <v>0</v>
      </c>
      <c r="AC38" s="205">
        <v>0</v>
      </c>
      <c r="AD38" s="3">
        <v>0</v>
      </c>
    </row>
    <row r="39" spans="1:30" ht="18" hidden="1" customHeight="1" outlineLevel="1" x14ac:dyDescent="0.2">
      <c r="A39" s="175" t="s">
        <v>159</v>
      </c>
      <c r="B39" s="175" t="s">
        <v>18</v>
      </c>
      <c r="C39" s="9">
        <v>0</v>
      </c>
      <c r="E39" s="204" t="s">
        <v>160</v>
      </c>
      <c r="F39" s="182"/>
      <c r="G39" s="205">
        <v>0</v>
      </c>
      <c r="H39" s="205">
        <v>0</v>
      </c>
      <c r="I39" s="205">
        <v>0</v>
      </c>
      <c r="J39" s="205">
        <v>0</v>
      </c>
      <c r="K39" s="205">
        <v>0</v>
      </c>
      <c r="L39" s="205">
        <v>0</v>
      </c>
      <c r="M39" s="205">
        <v>0</v>
      </c>
      <c r="N39" s="205">
        <v>0</v>
      </c>
      <c r="O39" s="205">
        <v>0</v>
      </c>
      <c r="P39" s="205">
        <v>0</v>
      </c>
      <c r="Q39" s="205">
        <v>0</v>
      </c>
      <c r="R39" s="205">
        <v>0</v>
      </c>
      <c r="S39" s="205">
        <v>0</v>
      </c>
      <c r="T39" s="205">
        <v>0</v>
      </c>
      <c r="U39" s="205">
        <v>0</v>
      </c>
      <c r="V39" s="205">
        <v>0</v>
      </c>
      <c r="W39" s="205">
        <v>0</v>
      </c>
      <c r="X39" s="205">
        <v>0</v>
      </c>
      <c r="Z39" s="205">
        <v>0</v>
      </c>
      <c r="AA39" s="3">
        <v>0</v>
      </c>
      <c r="AC39" s="205">
        <v>0</v>
      </c>
      <c r="AD39" s="3">
        <v>0</v>
      </c>
    </row>
    <row r="40" spans="1:30" ht="18" hidden="1" customHeight="1" outlineLevel="1" x14ac:dyDescent="0.2">
      <c r="A40" s="175" t="s">
        <v>153</v>
      </c>
      <c r="B40" s="175" t="s">
        <v>18</v>
      </c>
      <c r="C40" s="9">
        <v>0</v>
      </c>
      <c r="E40" s="204" t="s">
        <v>154</v>
      </c>
      <c r="F40" s="182"/>
      <c r="G40" s="205">
        <v>0</v>
      </c>
      <c r="H40" s="205">
        <v>0</v>
      </c>
      <c r="I40" s="205">
        <v>0</v>
      </c>
      <c r="J40" s="205">
        <v>0</v>
      </c>
      <c r="K40" s="205">
        <v>0</v>
      </c>
      <c r="L40" s="205">
        <v>0</v>
      </c>
      <c r="M40" s="205">
        <v>0</v>
      </c>
      <c r="N40" s="205">
        <v>0</v>
      </c>
      <c r="O40" s="205">
        <v>0</v>
      </c>
      <c r="P40" s="205">
        <v>0</v>
      </c>
      <c r="Q40" s="205">
        <v>0</v>
      </c>
      <c r="R40" s="205">
        <v>0</v>
      </c>
      <c r="S40" s="205">
        <v>0</v>
      </c>
      <c r="T40" s="205">
        <v>0</v>
      </c>
      <c r="U40" s="205">
        <v>0</v>
      </c>
      <c r="V40" s="205">
        <v>0</v>
      </c>
      <c r="W40" s="205">
        <v>0</v>
      </c>
      <c r="X40" s="205">
        <v>0</v>
      </c>
      <c r="Z40" s="205">
        <v>0</v>
      </c>
      <c r="AA40" s="3">
        <v>0</v>
      </c>
      <c r="AC40" s="205">
        <v>0</v>
      </c>
      <c r="AD40" s="3">
        <v>0</v>
      </c>
    </row>
    <row r="41" spans="1:30" ht="18" hidden="1" customHeight="1" outlineLevel="1" x14ac:dyDescent="0.2">
      <c r="A41" s="175" t="s">
        <v>268</v>
      </c>
      <c r="B41" s="175" t="s">
        <v>18</v>
      </c>
      <c r="C41" s="9">
        <v>0</v>
      </c>
      <c r="E41" s="204" t="s">
        <v>270</v>
      </c>
      <c r="F41" s="182"/>
      <c r="G41" s="205">
        <v>0</v>
      </c>
      <c r="H41" s="205">
        <v>0</v>
      </c>
      <c r="I41" s="205">
        <v>0</v>
      </c>
      <c r="J41" s="205">
        <v>0</v>
      </c>
      <c r="K41" s="205">
        <v>0</v>
      </c>
      <c r="L41" s="205">
        <v>0</v>
      </c>
      <c r="M41" s="205">
        <v>0</v>
      </c>
      <c r="N41" s="205">
        <v>0</v>
      </c>
      <c r="O41" s="205">
        <v>0</v>
      </c>
      <c r="P41" s="205">
        <v>0</v>
      </c>
      <c r="Q41" s="205">
        <v>0</v>
      </c>
      <c r="R41" s="205">
        <v>0</v>
      </c>
      <c r="S41" s="205">
        <v>0</v>
      </c>
      <c r="T41" s="205">
        <v>0</v>
      </c>
      <c r="U41" s="205">
        <v>0</v>
      </c>
      <c r="V41" s="205">
        <v>0</v>
      </c>
      <c r="W41" s="205">
        <v>0</v>
      </c>
      <c r="X41" s="205">
        <v>0</v>
      </c>
      <c r="Z41" s="205">
        <v>0</v>
      </c>
      <c r="AA41" s="3">
        <v>0</v>
      </c>
      <c r="AC41" s="205">
        <v>0</v>
      </c>
      <c r="AD41" s="3">
        <v>0</v>
      </c>
    </row>
    <row r="42" spans="1:30" ht="18" hidden="1" customHeight="1" outlineLevel="1" x14ac:dyDescent="0.2">
      <c r="A42" s="175" t="s">
        <v>269</v>
      </c>
      <c r="B42" s="175" t="s">
        <v>18</v>
      </c>
      <c r="C42" s="9">
        <v>0</v>
      </c>
      <c r="E42" s="204" t="s">
        <v>271</v>
      </c>
      <c r="F42" s="182"/>
      <c r="G42" s="205">
        <v>0</v>
      </c>
      <c r="H42" s="205">
        <v>0</v>
      </c>
      <c r="I42" s="205">
        <v>0</v>
      </c>
      <c r="J42" s="205">
        <v>0</v>
      </c>
      <c r="K42" s="205">
        <v>0</v>
      </c>
      <c r="L42" s="205">
        <v>0</v>
      </c>
      <c r="M42" s="205">
        <v>0</v>
      </c>
      <c r="N42" s="205">
        <v>0</v>
      </c>
      <c r="O42" s="205">
        <v>0</v>
      </c>
      <c r="P42" s="205">
        <v>0</v>
      </c>
      <c r="Q42" s="205">
        <v>0</v>
      </c>
      <c r="R42" s="205">
        <v>0</v>
      </c>
      <c r="S42" s="205">
        <v>0</v>
      </c>
      <c r="T42" s="205">
        <v>0</v>
      </c>
      <c r="U42" s="205">
        <v>0</v>
      </c>
      <c r="V42" s="205">
        <v>0</v>
      </c>
      <c r="W42" s="205">
        <v>0</v>
      </c>
      <c r="X42" s="205">
        <v>0</v>
      </c>
      <c r="Z42" s="205">
        <v>0</v>
      </c>
      <c r="AA42" s="3">
        <v>0</v>
      </c>
      <c r="AC42" s="205">
        <v>0</v>
      </c>
      <c r="AD42" s="3">
        <v>0</v>
      </c>
    </row>
    <row r="43" spans="1:30" ht="18" hidden="1" customHeight="1" outlineLevel="1" x14ac:dyDescent="0.2">
      <c r="A43" s="175" t="s">
        <v>163</v>
      </c>
      <c r="B43" s="175" t="s">
        <v>18</v>
      </c>
      <c r="C43" s="9">
        <v>0</v>
      </c>
      <c r="E43" s="204" t="s">
        <v>164</v>
      </c>
      <c r="F43" s="182"/>
      <c r="G43" s="205">
        <v>0</v>
      </c>
      <c r="H43" s="205">
        <v>0</v>
      </c>
      <c r="I43" s="205">
        <v>0</v>
      </c>
      <c r="J43" s="205">
        <v>0</v>
      </c>
      <c r="K43" s="205">
        <v>0</v>
      </c>
      <c r="L43" s="205">
        <v>0</v>
      </c>
      <c r="M43" s="205">
        <v>0</v>
      </c>
      <c r="N43" s="205">
        <v>0</v>
      </c>
      <c r="O43" s="205">
        <v>0</v>
      </c>
      <c r="P43" s="205">
        <v>0</v>
      </c>
      <c r="Q43" s="205">
        <v>0</v>
      </c>
      <c r="R43" s="205">
        <v>0</v>
      </c>
      <c r="S43" s="205">
        <v>0</v>
      </c>
      <c r="T43" s="205">
        <v>0</v>
      </c>
      <c r="U43" s="205">
        <v>0</v>
      </c>
      <c r="V43" s="205">
        <v>0</v>
      </c>
      <c r="W43" s="205">
        <v>0</v>
      </c>
      <c r="X43" s="205">
        <v>0</v>
      </c>
      <c r="Z43" s="205">
        <v>0</v>
      </c>
      <c r="AA43" s="3">
        <v>0</v>
      </c>
      <c r="AC43" s="205">
        <v>0</v>
      </c>
      <c r="AD43" s="3">
        <v>0</v>
      </c>
    </row>
    <row r="44" spans="1:30" ht="18" hidden="1" customHeight="1" outlineLevel="1" x14ac:dyDescent="0.2">
      <c r="A44" s="175" t="s">
        <v>165</v>
      </c>
      <c r="B44" s="175" t="s">
        <v>18</v>
      </c>
      <c r="C44" s="9">
        <v>0</v>
      </c>
      <c r="E44" s="204" t="s">
        <v>166</v>
      </c>
      <c r="F44" s="182"/>
      <c r="G44" s="205">
        <v>0</v>
      </c>
      <c r="H44" s="205">
        <v>0</v>
      </c>
      <c r="I44" s="205">
        <v>0</v>
      </c>
      <c r="J44" s="205">
        <v>0</v>
      </c>
      <c r="K44" s="205">
        <v>0</v>
      </c>
      <c r="L44" s="205">
        <v>0</v>
      </c>
      <c r="M44" s="205">
        <v>0</v>
      </c>
      <c r="N44" s="205">
        <v>0</v>
      </c>
      <c r="O44" s="205">
        <v>0</v>
      </c>
      <c r="P44" s="205">
        <v>0</v>
      </c>
      <c r="Q44" s="205">
        <v>0</v>
      </c>
      <c r="R44" s="205">
        <v>0</v>
      </c>
      <c r="S44" s="205">
        <v>0</v>
      </c>
      <c r="T44" s="205">
        <v>0</v>
      </c>
      <c r="U44" s="205">
        <v>0</v>
      </c>
      <c r="V44" s="205">
        <v>0</v>
      </c>
      <c r="W44" s="205">
        <v>0</v>
      </c>
      <c r="X44" s="205">
        <v>0</v>
      </c>
      <c r="Z44" s="205">
        <v>0</v>
      </c>
      <c r="AA44" s="3">
        <v>0</v>
      </c>
      <c r="AC44" s="205">
        <v>0</v>
      </c>
      <c r="AD44" s="3">
        <v>0</v>
      </c>
    </row>
    <row r="45" spans="1:30" ht="18" hidden="1" customHeight="1" outlineLevel="1" x14ac:dyDescent="0.2">
      <c r="A45" s="175" t="s">
        <v>167</v>
      </c>
      <c r="B45" s="175" t="s">
        <v>18</v>
      </c>
      <c r="C45" s="9">
        <v>0</v>
      </c>
      <c r="E45" s="204" t="s">
        <v>168</v>
      </c>
      <c r="F45" s="182"/>
      <c r="G45" s="205">
        <v>0</v>
      </c>
      <c r="H45" s="205">
        <v>0</v>
      </c>
      <c r="I45" s="205">
        <v>0</v>
      </c>
      <c r="J45" s="205">
        <v>0</v>
      </c>
      <c r="K45" s="205">
        <v>0</v>
      </c>
      <c r="L45" s="205">
        <v>0</v>
      </c>
      <c r="M45" s="205">
        <v>0</v>
      </c>
      <c r="N45" s="205">
        <v>0</v>
      </c>
      <c r="O45" s="205">
        <v>0</v>
      </c>
      <c r="P45" s="205">
        <v>0</v>
      </c>
      <c r="Q45" s="205">
        <v>0</v>
      </c>
      <c r="R45" s="205">
        <v>0</v>
      </c>
      <c r="S45" s="205">
        <v>0</v>
      </c>
      <c r="T45" s="205">
        <v>0</v>
      </c>
      <c r="U45" s="205">
        <v>0</v>
      </c>
      <c r="V45" s="205">
        <v>0</v>
      </c>
      <c r="W45" s="205">
        <v>0</v>
      </c>
      <c r="X45" s="205">
        <v>0</v>
      </c>
      <c r="Z45" s="205">
        <v>0</v>
      </c>
      <c r="AA45" s="3">
        <v>0</v>
      </c>
      <c r="AC45" s="205">
        <v>0</v>
      </c>
      <c r="AD45" s="3">
        <v>0</v>
      </c>
    </row>
    <row r="46" spans="1:30" ht="18" customHeight="1" collapsed="1" x14ac:dyDescent="0.2">
      <c r="A46" s="185"/>
      <c r="B46" s="185"/>
      <c r="C46" s="9">
        <v>0</v>
      </c>
      <c r="E46" s="189" t="s">
        <v>190</v>
      </c>
      <c r="G46" s="190">
        <v>0</v>
      </c>
      <c r="H46" s="190">
        <v>0</v>
      </c>
      <c r="I46" s="190">
        <v>0</v>
      </c>
      <c r="J46" s="191">
        <v>0</v>
      </c>
      <c r="K46" s="191">
        <v>0</v>
      </c>
      <c r="L46" s="190">
        <v>0</v>
      </c>
      <c r="M46" s="190">
        <v>0</v>
      </c>
      <c r="N46" s="190">
        <v>0</v>
      </c>
      <c r="O46" s="190">
        <v>0</v>
      </c>
      <c r="P46" s="190">
        <v>0</v>
      </c>
      <c r="Q46" s="190">
        <v>0</v>
      </c>
      <c r="R46" s="190">
        <v>0</v>
      </c>
      <c r="S46" s="190">
        <v>0</v>
      </c>
      <c r="T46" s="190">
        <v>0</v>
      </c>
      <c r="U46" s="190">
        <v>0</v>
      </c>
      <c r="V46" s="190">
        <v>0</v>
      </c>
      <c r="W46" s="190">
        <v>0</v>
      </c>
      <c r="X46" s="190">
        <v>0</v>
      </c>
      <c r="Z46" s="190">
        <v>0</v>
      </c>
      <c r="AA46" s="3">
        <v>0</v>
      </c>
      <c r="AC46" s="190">
        <v>0</v>
      </c>
      <c r="AD46" s="3">
        <v>0</v>
      </c>
    </row>
    <row r="47" spans="1:30" ht="18" customHeight="1" x14ac:dyDescent="0.2">
      <c r="A47" s="185"/>
      <c r="B47" s="185"/>
      <c r="C47" s="9">
        <v>0</v>
      </c>
      <c r="E47" s="195" t="s">
        <v>66</v>
      </c>
      <c r="G47" s="196">
        <v>0</v>
      </c>
      <c r="H47" s="196">
        <v>0</v>
      </c>
      <c r="I47" s="196">
        <v>0</v>
      </c>
      <c r="J47" s="197">
        <v>0</v>
      </c>
      <c r="K47" s="197">
        <v>0</v>
      </c>
      <c r="L47" s="196">
        <v>0</v>
      </c>
      <c r="M47" s="196">
        <v>0</v>
      </c>
      <c r="N47" s="196">
        <v>0</v>
      </c>
      <c r="O47" s="196">
        <v>0</v>
      </c>
      <c r="P47" s="196">
        <v>0</v>
      </c>
      <c r="Q47" s="196">
        <v>0</v>
      </c>
      <c r="R47" s="196">
        <v>0</v>
      </c>
      <c r="S47" s="196">
        <v>0</v>
      </c>
      <c r="T47" s="196">
        <v>0</v>
      </c>
      <c r="U47" s="196">
        <v>0</v>
      </c>
      <c r="V47" s="196">
        <v>0</v>
      </c>
      <c r="W47" s="196">
        <v>0</v>
      </c>
      <c r="X47" s="196">
        <v>0</v>
      </c>
      <c r="Z47" s="196">
        <v>0</v>
      </c>
      <c r="AA47" s="3">
        <v>0</v>
      </c>
      <c r="AC47" s="196">
        <v>0</v>
      </c>
      <c r="AD47" s="3">
        <v>0</v>
      </c>
    </row>
    <row r="48" spans="1:30" ht="6.95" customHeight="1" x14ac:dyDescent="0.2">
      <c r="C48" s="9"/>
      <c r="J48" s="199"/>
      <c r="K48" s="199"/>
      <c r="AA48" s="1"/>
      <c r="AD48" s="1"/>
    </row>
    <row r="49" spans="1:30" ht="18" customHeight="1" collapsed="1" x14ac:dyDescent="0.2">
      <c r="A49" s="185"/>
      <c r="B49" s="185"/>
      <c r="C49" s="9"/>
      <c r="E49" s="176" t="s">
        <v>242</v>
      </c>
      <c r="G49" s="177">
        <v>0</v>
      </c>
      <c r="H49" s="177">
        <v>0</v>
      </c>
      <c r="I49" s="177">
        <v>0</v>
      </c>
      <c r="J49" s="178">
        <v>0</v>
      </c>
      <c r="K49" s="178">
        <v>0</v>
      </c>
      <c r="L49" s="177">
        <v>0</v>
      </c>
      <c r="M49" s="177">
        <v>0</v>
      </c>
      <c r="N49" s="177">
        <v>0</v>
      </c>
      <c r="O49" s="177">
        <v>0</v>
      </c>
      <c r="P49" s="177">
        <v>0</v>
      </c>
      <c r="Q49" s="177">
        <v>0</v>
      </c>
      <c r="R49" s="177">
        <v>0</v>
      </c>
      <c r="S49" s="177">
        <v>0</v>
      </c>
      <c r="T49" s="177">
        <v>0</v>
      </c>
      <c r="U49" s="177">
        <v>0</v>
      </c>
      <c r="V49" s="177">
        <v>0</v>
      </c>
      <c r="W49" s="177">
        <v>0</v>
      </c>
      <c r="X49" s="177">
        <v>0</v>
      </c>
      <c r="Z49" s="177">
        <v>0</v>
      </c>
      <c r="AA49" s="179">
        <v>0</v>
      </c>
      <c r="AC49" s="177">
        <v>0</v>
      </c>
      <c r="AD49" s="179">
        <v>0</v>
      </c>
    </row>
    <row r="50" spans="1:30" ht="18" customHeight="1" x14ac:dyDescent="0.2">
      <c r="A50" s="175" t="s">
        <v>80</v>
      </c>
      <c r="B50" s="175" t="s">
        <v>18</v>
      </c>
      <c r="C50" s="9">
        <v>0</v>
      </c>
      <c r="E50" s="189" t="s">
        <v>84</v>
      </c>
      <c r="G50" s="190">
        <v>0</v>
      </c>
      <c r="H50" s="190">
        <v>0</v>
      </c>
      <c r="I50" s="190">
        <v>0</v>
      </c>
      <c r="J50" s="191">
        <v>0</v>
      </c>
      <c r="K50" s="191">
        <v>0</v>
      </c>
      <c r="L50" s="190">
        <v>0</v>
      </c>
      <c r="M50" s="190">
        <v>0</v>
      </c>
      <c r="N50" s="190">
        <v>0</v>
      </c>
      <c r="O50" s="190">
        <v>0</v>
      </c>
      <c r="P50" s="190">
        <v>0</v>
      </c>
      <c r="Q50" s="190">
        <v>0</v>
      </c>
      <c r="R50" s="190">
        <v>0</v>
      </c>
      <c r="S50" s="190">
        <v>0</v>
      </c>
      <c r="T50" s="190">
        <v>0</v>
      </c>
      <c r="U50" s="190">
        <v>0</v>
      </c>
      <c r="V50" s="190">
        <v>0</v>
      </c>
      <c r="W50" s="190">
        <v>0</v>
      </c>
      <c r="X50" s="190">
        <v>0</v>
      </c>
      <c r="Z50" s="190">
        <v>0</v>
      </c>
      <c r="AA50" s="3">
        <v>0</v>
      </c>
      <c r="AC50" s="190">
        <v>0</v>
      </c>
      <c r="AD50" s="3">
        <v>0</v>
      </c>
    </row>
    <row r="51" spans="1:30" ht="18" customHeight="1" x14ac:dyDescent="0.2">
      <c r="A51" s="175" t="s">
        <v>81</v>
      </c>
      <c r="B51" s="175" t="s">
        <v>18</v>
      </c>
      <c r="C51" s="9">
        <v>0</v>
      </c>
      <c r="E51" s="189" t="s">
        <v>85</v>
      </c>
      <c r="G51" s="190">
        <v>0</v>
      </c>
      <c r="H51" s="190">
        <v>0</v>
      </c>
      <c r="I51" s="190">
        <v>0</v>
      </c>
      <c r="J51" s="191">
        <v>0</v>
      </c>
      <c r="K51" s="191">
        <v>0</v>
      </c>
      <c r="L51" s="190">
        <v>0</v>
      </c>
      <c r="M51" s="190">
        <v>0</v>
      </c>
      <c r="N51" s="190">
        <v>0</v>
      </c>
      <c r="O51" s="190">
        <v>0</v>
      </c>
      <c r="P51" s="190">
        <v>0</v>
      </c>
      <c r="Q51" s="190">
        <v>0</v>
      </c>
      <c r="R51" s="190">
        <v>0</v>
      </c>
      <c r="S51" s="190">
        <v>0</v>
      </c>
      <c r="T51" s="190">
        <v>0</v>
      </c>
      <c r="U51" s="190">
        <v>0</v>
      </c>
      <c r="V51" s="190">
        <v>0</v>
      </c>
      <c r="W51" s="190">
        <v>0</v>
      </c>
      <c r="X51" s="190">
        <v>0</v>
      </c>
      <c r="Z51" s="190">
        <v>0</v>
      </c>
      <c r="AA51" s="3">
        <v>0</v>
      </c>
      <c r="AC51" s="190">
        <v>0</v>
      </c>
      <c r="AD51" s="3">
        <v>0</v>
      </c>
    </row>
    <row r="52" spans="1:30" ht="18" customHeight="1" x14ac:dyDescent="0.2">
      <c r="A52" s="175" t="s">
        <v>82</v>
      </c>
      <c r="B52" s="175" t="s">
        <v>18</v>
      </c>
      <c r="C52" s="9">
        <v>0</v>
      </c>
      <c r="E52" s="189" t="s">
        <v>86</v>
      </c>
      <c r="G52" s="190">
        <v>0</v>
      </c>
      <c r="H52" s="190">
        <v>0</v>
      </c>
      <c r="I52" s="190">
        <v>0</v>
      </c>
      <c r="J52" s="191">
        <v>0</v>
      </c>
      <c r="K52" s="191">
        <v>0</v>
      </c>
      <c r="L52" s="190">
        <v>0</v>
      </c>
      <c r="M52" s="190">
        <v>0</v>
      </c>
      <c r="N52" s="190">
        <v>0</v>
      </c>
      <c r="O52" s="190">
        <v>0</v>
      </c>
      <c r="P52" s="190">
        <v>0</v>
      </c>
      <c r="Q52" s="190">
        <v>0</v>
      </c>
      <c r="R52" s="190">
        <v>0</v>
      </c>
      <c r="S52" s="190">
        <v>0</v>
      </c>
      <c r="T52" s="190">
        <v>0</v>
      </c>
      <c r="U52" s="190">
        <v>0</v>
      </c>
      <c r="V52" s="190">
        <v>0</v>
      </c>
      <c r="W52" s="190">
        <v>0</v>
      </c>
      <c r="X52" s="190">
        <v>0</v>
      </c>
      <c r="Z52" s="190">
        <v>0</v>
      </c>
      <c r="AA52" s="3">
        <v>0</v>
      </c>
      <c r="AC52" s="190">
        <v>0</v>
      </c>
      <c r="AD52" s="3">
        <v>0</v>
      </c>
    </row>
    <row r="53" spans="1:30" ht="18" customHeight="1" x14ac:dyDescent="0.2">
      <c r="A53" s="175" t="s">
        <v>205</v>
      </c>
      <c r="B53" s="175" t="s">
        <v>18</v>
      </c>
      <c r="C53" s="9">
        <v>0</v>
      </c>
      <c r="E53" s="192" t="s">
        <v>140</v>
      </c>
      <c r="F53" s="193"/>
      <c r="G53" s="194">
        <v>0</v>
      </c>
      <c r="H53" s="194">
        <v>0</v>
      </c>
      <c r="I53" s="194">
        <v>0</v>
      </c>
      <c r="J53" s="194">
        <v>0</v>
      </c>
      <c r="K53" s="194">
        <v>0</v>
      </c>
      <c r="L53" s="194">
        <v>0</v>
      </c>
      <c r="M53" s="194">
        <v>0</v>
      </c>
      <c r="N53" s="194">
        <v>0</v>
      </c>
      <c r="O53" s="194">
        <v>0</v>
      </c>
      <c r="P53" s="194">
        <v>0</v>
      </c>
      <c r="Q53" s="194">
        <v>0</v>
      </c>
      <c r="R53" s="194">
        <v>0</v>
      </c>
      <c r="S53" s="194">
        <v>0</v>
      </c>
      <c r="T53" s="194">
        <v>0</v>
      </c>
      <c r="U53" s="194">
        <v>0</v>
      </c>
      <c r="V53" s="194">
        <v>0</v>
      </c>
      <c r="W53" s="194">
        <v>0</v>
      </c>
      <c r="X53" s="194">
        <v>0</v>
      </c>
      <c r="Z53" s="194">
        <v>0</v>
      </c>
      <c r="AA53" s="3">
        <v>0</v>
      </c>
      <c r="AC53" s="194">
        <v>0</v>
      </c>
      <c r="AD53" s="3">
        <v>0</v>
      </c>
    </row>
    <row r="54" spans="1:30" ht="18" customHeight="1" x14ac:dyDescent="0.2">
      <c r="A54" s="175" t="s">
        <v>83</v>
      </c>
      <c r="B54" s="175" t="s">
        <v>18</v>
      </c>
      <c r="C54" s="9">
        <v>0</v>
      </c>
      <c r="E54" s="189" t="s">
        <v>87</v>
      </c>
      <c r="G54" s="190">
        <v>0</v>
      </c>
      <c r="H54" s="190">
        <v>0</v>
      </c>
      <c r="I54" s="190">
        <v>0</v>
      </c>
      <c r="J54" s="191">
        <v>0</v>
      </c>
      <c r="K54" s="191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0</v>
      </c>
      <c r="V54" s="190">
        <v>0</v>
      </c>
      <c r="W54" s="190">
        <v>0</v>
      </c>
      <c r="X54" s="190">
        <v>0</v>
      </c>
      <c r="Z54" s="190">
        <v>0</v>
      </c>
      <c r="AA54" s="3">
        <v>0</v>
      </c>
      <c r="AC54" s="190">
        <v>0</v>
      </c>
      <c r="AD54" s="3">
        <v>0</v>
      </c>
    </row>
    <row r="55" spans="1:30" ht="18" hidden="1" customHeight="1" outlineLevel="1" x14ac:dyDescent="0.2">
      <c r="A55" s="175" t="s">
        <v>141</v>
      </c>
      <c r="B55" s="175" t="s">
        <v>18</v>
      </c>
      <c r="C55" s="9">
        <v>0</v>
      </c>
      <c r="E55" s="204" t="s">
        <v>142</v>
      </c>
      <c r="F55" s="182"/>
      <c r="G55" s="205">
        <v>0</v>
      </c>
      <c r="H55" s="205">
        <v>0</v>
      </c>
      <c r="I55" s="205">
        <v>0</v>
      </c>
      <c r="J55" s="205">
        <v>0</v>
      </c>
      <c r="K55" s="205">
        <v>0</v>
      </c>
      <c r="L55" s="205">
        <v>0</v>
      </c>
      <c r="M55" s="205">
        <v>0</v>
      </c>
      <c r="N55" s="205">
        <v>0</v>
      </c>
      <c r="O55" s="205">
        <v>0</v>
      </c>
      <c r="P55" s="205">
        <v>0</v>
      </c>
      <c r="Q55" s="205">
        <v>0</v>
      </c>
      <c r="R55" s="205">
        <v>0</v>
      </c>
      <c r="S55" s="205">
        <v>0</v>
      </c>
      <c r="T55" s="205">
        <v>0</v>
      </c>
      <c r="U55" s="205">
        <v>0</v>
      </c>
      <c r="V55" s="205">
        <v>0</v>
      </c>
      <c r="W55" s="205">
        <v>0</v>
      </c>
      <c r="X55" s="205">
        <v>0</v>
      </c>
      <c r="Z55" s="205">
        <v>0</v>
      </c>
      <c r="AA55" s="3">
        <v>0</v>
      </c>
      <c r="AC55" s="205">
        <v>0</v>
      </c>
      <c r="AD55" s="3">
        <v>0</v>
      </c>
    </row>
    <row r="56" spans="1:30" ht="18" hidden="1" customHeight="1" outlineLevel="1" x14ac:dyDescent="0.2">
      <c r="A56" s="175" t="s">
        <v>124</v>
      </c>
      <c r="B56" s="175" t="s">
        <v>18</v>
      </c>
      <c r="C56" s="9">
        <v>0</v>
      </c>
      <c r="E56" s="204" t="s">
        <v>143</v>
      </c>
      <c r="F56" s="182"/>
      <c r="G56" s="205">
        <v>0</v>
      </c>
      <c r="H56" s="205">
        <v>0</v>
      </c>
      <c r="I56" s="205">
        <v>0</v>
      </c>
      <c r="J56" s="205">
        <v>0</v>
      </c>
      <c r="K56" s="205">
        <v>0</v>
      </c>
      <c r="L56" s="205">
        <v>0</v>
      </c>
      <c r="M56" s="205">
        <v>0</v>
      </c>
      <c r="N56" s="205">
        <v>0</v>
      </c>
      <c r="O56" s="205">
        <v>0</v>
      </c>
      <c r="P56" s="205">
        <v>0</v>
      </c>
      <c r="Q56" s="205">
        <v>0</v>
      </c>
      <c r="R56" s="205">
        <v>0</v>
      </c>
      <c r="S56" s="205">
        <v>0</v>
      </c>
      <c r="T56" s="205">
        <v>0</v>
      </c>
      <c r="U56" s="205">
        <v>0</v>
      </c>
      <c r="V56" s="205">
        <v>0</v>
      </c>
      <c r="W56" s="205">
        <v>0</v>
      </c>
      <c r="X56" s="205">
        <v>0</v>
      </c>
      <c r="Z56" s="205">
        <v>0</v>
      </c>
      <c r="AA56" s="3">
        <v>0</v>
      </c>
      <c r="AC56" s="205">
        <v>0</v>
      </c>
      <c r="AD56" s="3">
        <v>0</v>
      </c>
    </row>
    <row r="57" spans="1:30" ht="18" hidden="1" customHeight="1" outlineLevel="1" x14ac:dyDescent="0.2">
      <c r="A57" s="175" t="s">
        <v>125</v>
      </c>
      <c r="B57" s="175" t="s">
        <v>18</v>
      </c>
      <c r="C57" s="9">
        <v>0</v>
      </c>
      <c r="E57" s="204" t="s">
        <v>144</v>
      </c>
      <c r="F57" s="182"/>
      <c r="G57" s="205">
        <v>0</v>
      </c>
      <c r="H57" s="205">
        <v>0</v>
      </c>
      <c r="I57" s="205">
        <v>0</v>
      </c>
      <c r="J57" s="205">
        <v>0</v>
      </c>
      <c r="K57" s="205">
        <v>0</v>
      </c>
      <c r="L57" s="205">
        <v>0</v>
      </c>
      <c r="M57" s="205">
        <v>0</v>
      </c>
      <c r="N57" s="205">
        <v>0</v>
      </c>
      <c r="O57" s="205">
        <v>0</v>
      </c>
      <c r="P57" s="205">
        <v>0</v>
      </c>
      <c r="Q57" s="205">
        <v>0</v>
      </c>
      <c r="R57" s="205">
        <v>0</v>
      </c>
      <c r="S57" s="205">
        <v>0</v>
      </c>
      <c r="T57" s="205">
        <v>0</v>
      </c>
      <c r="U57" s="205">
        <v>0</v>
      </c>
      <c r="V57" s="205">
        <v>0</v>
      </c>
      <c r="W57" s="205">
        <v>0</v>
      </c>
      <c r="X57" s="205">
        <v>0</v>
      </c>
      <c r="Z57" s="205">
        <v>0</v>
      </c>
      <c r="AA57" s="3">
        <v>0</v>
      </c>
      <c r="AC57" s="205">
        <v>0</v>
      </c>
      <c r="AD57" s="3">
        <v>0</v>
      </c>
    </row>
    <row r="58" spans="1:30" ht="18" hidden="1" customHeight="1" outlineLevel="1" x14ac:dyDescent="0.2">
      <c r="A58" s="175" t="s">
        <v>264</v>
      </c>
      <c r="B58" s="175" t="s">
        <v>18</v>
      </c>
      <c r="C58" s="9">
        <v>0</v>
      </c>
      <c r="E58" s="204" t="s">
        <v>265</v>
      </c>
      <c r="F58" s="182"/>
      <c r="G58" s="205">
        <v>0</v>
      </c>
      <c r="H58" s="205">
        <v>0</v>
      </c>
      <c r="I58" s="205">
        <v>0</v>
      </c>
      <c r="J58" s="205">
        <v>0</v>
      </c>
      <c r="K58" s="205">
        <v>0</v>
      </c>
      <c r="L58" s="205">
        <v>0</v>
      </c>
      <c r="M58" s="205">
        <v>0</v>
      </c>
      <c r="N58" s="205">
        <v>0</v>
      </c>
      <c r="O58" s="205">
        <v>0</v>
      </c>
      <c r="P58" s="205">
        <v>0</v>
      </c>
      <c r="Q58" s="205">
        <v>0</v>
      </c>
      <c r="R58" s="205">
        <v>0</v>
      </c>
      <c r="S58" s="205">
        <v>0</v>
      </c>
      <c r="T58" s="205">
        <v>0</v>
      </c>
      <c r="U58" s="205">
        <v>0</v>
      </c>
      <c r="V58" s="205">
        <v>0</v>
      </c>
      <c r="W58" s="205">
        <v>0</v>
      </c>
      <c r="X58" s="205">
        <v>0</v>
      </c>
      <c r="Z58" s="205">
        <v>0</v>
      </c>
      <c r="AA58" s="3">
        <v>0</v>
      </c>
      <c r="AC58" s="205">
        <v>0</v>
      </c>
      <c r="AD58" s="3">
        <v>0</v>
      </c>
    </row>
    <row r="59" spans="1:30" ht="18" hidden="1" customHeight="1" outlineLevel="1" x14ac:dyDescent="0.2">
      <c r="A59" s="175" t="s">
        <v>145</v>
      </c>
      <c r="B59" s="175" t="s">
        <v>18</v>
      </c>
      <c r="C59" s="9">
        <v>0</v>
      </c>
      <c r="E59" s="204" t="s">
        <v>146</v>
      </c>
      <c r="F59" s="182"/>
      <c r="G59" s="205">
        <v>0</v>
      </c>
      <c r="H59" s="205">
        <v>0</v>
      </c>
      <c r="I59" s="205">
        <v>0</v>
      </c>
      <c r="J59" s="205">
        <v>0</v>
      </c>
      <c r="K59" s="205">
        <v>0</v>
      </c>
      <c r="L59" s="205">
        <v>0</v>
      </c>
      <c r="M59" s="205">
        <v>0</v>
      </c>
      <c r="N59" s="205">
        <v>0</v>
      </c>
      <c r="O59" s="205">
        <v>0</v>
      </c>
      <c r="P59" s="205">
        <v>0</v>
      </c>
      <c r="Q59" s="205">
        <v>0</v>
      </c>
      <c r="R59" s="205">
        <v>0</v>
      </c>
      <c r="S59" s="205">
        <v>0</v>
      </c>
      <c r="T59" s="205">
        <v>0</v>
      </c>
      <c r="U59" s="205">
        <v>0</v>
      </c>
      <c r="V59" s="205">
        <v>0</v>
      </c>
      <c r="W59" s="205">
        <v>0</v>
      </c>
      <c r="X59" s="205">
        <v>0</v>
      </c>
      <c r="Z59" s="205">
        <v>0</v>
      </c>
      <c r="AA59" s="3">
        <v>0</v>
      </c>
      <c r="AC59" s="205">
        <v>0</v>
      </c>
      <c r="AD59" s="3">
        <v>0</v>
      </c>
    </row>
    <row r="60" spans="1:30" ht="18" customHeight="1" collapsed="1" x14ac:dyDescent="0.2">
      <c r="A60" s="185"/>
      <c r="B60" s="185"/>
      <c r="C60" s="9">
        <v>0</v>
      </c>
      <c r="E60" s="189" t="s">
        <v>70</v>
      </c>
      <c r="G60" s="190">
        <v>0</v>
      </c>
      <c r="H60" s="190">
        <v>0</v>
      </c>
      <c r="I60" s="190">
        <v>0</v>
      </c>
      <c r="J60" s="191">
        <v>0</v>
      </c>
      <c r="K60" s="191">
        <v>0</v>
      </c>
      <c r="L60" s="190">
        <v>0</v>
      </c>
      <c r="M60" s="190">
        <v>0</v>
      </c>
      <c r="N60" s="190">
        <v>0</v>
      </c>
      <c r="O60" s="190">
        <v>0</v>
      </c>
      <c r="P60" s="190">
        <v>0</v>
      </c>
      <c r="Q60" s="190">
        <v>0</v>
      </c>
      <c r="R60" s="190">
        <v>0</v>
      </c>
      <c r="S60" s="190">
        <v>0</v>
      </c>
      <c r="T60" s="190">
        <v>0</v>
      </c>
      <c r="U60" s="190">
        <v>0</v>
      </c>
      <c r="V60" s="190">
        <v>0</v>
      </c>
      <c r="W60" s="190">
        <v>0</v>
      </c>
      <c r="X60" s="190">
        <v>0</v>
      </c>
      <c r="Z60" s="190">
        <v>0</v>
      </c>
      <c r="AA60" s="3">
        <v>0</v>
      </c>
      <c r="AC60" s="190">
        <v>0</v>
      </c>
      <c r="AD60" s="3">
        <v>0</v>
      </c>
    </row>
    <row r="61" spans="1:30" ht="18" customHeight="1" x14ac:dyDescent="0.2">
      <c r="A61" s="185"/>
      <c r="B61" s="185"/>
      <c r="C61" s="9">
        <v>0</v>
      </c>
      <c r="E61" s="195" t="s">
        <v>275</v>
      </c>
      <c r="G61" s="196">
        <v>0</v>
      </c>
      <c r="H61" s="196">
        <v>0</v>
      </c>
      <c r="I61" s="196">
        <v>0</v>
      </c>
      <c r="J61" s="197">
        <v>0</v>
      </c>
      <c r="K61" s="197">
        <v>0</v>
      </c>
      <c r="L61" s="196">
        <v>0</v>
      </c>
      <c r="M61" s="196">
        <v>0</v>
      </c>
      <c r="N61" s="196">
        <v>0</v>
      </c>
      <c r="O61" s="196">
        <v>0</v>
      </c>
      <c r="P61" s="196">
        <v>0</v>
      </c>
      <c r="Q61" s="196">
        <v>0</v>
      </c>
      <c r="R61" s="196">
        <v>0</v>
      </c>
      <c r="S61" s="196">
        <v>0</v>
      </c>
      <c r="T61" s="196">
        <v>0</v>
      </c>
      <c r="U61" s="196">
        <v>0</v>
      </c>
      <c r="V61" s="196">
        <v>0</v>
      </c>
      <c r="W61" s="196">
        <v>0</v>
      </c>
      <c r="X61" s="196">
        <v>0</v>
      </c>
      <c r="Z61" s="196">
        <v>0</v>
      </c>
      <c r="AA61" s="3">
        <v>0</v>
      </c>
      <c r="AC61" s="196">
        <v>0</v>
      </c>
      <c r="AD61" s="3">
        <v>0</v>
      </c>
    </row>
    <row r="62" spans="1:30" ht="6.95" customHeight="1" x14ac:dyDescent="0.2">
      <c r="C62" s="9"/>
      <c r="J62" s="199"/>
      <c r="K62" s="199"/>
      <c r="AA62" s="1"/>
      <c r="AD62" s="1"/>
    </row>
    <row r="63" spans="1:30" ht="18" customHeight="1" x14ac:dyDescent="0.2">
      <c r="A63" s="175" t="s">
        <v>74</v>
      </c>
      <c r="B63" s="175" t="s">
        <v>18</v>
      </c>
      <c r="C63" s="9">
        <v>0</v>
      </c>
      <c r="E63" s="189" t="s">
        <v>73</v>
      </c>
      <c r="G63" s="190">
        <v>0</v>
      </c>
      <c r="H63" s="190">
        <v>0</v>
      </c>
      <c r="I63" s="190">
        <v>0</v>
      </c>
      <c r="J63" s="191">
        <v>0</v>
      </c>
      <c r="K63" s="191">
        <v>0</v>
      </c>
      <c r="L63" s="190">
        <v>0</v>
      </c>
      <c r="M63" s="190">
        <v>0</v>
      </c>
      <c r="N63" s="190">
        <v>0</v>
      </c>
      <c r="O63" s="190">
        <v>0</v>
      </c>
      <c r="P63" s="190">
        <v>0</v>
      </c>
      <c r="Q63" s="190">
        <v>0</v>
      </c>
      <c r="R63" s="190">
        <v>0</v>
      </c>
      <c r="S63" s="190">
        <v>0</v>
      </c>
      <c r="T63" s="190">
        <v>0</v>
      </c>
      <c r="U63" s="190">
        <v>0</v>
      </c>
      <c r="V63" s="190">
        <v>0</v>
      </c>
      <c r="W63" s="190">
        <v>0</v>
      </c>
      <c r="X63" s="190">
        <v>0</v>
      </c>
      <c r="Z63" s="190">
        <v>0</v>
      </c>
      <c r="AA63" s="3">
        <v>0</v>
      </c>
      <c r="AC63" s="190">
        <v>0</v>
      </c>
      <c r="AD63" s="3">
        <v>0</v>
      </c>
    </row>
    <row r="64" spans="1:30" ht="18" customHeight="1" x14ac:dyDescent="0.2">
      <c r="A64" s="175" t="s">
        <v>130</v>
      </c>
      <c r="B64" s="175" t="s">
        <v>18</v>
      </c>
      <c r="C64" s="9">
        <v>0</v>
      </c>
      <c r="E64" s="189" t="s">
        <v>191</v>
      </c>
      <c r="G64" s="190">
        <v>0</v>
      </c>
      <c r="H64" s="190">
        <v>0</v>
      </c>
      <c r="I64" s="190">
        <v>0</v>
      </c>
      <c r="J64" s="191">
        <v>0</v>
      </c>
      <c r="K64" s="191">
        <v>0</v>
      </c>
      <c r="L64" s="190">
        <v>0</v>
      </c>
      <c r="M64" s="190">
        <v>0</v>
      </c>
      <c r="N64" s="190">
        <v>0</v>
      </c>
      <c r="O64" s="190">
        <v>0</v>
      </c>
      <c r="P64" s="190">
        <v>0</v>
      </c>
      <c r="Q64" s="190">
        <v>0</v>
      </c>
      <c r="R64" s="190">
        <v>0</v>
      </c>
      <c r="S64" s="190">
        <v>0</v>
      </c>
      <c r="T64" s="190">
        <v>0</v>
      </c>
      <c r="U64" s="190">
        <v>0</v>
      </c>
      <c r="V64" s="190">
        <v>0</v>
      </c>
      <c r="W64" s="190">
        <v>0</v>
      </c>
      <c r="X64" s="190">
        <v>0</v>
      </c>
      <c r="Z64" s="190">
        <v>0</v>
      </c>
      <c r="AA64" s="3">
        <v>0</v>
      </c>
      <c r="AC64" s="190">
        <v>0</v>
      </c>
      <c r="AD64" s="3">
        <v>0</v>
      </c>
    </row>
    <row r="65" spans="1:30" ht="18" customHeight="1" x14ac:dyDescent="0.2">
      <c r="A65" s="175" t="s">
        <v>173</v>
      </c>
      <c r="B65" s="175" t="s">
        <v>18</v>
      </c>
      <c r="C65" s="9">
        <v>0</v>
      </c>
      <c r="E65" s="189" t="s">
        <v>174</v>
      </c>
      <c r="G65" s="190">
        <v>0</v>
      </c>
      <c r="H65" s="190">
        <v>0</v>
      </c>
      <c r="I65" s="190">
        <v>0</v>
      </c>
      <c r="J65" s="191">
        <v>0</v>
      </c>
      <c r="K65" s="191">
        <v>0</v>
      </c>
      <c r="L65" s="190">
        <v>0</v>
      </c>
      <c r="M65" s="190">
        <v>0</v>
      </c>
      <c r="N65" s="190">
        <v>0</v>
      </c>
      <c r="O65" s="190">
        <v>0</v>
      </c>
      <c r="P65" s="190">
        <v>0</v>
      </c>
      <c r="Q65" s="190">
        <v>0</v>
      </c>
      <c r="R65" s="190">
        <v>0</v>
      </c>
      <c r="S65" s="190">
        <v>0</v>
      </c>
      <c r="T65" s="190">
        <v>0</v>
      </c>
      <c r="U65" s="190">
        <v>0</v>
      </c>
      <c r="V65" s="190">
        <v>0</v>
      </c>
      <c r="W65" s="190">
        <v>0</v>
      </c>
      <c r="X65" s="190">
        <v>0</v>
      </c>
      <c r="Z65" s="190">
        <v>0</v>
      </c>
      <c r="AA65" s="3">
        <v>0</v>
      </c>
      <c r="AC65" s="190">
        <v>0</v>
      </c>
      <c r="AD65" s="3">
        <v>0</v>
      </c>
    </row>
    <row r="66" spans="1:30" ht="18" customHeight="1" x14ac:dyDescent="0.2">
      <c r="A66" s="175" t="s">
        <v>89</v>
      </c>
      <c r="B66" s="175" t="s">
        <v>18</v>
      </c>
      <c r="C66" s="9">
        <v>0</v>
      </c>
      <c r="E66" s="189" t="s">
        <v>94</v>
      </c>
      <c r="G66" s="190">
        <v>0</v>
      </c>
      <c r="H66" s="190">
        <v>0</v>
      </c>
      <c r="I66" s="190">
        <v>0</v>
      </c>
      <c r="J66" s="191">
        <v>0</v>
      </c>
      <c r="K66" s="191">
        <v>0</v>
      </c>
      <c r="L66" s="190">
        <v>0</v>
      </c>
      <c r="M66" s="190">
        <v>0</v>
      </c>
      <c r="N66" s="190">
        <v>0</v>
      </c>
      <c r="O66" s="190">
        <v>0</v>
      </c>
      <c r="P66" s="190">
        <v>0</v>
      </c>
      <c r="Q66" s="190">
        <v>0</v>
      </c>
      <c r="R66" s="190">
        <v>0</v>
      </c>
      <c r="S66" s="190">
        <v>0</v>
      </c>
      <c r="T66" s="190">
        <v>0</v>
      </c>
      <c r="U66" s="190">
        <v>0</v>
      </c>
      <c r="V66" s="190">
        <v>0</v>
      </c>
      <c r="W66" s="190">
        <v>0</v>
      </c>
      <c r="X66" s="190">
        <v>0</v>
      </c>
      <c r="Z66" s="190">
        <v>0</v>
      </c>
      <c r="AA66" s="3">
        <v>0</v>
      </c>
      <c r="AC66" s="190">
        <v>0</v>
      </c>
      <c r="AD66" s="3">
        <v>0</v>
      </c>
    </row>
    <row r="67" spans="1:30" ht="18" customHeight="1" x14ac:dyDescent="0.2">
      <c r="A67" s="175" t="s">
        <v>175</v>
      </c>
      <c r="B67" s="175" t="s">
        <v>18</v>
      </c>
      <c r="C67" s="9">
        <v>0</v>
      </c>
      <c r="E67" s="189" t="s">
        <v>176</v>
      </c>
      <c r="G67" s="190">
        <v>0</v>
      </c>
      <c r="H67" s="190">
        <v>0</v>
      </c>
      <c r="I67" s="190">
        <v>0</v>
      </c>
      <c r="J67" s="191">
        <v>0</v>
      </c>
      <c r="K67" s="191">
        <v>0</v>
      </c>
      <c r="L67" s="190">
        <v>0</v>
      </c>
      <c r="M67" s="190">
        <v>0</v>
      </c>
      <c r="N67" s="190">
        <v>0</v>
      </c>
      <c r="O67" s="190">
        <v>0</v>
      </c>
      <c r="P67" s="190">
        <v>0</v>
      </c>
      <c r="Q67" s="190">
        <v>0</v>
      </c>
      <c r="R67" s="190">
        <v>0</v>
      </c>
      <c r="S67" s="190">
        <v>0</v>
      </c>
      <c r="T67" s="190">
        <v>0</v>
      </c>
      <c r="U67" s="190">
        <v>0</v>
      </c>
      <c r="V67" s="190">
        <v>0</v>
      </c>
      <c r="W67" s="190">
        <v>0</v>
      </c>
      <c r="X67" s="190">
        <v>0</v>
      </c>
      <c r="Z67" s="190">
        <v>0</v>
      </c>
      <c r="AA67" s="3">
        <v>0</v>
      </c>
      <c r="AC67" s="190">
        <v>0</v>
      </c>
      <c r="AD67" s="3">
        <v>0</v>
      </c>
    </row>
    <row r="68" spans="1:30" ht="18" customHeight="1" x14ac:dyDescent="0.2">
      <c r="A68" s="175" t="s">
        <v>192</v>
      </c>
      <c r="B68" s="175" t="s">
        <v>18</v>
      </c>
      <c r="C68" s="9">
        <v>0</v>
      </c>
      <c r="E68" s="189" t="s">
        <v>427</v>
      </c>
      <c r="G68" s="190">
        <v>0</v>
      </c>
      <c r="H68" s="190">
        <v>0</v>
      </c>
      <c r="I68" s="190">
        <v>0</v>
      </c>
      <c r="J68" s="191">
        <v>0</v>
      </c>
      <c r="K68" s="191">
        <v>0</v>
      </c>
      <c r="L68" s="190">
        <v>0</v>
      </c>
      <c r="M68" s="190">
        <v>0</v>
      </c>
      <c r="N68" s="190">
        <v>0</v>
      </c>
      <c r="O68" s="190">
        <v>0</v>
      </c>
      <c r="P68" s="190">
        <v>0</v>
      </c>
      <c r="Q68" s="190">
        <v>0</v>
      </c>
      <c r="R68" s="190">
        <v>0</v>
      </c>
      <c r="S68" s="190">
        <v>0</v>
      </c>
      <c r="T68" s="190">
        <v>0</v>
      </c>
      <c r="U68" s="190">
        <v>0</v>
      </c>
      <c r="V68" s="190">
        <v>0</v>
      </c>
      <c r="W68" s="190">
        <v>0</v>
      </c>
      <c r="X68" s="190">
        <v>0</v>
      </c>
      <c r="Z68" s="190">
        <v>0</v>
      </c>
      <c r="AA68" s="3">
        <v>0</v>
      </c>
      <c r="AC68" s="190">
        <v>0</v>
      </c>
      <c r="AD68" s="3">
        <v>0</v>
      </c>
    </row>
    <row r="69" spans="1:30" ht="18" customHeight="1" x14ac:dyDescent="0.2">
      <c r="A69" s="175" t="s">
        <v>131</v>
      </c>
      <c r="B69" s="175" t="s">
        <v>18</v>
      </c>
      <c r="C69" s="9">
        <v>0</v>
      </c>
      <c r="E69" s="189" t="s">
        <v>177</v>
      </c>
      <c r="G69" s="190">
        <v>0</v>
      </c>
      <c r="H69" s="190">
        <v>0</v>
      </c>
      <c r="I69" s="190">
        <v>0</v>
      </c>
      <c r="J69" s="191">
        <v>0</v>
      </c>
      <c r="K69" s="191">
        <v>0</v>
      </c>
      <c r="L69" s="190">
        <v>0</v>
      </c>
      <c r="M69" s="190">
        <v>0</v>
      </c>
      <c r="N69" s="190">
        <v>0</v>
      </c>
      <c r="O69" s="190">
        <v>0</v>
      </c>
      <c r="P69" s="190">
        <v>0</v>
      </c>
      <c r="Q69" s="190">
        <v>0</v>
      </c>
      <c r="R69" s="190">
        <v>0</v>
      </c>
      <c r="S69" s="190">
        <v>0</v>
      </c>
      <c r="T69" s="190">
        <v>0</v>
      </c>
      <c r="U69" s="190">
        <v>0</v>
      </c>
      <c r="V69" s="190">
        <v>0</v>
      </c>
      <c r="W69" s="190">
        <v>0</v>
      </c>
      <c r="X69" s="190">
        <v>0</v>
      </c>
      <c r="Z69" s="190">
        <v>0</v>
      </c>
      <c r="AA69" s="3">
        <v>0</v>
      </c>
      <c r="AC69" s="190">
        <v>0</v>
      </c>
      <c r="AD69" s="3">
        <v>0</v>
      </c>
    </row>
    <row r="70" spans="1:30" ht="18" customHeight="1" x14ac:dyDescent="0.2">
      <c r="A70" s="175" t="s">
        <v>178</v>
      </c>
      <c r="B70" s="175" t="s">
        <v>18</v>
      </c>
      <c r="C70" s="9">
        <v>0</v>
      </c>
      <c r="E70" s="189" t="s">
        <v>179</v>
      </c>
      <c r="G70" s="190">
        <v>0</v>
      </c>
      <c r="H70" s="190">
        <v>0</v>
      </c>
      <c r="I70" s="190">
        <v>0</v>
      </c>
      <c r="J70" s="191">
        <v>0</v>
      </c>
      <c r="K70" s="191">
        <v>0</v>
      </c>
      <c r="L70" s="190">
        <v>0</v>
      </c>
      <c r="M70" s="190">
        <v>0</v>
      </c>
      <c r="N70" s="190">
        <v>0</v>
      </c>
      <c r="O70" s="190">
        <v>0</v>
      </c>
      <c r="P70" s="190">
        <v>0</v>
      </c>
      <c r="Q70" s="190">
        <v>0</v>
      </c>
      <c r="R70" s="190">
        <v>0</v>
      </c>
      <c r="S70" s="190">
        <v>0</v>
      </c>
      <c r="T70" s="190">
        <v>0</v>
      </c>
      <c r="U70" s="190">
        <v>0</v>
      </c>
      <c r="V70" s="190">
        <v>0</v>
      </c>
      <c r="W70" s="190">
        <v>0</v>
      </c>
      <c r="X70" s="190">
        <v>0</v>
      </c>
      <c r="Z70" s="190">
        <v>0</v>
      </c>
      <c r="AA70" s="3">
        <v>0</v>
      </c>
      <c r="AC70" s="190">
        <v>0</v>
      </c>
      <c r="AD70" s="3">
        <v>0</v>
      </c>
    </row>
    <row r="71" spans="1:30" ht="18" customHeight="1" x14ac:dyDescent="0.2">
      <c r="A71" s="175" t="s">
        <v>180</v>
      </c>
      <c r="B71" s="175" t="s">
        <v>18</v>
      </c>
      <c r="C71" s="9">
        <v>0</v>
      </c>
      <c r="E71" s="189" t="s">
        <v>181</v>
      </c>
      <c r="G71" s="190">
        <v>0</v>
      </c>
      <c r="H71" s="190">
        <v>0</v>
      </c>
      <c r="I71" s="190">
        <v>0</v>
      </c>
      <c r="J71" s="191">
        <v>0</v>
      </c>
      <c r="K71" s="191">
        <v>0</v>
      </c>
      <c r="L71" s="190">
        <v>0</v>
      </c>
      <c r="M71" s="190">
        <v>0</v>
      </c>
      <c r="N71" s="190">
        <v>0</v>
      </c>
      <c r="O71" s="190">
        <v>0</v>
      </c>
      <c r="P71" s="190">
        <v>0</v>
      </c>
      <c r="Q71" s="190">
        <v>0</v>
      </c>
      <c r="R71" s="190">
        <v>0</v>
      </c>
      <c r="S71" s="190">
        <v>0</v>
      </c>
      <c r="T71" s="190">
        <v>0</v>
      </c>
      <c r="U71" s="190">
        <v>0</v>
      </c>
      <c r="V71" s="190">
        <v>0</v>
      </c>
      <c r="W71" s="190">
        <v>0</v>
      </c>
      <c r="X71" s="190">
        <v>0</v>
      </c>
      <c r="Z71" s="190">
        <v>0</v>
      </c>
      <c r="AA71" s="3">
        <v>0</v>
      </c>
      <c r="AC71" s="190">
        <v>0</v>
      </c>
      <c r="AD71" s="3">
        <v>0</v>
      </c>
    </row>
    <row r="72" spans="1:30" ht="18" customHeight="1" x14ac:dyDescent="0.2">
      <c r="A72" s="175" t="s">
        <v>90</v>
      </c>
      <c r="B72" s="175" t="s">
        <v>18</v>
      </c>
      <c r="C72" s="9">
        <v>0</v>
      </c>
      <c r="E72" s="189" t="s">
        <v>188</v>
      </c>
      <c r="G72" s="190">
        <v>0</v>
      </c>
      <c r="H72" s="190">
        <v>0</v>
      </c>
      <c r="I72" s="190">
        <v>0</v>
      </c>
      <c r="J72" s="191">
        <v>0</v>
      </c>
      <c r="K72" s="191">
        <v>0</v>
      </c>
      <c r="L72" s="190">
        <v>0</v>
      </c>
      <c r="M72" s="190">
        <v>0</v>
      </c>
      <c r="N72" s="190">
        <v>0</v>
      </c>
      <c r="O72" s="190">
        <v>0</v>
      </c>
      <c r="P72" s="190">
        <v>0</v>
      </c>
      <c r="Q72" s="190">
        <v>0</v>
      </c>
      <c r="R72" s="190">
        <v>0</v>
      </c>
      <c r="S72" s="190">
        <v>0</v>
      </c>
      <c r="T72" s="190">
        <v>0</v>
      </c>
      <c r="U72" s="190">
        <v>0</v>
      </c>
      <c r="V72" s="190">
        <v>0</v>
      </c>
      <c r="W72" s="190">
        <v>0</v>
      </c>
      <c r="X72" s="190">
        <v>0</v>
      </c>
      <c r="Z72" s="190">
        <v>0</v>
      </c>
      <c r="AA72" s="3">
        <v>0</v>
      </c>
      <c r="AC72" s="190">
        <v>0</v>
      </c>
      <c r="AD72" s="3">
        <v>0</v>
      </c>
    </row>
    <row r="73" spans="1:30" ht="18" customHeight="1" x14ac:dyDescent="0.2">
      <c r="A73" s="175" t="s">
        <v>79</v>
      </c>
      <c r="B73" s="175" t="s">
        <v>18</v>
      </c>
      <c r="C73" s="9">
        <v>0</v>
      </c>
      <c r="E73" s="189" t="s">
        <v>78</v>
      </c>
      <c r="G73" s="190">
        <v>0</v>
      </c>
      <c r="H73" s="190">
        <v>0</v>
      </c>
      <c r="I73" s="190">
        <v>0</v>
      </c>
      <c r="J73" s="191">
        <v>0</v>
      </c>
      <c r="K73" s="191">
        <v>0</v>
      </c>
      <c r="L73" s="190">
        <v>0</v>
      </c>
      <c r="M73" s="190">
        <v>0</v>
      </c>
      <c r="N73" s="190">
        <v>0</v>
      </c>
      <c r="O73" s="190">
        <v>0</v>
      </c>
      <c r="P73" s="190">
        <v>0</v>
      </c>
      <c r="Q73" s="190">
        <v>0</v>
      </c>
      <c r="R73" s="190">
        <v>0</v>
      </c>
      <c r="S73" s="190">
        <v>0</v>
      </c>
      <c r="T73" s="190">
        <v>0</v>
      </c>
      <c r="U73" s="190">
        <v>0</v>
      </c>
      <c r="V73" s="190">
        <v>0</v>
      </c>
      <c r="W73" s="190">
        <v>0</v>
      </c>
      <c r="X73" s="190">
        <v>0</v>
      </c>
      <c r="Z73" s="190">
        <v>0</v>
      </c>
      <c r="AA73" s="3">
        <v>0</v>
      </c>
      <c r="AC73" s="190">
        <v>0</v>
      </c>
      <c r="AD73" s="3">
        <v>0</v>
      </c>
    </row>
    <row r="74" spans="1:30" ht="18" customHeight="1" x14ac:dyDescent="0.2">
      <c r="A74" s="175" t="s">
        <v>194</v>
      </c>
      <c r="B74" s="175" t="s">
        <v>18</v>
      </c>
      <c r="C74" s="9">
        <v>0</v>
      </c>
      <c r="E74" s="189" t="s">
        <v>267</v>
      </c>
      <c r="G74" s="190">
        <v>0</v>
      </c>
      <c r="H74" s="190">
        <v>0</v>
      </c>
      <c r="I74" s="190">
        <v>0</v>
      </c>
      <c r="J74" s="191">
        <v>0</v>
      </c>
      <c r="K74" s="191">
        <v>0</v>
      </c>
      <c r="L74" s="190">
        <v>0</v>
      </c>
      <c r="M74" s="190">
        <v>0</v>
      </c>
      <c r="N74" s="190">
        <v>0</v>
      </c>
      <c r="O74" s="190">
        <v>0</v>
      </c>
      <c r="P74" s="190">
        <v>0</v>
      </c>
      <c r="Q74" s="190">
        <v>0</v>
      </c>
      <c r="R74" s="190">
        <v>0</v>
      </c>
      <c r="S74" s="190">
        <v>0</v>
      </c>
      <c r="T74" s="190">
        <v>0</v>
      </c>
      <c r="U74" s="190">
        <v>0</v>
      </c>
      <c r="V74" s="190">
        <v>0</v>
      </c>
      <c r="W74" s="190">
        <v>0</v>
      </c>
      <c r="X74" s="190">
        <v>0</v>
      </c>
      <c r="Z74" s="190">
        <v>0</v>
      </c>
      <c r="AA74" s="3">
        <v>0</v>
      </c>
      <c r="AC74" s="190">
        <v>0</v>
      </c>
      <c r="AD74" s="3">
        <v>0</v>
      </c>
    </row>
    <row r="75" spans="1:30" ht="18" customHeight="1" x14ac:dyDescent="0.2">
      <c r="A75" s="175" t="s">
        <v>76</v>
      </c>
      <c r="B75" s="175" t="s">
        <v>18</v>
      </c>
      <c r="C75" s="9">
        <v>0</v>
      </c>
      <c r="E75" s="189" t="s">
        <v>95</v>
      </c>
      <c r="G75" s="190">
        <v>0</v>
      </c>
      <c r="H75" s="190">
        <v>0</v>
      </c>
      <c r="I75" s="190">
        <v>0</v>
      </c>
      <c r="J75" s="191">
        <v>0</v>
      </c>
      <c r="K75" s="191">
        <v>0</v>
      </c>
      <c r="L75" s="190">
        <v>0</v>
      </c>
      <c r="M75" s="190">
        <v>0</v>
      </c>
      <c r="N75" s="190">
        <v>0</v>
      </c>
      <c r="O75" s="190">
        <v>0</v>
      </c>
      <c r="P75" s="190">
        <v>0</v>
      </c>
      <c r="Q75" s="190">
        <v>0</v>
      </c>
      <c r="R75" s="190">
        <v>0</v>
      </c>
      <c r="S75" s="190">
        <v>0</v>
      </c>
      <c r="T75" s="190">
        <v>0</v>
      </c>
      <c r="U75" s="190">
        <v>0</v>
      </c>
      <c r="V75" s="190">
        <v>0</v>
      </c>
      <c r="W75" s="190">
        <v>0</v>
      </c>
      <c r="X75" s="190">
        <v>0</v>
      </c>
      <c r="Z75" s="190">
        <v>0</v>
      </c>
      <c r="AA75" s="3">
        <v>0</v>
      </c>
      <c r="AC75" s="190">
        <v>0</v>
      </c>
      <c r="AD75" s="3">
        <v>0</v>
      </c>
    </row>
    <row r="76" spans="1:30" ht="18" customHeight="1" x14ac:dyDescent="0.2">
      <c r="A76" s="175" t="s">
        <v>182</v>
      </c>
      <c r="B76" s="175" t="s">
        <v>18</v>
      </c>
      <c r="C76" s="9">
        <v>0</v>
      </c>
      <c r="E76" s="189" t="s">
        <v>183</v>
      </c>
      <c r="G76" s="190">
        <v>0</v>
      </c>
      <c r="H76" s="190">
        <v>0</v>
      </c>
      <c r="I76" s="190">
        <v>0</v>
      </c>
      <c r="J76" s="191">
        <v>0</v>
      </c>
      <c r="K76" s="191">
        <v>0</v>
      </c>
      <c r="L76" s="190">
        <v>0</v>
      </c>
      <c r="M76" s="190">
        <v>0</v>
      </c>
      <c r="N76" s="190">
        <v>0</v>
      </c>
      <c r="O76" s="190">
        <v>0</v>
      </c>
      <c r="P76" s="190">
        <v>0</v>
      </c>
      <c r="Q76" s="190">
        <v>0</v>
      </c>
      <c r="R76" s="190">
        <v>0</v>
      </c>
      <c r="S76" s="190">
        <v>0</v>
      </c>
      <c r="T76" s="190">
        <v>0</v>
      </c>
      <c r="U76" s="190">
        <v>0</v>
      </c>
      <c r="V76" s="190">
        <v>0</v>
      </c>
      <c r="W76" s="190">
        <v>0</v>
      </c>
      <c r="X76" s="190">
        <v>0</v>
      </c>
      <c r="Z76" s="190">
        <v>0</v>
      </c>
      <c r="AA76" s="3">
        <v>0</v>
      </c>
      <c r="AC76" s="190">
        <v>0</v>
      </c>
      <c r="AD76" s="3">
        <v>0</v>
      </c>
    </row>
    <row r="77" spans="1:30" ht="18" customHeight="1" x14ac:dyDescent="0.2">
      <c r="A77" s="175" t="s">
        <v>91</v>
      </c>
      <c r="B77" s="175" t="s">
        <v>18</v>
      </c>
      <c r="C77" s="9">
        <v>0</v>
      </c>
      <c r="E77" s="189" t="s">
        <v>96</v>
      </c>
      <c r="G77" s="190">
        <v>0</v>
      </c>
      <c r="H77" s="190">
        <v>0</v>
      </c>
      <c r="I77" s="190">
        <v>0</v>
      </c>
      <c r="J77" s="191">
        <v>0</v>
      </c>
      <c r="K77" s="191">
        <v>0</v>
      </c>
      <c r="L77" s="190">
        <v>0</v>
      </c>
      <c r="M77" s="190">
        <v>0</v>
      </c>
      <c r="N77" s="190">
        <v>0</v>
      </c>
      <c r="O77" s="190">
        <v>0</v>
      </c>
      <c r="P77" s="190">
        <v>0</v>
      </c>
      <c r="Q77" s="190">
        <v>0</v>
      </c>
      <c r="R77" s="190">
        <v>0</v>
      </c>
      <c r="S77" s="190">
        <v>0</v>
      </c>
      <c r="T77" s="190">
        <v>0</v>
      </c>
      <c r="U77" s="190">
        <v>0</v>
      </c>
      <c r="V77" s="190">
        <v>0</v>
      </c>
      <c r="W77" s="190">
        <v>0</v>
      </c>
      <c r="X77" s="190">
        <v>0</v>
      </c>
      <c r="Z77" s="190">
        <v>0</v>
      </c>
      <c r="AA77" s="3">
        <v>0</v>
      </c>
      <c r="AC77" s="190">
        <v>0</v>
      </c>
      <c r="AD77" s="3">
        <v>0</v>
      </c>
    </row>
    <row r="78" spans="1:30" ht="18" customHeight="1" x14ac:dyDescent="0.2">
      <c r="A78" s="175" t="s">
        <v>128</v>
      </c>
      <c r="B78" s="175" t="s">
        <v>18</v>
      </c>
      <c r="C78" s="9">
        <v>0</v>
      </c>
      <c r="E78" s="189" t="s">
        <v>129</v>
      </c>
      <c r="G78" s="190">
        <v>0</v>
      </c>
      <c r="H78" s="190">
        <v>0</v>
      </c>
      <c r="I78" s="190">
        <v>0</v>
      </c>
      <c r="J78" s="191">
        <v>0</v>
      </c>
      <c r="K78" s="191">
        <v>0</v>
      </c>
      <c r="L78" s="190">
        <v>0</v>
      </c>
      <c r="M78" s="190">
        <v>0</v>
      </c>
      <c r="N78" s="190">
        <v>0</v>
      </c>
      <c r="O78" s="190">
        <v>0</v>
      </c>
      <c r="P78" s="190">
        <v>0</v>
      </c>
      <c r="Q78" s="190">
        <v>0</v>
      </c>
      <c r="R78" s="190">
        <v>0</v>
      </c>
      <c r="S78" s="190">
        <v>0</v>
      </c>
      <c r="T78" s="190">
        <v>0</v>
      </c>
      <c r="U78" s="190">
        <v>0</v>
      </c>
      <c r="V78" s="190">
        <v>0</v>
      </c>
      <c r="W78" s="190">
        <v>0</v>
      </c>
      <c r="X78" s="190">
        <v>0</v>
      </c>
      <c r="Z78" s="190">
        <v>0</v>
      </c>
      <c r="AA78" s="3">
        <v>0</v>
      </c>
      <c r="AC78" s="190">
        <v>0</v>
      </c>
      <c r="AD78" s="3">
        <v>0</v>
      </c>
    </row>
    <row r="79" spans="1:30" ht="18" customHeight="1" x14ac:dyDescent="0.2">
      <c r="A79" s="175" t="s">
        <v>92</v>
      </c>
      <c r="B79" s="175" t="s">
        <v>18</v>
      </c>
      <c r="C79" s="9">
        <v>0</v>
      </c>
      <c r="E79" s="189" t="s">
        <v>97</v>
      </c>
      <c r="G79" s="190">
        <v>0</v>
      </c>
      <c r="H79" s="190">
        <v>0</v>
      </c>
      <c r="I79" s="190">
        <v>0</v>
      </c>
      <c r="J79" s="191">
        <v>0</v>
      </c>
      <c r="K79" s="191">
        <v>0</v>
      </c>
      <c r="L79" s="190">
        <v>0</v>
      </c>
      <c r="M79" s="190">
        <v>0</v>
      </c>
      <c r="N79" s="190">
        <v>0</v>
      </c>
      <c r="O79" s="190">
        <v>0</v>
      </c>
      <c r="P79" s="190">
        <v>0</v>
      </c>
      <c r="Q79" s="190">
        <v>0</v>
      </c>
      <c r="R79" s="190">
        <v>0</v>
      </c>
      <c r="S79" s="190">
        <v>0</v>
      </c>
      <c r="T79" s="190">
        <v>0</v>
      </c>
      <c r="U79" s="190">
        <v>0</v>
      </c>
      <c r="V79" s="190">
        <v>0</v>
      </c>
      <c r="W79" s="190">
        <v>0</v>
      </c>
      <c r="X79" s="190">
        <v>0</v>
      </c>
      <c r="Z79" s="190">
        <v>0</v>
      </c>
      <c r="AA79" s="3">
        <v>0</v>
      </c>
      <c r="AC79" s="190">
        <v>0</v>
      </c>
      <c r="AD79" s="3">
        <v>0</v>
      </c>
    </row>
    <row r="80" spans="1:30" ht="18" customHeight="1" x14ac:dyDescent="0.2">
      <c r="A80" s="175" t="s">
        <v>75</v>
      </c>
      <c r="B80" s="175" t="s">
        <v>18</v>
      </c>
      <c r="C80" s="9">
        <v>0</v>
      </c>
      <c r="E80" s="189" t="s">
        <v>98</v>
      </c>
      <c r="G80" s="190">
        <v>0</v>
      </c>
      <c r="H80" s="190">
        <v>0</v>
      </c>
      <c r="I80" s="190">
        <v>0</v>
      </c>
      <c r="J80" s="191">
        <v>0</v>
      </c>
      <c r="K80" s="191">
        <v>0</v>
      </c>
      <c r="L80" s="190">
        <v>0</v>
      </c>
      <c r="M80" s="190">
        <v>0</v>
      </c>
      <c r="N80" s="190">
        <v>0</v>
      </c>
      <c r="O80" s="190">
        <v>0</v>
      </c>
      <c r="P80" s="190">
        <v>0</v>
      </c>
      <c r="Q80" s="190">
        <v>0</v>
      </c>
      <c r="R80" s="190">
        <v>0</v>
      </c>
      <c r="S80" s="190">
        <v>0</v>
      </c>
      <c r="T80" s="190">
        <v>0</v>
      </c>
      <c r="U80" s="190">
        <v>0</v>
      </c>
      <c r="V80" s="190">
        <v>0</v>
      </c>
      <c r="W80" s="190">
        <v>0</v>
      </c>
      <c r="X80" s="190">
        <v>0</v>
      </c>
      <c r="Z80" s="190">
        <v>0</v>
      </c>
      <c r="AA80" s="3">
        <v>0</v>
      </c>
      <c r="AC80" s="190">
        <v>0</v>
      </c>
      <c r="AD80" s="3">
        <v>0</v>
      </c>
    </row>
    <row r="81" spans="1:30" ht="18" customHeight="1" x14ac:dyDescent="0.2">
      <c r="A81" s="175" t="s">
        <v>428</v>
      </c>
      <c r="B81" s="175" t="s">
        <v>18</v>
      </c>
      <c r="C81" s="9">
        <v>0</v>
      </c>
      <c r="E81" s="189" t="s">
        <v>429</v>
      </c>
      <c r="G81" s="190">
        <v>0</v>
      </c>
      <c r="H81" s="190">
        <v>0</v>
      </c>
      <c r="I81" s="190">
        <v>0</v>
      </c>
      <c r="J81" s="191">
        <v>0</v>
      </c>
      <c r="K81" s="191">
        <v>0</v>
      </c>
      <c r="L81" s="190">
        <v>0</v>
      </c>
      <c r="M81" s="190">
        <v>0</v>
      </c>
      <c r="N81" s="190">
        <v>0</v>
      </c>
      <c r="O81" s="190">
        <v>0</v>
      </c>
      <c r="P81" s="190">
        <v>0</v>
      </c>
      <c r="Q81" s="190">
        <v>0</v>
      </c>
      <c r="R81" s="190">
        <v>0</v>
      </c>
      <c r="S81" s="190">
        <v>0</v>
      </c>
      <c r="T81" s="190">
        <v>0</v>
      </c>
      <c r="U81" s="190">
        <v>0</v>
      </c>
      <c r="V81" s="190">
        <v>0</v>
      </c>
      <c r="W81" s="190">
        <v>0</v>
      </c>
      <c r="X81" s="190">
        <v>0</v>
      </c>
      <c r="Z81" s="190">
        <v>0</v>
      </c>
      <c r="AA81" s="3">
        <v>0</v>
      </c>
      <c r="AC81" s="190">
        <v>0</v>
      </c>
      <c r="AD81" s="3">
        <v>0</v>
      </c>
    </row>
    <row r="82" spans="1:30" ht="18" customHeight="1" x14ac:dyDescent="0.2">
      <c r="A82" s="175" t="s">
        <v>262</v>
      </c>
      <c r="B82" s="175" t="s">
        <v>18</v>
      </c>
      <c r="C82" s="9">
        <v>0</v>
      </c>
      <c r="E82" s="189" t="s">
        <v>272</v>
      </c>
      <c r="G82" s="190">
        <v>0</v>
      </c>
      <c r="H82" s="190">
        <v>0</v>
      </c>
      <c r="I82" s="190">
        <v>0</v>
      </c>
      <c r="J82" s="191">
        <v>0</v>
      </c>
      <c r="K82" s="191">
        <v>0</v>
      </c>
      <c r="L82" s="190">
        <v>0</v>
      </c>
      <c r="M82" s="190">
        <v>0</v>
      </c>
      <c r="N82" s="190">
        <v>0</v>
      </c>
      <c r="O82" s="190">
        <v>0</v>
      </c>
      <c r="P82" s="190">
        <v>0</v>
      </c>
      <c r="Q82" s="190">
        <v>0</v>
      </c>
      <c r="R82" s="190">
        <v>0</v>
      </c>
      <c r="S82" s="190">
        <v>0</v>
      </c>
      <c r="T82" s="190">
        <v>0</v>
      </c>
      <c r="U82" s="190">
        <v>0</v>
      </c>
      <c r="V82" s="190">
        <v>0</v>
      </c>
      <c r="W82" s="190">
        <v>0</v>
      </c>
      <c r="X82" s="190">
        <v>0</v>
      </c>
      <c r="Z82" s="190">
        <v>0</v>
      </c>
      <c r="AA82" s="3">
        <v>0</v>
      </c>
      <c r="AC82" s="190">
        <v>0</v>
      </c>
      <c r="AD82" s="3">
        <v>0</v>
      </c>
    </row>
    <row r="83" spans="1:30" ht="18" customHeight="1" x14ac:dyDescent="0.2">
      <c r="A83" s="175" t="s">
        <v>196</v>
      </c>
      <c r="B83" s="175" t="s">
        <v>18</v>
      </c>
      <c r="C83" s="9">
        <v>0</v>
      </c>
      <c r="E83" s="189" t="s">
        <v>197</v>
      </c>
      <c r="G83" s="190">
        <v>0</v>
      </c>
      <c r="H83" s="190">
        <v>0</v>
      </c>
      <c r="I83" s="190">
        <v>0</v>
      </c>
      <c r="J83" s="191">
        <v>0</v>
      </c>
      <c r="K83" s="191">
        <v>0</v>
      </c>
      <c r="L83" s="190">
        <v>0</v>
      </c>
      <c r="M83" s="190">
        <v>0</v>
      </c>
      <c r="N83" s="190">
        <v>0</v>
      </c>
      <c r="O83" s="190">
        <v>0</v>
      </c>
      <c r="P83" s="190">
        <v>0</v>
      </c>
      <c r="Q83" s="190">
        <v>0</v>
      </c>
      <c r="R83" s="190">
        <v>0</v>
      </c>
      <c r="S83" s="190">
        <v>0</v>
      </c>
      <c r="T83" s="190">
        <v>0</v>
      </c>
      <c r="U83" s="190">
        <v>0</v>
      </c>
      <c r="V83" s="190">
        <v>0</v>
      </c>
      <c r="W83" s="190">
        <v>0</v>
      </c>
      <c r="X83" s="190">
        <v>0</v>
      </c>
      <c r="Z83" s="190">
        <v>0</v>
      </c>
      <c r="AA83" s="3">
        <v>0</v>
      </c>
      <c r="AC83" s="190">
        <v>0</v>
      </c>
      <c r="AD83" s="3">
        <v>0</v>
      </c>
    </row>
    <row r="84" spans="1:30" ht="18" customHeight="1" x14ac:dyDescent="0.2">
      <c r="A84" s="175" t="s">
        <v>198</v>
      </c>
      <c r="B84" s="175" t="s">
        <v>18</v>
      </c>
      <c r="C84" s="9">
        <v>0</v>
      </c>
      <c r="E84" s="189" t="s">
        <v>266</v>
      </c>
      <c r="G84" s="190">
        <v>0</v>
      </c>
      <c r="H84" s="190">
        <v>0</v>
      </c>
      <c r="I84" s="190">
        <v>0</v>
      </c>
      <c r="J84" s="191">
        <v>0</v>
      </c>
      <c r="K84" s="191">
        <v>0</v>
      </c>
      <c r="L84" s="190">
        <v>0</v>
      </c>
      <c r="M84" s="190">
        <v>0</v>
      </c>
      <c r="N84" s="190">
        <v>0</v>
      </c>
      <c r="O84" s="190">
        <v>0</v>
      </c>
      <c r="P84" s="190">
        <v>0</v>
      </c>
      <c r="Q84" s="190">
        <v>0</v>
      </c>
      <c r="R84" s="190">
        <v>0</v>
      </c>
      <c r="S84" s="190">
        <v>0</v>
      </c>
      <c r="T84" s="190">
        <v>0</v>
      </c>
      <c r="U84" s="190">
        <v>0</v>
      </c>
      <c r="V84" s="190">
        <v>0</v>
      </c>
      <c r="W84" s="190">
        <v>0</v>
      </c>
      <c r="X84" s="190">
        <v>0</v>
      </c>
      <c r="Z84" s="190">
        <v>0</v>
      </c>
      <c r="AA84" s="3">
        <v>0</v>
      </c>
      <c r="AC84" s="190">
        <v>0</v>
      </c>
      <c r="AD84" s="3">
        <v>0</v>
      </c>
    </row>
    <row r="85" spans="1:30" ht="18" customHeight="1" x14ac:dyDescent="0.2">
      <c r="A85" s="175" t="s">
        <v>93</v>
      </c>
      <c r="B85" s="175" t="s">
        <v>18</v>
      </c>
      <c r="C85" s="9">
        <v>0</v>
      </c>
      <c r="E85" s="189" t="s">
        <v>99</v>
      </c>
      <c r="G85" s="190">
        <v>0</v>
      </c>
      <c r="H85" s="190">
        <v>0</v>
      </c>
      <c r="I85" s="190">
        <v>0</v>
      </c>
      <c r="J85" s="191">
        <v>0</v>
      </c>
      <c r="K85" s="191">
        <v>0</v>
      </c>
      <c r="L85" s="190">
        <v>0</v>
      </c>
      <c r="M85" s="190">
        <v>0</v>
      </c>
      <c r="N85" s="190">
        <v>0</v>
      </c>
      <c r="O85" s="190">
        <v>0</v>
      </c>
      <c r="P85" s="190">
        <v>0</v>
      </c>
      <c r="Q85" s="190">
        <v>0</v>
      </c>
      <c r="R85" s="190">
        <v>0</v>
      </c>
      <c r="S85" s="190">
        <v>0</v>
      </c>
      <c r="T85" s="190">
        <v>0</v>
      </c>
      <c r="U85" s="190">
        <v>0</v>
      </c>
      <c r="V85" s="190">
        <v>0</v>
      </c>
      <c r="W85" s="190">
        <v>0</v>
      </c>
      <c r="X85" s="190">
        <v>0</v>
      </c>
      <c r="Z85" s="190">
        <v>0</v>
      </c>
      <c r="AA85" s="3">
        <v>0</v>
      </c>
      <c r="AC85" s="190">
        <v>0</v>
      </c>
      <c r="AD85" s="3">
        <v>0</v>
      </c>
    </row>
    <row r="86" spans="1:30" ht="18" customHeight="1" x14ac:dyDescent="0.2">
      <c r="A86" s="175" t="s">
        <v>524</v>
      </c>
      <c r="B86" s="175" t="s">
        <v>18</v>
      </c>
      <c r="C86" s="9">
        <v>0</v>
      </c>
      <c r="E86" s="189" t="s">
        <v>525</v>
      </c>
      <c r="G86" s="190">
        <v>0</v>
      </c>
      <c r="H86" s="190">
        <v>0</v>
      </c>
      <c r="I86" s="190">
        <v>0</v>
      </c>
      <c r="J86" s="191">
        <v>0</v>
      </c>
      <c r="K86" s="191">
        <v>0</v>
      </c>
      <c r="L86" s="190">
        <v>0</v>
      </c>
      <c r="M86" s="190">
        <v>0</v>
      </c>
      <c r="N86" s="190">
        <v>0</v>
      </c>
      <c r="O86" s="190">
        <v>0</v>
      </c>
      <c r="P86" s="190">
        <v>0</v>
      </c>
      <c r="Q86" s="190">
        <v>0</v>
      </c>
      <c r="R86" s="190">
        <v>0</v>
      </c>
      <c r="S86" s="190">
        <v>0</v>
      </c>
      <c r="T86" s="190">
        <v>0</v>
      </c>
      <c r="U86" s="190">
        <v>0</v>
      </c>
      <c r="V86" s="190">
        <v>0</v>
      </c>
      <c r="W86" s="190">
        <v>0</v>
      </c>
      <c r="X86" s="190">
        <v>0</v>
      </c>
      <c r="Z86" s="190">
        <v>0</v>
      </c>
      <c r="AA86" s="3">
        <v>0</v>
      </c>
      <c r="AC86" s="190">
        <v>0</v>
      </c>
      <c r="AD86" s="3">
        <v>0</v>
      </c>
    </row>
    <row r="87" spans="1:30" ht="18" customHeight="1" x14ac:dyDescent="0.2">
      <c r="A87" s="175" t="s">
        <v>255</v>
      </c>
      <c r="B87" s="175" t="s">
        <v>18</v>
      </c>
      <c r="C87" s="9">
        <v>0</v>
      </c>
      <c r="E87" s="192" t="s">
        <v>258</v>
      </c>
      <c r="F87" s="193"/>
      <c r="G87" s="194">
        <v>0</v>
      </c>
      <c r="H87" s="194">
        <v>0</v>
      </c>
      <c r="I87" s="194">
        <v>0</v>
      </c>
      <c r="J87" s="194">
        <v>0</v>
      </c>
      <c r="K87" s="194">
        <v>0</v>
      </c>
      <c r="L87" s="194">
        <v>0</v>
      </c>
      <c r="M87" s="194">
        <v>0</v>
      </c>
      <c r="N87" s="194">
        <v>0</v>
      </c>
      <c r="O87" s="194">
        <v>0</v>
      </c>
      <c r="P87" s="194">
        <v>0</v>
      </c>
      <c r="Q87" s="194">
        <v>0</v>
      </c>
      <c r="R87" s="194">
        <v>0</v>
      </c>
      <c r="S87" s="194">
        <v>0</v>
      </c>
      <c r="T87" s="194">
        <v>0</v>
      </c>
      <c r="U87" s="194">
        <v>0</v>
      </c>
      <c r="V87" s="194">
        <v>0</v>
      </c>
      <c r="W87" s="194">
        <v>0</v>
      </c>
      <c r="X87" s="194">
        <v>0</v>
      </c>
      <c r="Z87" s="194">
        <v>0</v>
      </c>
      <c r="AA87" s="3">
        <v>0</v>
      </c>
      <c r="AC87" s="194">
        <v>0</v>
      </c>
      <c r="AD87" s="3">
        <v>0</v>
      </c>
    </row>
    <row r="88" spans="1:30" ht="18" customHeight="1" x14ac:dyDescent="0.2">
      <c r="A88" s="175" t="s">
        <v>256</v>
      </c>
      <c r="B88" s="175" t="s">
        <v>18</v>
      </c>
      <c r="C88" s="9">
        <v>0</v>
      </c>
      <c r="E88" s="192" t="s">
        <v>430</v>
      </c>
      <c r="F88" s="193"/>
      <c r="G88" s="194">
        <v>0</v>
      </c>
      <c r="H88" s="194">
        <v>0</v>
      </c>
      <c r="I88" s="194">
        <v>0</v>
      </c>
      <c r="J88" s="194">
        <v>0</v>
      </c>
      <c r="K88" s="194">
        <v>0</v>
      </c>
      <c r="L88" s="194">
        <v>0</v>
      </c>
      <c r="M88" s="194">
        <v>0</v>
      </c>
      <c r="N88" s="194">
        <v>0</v>
      </c>
      <c r="O88" s="194">
        <v>0</v>
      </c>
      <c r="P88" s="194">
        <v>0</v>
      </c>
      <c r="Q88" s="194">
        <v>0</v>
      </c>
      <c r="R88" s="194">
        <v>0</v>
      </c>
      <c r="S88" s="194">
        <v>0</v>
      </c>
      <c r="T88" s="194">
        <v>0</v>
      </c>
      <c r="U88" s="194">
        <v>0</v>
      </c>
      <c r="V88" s="194">
        <v>0</v>
      </c>
      <c r="W88" s="194">
        <v>0</v>
      </c>
      <c r="X88" s="194">
        <v>0</v>
      </c>
      <c r="Z88" s="194">
        <v>0</v>
      </c>
      <c r="AA88" s="3">
        <v>0</v>
      </c>
      <c r="AC88" s="194">
        <v>0</v>
      </c>
      <c r="AD88" s="3">
        <v>0</v>
      </c>
    </row>
    <row r="89" spans="1:30" ht="18" customHeight="1" x14ac:dyDescent="0.2">
      <c r="A89" s="175" t="s">
        <v>200</v>
      </c>
      <c r="B89" s="175" t="s">
        <v>18</v>
      </c>
      <c r="C89" s="9">
        <v>0</v>
      </c>
      <c r="E89" s="189" t="s">
        <v>185</v>
      </c>
      <c r="G89" s="190">
        <v>0</v>
      </c>
      <c r="H89" s="190">
        <v>0</v>
      </c>
      <c r="I89" s="190">
        <v>0</v>
      </c>
      <c r="J89" s="191">
        <v>0</v>
      </c>
      <c r="K89" s="191">
        <v>0</v>
      </c>
      <c r="L89" s="190">
        <v>0</v>
      </c>
      <c r="M89" s="190">
        <v>0</v>
      </c>
      <c r="N89" s="190">
        <v>0</v>
      </c>
      <c r="O89" s="190">
        <v>0</v>
      </c>
      <c r="P89" s="190">
        <v>0</v>
      </c>
      <c r="Q89" s="190">
        <v>0</v>
      </c>
      <c r="R89" s="190">
        <v>0</v>
      </c>
      <c r="S89" s="190">
        <v>0</v>
      </c>
      <c r="T89" s="190">
        <v>0</v>
      </c>
      <c r="U89" s="190">
        <v>0</v>
      </c>
      <c r="V89" s="190">
        <v>0</v>
      </c>
      <c r="W89" s="190">
        <v>0</v>
      </c>
      <c r="X89" s="190">
        <v>0</v>
      </c>
      <c r="Z89" s="190">
        <v>0</v>
      </c>
      <c r="AA89" s="3">
        <v>0</v>
      </c>
      <c r="AC89" s="190">
        <v>0</v>
      </c>
      <c r="AD89" s="3">
        <v>0</v>
      </c>
    </row>
    <row r="90" spans="1:30" ht="18" customHeight="1" x14ac:dyDescent="0.2">
      <c r="A90" s="175" t="s">
        <v>186</v>
      </c>
      <c r="B90" s="175" t="s">
        <v>18</v>
      </c>
      <c r="C90" s="9">
        <v>0</v>
      </c>
      <c r="E90" s="189" t="s">
        <v>187</v>
      </c>
      <c r="G90" s="190">
        <v>0</v>
      </c>
      <c r="H90" s="190">
        <v>0</v>
      </c>
      <c r="I90" s="190">
        <v>0</v>
      </c>
      <c r="J90" s="191">
        <v>0</v>
      </c>
      <c r="K90" s="191">
        <v>0</v>
      </c>
      <c r="L90" s="190">
        <v>0</v>
      </c>
      <c r="M90" s="190">
        <v>0</v>
      </c>
      <c r="N90" s="190">
        <v>0</v>
      </c>
      <c r="O90" s="190">
        <v>0</v>
      </c>
      <c r="P90" s="190">
        <v>0</v>
      </c>
      <c r="Q90" s="190">
        <v>0</v>
      </c>
      <c r="R90" s="190">
        <v>0</v>
      </c>
      <c r="S90" s="190">
        <v>0</v>
      </c>
      <c r="T90" s="190">
        <v>0</v>
      </c>
      <c r="U90" s="190">
        <v>0</v>
      </c>
      <c r="V90" s="190">
        <v>0</v>
      </c>
      <c r="W90" s="190">
        <v>0</v>
      </c>
      <c r="X90" s="190">
        <v>0</v>
      </c>
      <c r="Z90" s="190">
        <v>0</v>
      </c>
      <c r="AA90" s="3">
        <v>0</v>
      </c>
      <c r="AC90" s="190">
        <v>0</v>
      </c>
      <c r="AD90" s="3">
        <v>0</v>
      </c>
    </row>
    <row r="91" spans="1:30" ht="18" customHeight="1" x14ac:dyDescent="0.2">
      <c r="A91" s="175" t="s">
        <v>126</v>
      </c>
      <c r="B91" s="175" t="s">
        <v>18</v>
      </c>
      <c r="C91" s="9">
        <v>0</v>
      </c>
      <c r="E91" s="189" t="s">
        <v>127</v>
      </c>
      <c r="G91" s="190">
        <v>0</v>
      </c>
      <c r="H91" s="190">
        <v>0</v>
      </c>
      <c r="I91" s="190">
        <v>0</v>
      </c>
      <c r="J91" s="191">
        <v>0</v>
      </c>
      <c r="K91" s="191">
        <v>0</v>
      </c>
      <c r="L91" s="190">
        <v>0</v>
      </c>
      <c r="M91" s="190">
        <v>0</v>
      </c>
      <c r="N91" s="190">
        <v>0</v>
      </c>
      <c r="O91" s="190">
        <v>0</v>
      </c>
      <c r="P91" s="190">
        <v>0</v>
      </c>
      <c r="Q91" s="190">
        <v>0</v>
      </c>
      <c r="R91" s="190">
        <v>0</v>
      </c>
      <c r="S91" s="190">
        <v>0</v>
      </c>
      <c r="T91" s="190">
        <v>0</v>
      </c>
      <c r="U91" s="190">
        <v>0</v>
      </c>
      <c r="V91" s="190">
        <v>0</v>
      </c>
      <c r="W91" s="190">
        <v>0</v>
      </c>
      <c r="X91" s="190">
        <v>0</v>
      </c>
      <c r="Z91" s="190">
        <v>0</v>
      </c>
      <c r="AA91" s="3">
        <v>0</v>
      </c>
      <c r="AC91" s="190">
        <v>0</v>
      </c>
      <c r="AD91" s="3">
        <v>0</v>
      </c>
    </row>
    <row r="92" spans="1:30" ht="18" customHeight="1" x14ac:dyDescent="0.2">
      <c r="A92" s="185"/>
      <c r="B92" s="185"/>
      <c r="C92" s="9">
        <v>0</v>
      </c>
      <c r="E92" s="195" t="s">
        <v>88</v>
      </c>
      <c r="G92" s="196">
        <v>0</v>
      </c>
      <c r="H92" s="196">
        <v>0</v>
      </c>
      <c r="I92" s="196">
        <v>0</v>
      </c>
      <c r="J92" s="197">
        <v>0</v>
      </c>
      <c r="K92" s="197">
        <v>0</v>
      </c>
      <c r="L92" s="196">
        <v>0</v>
      </c>
      <c r="M92" s="196">
        <v>0</v>
      </c>
      <c r="N92" s="196">
        <v>0</v>
      </c>
      <c r="O92" s="196">
        <v>0</v>
      </c>
      <c r="P92" s="196">
        <v>0</v>
      </c>
      <c r="Q92" s="196">
        <v>0</v>
      </c>
      <c r="R92" s="196">
        <v>0</v>
      </c>
      <c r="S92" s="196">
        <v>0</v>
      </c>
      <c r="T92" s="196">
        <v>0</v>
      </c>
      <c r="U92" s="196">
        <v>0</v>
      </c>
      <c r="V92" s="196">
        <v>0</v>
      </c>
      <c r="W92" s="196">
        <v>0</v>
      </c>
      <c r="X92" s="196">
        <v>0</v>
      </c>
      <c r="Z92" s="196">
        <v>0</v>
      </c>
      <c r="AA92" s="3">
        <v>0</v>
      </c>
      <c r="AC92" s="196">
        <v>0</v>
      </c>
      <c r="AD92" s="3">
        <v>0</v>
      </c>
    </row>
    <row r="93" spans="1:30" ht="6.95" customHeight="1" x14ac:dyDescent="0.2">
      <c r="C93" s="9"/>
      <c r="J93" s="199"/>
      <c r="K93" s="199"/>
      <c r="AA93" s="1"/>
      <c r="AD93" s="1"/>
    </row>
    <row r="94" spans="1:30" ht="18" customHeight="1" x14ac:dyDescent="0.2">
      <c r="A94" s="175" t="s">
        <v>20</v>
      </c>
      <c r="B94" s="175" t="s">
        <v>18</v>
      </c>
      <c r="C94" s="9">
        <v>0</v>
      </c>
      <c r="E94" s="206" t="s">
        <v>254</v>
      </c>
      <c r="F94" s="193"/>
      <c r="G94" s="194">
        <v>0</v>
      </c>
      <c r="H94" s="194">
        <v>0</v>
      </c>
      <c r="I94" s="194">
        <v>0</v>
      </c>
      <c r="J94" s="194">
        <v>0</v>
      </c>
      <c r="K94" s="194">
        <v>0</v>
      </c>
      <c r="L94" s="194">
        <v>0</v>
      </c>
      <c r="M94" s="194">
        <v>0</v>
      </c>
      <c r="N94" s="194">
        <v>0</v>
      </c>
      <c r="O94" s="194">
        <v>0</v>
      </c>
      <c r="P94" s="194">
        <v>0</v>
      </c>
      <c r="Q94" s="194">
        <v>0</v>
      </c>
      <c r="R94" s="194">
        <v>0</v>
      </c>
      <c r="S94" s="194">
        <v>0</v>
      </c>
      <c r="T94" s="194">
        <v>0</v>
      </c>
      <c r="U94" s="194">
        <v>0</v>
      </c>
      <c r="V94" s="194">
        <v>0</v>
      </c>
      <c r="W94" s="194">
        <v>0</v>
      </c>
      <c r="X94" s="194">
        <v>0</v>
      </c>
      <c r="Z94" s="194">
        <v>0</v>
      </c>
      <c r="AA94" s="3">
        <v>0</v>
      </c>
      <c r="AC94" s="194">
        <v>0</v>
      </c>
      <c r="AD94" s="3">
        <v>0</v>
      </c>
    </row>
    <row r="95" spans="1:30" ht="6.95" customHeight="1" x14ac:dyDescent="0.2">
      <c r="C95" s="9"/>
      <c r="J95" s="199"/>
      <c r="K95" s="199"/>
      <c r="AA95" s="1"/>
      <c r="AD95" s="1"/>
    </row>
    <row r="96" spans="1:30" s="209" customFormat="1" ht="18" customHeight="1" x14ac:dyDescent="0.2">
      <c r="A96" s="185"/>
      <c r="B96" s="185"/>
      <c r="C96" s="9">
        <v>0</v>
      </c>
      <c r="D96" s="2"/>
      <c r="E96" s="207" t="s">
        <v>431</v>
      </c>
      <c r="F96" s="2"/>
      <c r="G96" s="207">
        <v>0</v>
      </c>
      <c r="H96" s="207">
        <v>0</v>
      </c>
      <c r="I96" s="207">
        <v>0</v>
      </c>
      <c r="J96" s="208">
        <v>0</v>
      </c>
      <c r="K96" s="208">
        <v>0</v>
      </c>
      <c r="L96" s="207">
        <v>0</v>
      </c>
      <c r="M96" s="207">
        <v>0</v>
      </c>
      <c r="N96" s="207">
        <v>0</v>
      </c>
      <c r="O96" s="207">
        <v>0</v>
      </c>
      <c r="P96" s="207">
        <v>0</v>
      </c>
      <c r="Q96" s="207">
        <v>0</v>
      </c>
      <c r="R96" s="207">
        <v>0</v>
      </c>
      <c r="S96" s="207">
        <v>0</v>
      </c>
      <c r="T96" s="207">
        <v>0</v>
      </c>
      <c r="U96" s="207">
        <v>0</v>
      </c>
      <c r="V96" s="207">
        <v>0</v>
      </c>
      <c r="W96" s="207">
        <v>0</v>
      </c>
      <c r="X96" s="207">
        <v>0</v>
      </c>
      <c r="Z96" s="207">
        <v>0</v>
      </c>
      <c r="AA96" s="3">
        <v>0</v>
      </c>
      <c r="AC96" s="207">
        <v>0</v>
      </c>
      <c r="AD96" s="3">
        <v>0</v>
      </c>
    </row>
    <row r="97" spans="1:30" ht="6.95" customHeight="1" x14ac:dyDescent="0.2">
      <c r="C97" s="9"/>
      <c r="J97" s="199"/>
      <c r="K97" s="199"/>
      <c r="AA97" s="1"/>
      <c r="AD97" s="1"/>
    </row>
    <row r="98" spans="1:30" ht="18" customHeight="1" x14ac:dyDescent="0.2">
      <c r="A98" s="175" t="s">
        <v>3</v>
      </c>
      <c r="B98" s="175" t="s">
        <v>18</v>
      </c>
      <c r="C98" s="9">
        <v>0</v>
      </c>
      <c r="E98" s="189" t="s">
        <v>432</v>
      </c>
      <c r="G98" s="190">
        <v>0</v>
      </c>
      <c r="H98" s="190">
        <v>0</v>
      </c>
      <c r="I98" s="190">
        <v>0</v>
      </c>
      <c r="J98" s="191">
        <v>0</v>
      </c>
      <c r="K98" s="191">
        <v>0</v>
      </c>
      <c r="L98" s="190">
        <v>0</v>
      </c>
      <c r="M98" s="190">
        <v>0</v>
      </c>
      <c r="N98" s="190">
        <v>0</v>
      </c>
      <c r="O98" s="190">
        <v>0</v>
      </c>
      <c r="P98" s="190">
        <v>0</v>
      </c>
      <c r="Q98" s="190">
        <v>0</v>
      </c>
      <c r="R98" s="190">
        <v>0</v>
      </c>
      <c r="S98" s="190">
        <v>0</v>
      </c>
      <c r="T98" s="190">
        <v>0</v>
      </c>
      <c r="U98" s="190">
        <v>0</v>
      </c>
      <c r="V98" s="190">
        <v>0</v>
      </c>
      <c r="W98" s="190">
        <v>0</v>
      </c>
      <c r="X98" s="190">
        <v>0</v>
      </c>
      <c r="Z98" s="190">
        <v>0</v>
      </c>
      <c r="AA98" s="3">
        <v>0</v>
      </c>
      <c r="AC98" s="190">
        <v>0</v>
      </c>
      <c r="AD98" s="3">
        <v>0</v>
      </c>
    </row>
    <row r="99" spans="1:30" ht="18" customHeight="1" x14ac:dyDescent="0.2">
      <c r="A99" s="175" t="s">
        <v>309</v>
      </c>
      <c r="B99" s="175" t="s">
        <v>18</v>
      </c>
      <c r="C99" s="9">
        <v>0</v>
      </c>
      <c r="E99" s="189" t="s">
        <v>433</v>
      </c>
      <c r="G99" s="190">
        <v>0</v>
      </c>
      <c r="H99" s="190">
        <v>0</v>
      </c>
      <c r="I99" s="190">
        <v>0</v>
      </c>
      <c r="J99" s="191">
        <v>0</v>
      </c>
      <c r="K99" s="191">
        <v>0</v>
      </c>
      <c r="L99" s="190">
        <v>0</v>
      </c>
      <c r="M99" s="190">
        <v>0</v>
      </c>
      <c r="N99" s="190">
        <v>0</v>
      </c>
      <c r="O99" s="190">
        <v>0</v>
      </c>
      <c r="P99" s="190">
        <v>0</v>
      </c>
      <c r="Q99" s="190">
        <v>0</v>
      </c>
      <c r="R99" s="190">
        <v>0</v>
      </c>
      <c r="S99" s="190">
        <v>0</v>
      </c>
      <c r="T99" s="190">
        <v>0</v>
      </c>
      <c r="U99" s="190">
        <v>0</v>
      </c>
      <c r="V99" s="190">
        <v>0</v>
      </c>
      <c r="W99" s="190">
        <v>0</v>
      </c>
      <c r="X99" s="190">
        <v>0</v>
      </c>
      <c r="Z99" s="190">
        <v>0</v>
      </c>
      <c r="AA99" s="3">
        <v>0</v>
      </c>
      <c r="AC99" s="190">
        <v>0</v>
      </c>
      <c r="AD99" s="3">
        <v>0</v>
      </c>
    </row>
    <row r="100" spans="1:30" ht="18" customHeight="1" x14ac:dyDescent="0.2">
      <c r="A100" s="175" t="s">
        <v>312</v>
      </c>
      <c r="B100" s="175" t="s">
        <v>18</v>
      </c>
      <c r="C100" s="9">
        <v>0</v>
      </c>
      <c r="E100" s="189" t="s">
        <v>434</v>
      </c>
      <c r="G100" s="190">
        <v>0</v>
      </c>
      <c r="H100" s="190">
        <v>0</v>
      </c>
      <c r="I100" s="190">
        <v>0</v>
      </c>
      <c r="J100" s="191">
        <v>0</v>
      </c>
      <c r="K100" s="191">
        <v>0</v>
      </c>
      <c r="L100" s="190">
        <v>0</v>
      </c>
      <c r="M100" s="190">
        <v>0</v>
      </c>
      <c r="N100" s="190">
        <v>0</v>
      </c>
      <c r="O100" s="190">
        <v>0</v>
      </c>
      <c r="P100" s="190">
        <v>0</v>
      </c>
      <c r="Q100" s="190">
        <v>0</v>
      </c>
      <c r="R100" s="190">
        <v>0</v>
      </c>
      <c r="S100" s="190">
        <v>0</v>
      </c>
      <c r="T100" s="190">
        <v>0</v>
      </c>
      <c r="U100" s="190">
        <v>0</v>
      </c>
      <c r="V100" s="190">
        <v>0</v>
      </c>
      <c r="W100" s="190">
        <v>0</v>
      </c>
      <c r="X100" s="190">
        <v>0</v>
      </c>
      <c r="Z100" s="190">
        <v>0</v>
      </c>
      <c r="AA100" s="3">
        <v>0</v>
      </c>
      <c r="AC100" s="190">
        <v>0</v>
      </c>
      <c r="AD100" s="3">
        <v>0</v>
      </c>
    </row>
    <row r="101" spans="1:30" ht="18" customHeight="1" x14ac:dyDescent="0.2">
      <c r="A101" s="175" t="s">
        <v>435</v>
      </c>
      <c r="B101" s="175" t="s">
        <v>18</v>
      </c>
      <c r="C101" s="9">
        <v>0</v>
      </c>
      <c r="E101" s="189" t="s">
        <v>436</v>
      </c>
      <c r="G101" s="190">
        <v>0</v>
      </c>
      <c r="H101" s="190">
        <v>0</v>
      </c>
      <c r="I101" s="190">
        <v>0</v>
      </c>
      <c r="J101" s="191">
        <v>0</v>
      </c>
      <c r="K101" s="191">
        <v>0</v>
      </c>
      <c r="L101" s="190">
        <v>0</v>
      </c>
      <c r="M101" s="190">
        <v>0</v>
      </c>
      <c r="N101" s="190">
        <v>0</v>
      </c>
      <c r="O101" s="190">
        <v>0</v>
      </c>
      <c r="P101" s="190">
        <v>0</v>
      </c>
      <c r="Q101" s="190">
        <v>0</v>
      </c>
      <c r="R101" s="190">
        <v>0</v>
      </c>
      <c r="S101" s="190">
        <v>0</v>
      </c>
      <c r="T101" s="190">
        <v>0</v>
      </c>
      <c r="U101" s="190">
        <v>0</v>
      </c>
      <c r="V101" s="190">
        <v>0</v>
      </c>
      <c r="W101" s="190">
        <v>0</v>
      </c>
      <c r="X101" s="190">
        <v>0</v>
      </c>
      <c r="Z101" s="190">
        <v>0</v>
      </c>
      <c r="AA101" s="3">
        <v>0</v>
      </c>
      <c r="AC101" s="190">
        <v>0</v>
      </c>
      <c r="AD101" s="3">
        <v>0</v>
      </c>
    </row>
    <row r="102" spans="1:30" ht="18" customHeight="1" x14ac:dyDescent="0.2">
      <c r="A102" s="185"/>
      <c r="B102" s="210"/>
      <c r="C102" s="9">
        <v>0</v>
      </c>
      <c r="E102" s="195" t="s">
        <v>235</v>
      </c>
      <c r="G102" s="196">
        <v>0</v>
      </c>
      <c r="H102" s="196">
        <v>0</v>
      </c>
      <c r="I102" s="196">
        <v>0</v>
      </c>
      <c r="J102" s="197">
        <v>0</v>
      </c>
      <c r="K102" s="197">
        <v>0</v>
      </c>
      <c r="L102" s="196">
        <v>0</v>
      </c>
      <c r="M102" s="196">
        <v>0</v>
      </c>
      <c r="N102" s="196">
        <v>0</v>
      </c>
      <c r="O102" s="196">
        <v>0</v>
      </c>
      <c r="P102" s="196">
        <v>0</v>
      </c>
      <c r="Q102" s="196">
        <v>0</v>
      </c>
      <c r="R102" s="196">
        <v>0</v>
      </c>
      <c r="S102" s="196">
        <v>0</v>
      </c>
      <c r="T102" s="196">
        <v>0</v>
      </c>
      <c r="U102" s="196">
        <v>0</v>
      </c>
      <c r="V102" s="196">
        <v>0</v>
      </c>
      <c r="W102" s="196">
        <v>0</v>
      </c>
      <c r="X102" s="196">
        <v>0</v>
      </c>
      <c r="Z102" s="196">
        <v>0</v>
      </c>
      <c r="AA102" s="3">
        <v>0</v>
      </c>
      <c r="AC102" s="196">
        <v>0</v>
      </c>
      <c r="AD102" s="3">
        <v>0</v>
      </c>
    </row>
    <row r="103" spans="1:30" ht="6.95" customHeight="1" x14ac:dyDescent="0.2">
      <c r="C103" s="9"/>
      <c r="J103" s="199"/>
      <c r="K103" s="199"/>
      <c r="AA103" s="1"/>
      <c r="AD103" s="1"/>
    </row>
    <row r="104" spans="1:30" s="1" customFormat="1" ht="18" customHeight="1" x14ac:dyDescent="0.2">
      <c r="A104" s="175" t="s">
        <v>132</v>
      </c>
      <c r="B104" s="175" t="s">
        <v>18</v>
      </c>
      <c r="C104" s="9">
        <v>0</v>
      </c>
      <c r="D104" s="2"/>
      <c r="E104" s="189" t="s">
        <v>133</v>
      </c>
      <c r="F104" s="2"/>
      <c r="G104" s="190">
        <v>0</v>
      </c>
      <c r="H104" s="190">
        <v>0</v>
      </c>
      <c r="I104" s="190">
        <v>0</v>
      </c>
      <c r="J104" s="190">
        <v>0</v>
      </c>
      <c r="K104" s="190">
        <v>0</v>
      </c>
      <c r="L104" s="190">
        <v>0</v>
      </c>
      <c r="M104" s="190">
        <v>0</v>
      </c>
      <c r="N104" s="190">
        <v>0</v>
      </c>
      <c r="O104" s="190">
        <v>0</v>
      </c>
      <c r="P104" s="190">
        <v>0</v>
      </c>
      <c r="Q104" s="190">
        <v>0</v>
      </c>
      <c r="R104" s="190">
        <v>0</v>
      </c>
      <c r="S104" s="190">
        <v>0</v>
      </c>
      <c r="T104" s="190">
        <v>0</v>
      </c>
      <c r="U104" s="190">
        <v>0</v>
      </c>
      <c r="V104" s="190">
        <v>0</v>
      </c>
      <c r="W104" s="190">
        <v>0</v>
      </c>
      <c r="X104" s="190">
        <v>0</v>
      </c>
      <c r="Z104" s="190">
        <v>0</v>
      </c>
      <c r="AA104" s="3">
        <v>0</v>
      </c>
      <c r="AC104" s="190">
        <v>0</v>
      </c>
      <c r="AD104" s="3">
        <v>0</v>
      </c>
    </row>
    <row r="105" spans="1:30" s="1" customFormat="1" ht="18" customHeight="1" x14ac:dyDescent="0.2">
      <c r="A105" s="175" t="s">
        <v>135</v>
      </c>
      <c r="B105" s="175" t="s">
        <v>18</v>
      </c>
      <c r="C105" s="9">
        <v>0</v>
      </c>
      <c r="D105" s="2"/>
      <c r="E105" s="189" t="s">
        <v>134</v>
      </c>
      <c r="F105" s="2"/>
      <c r="G105" s="190">
        <v>0</v>
      </c>
      <c r="H105" s="190">
        <v>0</v>
      </c>
      <c r="I105" s="190">
        <v>0</v>
      </c>
      <c r="J105" s="190">
        <v>0</v>
      </c>
      <c r="K105" s="190">
        <v>0</v>
      </c>
      <c r="L105" s="190">
        <v>0</v>
      </c>
      <c r="M105" s="190">
        <v>0</v>
      </c>
      <c r="N105" s="190">
        <v>0</v>
      </c>
      <c r="O105" s="190">
        <v>0</v>
      </c>
      <c r="P105" s="190">
        <v>0</v>
      </c>
      <c r="Q105" s="190">
        <v>0</v>
      </c>
      <c r="R105" s="190">
        <v>0</v>
      </c>
      <c r="S105" s="190">
        <v>0</v>
      </c>
      <c r="T105" s="190">
        <v>0</v>
      </c>
      <c r="U105" s="190">
        <v>0</v>
      </c>
      <c r="V105" s="190">
        <v>0</v>
      </c>
      <c r="W105" s="190">
        <v>0</v>
      </c>
      <c r="X105" s="190">
        <v>0</v>
      </c>
      <c r="Z105" s="190">
        <v>0</v>
      </c>
      <c r="AA105" s="3">
        <v>0</v>
      </c>
      <c r="AC105" s="190">
        <v>0</v>
      </c>
      <c r="AD105" s="3">
        <v>0</v>
      </c>
    </row>
    <row r="106" spans="1:30" s="1" customFormat="1" ht="18" customHeight="1" x14ac:dyDescent="0.2">
      <c r="A106" s="175" t="s">
        <v>136</v>
      </c>
      <c r="B106" s="175" t="s">
        <v>18</v>
      </c>
      <c r="C106" s="9">
        <v>0</v>
      </c>
      <c r="D106" s="2"/>
      <c r="E106" s="189" t="s">
        <v>137</v>
      </c>
      <c r="F106" s="2"/>
      <c r="G106" s="190">
        <v>0</v>
      </c>
      <c r="H106" s="190">
        <v>0</v>
      </c>
      <c r="I106" s="190">
        <v>0</v>
      </c>
      <c r="J106" s="190">
        <v>0</v>
      </c>
      <c r="K106" s="190">
        <v>0</v>
      </c>
      <c r="L106" s="190">
        <v>0</v>
      </c>
      <c r="M106" s="190">
        <v>0</v>
      </c>
      <c r="N106" s="190">
        <v>0</v>
      </c>
      <c r="O106" s="190">
        <v>0</v>
      </c>
      <c r="P106" s="190">
        <v>0</v>
      </c>
      <c r="Q106" s="190">
        <v>0</v>
      </c>
      <c r="R106" s="190">
        <v>0</v>
      </c>
      <c r="S106" s="190">
        <v>0</v>
      </c>
      <c r="T106" s="190">
        <v>0</v>
      </c>
      <c r="U106" s="190">
        <v>0</v>
      </c>
      <c r="V106" s="190">
        <v>0</v>
      </c>
      <c r="W106" s="190">
        <v>0</v>
      </c>
      <c r="X106" s="190">
        <v>0</v>
      </c>
      <c r="Z106" s="190">
        <v>0</v>
      </c>
      <c r="AA106" s="3">
        <v>0</v>
      </c>
      <c r="AC106" s="190">
        <v>0</v>
      </c>
      <c r="AD106" s="3">
        <v>0</v>
      </c>
    </row>
    <row r="107" spans="1:30" s="1" customFormat="1" ht="18" customHeight="1" x14ac:dyDescent="0.2">
      <c r="A107" s="175" t="s">
        <v>138</v>
      </c>
      <c r="B107" s="175" t="s">
        <v>18</v>
      </c>
      <c r="C107" s="9">
        <v>0</v>
      </c>
      <c r="D107" s="2"/>
      <c r="E107" s="189" t="s">
        <v>139</v>
      </c>
      <c r="F107" s="2"/>
      <c r="G107" s="190">
        <v>0</v>
      </c>
      <c r="H107" s="190">
        <v>0</v>
      </c>
      <c r="I107" s="190">
        <v>0</v>
      </c>
      <c r="J107" s="190">
        <v>0</v>
      </c>
      <c r="K107" s="190">
        <v>0</v>
      </c>
      <c r="L107" s="190">
        <v>0</v>
      </c>
      <c r="M107" s="190">
        <v>0</v>
      </c>
      <c r="N107" s="190">
        <v>0</v>
      </c>
      <c r="O107" s="190">
        <v>0</v>
      </c>
      <c r="P107" s="190">
        <v>0</v>
      </c>
      <c r="Q107" s="190">
        <v>0</v>
      </c>
      <c r="R107" s="190">
        <v>0</v>
      </c>
      <c r="S107" s="190">
        <v>0</v>
      </c>
      <c r="T107" s="190">
        <v>0</v>
      </c>
      <c r="U107" s="190">
        <v>0</v>
      </c>
      <c r="V107" s="190">
        <v>0</v>
      </c>
      <c r="W107" s="190">
        <v>0</v>
      </c>
      <c r="X107" s="190">
        <v>0</v>
      </c>
      <c r="Z107" s="190">
        <v>0</v>
      </c>
      <c r="AA107" s="3">
        <v>0</v>
      </c>
      <c r="AC107" s="190">
        <v>0</v>
      </c>
      <c r="AD107" s="3">
        <v>0</v>
      </c>
    </row>
    <row r="108" spans="1:30" s="193" customFormat="1" ht="18" customHeight="1" collapsed="1" x14ac:dyDescent="0.2">
      <c r="A108" s="175" t="s">
        <v>22</v>
      </c>
      <c r="B108" s="175" t="s">
        <v>18</v>
      </c>
      <c r="C108" s="9">
        <v>0</v>
      </c>
      <c r="D108" s="2"/>
      <c r="E108" s="192" t="s">
        <v>25</v>
      </c>
      <c r="G108" s="194">
        <v>0</v>
      </c>
      <c r="H108" s="194">
        <v>0</v>
      </c>
      <c r="I108" s="194">
        <v>0</v>
      </c>
      <c r="J108" s="194">
        <v>0</v>
      </c>
      <c r="K108" s="194">
        <v>0</v>
      </c>
      <c r="L108" s="194">
        <v>0</v>
      </c>
      <c r="M108" s="194">
        <v>0</v>
      </c>
      <c r="N108" s="194">
        <v>0</v>
      </c>
      <c r="O108" s="194">
        <v>0</v>
      </c>
      <c r="P108" s="194">
        <v>0</v>
      </c>
      <c r="Q108" s="194">
        <v>0</v>
      </c>
      <c r="R108" s="194">
        <v>0</v>
      </c>
      <c r="S108" s="194">
        <v>0</v>
      </c>
      <c r="T108" s="194">
        <v>0</v>
      </c>
      <c r="U108" s="194">
        <v>0</v>
      </c>
      <c r="V108" s="194">
        <v>0</v>
      </c>
      <c r="W108" s="194">
        <v>0</v>
      </c>
      <c r="X108" s="194">
        <v>0</v>
      </c>
      <c r="Z108" s="194">
        <v>0</v>
      </c>
      <c r="AA108" s="3">
        <v>0</v>
      </c>
      <c r="AC108" s="194">
        <v>0</v>
      </c>
      <c r="AD108" s="3">
        <v>0</v>
      </c>
    </row>
    <row r="109" spans="1:30" s="193" customFormat="1" ht="18" hidden="1" customHeight="1" outlineLevel="1" x14ac:dyDescent="0.2">
      <c r="A109" s="175" t="s">
        <v>120</v>
      </c>
      <c r="B109" s="175" t="s">
        <v>18</v>
      </c>
      <c r="C109" s="9">
        <v>0</v>
      </c>
      <c r="D109" s="2"/>
      <c r="E109" s="204" t="s">
        <v>122</v>
      </c>
      <c r="F109" s="182"/>
      <c r="G109" s="205">
        <v>0</v>
      </c>
      <c r="H109" s="205">
        <v>0</v>
      </c>
      <c r="I109" s="205">
        <v>0</v>
      </c>
      <c r="J109" s="205">
        <v>0</v>
      </c>
      <c r="K109" s="205">
        <v>0</v>
      </c>
      <c r="L109" s="205">
        <v>0</v>
      </c>
      <c r="M109" s="205">
        <v>0</v>
      </c>
      <c r="N109" s="205">
        <v>0</v>
      </c>
      <c r="O109" s="205">
        <v>0</v>
      </c>
      <c r="P109" s="205">
        <v>0</v>
      </c>
      <c r="Q109" s="205">
        <v>0</v>
      </c>
      <c r="R109" s="205">
        <v>0</v>
      </c>
      <c r="S109" s="205">
        <v>0</v>
      </c>
      <c r="T109" s="205">
        <v>0</v>
      </c>
      <c r="U109" s="205">
        <v>0</v>
      </c>
      <c r="V109" s="205">
        <v>0</v>
      </c>
      <c r="W109" s="205">
        <v>0</v>
      </c>
      <c r="X109" s="205">
        <v>0</v>
      </c>
      <c r="Z109" s="205">
        <v>0</v>
      </c>
      <c r="AA109" s="3">
        <v>0</v>
      </c>
      <c r="AC109" s="205">
        <v>0</v>
      </c>
      <c r="AD109" s="3">
        <v>0</v>
      </c>
    </row>
    <row r="110" spans="1:30" s="193" customFormat="1" ht="18" hidden="1" customHeight="1" outlineLevel="1" x14ac:dyDescent="0.2">
      <c r="A110" s="175" t="s">
        <v>121</v>
      </c>
      <c r="B110" s="175" t="s">
        <v>18</v>
      </c>
      <c r="C110" s="9">
        <v>0</v>
      </c>
      <c r="D110" s="2"/>
      <c r="E110" s="204" t="s">
        <v>123</v>
      </c>
      <c r="F110" s="182"/>
      <c r="G110" s="205">
        <v>0</v>
      </c>
      <c r="H110" s="205">
        <v>0</v>
      </c>
      <c r="I110" s="205">
        <v>0</v>
      </c>
      <c r="J110" s="205">
        <v>0</v>
      </c>
      <c r="K110" s="205">
        <v>0</v>
      </c>
      <c r="L110" s="205">
        <v>0</v>
      </c>
      <c r="M110" s="205">
        <v>0</v>
      </c>
      <c r="N110" s="205">
        <v>0</v>
      </c>
      <c r="O110" s="205">
        <v>0</v>
      </c>
      <c r="P110" s="205">
        <v>0</v>
      </c>
      <c r="Q110" s="205">
        <v>0</v>
      </c>
      <c r="R110" s="205">
        <v>0</v>
      </c>
      <c r="S110" s="205">
        <v>0</v>
      </c>
      <c r="T110" s="205">
        <v>0</v>
      </c>
      <c r="U110" s="205">
        <v>0</v>
      </c>
      <c r="V110" s="205">
        <v>0</v>
      </c>
      <c r="W110" s="205">
        <v>0</v>
      </c>
      <c r="X110" s="205">
        <v>0</v>
      </c>
      <c r="Z110" s="205">
        <v>0</v>
      </c>
      <c r="AA110" s="3">
        <v>0</v>
      </c>
      <c r="AC110" s="205">
        <v>0</v>
      </c>
      <c r="AD110" s="3">
        <v>0</v>
      </c>
    </row>
    <row r="111" spans="1:30" s="193" customFormat="1" ht="18" customHeight="1" collapsed="1" x14ac:dyDescent="0.2">
      <c r="A111" s="185"/>
      <c r="B111" s="185"/>
      <c r="C111" s="9">
        <v>0</v>
      </c>
      <c r="D111" s="2"/>
      <c r="E111" s="192" t="s">
        <v>0</v>
      </c>
      <c r="G111" s="194">
        <v>0</v>
      </c>
      <c r="H111" s="194">
        <v>0</v>
      </c>
      <c r="I111" s="194">
        <v>0</v>
      </c>
      <c r="J111" s="194">
        <v>0</v>
      </c>
      <c r="K111" s="194">
        <v>0</v>
      </c>
      <c r="L111" s="194">
        <v>0</v>
      </c>
      <c r="M111" s="194">
        <v>0</v>
      </c>
      <c r="N111" s="194">
        <v>0</v>
      </c>
      <c r="O111" s="194">
        <v>0</v>
      </c>
      <c r="P111" s="194">
        <v>0</v>
      </c>
      <c r="Q111" s="194">
        <v>0</v>
      </c>
      <c r="R111" s="194">
        <v>0</v>
      </c>
      <c r="S111" s="194">
        <v>0</v>
      </c>
      <c r="T111" s="194">
        <v>0</v>
      </c>
      <c r="U111" s="194">
        <v>0</v>
      </c>
      <c r="V111" s="194">
        <v>0</v>
      </c>
      <c r="W111" s="194">
        <v>0</v>
      </c>
      <c r="X111" s="194">
        <v>0</v>
      </c>
      <c r="Z111" s="194">
        <v>0</v>
      </c>
      <c r="AA111" s="3">
        <v>0</v>
      </c>
      <c r="AC111" s="194">
        <v>0</v>
      </c>
      <c r="AD111" s="3">
        <v>0</v>
      </c>
    </row>
    <row r="112" spans="1:30" ht="18" customHeight="1" x14ac:dyDescent="0.2">
      <c r="A112" s="185"/>
      <c r="B112" s="185"/>
      <c r="C112" s="9">
        <v>0</v>
      </c>
      <c r="E112" s="195" t="s">
        <v>437</v>
      </c>
      <c r="G112" s="196">
        <v>0</v>
      </c>
      <c r="H112" s="196">
        <v>0</v>
      </c>
      <c r="I112" s="196">
        <v>0</v>
      </c>
      <c r="J112" s="197">
        <v>0</v>
      </c>
      <c r="K112" s="197">
        <v>0</v>
      </c>
      <c r="L112" s="196">
        <v>0</v>
      </c>
      <c r="M112" s="196">
        <v>0</v>
      </c>
      <c r="N112" s="196">
        <v>0</v>
      </c>
      <c r="O112" s="196">
        <v>0</v>
      </c>
      <c r="P112" s="196">
        <v>0</v>
      </c>
      <c r="Q112" s="196">
        <v>0</v>
      </c>
      <c r="R112" s="196">
        <v>0</v>
      </c>
      <c r="S112" s="196">
        <v>0</v>
      </c>
      <c r="T112" s="196">
        <v>0</v>
      </c>
      <c r="U112" s="196">
        <v>0</v>
      </c>
      <c r="V112" s="196">
        <v>0</v>
      </c>
      <c r="W112" s="196">
        <v>0</v>
      </c>
      <c r="X112" s="196">
        <v>0</v>
      </c>
      <c r="Z112" s="196">
        <v>0</v>
      </c>
      <c r="AA112" s="3">
        <v>0</v>
      </c>
      <c r="AC112" s="196">
        <v>0</v>
      </c>
      <c r="AD112" s="3">
        <v>0</v>
      </c>
    </row>
    <row r="113" spans="1:32" ht="6.95" customHeight="1" x14ac:dyDescent="0.2">
      <c r="C113" s="9"/>
      <c r="J113" s="199"/>
      <c r="K113" s="199"/>
      <c r="AA113" s="1"/>
      <c r="AD113" s="1"/>
    </row>
    <row r="114" spans="1:32" ht="18" customHeight="1" x14ac:dyDescent="0.2">
      <c r="A114" s="175" t="s">
        <v>17</v>
      </c>
      <c r="B114" s="175" t="s">
        <v>18</v>
      </c>
      <c r="C114" s="9">
        <v>0</v>
      </c>
      <c r="E114" s="195" t="s">
        <v>119</v>
      </c>
      <c r="G114" s="196">
        <v>0</v>
      </c>
      <c r="H114" s="196">
        <v>0</v>
      </c>
      <c r="I114" s="196">
        <v>0</v>
      </c>
      <c r="J114" s="197">
        <v>0</v>
      </c>
      <c r="K114" s="197">
        <v>0</v>
      </c>
      <c r="L114" s="196">
        <v>0</v>
      </c>
      <c r="M114" s="196">
        <v>0</v>
      </c>
      <c r="N114" s="196">
        <v>0</v>
      </c>
      <c r="O114" s="196">
        <v>0</v>
      </c>
      <c r="P114" s="196">
        <v>0</v>
      </c>
      <c r="Q114" s="196">
        <v>0</v>
      </c>
      <c r="R114" s="196">
        <v>0</v>
      </c>
      <c r="S114" s="196">
        <v>0</v>
      </c>
      <c r="T114" s="196">
        <v>0</v>
      </c>
      <c r="U114" s="196">
        <v>0</v>
      </c>
      <c r="V114" s="196">
        <v>0</v>
      </c>
      <c r="W114" s="196">
        <v>0</v>
      </c>
      <c r="X114" s="196">
        <v>0</v>
      </c>
      <c r="Z114" s="196">
        <v>0</v>
      </c>
      <c r="AA114" s="3">
        <v>0</v>
      </c>
      <c r="AC114" s="196">
        <v>0</v>
      </c>
      <c r="AD114" s="3">
        <v>0</v>
      </c>
    </row>
    <row r="115" spans="1:32" ht="6.95" customHeight="1" x14ac:dyDescent="0.2">
      <c r="C115" s="9"/>
      <c r="J115" s="199"/>
      <c r="K115" s="199"/>
      <c r="AA115" s="1"/>
      <c r="AD115" s="1"/>
    </row>
    <row r="116" spans="1:32" s="209" customFormat="1" ht="18" customHeight="1" x14ac:dyDescent="0.2">
      <c r="A116" s="185"/>
      <c r="B116" s="185"/>
      <c r="C116" s="9">
        <v>0</v>
      </c>
      <c r="D116" s="2"/>
      <c r="E116" s="211" t="s">
        <v>332</v>
      </c>
      <c r="F116" s="2"/>
      <c r="G116" s="212">
        <v>0</v>
      </c>
      <c r="H116" s="212">
        <v>0</v>
      </c>
      <c r="I116" s="212">
        <v>0</v>
      </c>
      <c r="J116" s="213">
        <v>0</v>
      </c>
      <c r="K116" s="213">
        <v>0</v>
      </c>
      <c r="L116" s="212">
        <v>0</v>
      </c>
      <c r="M116" s="212">
        <v>0</v>
      </c>
      <c r="N116" s="212">
        <v>0</v>
      </c>
      <c r="O116" s="212">
        <v>0</v>
      </c>
      <c r="P116" s="212">
        <v>0</v>
      </c>
      <c r="Q116" s="212">
        <v>0</v>
      </c>
      <c r="R116" s="212">
        <v>0</v>
      </c>
      <c r="S116" s="212">
        <v>0</v>
      </c>
      <c r="T116" s="212">
        <v>0</v>
      </c>
      <c r="U116" s="212">
        <v>0</v>
      </c>
      <c r="V116" s="212">
        <v>0</v>
      </c>
      <c r="W116" s="212">
        <v>0</v>
      </c>
      <c r="X116" s="212">
        <v>0</v>
      </c>
      <c r="Z116" s="212">
        <v>0</v>
      </c>
      <c r="AA116" s="3">
        <v>0</v>
      </c>
      <c r="AC116" s="212">
        <v>0</v>
      </c>
      <c r="AD116" s="3">
        <v>0</v>
      </c>
    </row>
    <row r="117" spans="1:32" s="209" customFormat="1" ht="6.75" customHeight="1" x14ac:dyDescent="0.2">
      <c r="A117" s="2"/>
      <c r="B117" s="2"/>
      <c r="C117" s="9"/>
      <c r="D117" s="2"/>
      <c r="E117" s="1"/>
      <c r="F117" s="2"/>
      <c r="G117" s="2"/>
      <c r="H117" s="2"/>
      <c r="I117" s="2"/>
      <c r="J117" s="199"/>
      <c r="K117" s="19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1"/>
      <c r="AC117" s="2"/>
      <c r="AD117" s="300"/>
    </row>
    <row r="118" spans="1:32" s="8" customFormat="1" x14ac:dyDescent="0.2">
      <c r="A118" s="55" t="s">
        <v>31</v>
      </c>
      <c r="B118" s="55" t="s">
        <v>18</v>
      </c>
      <c r="C118" s="2"/>
      <c r="D118" s="2"/>
      <c r="E118" s="56" t="s">
        <v>252</v>
      </c>
      <c r="F118" s="2"/>
      <c r="G118" s="214">
        <v>0</v>
      </c>
      <c r="H118" s="214">
        <v>0</v>
      </c>
      <c r="I118" s="214">
        <v>0</v>
      </c>
      <c r="J118" s="214">
        <v>0</v>
      </c>
      <c r="K118" s="214">
        <v>0</v>
      </c>
      <c r="L118" s="214">
        <v>0</v>
      </c>
      <c r="M118" s="214">
        <v>0</v>
      </c>
      <c r="N118" s="214">
        <v>0</v>
      </c>
      <c r="O118" s="214">
        <v>0</v>
      </c>
      <c r="P118" s="214">
        <v>0</v>
      </c>
      <c r="Q118" s="214">
        <v>0</v>
      </c>
      <c r="R118" s="214">
        <v>0</v>
      </c>
      <c r="S118" s="214">
        <v>0</v>
      </c>
      <c r="T118" s="214">
        <v>0</v>
      </c>
      <c r="U118" s="214">
        <v>0</v>
      </c>
      <c r="V118" s="214">
        <v>0</v>
      </c>
      <c r="W118" s="214">
        <v>0</v>
      </c>
      <c r="X118" s="214">
        <v>0</v>
      </c>
      <c r="Y118" s="2"/>
      <c r="Z118" s="2"/>
      <c r="AB118" s="2"/>
      <c r="AC118" s="2"/>
      <c r="AE118" s="2"/>
      <c r="AF118" s="2"/>
    </row>
  </sheetData>
  <mergeCells count="5">
    <mergeCell ref="E9:E10"/>
    <mergeCell ref="AC9:AC10"/>
    <mergeCell ref="AD9:AD10"/>
    <mergeCell ref="Z9:Z10"/>
    <mergeCell ref="AA9:AA10"/>
  </mergeCells>
  <conditionalFormatting sqref="AD11:AD13 AD114 AD104:AD112 AD94:AD102 AD25:AD92 AA114 AA104:AA112 AA94:AA102 AA15:AA23 AA25:AA92 AD15:AD23 AA116 AD116:AD117">
    <cfRule type="expression" dxfId="53" priority="4" stopIfTrue="1">
      <formula>($C11&gt;0)</formula>
    </cfRule>
    <cfRule type="expression" dxfId="52" priority="5" stopIfTrue="1">
      <formula>AND($C11&lt;0,$C11&gt;=$AD$2)</formula>
    </cfRule>
    <cfRule type="expression" dxfId="51" priority="6" stopIfTrue="1">
      <formula>($C11&lt;$AD$2)</formula>
    </cfRule>
  </conditionalFormatting>
  <conditionalFormatting sqref="AA11:AA13">
    <cfRule type="expression" dxfId="50" priority="1" stopIfTrue="1">
      <formula>($C11&gt;0)</formula>
    </cfRule>
    <cfRule type="expression" dxfId="49" priority="2" stopIfTrue="1">
      <formula>AND($C11&lt;0,$C11&gt;=$AD$2)</formula>
    </cfRule>
    <cfRule type="expression" dxfId="48" priority="3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8"/>
  <sheetViews>
    <sheetView showGridLines="0" zoomScale="66" zoomScaleNormal="66" zoomScaleSheetLayoutView="75" workbookViewId="0">
      <pane xSplit="5" ySplit="10" topLeftCell="F11" activePane="bottomRight" state="frozen"/>
      <selection sqref="A1:XFD1048576"/>
      <selection pane="topRight" sqref="A1:XFD1048576"/>
      <selection pane="bottomLeft" sqref="A1:XFD1048576"/>
      <selection pane="bottomRight" activeCell="X17" sqref="X17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10" width="10" style="2" customWidth="1"/>
    <col min="11" max="11" width="10" style="2" customWidth="1" outlineLevel="1"/>
    <col min="12" max="23" width="10" style="2" customWidth="1"/>
    <col min="24" max="24" width="12" style="2" customWidth="1"/>
    <col min="25" max="25" width="1.140625" style="2" customWidth="1"/>
    <col min="26" max="26" width="10" style="2" customWidth="1"/>
    <col min="27" max="27" width="10" style="8" customWidth="1"/>
    <col min="28" max="28" width="3" style="2" customWidth="1"/>
    <col min="29" max="29" width="10" style="2" customWidth="1" outlineLevel="1"/>
    <col min="30" max="30" width="10" style="8" customWidth="1" outlineLevel="1"/>
    <col min="31" max="16384" width="11.42578125" style="2"/>
  </cols>
  <sheetData>
    <row r="1" spans="1:30" hidden="1" outlineLevel="1" x14ac:dyDescent="0.2">
      <c r="A1" s="1" t="s">
        <v>4</v>
      </c>
      <c r="B1" s="1"/>
      <c r="L1" s="161" t="s">
        <v>6</v>
      </c>
      <c r="M1" s="161" t="s">
        <v>7</v>
      </c>
      <c r="N1" s="161" t="s">
        <v>8</v>
      </c>
      <c r="O1" s="161" t="s">
        <v>9</v>
      </c>
      <c r="P1" s="161" t="s">
        <v>10</v>
      </c>
      <c r="Q1" s="161" t="s">
        <v>11</v>
      </c>
      <c r="R1" s="161" t="s">
        <v>320</v>
      </c>
      <c r="S1" s="161" t="s">
        <v>12</v>
      </c>
      <c r="T1" s="161" t="s">
        <v>13</v>
      </c>
      <c r="U1" s="161" t="s">
        <v>14</v>
      </c>
      <c r="V1" s="161" t="s">
        <v>15</v>
      </c>
      <c r="W1" s="161" t="s">
        <v>16</v>
      </c>
    </row>
    <row r="2" spans="1:30" ht="12.75" hidden="1" outlineLevel="1" x14ac:dyDescent="0.2">
      <c r="A2" s="1" t="s">
        <v>5</v>
      </c>
      <c r="B2" s="1"/>
      <c r="G2" s="11" t="s">
        <v>28</v>
      </c>
      <c r="H2" s="11" t="s">
        <v>30</v>
      </c>
      <c r="I2" s="11" t="s">
        <v>33</v>
      </c>
      <c r="J2" s="11" t="s">
        <v>34</v>
      </c>
      <c r="K2" s="11">
        <v>0</v>
      </c>
      <c r="L2" s="162" t="b">
        <v>1</v>
      </c>
      <c r="M2" s="162" t="b">
        <v>1</v>
      </c>
      <c r="N2" s="162" t="b">
        <v>1</v>
      </c>
      <c r="O2" s="162" t="b">
        <v>1</v>
      </c>
      <c r="P2" s="162" t="b">
        <v>1</v>
      </c>
      <c r="Q2" s="162" t="b">
        <v>1</v>
      </c>
      <c r="R2" s="162" t="b">
        <v>1</v>
      </c>
      <c r="S2" s="162" t="b">
        <v>1</v>
      </c>
      <c r="T2" s="162" t="b">
        <v>1</v>
      </c>
      <c r="U2" s="162" t="b">
        <v>1</v>
      </c>
      <c r="V2" s="162" t="b">
        <v>1</v>
      </c>
      <c r="W2" s="162" t="b">
        <v>1</v>
      </c>
      <c r="X2" s="11" t="s">
        <v>34</v>
      </c>
      <c r="Z2" s="163"/>
      <c r="AA2" s="13">
        <v>-0.15</v>
      </c>
      <c r="AC2" s="163"/>
      <c r="AD2" s="13">
        <v>-0.15</v>
      </c>
    </row>
    <row r="3" spans="1:30" hidden="1" outlineLevel="1" x14ac:dyDescent="0.15">
      <c r="A3" s="1" t="s">
        <v>351</v>
      </c>
      <c r="B3" s="1"/>
      <c r="G3" s="12" t="s">
        <v>643</v>
      </c>
      <c r="H3" s="12" t="s">
        <v>643</v>
      </c>
      <c r="I3" s="12" t="s">
        <v>643</v>
      </c>
      <c r="J3" s="12" t="s">
        <v>644</v>
      </c>
      <c r="K3" s="12" t="s">
        <v>645</v>
      </c>
      <c r="L3" s="12" t="s">
        <v>643</v>
      </c>
      <c r="M3" s="12" t="s">
        <v>643</v>
      </c>
      <c r="N3" s="12" t="s">
        <v>643</v>
      </c>
      <c r="O3" s="12" t="s">
        <v>643</v>
      </c>
      <c r="P3" s="12" t="s">
        <v>643</v>
      </c>
      <c r="Q3" s="12" t="s">
        <v>643</v>
      </c>
      <c r="R3" s="12" t="s">
        <v>643</v>
      </c>
      <c r="S3" s="12" t="s">
        <v>643</v>
      </c>
      <c r="T3" s="12" t="s">
        <v>643</v>
      </c>
      <c r="U3" s="12" t="s">
        <v>643</v>
      </c>
      <c r="V3" s="12" t="s">
        <v>643</v>
      </c>
      <c r="W3" s="12" t="s">
        <v>643</v>
      </c>
      <c r="X3" s="12" t="s">
        <v>643</v>
      </c>
    </row>
    <row r="4" spans="1:30" hidden="1" outlineLevel="1" x14ac:dyDescent="0.15">
      <c r="A4" s="164" t="s">
        <v>646</v>
      </c>
      <c r="B4" s="1"/>
      <c r="G4" s="12" t="s">
        <v>647</v>
      </c>
      <c r="H4" s="12" t="s">
        <v>647</v>
      </c>
      <c r="I4" s="12" t="s">
        <v>647</v>
      </c>
      <c r="J4" s="12" t="s">
        <v>648</v>
      </c>
      <c r="K4" s="12" t="s">
        <v>649</v>
      </c>
      <c r="L4" s="12" t="s">
        <v>647</v>
      </c>
      <c r="M4" s="12" t="s">
        <v>647</v>
      </c>
      <c r="N4" s="12" t="s">
        <v>647</v>
      </c>
      <c r="O4" s="12" t="s">
        <v>647</v>
      </c>
      <c r="P4" s="12" t="s">
        <v>647</v>
      </c>
      <c r="Q4" s="12" t="s">
        <v>647</v>
      </c>
      <c r="R4" s="12" t="s">
        <v>647</v>
      </c>
      <c r="S4" s="12" t="s">
        <v>647</v>
      </c>
      <c r="T4" s="12" t="s">
        <v>647</v>
      </c>
      <c r="U4" s="12" t="s">
        <v>647</v>
      </c>
      <c r="V4" s="12" t="s">
        <v>647</v>
      </c>
      <c r="W4" s="12" t="s">
        <v>647</v>
      </c>
      <c r="X4" s="12" t="s">
        <v>647</v>
      </c>
      <c r="Z4" s="163"/>
      <c r="AA4" s="165"/>
      <c r="AC4" s="163"/>
      <c r="AD4" s="165"/>
    </row>
    <row r="5" spans="1:30" hidden="1" outlineLevel="1" x14ac:dyDescent="0.15">
      <c r="B5" s="1"/>
      <c r="G5" s="12" t="s">
        <v>650</v>
      </c>
      <c r="H5" s="12" t="s">
        <v>651</v>
      </c>
      <c r="I5" s="12" t="s">
        <v>651</v>
      </c>
      <c r="J5" s="12" t="s">
        <v>652</v>
      </c>
      <c r="K5" s="12" t="s">
        <v>653</v>
      </c>
      <c r="L5" s="12" t="s">
        <v>652</v>
      </c>
      <c r="M5" s="12" t="s">
        <v>654</v>
      </c>
      <c r="N5" s="12" t="s">
        <v>653</v>
      </c>
      <c r="O5" s="12" t="s">
        <v>655</v>
      </c>
      <c r="P5" s="12" t="s">
        <v>656</v>
      </c>
      <c r="Q5" s="12" t="s">
        <v>657</v>
      </c>
      <c r="R5" s="12" t="s">
        <v>658</v>
      </c>
      <c r="S5" s="12" t="s">
        <v>659</v>
      </c>
      <c r="T5" s="12" t="s">
        <v>660</v>
      </c>
      <c r="U5" s="12" t="s">
        <v>661</v>
      </c>
      <c r="V5" s="12" t="s">
        <v>662</v>
      </c>
      <c r="W5" s="12" t="s">
        <v>663</v>
      </c>
      <c r="X5" s="12" t="s">
        <v>663</v>
      </c>
      <c r="Z5" s="163"/>
      <c r="AA5" s="165"/>
      <c r="AC5" s="163"/>
      <c r="AD5" s="165"/>
    </row>
    <row r="6" spans="1:30" hidden="1" outlineLevel="1" x14ac:dyDescent="0.2">
      <c r="F6" s="1"/>
      <c r="G6" s="1"/>
      <c r="H6" s="2" t="s">
        <v>674</v>
      </c>
      <c r="I6" s="2" t="s">
        <v>674</v>
      </c>
      <c r="J6" s="2" t="s">
        <v>674</v>
      </c>
      <c r="K6" s="2" t="s">
        <v>674</v>
      </c>
    </row>
    <row r="7" spans="1:30" s="166" customFormat="1" ht="15.75" collapsed="1" x14ac:dyDescent="0.2">
      <c r="E7" s="277" t="s">
        <v>456</v>
      </c>
      <c r="L7" s="167"/>
      <c r="AA7" s="168"/>
      <c r="AD7" s="168"/>
    </row>
    <row r="8" spans="1:30" s="169" customFormat="1" ht="7.5" customHeight="1" x14ac:dyDescent="0.2">
      <c r="E8" s="170"/>
      <c r="I8" s="171"/>
      <c r="J8" s="171"/>
      <c r="K8" s="171"/>
      <c r="Z8" s="171"/>
      <c r="AA8" s="170"/>
      <c r="AC8" s="171"/>
      <c r="AD8" s="170"/>
    </row>
    <row r="9" spans="1:30" ht="12.75" customHeight="1" x14ac:dyDescent="0.2">
      <c r="E9" s="310" t="s">
        <v>457</v>
      </c>
      <c r="F9" s="172"/>
      <c r="G9" s="4" t="s">
        <v>2</v>
      </c>
      <c r="H9" s="4" t="s">
        <v>2</v>
      </c>
      <c r="I9" s="4" t="s">
        <v>2</v>
      </c>
      <c r="J9" s="5" t="s">
        <v>1</v>
      </c>
      <c r="K9" s="5" t="s">
        <v>628</v>
      </c>
      <c r="L9" s="173" t="s">
        <v>2</v>
      </c>
      <c r="M9" s="173" t="s">
        <v>2</v>
      </c>
      <c r="N9" s="173" t="s">
        <v>2</v>
      </c>
      <c r="O9" s="173" t="s">
        <v>2</v>
      </c>
      <c r="P9" s="173" t="s">
        <v>2</v>
      </c>
      <c r="Q9" s="173" t="s">
        <v>2</v>
      </c>
      <c r="R9" s="173" t="s">
        <v>2</v>
      </c>
      <c r="S9" s="173" t="s">
        <v>2</v>
      </c>
      <c r="T9" s="173" t="s">
        <v>2</v>
      </c>
      <c r="U9" s="173" t="s">
        <v>2</v>
      </c>
      <c r="V9" s="173" t="s">
        <v>2</v>
      </c>
      <c r="W9" s="173" t="s">
        <v>2</v>
      </c>
      <c r="X9" s="287" t="s">
        <v>2</v>
      </c>
      <c r="Z9" s="318" t="s">
        <v>677</v>
      </c>
      <c r="AA9" s="320" t="s">
        <v>100</v>
      </c>
      <c r="AC9" s="318" t="s">
        <v>678</v>
      </c>
      <c r="AD9" s="320" t="s">
        <v>100</v>
      </c>
    </row>
    <row r="10" spans="1:30" ht="12.75" customHeight="1" x14ac:dyDescent="0.2">
      <c r="E10" s="310"/>
      <c r="F10" s="172"/>
      <c r="G10" s="6" t="s">
        <v>669</v>
      </c>
      <c r="H10" s="6" t="s">
        <v>670</v>
      </c>
      <c r="I10" s="6" t="s">
        <v>670</v>
      </c>
      <c r="J10" s="7" t="s">
        <v>679</v>
      </c>
      <c r="K10" s="7" t="s">
        <v>680</v>
      </c>
      <c r="L10" s="174" t="s">
        <v>6</v>
      </c>
      <c r="M10" s="174" t="s">
        <v>7</v>
      </c>
      <c r="N10" s="174" t="s">
        <v>8</v>
      </c>
      <c r="O10" s="174" t="s">
        <v>9</v>
      </c>
      <c r="P10" s="174" t="s">
        <v>10</v>
      </c>
      <c r="Q10" s="174" t="s">
        <v>11</v>
      </c>
      <c r="R10" s="174" t="s">
        <v>320</v>
      </c>
      <c r="S10" s="174" t="s">
        <v>12</v>
      </c>
      <c r="T10" s="174" t="s">
        <v>13</v>
      </c>
      <c r="U10" s="174" t="s">
        <v>14</v>
      </c>
      <c r="V10" s="174" t="s">
        <v>15</v>
      </c>
      <c r="W10" s="174" t="s">
        <v>16</v>
      </c>
      <c r="X10" s="286" t="s">
        <v>671</v>
      </c>
      <c r="Z10" s="319"/>
      <c r="AA10" s="321"/>
      <c r="AC10" s="319"/>
      <c r="AD10" s="321"/>
    </row>
    <row r="11" spans="1:30" ht="18" customHeight="1" x14ac:dyDescent="0.2">
      <c r="A11" s="175" t="s">
        <v>37</v>
      </c>
      <c r="B11" s="175" t="s">
        <v>18</v>
      </c>
      <c r="C11" s="9"/>
      <c r="E11" s="176" t="s">
        <v>424</v>
      </c>
      <c r="G11" s="177">
        <v>0</v>
      </c>
      <c r="H11" s="177">
        <v>0</v>
      </c>
      <c r="I11" s="177">
        <v>0</v>
      </c>
      <c r="J11" s="178">
        <v>0</v>
      </c>
      <c r="K11" s="178">
        <v>0</v>
      </c>
      <c r="L11" s="177">
        <v>0</v>
      </c>
      <c r="M11" s="177">
        <v>0</v>
      </c>
      <c r="N11" s="177">
        <v>0</v>
      </c>
      <c r="O11" s="177">
        <v>0</v>
      </c>
      <c r="P11" s="177">
        <v>0</v>
      </c>
      <c r="Q11" s="177">
        <v>0</v>
      </c>
      <c r="R11" s="177">
        <v>0</v>
      </c>
      <c r="S11" s="177">
        <v>0</v>
      </c>
      <c r="T11" s="177">
        <v>0</v>
      </c>
      <c r="U11" s="177">
        <v>0</v>
      </c>
      <c r="V11" s="177">
        <v>0</v>
      </c>
      <c r="W11" s="177">
        <v>0</v>
      </c>
      <c r="X11" s="177">
        <v>0</v>
      </c>
      <c r="Z11" s="177">
        <v>0</v>
      </c>
      <c r="AA11" s="179">
        <v>0</v>
      </c>
      <c r="AC11" s="177">
        <v>0</v>
      </c>
      <c r="AD11" s="179">
        <v>0</v>
      </c>
    </row>
    <row r="12" spans="1:30" ht="18" hidden="1" customHeight="1" outlineLevel="1" collapsed="1" x14ac:dyDescent="0.2">
      <c r="A12" s="180" t="s">
        <v>212</v>
      </c>
      <c r="B12" s="175" t="s">
        <v>18</v>
      </c>
      <c r="C12" s="9"/>
      <c r="E12" s="181" t="s">
        <v>213</v>
      </c>
      <c r="F12" s="182"/>
      <c r="G12" s="183">
        <v>0</v>
      </c>
      <c r="H12" s="183">
        <v>0</v>
      </c>
      <c r="I12" s="183">
        <v>0</v>
      </c>
      <c r="J12" s="183">
        <v>0</v>
      </c>
      <c r="K12" s="183">
        <v>0</v>
      </c>
      <c r="L12" s="183">
        <v>0</v>
      </c>
      <c r="M12" s="183">
        <v>0</v>
      </c>
      <c r="N12" s="183">
        <v>0</v>
      </c>
      <c r="O12" s="183">
        <v>0</v>
      </c>
      <c r="P12" s="183">
        <v>0</v>
      </c>
      <c r="Q12" s="183">
        <v>0</v>
      </c>
      <c r="R12" s="183">
        <v>0</v>
      </c>
      <c r="S12" s="183">
        <v>0</v>
      </c>
      <c r="T12" s="183">
        <v>0</v>
      </c>
      <c r="U12" s="183">
        <v>0</v>
      </c>
      <c r="V12" s="183">
        <v>0</v>
      </c>
      <c r="W12" s="183">
        <v>0</v>
      </c>
      <c r="X12" s="183">
        <v>0</v>
      </c>
      <c r="Z12" s="183">
        <v>0</v>
      </c>
      <c r="AA12" s="184">
        <v>0</v>
      </c>
      <c r="AC12" s="183">
        <v>0</v>
      </c>
      <c r="AD12" s="184">
        <v>0</v>
      </c>
    </row>
    <row r="13" spans="1:30" ht="18" hidden="1" customHeight="1" outlineLevel="1" collapsed="1" x14ac:dyDescent="0.2">
      <c r="A13" s="185"/>
      <c r="B13" s="185"/>
      <c r="C13" s="9"/>
      <c r="E13" s="176" t="s">
        <v>241</v>
      </c>
      <c r="G13" s="177">
        <v>0</v>
      </c>
      <c r="H13" s="177">
        <v>0</v>
      </c>
      <c r="I13" s="177">
        <v>0</v>
      </c>
      <c r="J13" s="178">
        <v>0</v>
      </c>
      <c r="K13" s="178">
        <v>0</v>
      </c>
      <c r="L13" s="177">
        <v>0</v>
      </c>
      <c r="M13" s="177">
        <v>0</v>
      </c>
      <c r="N13" s="177">
        <v>0</v>
      </c>
      <c r="O13" s="177">
        <v>0</v>
      </c>
      <c r="P13" s="177">
        <v>0</v>
      </c>
      <c r="Q13" s="177">
        <v>0</v>
      </c>
      <c r="R13" s="177">
        <v>0</v>
      </c>
      <c r="S13" s="177">
        <v>0</v>
      </c>
      <c r="T13" s="177">
        <v>0</v>
      </c>
      <c r="U13" s="177">
        <v>0</v>
      </c>
      <c r="V13" s="177">
        <v>0</v>
      </c>
      <c r="W13" s="177">
        <v>0</v>
      </c>
      <c r="X13" s="177">
        <v>0</v>
      </c>
      <c r="Z13" s="177">
        <v>0</v>
      </c>
      <c r="AA13" s="179">
        <v>0</v>
      </c>
      <c r="AC13" s="177">
        <v>0</v>
      </c>
      <c r="AD13" s="179">
        <v>0</v>
      </c>
    </row>
    <row r="14" spans="1:30" ht="12.95" hidden="1" customHeight="1" outlineLevel="1" x14ac:dyDescent="0.2">
      <c r="A14" s="185"/>
      <c r="B14" s="185"/>
      <c r="C14" s="9"/>
      <c r="E14" s="175" t="s">
        <v>38</v>
      </c>
      <c r="G14" s="186">
        <v>0</v>
      </c>
      <c r="H14" s="186">
        <v>0</v>
      </c>
      <c r="I14" s="186">
        <v>0</v>
      </c>
      <c r="J14" s="187">
        <v>0</v>
      </c>
      <c r="K14" s="187">
        <v>0</v>
      </c>
      <c r="L14" s="186">
        <v>0</v>
      </c>
      <c r="M14" s="186">
        <v>0</v>
      </c>
      <c r="N14" s="186">
        <v>0</v>
      </c>
      <c r="O14" s="186">
        <v>0</v>
      </c>
      <c r="P14" s="186">
        <v>0</v>
      </c>
      <c r="Q14" s="186">
        <v>0</v>
      </c>
      <c r="R14" s="186">
        <v>0</v>
      </c>
      <c r="S14" s="186">
        <v>0</v>
      </c>
      <c r="T14" s="186">
        <v>0</v>
      </c>
      <c r="U14" s="186">
        <v>0</v>
      </c>
      <c r="V14" s="186">
        <v>0</v>
      </c>
      <c r="W14" s="186">
        <v>0</v>
      </c>
      <c r="X14" s="186">
        <v>0</v>
      </c>
      <c r="Z14" s="186">
        <v>0</v>
      </c>
      <c r="AA14" s="188"/>
      <c r="AC14" s="186">
        <v>0</v>
      </c>
      <c r="AD14" s="188"/>
    </row>
    <row r="15" spans="1:30" ht="18" customHeight="1" collapsed="1" x14ac:dyDescent="0.2">
      <c r="A15" s="175" t="s">
        <v>221</v>
      </c>
      <c r="B15" s="175" t="s">
        <v>18</v>
      </c>
      <c r="C15" s="9">
        <v>0</v>
      </c>
      <c r="E15" s="189" t="s">
        <v>67</v>
      </c>
      <c r="G15" s="190">
        <v>0</v>
      </c>
      <c r="H15" s="190">
        <v>0</v>
      </c>
      <c r="I15" s="190">
        <v>0</v>
      </c>
      <c r="J15" s="191">
        <v>0</v>
      </c>
      <c r="K15" s="191">
        <v>0</v>
      </c>
      <c r="L15" s="190">
        <v>0</v>
      </c>
      <c r="M15" s="190">
        <v>0</v>
      </c>
      <c r="N15" s="190">
        <v>0</v>
      </c>
      <c r="O15" s="190">
        <v>0</v>
      </c>
      <c r="P15" s="190">
        <v>0</v>
      </c>
      <c r="Q15" s="190">
        <v>0</v>
      </c>
      <c r="R15" s="190">
        <v>0</v>
      </c>
      <c r="S15" s="190">
        <v>0</v>
      </c>
      <c r="T15" s="190">
        <v>0</v>
      </c>
      <c r="U15" s="190">
        <v>0</v>
      </c>
      <c r="V15" s="190">
        <v>0</v>
      </c>
      <c r="W15" s="190">
        <v>0</v>
      </c>
      <c r="X15" s="190">
        <v>0</v>
      </c>
      <c r="Z15" s="190">
        <v>0</v>
      </c>
      <c r="AA15" s="3">
        <v>0</v>
      </c>
      <c r="AC15" s="190">
        <v>0</v>
      </c>
      <c r="AD15" s="3">
        <v>0</v>
      </c>
    </row>
    <row r="16" spans="1:30" ht="18" customHeight="1" x14ac:dyDescent="0.2">
      <c r="A16" s="175" t="s">
        <v>219</v>
      </c>
      <c r="B16" s="175" t="s">
        <v>18</v>
      </c>
      <c r="C16" s="9">
        <v>0</v>
      </c>
      <c r="E16" s="192" t="s">
        <v>220</v>
      </c>
      <c r="F16" s="193"/>
      <c r="G16" s="194">
        <v>0</v>
      </c>
      <c r="H16" s="194">
        <v>0</v>
      </c>
      <c r="I16" s="194">
        <v>0</v>
      </c>
      <c r="J16" s="194">
        <v>0</v>
      </c>
      <c r="K16" s="194">
        <v>0</v>
      </c>
      <c r="L16" s="194">
        <v>0</v>
      </c>
      <c r="M16" s="194">
        <v>0</v>
      </c>
      <c r="N16" s="194">
        <v>0</v>
      </c>
      <c r="O16" s="194">
        <v>0</v>
      </c>
      <c r="P16" s="194">
        <v>0</v>
      </c>
      <c r="Q16" s="194">
        <v>0</v>
      </c>
      <c r="R16" s="194">
        <v>0</v>
      </c>
      <c r="S16" s="194">
        <v>0</v>
      </c>
      <c r="T16" s="194">
        <v>0</v>
      </c>
      <c r="U16" s="194">
        <v>0</v>
      </c>
      <c r="V16" s="194">
        <v>0</v>
      </c>
      <c r="W16" s="194">
        <v>0</v>
      </c>
      <c r="X16" s="194">
        <v>0</v>
      </c>
      <c r="Z16" s="194">
        <v>0</v>
      </c>
      <c r="AA16" s="3">
        <v>0</v>
      </c>
      <c r="AC16" s="194">
        <v>0</v>
      </c>
      <c r="AD16" s="3">
        <v>0</v>
      </c>
    </row>
    <row r="17" spans="1:30" ht="18" customHeight="1" x14ac:dyDescent="0.2">
      <c r="A17" s="175" t="s">
        <v>35</v>
      </c>
      <c r="B17" s="175" t="s">
        <v>18</v>
      </c>
      <c r="C17" s="9">
        <v>0</v>
      </c>
      <c r="E17" s="189" t="s">
        <v>58</v>
      </c>
      <c r="G17" s="190">
        <v>0</v>
      </c>
      <c r="H17" s="190">
        <v>0</v>
      </c>
      <c r="I17" s="190">
        <v>0</v>
      </c>
      <c r="J17" s="191">
        <v>0</v>
      </c>
      <c r="K17" s="191">
        <v>0</v>
      </c>
      <c r="L17" s="190">
        <v>0</v>
      </c>
      <c r="M17" s="190">
        <v>0</v>
      </c>
      <c r="N17" s="190">
        <v>0</v>
      </c>
      <c r="O17" s="190">
        <v>0</v>
      </c>
      <c r="P17" s="190">
        <v>0</v>
      </c>
      <c r="Q17" s="190">
        <v>0</v>
      </c>
      <c r="R17" s="190">
        <v>0</v>
      </c>
      <c r="S17" s="190">
        <v>0</v>
      </c>
      <c r="T17" s="190">
        <v>0</v>
      </c>
      <c r="U17" s="190">
        <v>0</v>
      </c>
      <c r="V17" s="190">
        <v>0</v>
      </c>
      <c r="W17" s="190">
        <v>0</v>
      </c>
      <c r="X17" s="190">
        <v>0</v>
      </c>
      <c r="Z17" s="190">
        <v>0</v>
      </c>
      <c r="AA17" s="3">
        <v>0</v>
      </c>
      <c r="AC17" s="190">
        <v>0</v>
      </c>
      <c r="AD17" s="3">
        <v>0</v>
      </c>
    </row>
    <row r="18" spans="1:30" ht="18" customHeight="1" x14ac:dyDescent="0.2">
      <c r="A18" s="175" t="s">
        <v>222</v>
      </c>
      <c r="B18" s="175" t="s">
        <v>18</v>
      </c>
      <c r="C18" s="9">
        <v>0</v>
      </c>
      <c r="E18" s="189" t="s">
        <v>425</v>
      </c>
      <c r="G18" s="190">
        <v>0</v>
      </c>
      <c r="H18" s="190">
        <v>0</v>
      </c>
      <c r="I18" s="190">
        <v>0</v>
      </c>
      <c r="J18" s="191">
        <v>0</v>
      </c>
      <c r="K18" s="191">
        <v>0</v>
      </c>
      <c r="L18" s="190">
        <v>0</v>
      </c>
      <c r="M18" s="190">
        <v>0</v>
      </c>
      <c r="N18" s="190">
        <v>0</v>
      </c>
      <c r="O18" s="190">
        <v>0</v>
      </c>
      <c r="P18" s="190">
        <v>0</v>
      </c>
      <c r="Q18" s="190">
        <v>0</v>
      </c>
      <c r="R18" s="190">
        <v>0</v>
      </c>
      <c r="S18" s="190">
        <v>0</v>
      </c>
      <c r="T18" s="190">
        <v>0</v>
      </c>
      <c r="U18" s="190">
        <v>0</v>
      </c>
      <c r="V18" s="190">
        <v>0</v>
      </c>
      <c r="W18" s="190">
        <v>0</v>
      </c>
      <c r="X18" s="190">
        <v>0</v>
      </c>
      <c r="Z18" s="190">
        <v>0</v>
      </c>
      <c r="AA18" s="3">
        <v>0</v>
      </c>
      <c r="AC18" s="190">
        <v>0</v>
      </c>
      <c r="AD18" s="3">
        <v>0</v>
      </c>
    </row>
    <row r="19" spans="1:30" ht="18" customHeight="1" x14ac:dyDescent="0.2">
      <c r="A19" s="175" t="s">
        <v>597</v>
      </c>
      <c r="B19" s="175" t="s">
        <v>18</v>
      </c>
      <c r="C19" s="9">
        <v>0</v>
      </c>
      <c r="E19" s="189" t="s">
        <v>598</v>
      </c>
      <c r="G19" s="190">
        <v>0</v>
      </c>
      <c r="H19" s="190">
        <v>0</v>
      </c>
      <c r="I19" s="190">
        <v>0</v>
      </c>
      <c r="J19" s="191">
        <v>0</v>
      </c>
      <c r="K19" s="191">
        <v>0</v>
      </c>
      <c r="L19" s="190">
        <v>0</v>
      </c>
      <c r="M19" s="190">
        <v>0</v>
      </c>
      <c r="N19" s="190">
        <v>0</v>
      </c>
      <c r="O19" s="190">
        <v>0</v>
      </c>
      <c r="P19" s="190">
        <v>0</v>
      </c>
      <c r="Q19" s="190">
        <v>0</v>
      </c>
      <c r="R19" s="190">
        <v>0</v>
      </c>
      <c r="S19" s="190">
        <v>0</v>
      </c>
      <c r="T19" s="190">
        <v>0</v>
      </c>
      <c r="U19" s="190">
        <v>0</v>
      </c>
      <c r="V19" s="190">
        <v>0</v>
      </c>
      <c r="W19" s="190">
        <v>0</v>
      </c>
      <c r="X19" s="190">
        <v>0</v>
      </c>
      <c r="Z19" s="190">
        <v>0</v>
      </c>
      <c r="AA19" s="3">
        <v>0</v>
      </c>
      <c r="AC19" s="190">
        <v>0</v>
      </c>
      <c r="AD19" s="3">
        <v>0</v>
      </c>
    </row>
    <row r="20" spans="1:30" ht="18" customHeight="1" x14ac:dyDescent="0.2">
      <c r="A20" s="175" t="s">
        <v>36</v>
      </c>
      <c r="B20" s="175" t="s">
        <v>18</v>
      </c>
      <c r="C20" s="9">
        <v>0</v>
      </c>
      <c r="E20" s="189" t="s">
        <v>68</v>
      </c>
      <c r="G20" s="190">
        <v>0</v>
      </c>
      <c r="H20" s="190">
        <v>0</v>
      </c>
      <c r="I20" s="190">
        <v>0</v>
      </c>
      <c r="J20" s="191">
        <v>0</v>
      </c>
      <c r="K20" s="191">
        <v>0</v>
      </c>
      <c r="L20" s="190">
        <v>0</v>
      </c>
      <c r="M20" s="190">
        <v>0</v>
      </c>
      <c r="N20" s="190">
        <v>0</v>
      </c>
      <c r="O20" s="190">
        <v>0</v>
      </c>
      <c r="P20" s="190">
        <v>0</v>
      </c>
      <c r="Q20" s="190">
        <v>0</v>
      </c>
      <c r="R20" s="190">
        <v>0</v>
      </c>
      <c r="S20" s="190">
        <v>0</v>
      </c>
      <c r="T20" s="190">
        <v>0</v>
      </c>
      <c r="U20" s="190">
        <v>0</v>
      </c>
      <c r="V20" s="190">
        <v>0</v>
      </c>
      <c r="W20" s="190">
        <v>0</v>
      </c>
      <c r="X20" s="190">
        <v>0</v>
      </c>
      <c r="Z20" s="190">
        <v>0</v>
      </c>
      <c r="AA20" s="3">
        <v>0</v>
      </c>
      <c r="AC20" s="190">
        <v>0</v>
      </c>
      <c r="AD20" s="3">
        <v>0</v>
      </c>
    </row>
    <row r="21" spans="1:30" ht="18" customHeight="1" collapsed="1" x14ac:dyDescent="0.2">
      <c r="A21" s="185"/>
      <c r="B21" s="185"/>
      <c r="C21" s="9"/>
      <c r="E21" s="176" t="s">
        <v>633</v>
      </c>
      <c r="G21" s="177">
        <v>0</v>
      </c>
      <c r="H21" s="177">
        <v>0</v>
      </c>
      <c r="I21" s="177">
        <v>0</v>
      </c>
      <c r="J21" s="178">
        <v>0</v>
      </c>
      <c r="K21" s="178">
        <v>0</v>
      </c>
      <c r="L21" s="177">
        <v>0</v>
      </c>
      <c r="M21" s="177">
        <v>0</v>
      </c>
      <c r="N21" s="177">
        <v>0</v>
      </c>
      <c r="O21" s="177">
        <v>0</v>
      </c>
      <c r="P21" s="177">
        <v>0</v>
      </c>
      <c r="Q21" s="177">
        <v>0</v>
      </c>
      <c r="R21" s="177">
        <v>0</v>
      </c>
      <c r="S21" s="177">
        <v>0</v>
      </c>
      <c r="T21" s="177">
        <v>0</v>
      </c>
      <c r="U21" s="177">
        <v>0</v>
      </c>
      <c r="V21" s="177">
        <v>0</v>
      </c>
      <c r="W21" s="177">
        <v>0</v>
      </c>
      <c r="X21" s="177">
        <v>0</v>
      </c>
      <c r="Z21" s="177">
        <v>0</v>
      </c>
      <c r="AA21" s="179">
        <v>0</v>
      </c>
      <c r="AC21" s="177">
        <v>0</v>
      </c>
      <c r="AD21" s="179">
        <v>0</v>
      </c>
    </row>
    <row r="22" spans="1:30" ht="18" customHeight="1" x14ac:dyDescent="0.2">
      <c r="A22" s="175" t="s">
        <v>21</v>
      </c>
      <c r="B22" s="175" t="s">
        <v>18</v>
      </c>
      <c r="C22" s="9">
        <v>0</v>
      </c>
      <c r="E22" s="189" t="s">
        <v>69</v>
      </c>
      <c r="G22" s="190">
        <v>0</v>
      </c>
      <c r="H22" s="190">
        <v>0</v>
      </c>
      <c r="I22" s="190">
        <v>0</v>
      </c>
      <c r="J22" s="191">
        <v>0</v>
      </c>
      <c r="K22" s="191">
        <v>0</v>
      </c>
      <c r="L22" s="190">
        <v>0</v>
      </c>
      <c r="M22" s="190">
        <v>0</v>
      </c>
      <c r="N22" s="190">
        <v>0</v>
      </c>
      <c r="O22" s="190">
        <v>0</v>
      </c>
      <c r="P22" s="190">
        <v>0</v>
      </c>
      <c r="Q22" s="190">
        <v>0</v>
      </c>
      <c r="R22" s="190">
        <v>0</v>
      </c>
      <c r="S22" s="190">
        <v>0</v>
      </c>
      <c r="T22" s="190">
        <v>0</v>
      </c>
      <c r="U22" s="190">
        <v>0</v>
      </c>
      <c r="V22" s="190">
        <v>0</v>
      </c>
      <c r="W22" s="190">
        <v>0</v>
      </c>
      <c r="X22" s="190">
        <v>0</v>
      </c>
      <c r="Z22" s="190">
        <v>0</v>
      </c>
      <c r="AA22" s="3">
        <v>0</v>
      </c>
      <c r="AC22" s="190">
        <v>0</v>
      </c>
      <c r="AD22" s="3">
        <v>0</v>
      </c>
    </row>
    <row r="23" spans="1:30" ht="18" customHeight="1" x14ac:dyDescent="0.2">
      <c r="A23" s="185"/>
      <c r="B23" s="185"/>
      <c r="C23" s="9">
        <v>0</v>
      </c>
      <c r="E23" s="195" t="s">
        <v>274</v>
      </c>
      <c r="G23" s="196">
        <v>0</v>
      </c>
      <c r="H23" s="196">
        <v>0</v>
      </c>
      <c r="I23" s="196">
        <v>0</v>
      </c>
      <c r="J23" s="197">
        <v>0</v>
      </c>
      <c r="K23" s="197">
        <v>0</v>
      </c>
      <c r="L23" s="196">
        <v>0</v>
      </c>
      <c r="M23" s="196">
        <v>0</v>
      </c>
      <c r="N23" s="196">
        <v>0</v>
      </c>
      <c r="O23" s="196">
        <v>0</v>
      </c>
      <c r="P23" s="196">
        <v>0</v>
      </c>
      <c r="Q23" s="196">
        <v>0</v>
      </c>
      <c r="R23" s="196">
        <v>0</v>
      </c>
      <c r="S23" s="196">
        <v>0</v>
      </c>
      <c r="T23" s="196">
        <v>0</v>
      </c>
      <c r="U23" s="196">
        <v>0</v>
      </c>
      <c r="V23" s="196">
        <v>0</v>
      </c>
      <c r="W23" s="196">
        <v>0</v>
      </c>
      <c r="X23" s="196">
        <v>0</v>
      </c>
      <c r="Z23" s="196">
        <v>0</v>
      </c>
      <c r="AA23" s="3">
        <v>0</v>
      </c>
      <c r="AC23" s="196">
        <v>0</v>
      </c>
      <c r="AD23" s="3">
        <v>0</v>
      </c>
    </row>
    <row r="24" spans="1:30" ht="6.95" customHeight="1" x14ac:dyDescent="0.2">
      <c r="C24" s="9"/>
      <c r="E24" s="198"/>
      <c r="J24" s="199"/>
      <c r="K24" s="199"/>
      <c r="AA24" s="1"/>
      <c r="AD24" s="1"/>
    </row>
    <row r="25" spans="1:30" ht="18" customHeight="1" x14ac:dyDescent="0.2">
      <c r="A25" s="175" t="s">
        <v>71</v>
      </c>
      <c r="B25" s="175" t="s">
        <v>18</v>
      </c>
      <c r="C25" s="9"/>
      <c r="E25" s="176" t="s">
        <v>226</v>
      </c>
      <c r="G25" s="177">
        <v>0</v>
      </c>
      <c r="H25" s="177">
        <v>0</v>
      </c>
      <c r="I25" s="177">
        <v>0</v>
      </c>
      <c r="J25" s="178">
        <v>0</v>
      </c>
      <c r="K25" s="178">
        <v>0</v>
      </c>
      <c r="L25" s="177">
        <v>0</v>
      </c>
      <c r="M25" s="177">
        <v>0</v>
      </c>
      <c r="N25" s="177">
        <v>0</v>
      </c>
      <c r="O25" s="177">
        <v>0</v>
      </c>
      <c r="P25" s="177">
        <v>0</v>
      </c>
      <c r="Q25" s="177">
        <v>0</v>
      </c>
      <c r="R25" s="177">
        <v>0</v>
      </c>
      <c r="S25" s="177">
        <v>0</v>
      </c>
      <c r="T25" s="177">
        <v>0</v>
      </c>
      <c r="U25" s="177">
        <v>0</v>
      </c>
      <c r="V25" s="177">
        <v>0</v>
      </c>
      <c r="W25" s="177">
        <v>0</v>
      </c>
      <c r="X25" s="177">
        <v>0</v>
      </c>
      <c r="Z25" s="177">
        <v>0</v>
      </c>
      <c r="AA25" s="179">
        <v>0</v>
      </c>
      <c r="AC25" s="177">
        <v>0</v>
      </c>
      <c r="AD25" s="179">
        <v>0</v>
      </c>
    </row>
    <row r="26" spans="1:30" ht="12.95" customHeight="1" x14ac:dyDescent="0.2">
      <c r="A26" s="185"/>
      <c r="B26" s="185"/>
      <c r="C26" s="9"/>
      <c r="E26" s="200" t="s">
        <v>72</v>
      </c>
      <c r="G26" s="201">
        <v>0</v>
      </c>
      <c r="H26" s="201">
        <v>0</v>
      </c>
      <c r="I26" s="201">
        <v>0</v>
      </c>
      <c r="J26" s="202">
        <v>0</v>
      </c>
      <c r="K26" s="202">
        <v>0</v>
      </c>
      <c r="L26" s="201">
        <v>0</v>
      </c>
      <c r="M26" s="201">
        <v>0</v>
      </c>
      <c r="N26" s="201">
        <v>0</v>
      </c>
      <c r="O26" s="201">
        <v>0</v>
      </c>
      <c r="P26" s="201">
        <v>0</v>
      </c>
      <c r="Q26" s="201">
        <v>0</v>
      </c>
      <c r="R26" s="201">
        <v>0</v>
      </c>
      <c r="S26" s="201">
        <v>0</v>
      </c>
      <c r="T26" s="201">
        <v>0</v>
      </c>
      <c r="U26" s="201">
        <v>0</v>
      </c>
      <c r="V26" s="201">
        <v>0</v>
      </c>
      <c r="W26" s="201">
        <v>0</v>
      </c>
      <c r="X26" s="201">
        <v>0</v>
      </c>
      <c r="Z26" s="201">
        <v>0</v>
      </c>
      <c r="AA26" s="203">
        <v>0</v>
      </c>
      <c r="AC26" s="201">
        <v>0</v>
      </c>
      <c r="AD26" s="203">
        <v>0</v>
      </c>
    </row>
    <row r="27" spans="1:30" ht="18" customHeight="1" x14ac:dyDescent="0.2">
      <c r="A27" s="175" t="s">
        <v>64</v>
      </c>
      <c r="B27" s="175" t="s">
        <v>18</v>
      </c>
      <c r="C27" s="9">
        <v>0</v>
      </c>
      <c r="E27" s="189" t="s">
        <v>202</v>
      </c>
      <c r="G27" s="190">
        <v>0</v>
      </c>
      <c r="H27" s="190">
        <v>0</v>
      </c>
      <c r="I27" s="190">
        <v>0</v>
      </c>
      <c r="J27" s="191">
        <v>0</v>
      </c>
      <c r="K27" s="191">
        <v>0</v>
      </c>
      <c r="L27" s="190">
        <v>0</v>
      </c>
      <c r="M27" s="190">
        <v>0</v>
      </c>
      <c r="N27" s="190">
        <v>0</v>
      </c>
      <c r="O27" s="190">
        <v>0</v>
      </c>
      <c r="P27" s="190">
        <v>0</v>
      </c>
      <c r="Q27" s="190">
        <v>0</v>
      </c>
      <c r="R27" s="190">
        <v>0</v>
      </c>
      <c r="S27" s="190">
        <v>0</v>
      </c>
      <c r="T27" s="190">
        <v>0</v>
      </c>
      <c r="U27" s="190">
        <v>0</v>
      </c>
      <c r="V27" s="190">
        <v>0</v>
      </c>
      <c r="W27" s="190">
        <v>0</v>
      </c>
      <c r="X27" s="190">
        <v>0</v>
      </c>
      <c r="Z27" s="190">
        <v>0</v>
      </c>
      <c r="AA27" s="3">
        <v>0</v>
      </c>
      <c r="AC27" s="190">
        <v>0</v>
      </c>
      <c r="AD27" s="3">
        <v>0</v>
      </c>
    </row>
    <row r="28" spans="1:30" ht="18" customHeight="1" x14ac:dyDescent="0.2">
      <c r="A28" s="175" t="s">
        <v>65</v>
      </c>
      <c r="B28" s="175" t="s">
        <v>18</v>
      </c>
      <c r="C28" s="9">
        <v>0</v>
      </c>
      <c r="E28" s="189" t="s">
        <v>203</v>
      </c>
      <c r="G28" s="190">
        <v>0</v>
      </c>
      <c r="H28" s="190">
        <v>0</v>
      </c>
      <c r="I28" s="190">
        <v>0</v>
      </c>
      <c r="J28" s="191">
        <v>0</v>
      </c>
      <c r="K28" s="191">
        <v>0</v>
      </c>
      <c r="L28" s="190">
        <v>0</v>
      </c>
      <c r="M28" s="190">
        <v>0</v>
      </c>
      <c r="N28" s="190">
        <v>0</v>
      </c>
      <c r="O28" s="190">
        <v>0</v>
      </c>
      <c r="P28" s="190">
        <v>0</v>
      </c>
      <c r="Q28" s="190">
        <v>0</v>
      </c>
      <c r="R28" s="190">
        <v>0</v>
      </c>
      <c r="S28" s="190">
        <v>0</v>
      </c>
      <c r="T28" s="190">
        <v>0</v>
      </c>
      <c r="U28" s="190">
        <v>0</v>
      </c>
      <c r="V28" s="190">
        <v>0</v>
      </c>
      <c r="W28" s="190">
        <v>0</v>
      </c>
      <c r="X28" s="190">
        <v>0</v>
      </c>
      <c r="Z28" s="190">
        <v>0</v>
      </c>
      <c r="AA28" s="3">
        <v>0</v>
      </c>
      <c r="AC28" s="190">
        <v>0</v>
      </c>
      <c r="AD28" s="3">
        <v>0</v>
      </c>
    </row>
    <row r="29" spans="1:30" ht="18" hidden="1" customHeight="1" outlineLevel="1" x14ac:dyDescent="0.2">
      <c r="A29" s="175" t="s">
        <v>151</v>
      </c>
      <c r="B29" s="175" t="s">
        <v>18</v>
      </c>
      <c r="C29" s="9">
        <v>0</v>
      </c>
      <c r="E29" s="204" t="s">
        <v>152</v>
      </c>
      <c r="F29" s="182"/>
      <c r="G29" s="205">
        <v>0</v>
      </c>
      <c r="H29" s="205">
        <v>0</v>
      </c>
      <c r="I29" s="205">
        <v>0</v>
      </c>
      <c r="J29" s="205">
        <v>0</v>
      </c>
      <c r="K29" s="205">
        <v>0</v>
      </c>
      <c r="L29" s="205">
        <v>0</v>
      </c>
      <c r="M29" s="205">
        <v>0</v>
      </c>
      <c r="N29" s="205">
        <v>0</v>
      </c>
      <c r="O29" s="205">
        <v>0</v>
      </c>
      <c r="P29" s="205">
        <v>0</v>
      </c>
      <c r="Q29" s="205">
        <v>0</v>
      </c>
      <c r="R29" s="205">
        <v>0</v>
      </c>
      <c r="S29" s="205">
        <v>0</v>
      </c>
      <c r="T29" s="205">
        <v>0</v>
      </c>
      <c r="U29" s="205">
        <v>0</v>
      </c>
      <c r="V29" s="205">
        <v>0</v>
      </c>
      <c r="W29" s="205">
        <v>0</v>
      </c>
      <c r="X29" s="205">
        <v>0</v>
      </c>
      <c r="Z29" s="205">
        <v>0</v>
      </c>
      <c r="AA29" s="3">
        <v>0</v>
      </c>
      <c r="AC29" s="205">
        <v>0</v>
      </c>
      <c r="AD29" s="3">
        <v>0</v>
      </c>
    </row>
    <row r="30" spans="1:30" ht="18" hidden="1" customHeight="1" outlineLevel="1" x14ac:dyDescent="0.2">
      <c r="A30" s="175" t="s">
        <v>169</v>
      </c>
      <c r="B30" s="175" t="s">
        <v>18</v>
      </c>
      <c r="C30" s="9">
        <v>0</v>
      </c>
      <c r="E30" s="204" t="s">
        <v>170</v>
      </c>
      <c r="F30" s="182"/>
      <c r="G30" s="205">
        <v>0</v>
      </c>
      <c r="H30" s="205">
        <v>0</v>
      </c>
      <c r="I30" s="205">
        <v>0</v>
      </c>
      <c r="J30" s="205">
        <v>0</v>
      </c>
      <c r="K30" s="205">
        <v>0</v>
      </c>
      <c r="L30" s="205">
        <v>0</v>
      </c>
      <c r="M30" s="205">
        <v>0</v>
      </c>
      <c r="N30" s="205">
        <v>0</v>
      </c>
      <c r="O30" s="205">
        <v>0</v>
      </c>
      <c r="P30" s="205">
        <v>0</v>
      </c>
      <c r="Q30" s="205">
        <v>0</v>
      </c>
      <c r="R30" s="205">
        <v>0</v>
      </c>
      <c r="S30" s="205">
        <v>0</v>
      </c>
      <c r="T30" s="205">
        <v>0</v>
      </c>
      <c r="U30" s="205">
        <v>0</v>
      </c>
      <c r="V30" s="205">
        <v>0</v>
      </c>
      <c r="W30" s="205">
        <v>0</v>
      </c>
      <c r="X30" s="205">
        <v>0</v>
      </c>
      <c r="Z30" s="205">
        <v>0</v>
      </c>
      <c r="AA30" s="3">
        <v>0</v>
      </c>
      <c r="AC30" s="205">
        <v>0</v>
      </c>
      <c r="AD30" s="3">
        <v>0</v>
      </c>
    </row>
    <row r="31" spans="1:30" ht="18" hidden="1" customHeight="1" outlineLevel="1" x14ac:dyDescent="0.2">
      <c r="A31" s="175" t="s">
        <v>171</v>
      </c>
      <c r="B31" s="175" t="s">
        <v>18</v>
      </c>
      <c r="C31" s="9">
        <v>0</v>
      </c>
      <c r="E31" s="204" t="s">
        <v>172</v>
      </c>
      <c r="F31" s="182"/>
      <c r="G31" s="205">
        <v>0</v>
      </c>
      <c r="H31" s="205">
        <v>0</v>
      </c>
      <c r="I31" s="205">
        <v>0</v>
      </c>
      <c r="J31" s="205">
        <v>0</v>
      </c>
      <c r="K31" s="205">
        <v>0</v>
      </c>
      <c r="L31" s="205">
        <v>0</v>
      </c>
      <c r="M31" s="205">
        <v>0</v>
      </c>
      <c r="N31" s="205">
        <v>0</v>
      </c>
      <c r="O31" s="205">
        <v>0</v>
      </c>
      <c r="P31" s="205">
        <v>0</v>
      </c>
      <c r="Q31" s="205">
        <v>0</v>
      </c>
      <c r="R31" s="205">
        <v>0</v>
      </c>
      <c r="S31" s="205">
        <v>0</v>
      </c>
      <c r="T31" s="205">
        <v>0</v>
      </c>
      <c r="U31" s="205">
        <v>0</v>
      </c>
      <c r="V31" s="205">
        <v>0</v>
      </c>
      <c r="W31" s="205">
        <v>0</v>
      </c>
      <c r="X31" s="205">
        <v>0</v>
      </c>
      <c r="Z31" s="205">
        <v>0</v>
      </c>
      <c r="AA31" s="3">
        <v>0</v>
      </c>
      <c r="AC31" s="205">
        <v>0</v>
      </c>
      <c r="AD31" s="3">
        <v>0</v>
      </c>
    </row>
    <row r="32" spans="1:30" ht="18" customHeight="1" collapsed="1" x14ac:dyDescent="0.2">
      <c r="A32" s="185"/>
      <c r="B32" s="185"/>
      <c r="C32" s="9">
        <v>0</v>
      </c>
      <c r="E32" s="189" t="s">
        <v>152</v>
      </c>
      <c r="G32" s="190">
        <v>0</v>
      </c>
      <c r="H32" s="190">
        <v>0</v>
      </c>
      <c r="I32" s="190">
        <v>0</v>
      </c>
      <c r="J32" s="191">
        <v>0</v>
      </c>
      <c r="K32" s="191">
        <v>0</v>
      </c>
      <c r="L32" s="190">
        <v>0</v>
      </c>
      <c r="M32" s="190">
        <v>0</v>
      </c>
      <c r="N32" s="190">
        <v>0</v>
      </c>
      <c r="O32" s="190">
        <v>0</v>
      </c>
      <c r="P32" s="190">
        <v>0</v>
      </c>
      <c r="Q32" s="190">
        <v>0</v>
      </c>
      <c r="R32" s="190">
        <v>0</v>
      </c>
      <c r="S32" s="190">
        <v>0</v>
      </c>
      <c r="T32" s="190">
        <v>0</v>
      </c>
      <c r="U32" s="190">
        <v>0</v>
      </c>
      <c r="V32" s="190">
        <v>0</v>
      </c>
      <c r="W32" s="190">
        <v>0</v>
      </c>
      <c r="X32" s="190">
        <v>0</v>
      </c>
      <c r="Z32" s="190">
        <v>0</v>
      </c>
      <c r="AA32" s="3">
        <v>0</v>
      </c>
      <c r="AC32" s="190">
        <v>0</v>
      </c>
      <c r="AD32" s="3">
        <v>0</v>
      </c>
    </row>
    <row r="33" spans="1:30" ht="18" customHeight="1" collapsed="1" x14ac:dyDescent="0.2">
      <c r="A33" s="175" t="s">
        <v>147</v>
      </c>
      <c r="B33" s="175" t="s">
        <v>18</v>
      </c>
      <c r="C33" s="9">
        <v>0</v>
      </c>
      <c r="E33" s="189" t="s">
        <v>148</v>
      </c>
      <c r="G33" s="190">
        <v>0</v>
      </c>
      <c r="H33" s="190">
        <v>0</v>
      </c>
      <c r="I33" s="190">
        <v>0</v>
      </c>
      <c r="J33" s="191">
        <v>0</v>
      </c>
      <c r="K33" s="191">
        <v>0</v>
      </c>
      <c r="L33" s="190">
        <v>0</v>
      </c>
      <c r="M33" s="190">
        <v>0</v>
      </c>
      <c r="N33" s="190">
        <v>0</v>
      </c>
      <c r="O33" s="190">
        <v>0</v>
      </c>
      <c r="P33" s="190">
        <v>0</v>
      </c>
      <c r="Q33" s="190">
        <v>0</v>
      </c>
      <c r="R33" s="190">
        <v>0</v>
      </c>
      <c r="S33" s="190">
        <v>0</v>
      </c>
      <c r="T33" s="190">
        <v>0</v>
      </c>
      <c r="U33" s="190">
        <v>0</v>
      </c>
      <c r="V33" s="190">
        <v>0</v>
      </c>
      <c r="W33" s="190">
        <v>0</v>
      </c>
      <c r="X33" s="190">
        <v>0</v>
      </c>
      <c r="Z33" s="190">
        <v>0</v>
      </c>
      <c r="AA33" s="3">
        <v>0</v>
      </c>
      <c r="AC33" s="190">
        <v>0</v>
      </c>
      <c r="AD33" s="3">
        <v>0</v>
      </c>
    </row>
    <row r="34" spans="1:30" ht="18" hidden="1" customHeight="1" outlineLevel="1" x14ac:dyDescent="0.2">
      <c r="A34" s="175" t="s">
        <v>155</v>
      </c>
      <c r="B34" s="175" t="s">
        <v>18</v>
      </c>
      <c r="C34" s="9">
        <v>0</v>
      </c>
      <c r="E34" s="204" t="s">
        <v>156</v>
      </c>
      <c r="F34" s="182"/>
      <c r="G34" s="205">
        <v>0</v>
      </c>
      <c r="H34" s="205">
        <v>0</v>
      </c>
      <c r="I34" s="205">
        <v>0</v>
      </c>
      <c r="J34" s="205">
        <v>0</v>
      </c>
      <c r="K34" s="205">
        <v>0</v>
      </c>
      <c r="L34" s="205">
        <v>0</v>
      </c>
      <c r="M34" s="205">
        <v>0</v>
      </c>
      <c r="N34" s="205">
        <v>0</v>
      </c>
      <c r="O34" s="205">
        <v>0</v>
      </c>
      <c r="P34" s="205">
        <v>0</v>
      </c>
      <c r="Q34" s="205">
        <v>0</v>
      </c>
      <c r="R34" s="205">
        <v>0</v>
      </c>
      <c r="S34" s="205">
        <v>0</v>
      </c>
      <c r="T34" s="205">
        <v>0</v>
      </c>
      <c r="U34" s="205">
        <v>0</v>
      </c>
      <c r="V34" s="205">
        <v>0</v>
      </c>
      <c r="W34" s="205">
        <v>0</v>
      </c>
      <c r="X34" s="205">
        <v>0</v>
      </c>
      <c r="Z34" s="205">
        <v>0</v>
      </c>
      <c r="AA34" s="3">
        <v>0</v>
      </c>
      <c r="AC34" s="205">
        <v>0</v>
      </c>
      <c r="AD34" s="3">
        <v>0</v>
      </c>
    </row>
    <row r="35" spans="1:30" ht="18" hidden="1" customHeight="1" outlineLevel="1" x14ac:dyDescent="0.2">
      <c r="A35" s="175" t="s">
        <v>157</v>
      </c>
      <c r="B35" s="175" t="s">
        <v>18</v>
      </c>
      <c r="C35" s="9">
        <v>0</v>
      </c>
      <c r="E35" s="204" t="s">
        <v>158</v>
      </c>
      <c r="F35" s="182"/>
      <c r="G35" s="205">
        <v>0</v>
      </c>
      <c r="H35" s="205">
        <v>0</v>
      </c>
      <c r="I35" s="205">
        <v>0</v>
      </c>
      <c r="J35" s="205">
        <v>0</v>
      </c>
      <c r="K35" s="205">
        <v>0</v>
      </c>
      <c r="L35" s="205">
        <v>0</v>
      </c>
      <c r="M35" s="205">
        <v>0</v>
      </c>
      <c r="N35" s="205">
        <v>0</v>
      </c>
      <c r="O35" s="205">
        <v>0</v>
      </c>
      <c r="P35" s="205">
        <v>0</v>
      </c>
      <c r="Q35" s="205">
        <v>0</v>
      </c>
      <c r="R35" s="205">
        <v>0</v>
      </c>
      <c r="S35" s="205">
        <v>0</v>
      </c>
      <c r="T35" s="205">
        <v>0</v>
      </c>
      <c r="U35" s="205">
        <v>0</v>
      </c>
      <c r="V35" s="205">
        <v>0</v>
      </c>
      <c r="W35" s="205">
        <v>0</v>
      </c>
      <c r="X35" s="205">
        <v>0</v>
      </c>
      <c r="Z35" s="205">
        <v>0</v>
      </c>
      <c r="AA35" s="3">
        <v>0</v>
      </c>
      <c r="AC35" s="205">
        <v>0</v>
      </c>
      <c r="AD35" s="3">
        <v>0</v>
      </c>
    </row>
    <row r="36" spans="1:30" ht="18" hidden="1" customHeight="1" outlineLevel="1" x14ac:dyDescent="0.2">
      <c r="A36" s="175" t="s">
        <v>161</v>
      </c>
      <c r="B36" s="175" t="s">
        <v>18</v>
      </c>
      <c r="C36" s="9">
        <v>0</v>
      </c>
      <c r="E36" s="204" t="s">
        <v>162</v>
      </c>
      <c r="F36" s="182"/>
      <c r="G36" s="205">
        <v>0</v>
      </c>
      <c r="H36" s="205">
        <v>0</v>
      </c>
      <c r="I36" s="205">
        <v>0</v>
      </c>
      <c r="J36" s="205">
        <v>0</v>
      </c>
      <c r="K36" s="205">
        <v>0</v>
      </c>
      <c r="L36" s="205">
        <v>0</v>
      </c>
      <c r="M36" s="205">
        <v>0</v>
      </c>
      <c r="N36" s="205">
        <v>0</v>
      </c>
      <c r="O36" s="205">
        <v>0</v>
      </c>
      <c r="P36" s="205">
        <v>0</v>
      </c>
      <c r="Q36" s="205">
        <v>0</v>
      </c>
      <c r="R36" s="205">
        <v>0</v>
      </c>
      <c r="S36" s="205">
        <v>0</v>
      </c>
      <c r="T36" s="205">
        <v>0</v>
      </c>
      <c r="U36" s="205">
        <v>0</v>
      </c>
      <c r="V36" s="205">
        <v>0</v>
      </c>
      <c r="W36" s="205">
        <v>0</v>
      </c>
      <c r="X36" s="205">
        <v>0</v>
      </c>
      <c r="Z36" s="205">
        <v>0</v>
      </c>
      <c r="AA36" s="3">
        <v>0</v>
      </c>
      <c r="AC36" s="205">
        <v>0</v>
      </c>
      <c r="AD36" s="3">
        <v>0</v>
      </c>
    </row>
    <row r="37" spans="1:30" ht="18" customHeight="1" collapsed="1" x14ac:dyDescent="0.2">
      <c r="A37" s="185"/>
      <c r="B37" s="185"/>
      <c r="C37" s="9">
        <v>0</v>
      </c>
      <c r="E37" s="189" t="s">
        <v>426</v>
      </c>
      <c r="G37" s="190">
        <v>0</v>
      </c>
      <c r="H37" s="190">
        <v>0</v>
      </c>
      <c r="I37" s="190">
        <v>0</v>
      </c>
      <c r="J37" s="191">
        <v>0</v>
      </c>
      <c r="K37" s="191">
        <v>0</v>
      </c>
      <c r="L37" s="190">
        <v>0</v>
      </c>
      <c r="M37" s="190">
        <v>0</v>
      </c>
      <c r="N37" s="190">
        <v>0</v>
      </c>
      <c r="O37" s="190">
        <v>0</v>
      </c>
      <c r="P37" s="190">
        <v>0</v>
      </c>
      <c r="Q37" s="190">
        <v>0</v>
      </c>
      <c r="R37" s="190">
        <v>0</v>
      </c>
      <c r="S37" s="190">
        <v>0</v>
      </c>
      <c r="T37" s="190">
        <v>0</v>
      </c>
      <c r="U37" s="190">
        <v>0</v>
      </c>
      <c r="V37" s="190">
        <v>0</v>
      </c>
      <c r="W37" s="190">
        <v>0</v>
      </c>
      <c r="X37" s="190">
        <v>0</v>
      </c>
      <c r="Z37" s="190">
        <v>0</v>
      </c>
      <c r="AA37" s="3">
        <v>0</v>
      </c>
      <c r="AC37" s="190">
        <v>0</v>
      </c>
      <c r="AD37" s="3">
        <v>0</v>
      </c>
    </row>
    <row r="38" spans="1:30" ht="18" hidden="1" customHeight="1" outlineLevel="1" x14ac:dyDescent="0.2">
      <c r="A38" s="175" t="s">
        <v>149</v>
      </c>
      <c r="B38" s="175" t="s">
        <v>18</v>
      </c>
      <c r="C38" s="9">
        <v>0</v>
      </c>
      <c r="E38" s="204" t="s">
        <v>150</v>
      </c>
      <c r="F38" s="182"/>
      <c r="G38" s="205">
        <v>0</v>
      </c>
      <c r="H38" s="205">
        <v>0</v>
      </c>
      <c r="I38" s="205">
        <v>0</v>
      </c>
      <c r="J38" s="205">
        <v>0</v>
      </c>
      <c r="K38" s="205">
        <v>0</v>
      </c>
      <c r="L38" s="205">
        <v>0</v>
      </c>
      <c r="M38" s="205">
        <v>0</v>
      </c>
      <c r="N38" s="205">
        <v>0</v>
      </c>
      <c r="O38" s="205">
        <v>0</v>
      </c>
      <c r="P38" s="205">
        <v>0</v>
      </c>
      <c r="Q38" s="205">
        <v>0</v>
      </c>
      <c r="R38" s="205">
        <v>0</v>
      </c>
      <c r="S38" s="205">
        <v>0</v>
      </c>
      <c r="T38" s="205">
        <v>0</v>
      </c>
      <c r="U38" s="205">
        <v>0</v>
      </c>
      <c r="V38" s="205">
        <v>0</v>
      </c>
      <c r="W38" s="205">
        <v>0</v>
      </c>
      <c r="X38" s="205">
        <v>0</v>
      </c>
      <c r="Z38" s="205">
        <v>0</v>
      </c>
      <c r="AA38" s="3">
        <v>0</v>
      </c>
      <c r="AC38" s="205">
        <v>0</v>
      </c>
      <c r="AD38" s="3">
        <v>0</v>
      </c>
    </row>
    <row r="39" spans="1:30" ht="18" hidden="1" customHeight="1" outlineLevel="1" x14ac:dyDescent="0.2">
      <c r="A39" s="175" t="s">
        <v>159</v>
      </c>
      <c r="B39" s="175" t="s">
        <v>18</v>
      </c>
      <c r="C39" s="9">
        <v>0</v>
      </c>
      <c r="E39" s="204" t="s">
        <v>160</v>
      </c>
      <c r="F39" s="182"/>
      <c r="G39" s="205">
        <v>0</v>
      </c>
      <c r="H39" s="205">
        <v>0</v>
      </c>
      <c r="I39" s="205">
        <v>0</v>
      </c>
      <c r="J39" s="205">
        <v>0</v>
      </c>
      <c r="K39" s="205">
        <v>0</v>
      </c>
      <c r="L39" s="205">
        <v>0</v>
      </c>
      <c r="M39" s="205">
        <v>0</v>
      </c>
      <c r="N39" s="205">
        <v>0</v>
      </c>
      <c r="O39" s="205">
        <v>0</v>
      </c>
      <c r="P39" s="205">
        <v>0</v>
      </c>
      <c r="Q39" s="205">
        <v>0</v>
      </c>
      <c r="R39" s="205">
        <v>0</v>
      </c>
      <c r="S39" s="205">
        <v>0</v>
      </c>
      <c r="T39" s="205">
        <v>0</v>
      </c>
      <c r="U39" s="205">
        <v>0</v>
      </c>
      <c r="V39" s="205">
        <v>0</v>
      </c>
      <c r="W39" s="205">
        <v>0</v>
      </c>
      <c r="X39" s="205">
        <v>0</v>
      </c>
      <c r="Z39" s="205">
        <v>0</v>
      </c>
      <c r="AA39" s="3">
        <v>0</v>
      </c>
      <c r="AC39" s="205">
        <v>0</v>
      </c>
      <c r="AD39" s="3">
        <v>0</v>
      </c>
    </row>
    <row r="40" spans="1:30" ht="18" hidden="1" customHeight="1" outlineLevel="1" x14ac:dyDescent="0.2">
      <c r="A40" s="175" t="s">
        <v>153</v>
      </c>
      <c r="B40" s="175" t="s">
        <v>18</v>
      </c>
      <c r="C40" s="9">
        <v>0</v>
      </c>
      <c r="E40" s="204" t="s">
        <v>154</v>
      </c>
      <c r="F40" s="182"/>
      <c r="G40" s="205">
        <v>0</v>
      </c>
      <c r="H40" s="205">
        <v>0</v>
      </c>
      <c r="I40" s="205">
        <v>0</v>
      </c>
      <c r="J40" s="205">
        <v>0</v>
      </c>
      <c r="K40" s="205">
        <v>0</v>
      </c>
      <c r="L40" s="205">
        <v>0</v>
      </c>
      <c r="M40" s="205">
        <v>0</v>
      </c>
      <c r="N40" s="205">
        <v>0</v>
      </c>
      <c r="O40" s="205">
        <v>0</v>
      </c>
      <c r="P40" s="205">
        <v>0</v>
      </c>
      <c r="Q40" s="205">
        <v>0</v>
      </c>
      <c r="R40" s="205">
        <v>0</v>
      </c>
      <c r="S40" s="205">
        <v>0</v>
      </c>
      <c r="T40" s="205">
        <v>0</v>
      </c>
      <c r="U40" s="205">
        <v>0</v>
      </c>
      <c r="V40" s="205">
        <v>0</v>
      </c>
      <c r="W40" s="205">
        <v>0</v>
      </c>
      <c r="X40" s="205">
        <v>0</v>
      </c>
      <c r="Z40" s="205">
        <v>0</v>
      </c>
      <c r="AA40" s="3">
        <v>0</v>
      </c>
      <c r="AC40" s="205">
        <v>0</v>
      </c>
      <c r="AD40" s="3">
        <v>0</v>
      </c>
    </row>
    <row r="41" spans="1:30" ht="18" hidden="1" customHeight="1" outlineLevel="1" x14ac:dyDescent="0.2">
      <c r="A41" s="175" t="s">
        <v>268</v>
      </c>
      <c r="B41" s="175" t="s">
        <v>18</v>
      </c>
      <c r="C41" s="9">
        <v>0</v>
      </c>
      <c r="E41" s="204" t="s">
        <v>270</v>
      </c>
      <c r="F41" s="182"/>
      <c r="G41" s="205">
        <v>0</v>
      </c>
      <c r="H41" s="205">
        <v>0</v>
      </c>
      <c r="I41" s="205">
        <v>0</v>
      </c>
      <c r="J41" s="205">
        <v>0</v>
      </c>
      <c r="K41" s="205">
        <v>0</v>
      </c>
      <c r="L41" s="205">
        <v>0</v>
      </c>
      <c r="M41" s="205">
        <v>0</v>
      </c>
      <c r="N41" s="205">
        <v>0</v>
      </c>
      <c r="O41" s="205">
        <v>0</v>
      </c>
      <c r="P41" s="205">
        <v>0</v>
      </c>
      <c r="Q41" s="205">
        <v>0</v>
      </c>
      <c r="R41" s="205">
        <v>0</v>
      </c>
      <c r="S41" s="205">
        <v>0</v>
      </c>
      <c r="T41" s="205">
        <v>0</v>
      </c>
      <c r="U41" s="205">
        <v>0</v>
      </c>
      <c r="V41" s="205">
        <v>0</v>
      </c>
      <c r="W41" s="205">
        <v>0</v>
      </c>
      <c r="X41" s="205">
        <v>0</v>
      </c>
      <c r="Z41" s="205">
        <v>0</v>
      </c>
      <c r="AA41" s="3">
        <v>0</v>
      </c>
      <c r="AC41" s="205">
        <v>0</v>
      </c>
      <c r="AD41" s="3">
        <v>0</v>
      </c>
    </row>
    <row r="42" spans="1:30" ht="18" hidden="1" customHeight="1" outlineLevel="1" x14ac:dyDescent="0.2">
      <c r="A42" s="175" t="s">
        <v>269</v>
      </c>
      <c r="B42" s="175" t="s">
        <v>18</v>
      </c>
      <c r="C42" s="9">
        <v>0</v>
      </c>
      <c r="E42" s="204" t="s">
        <v>271</v>
      </c>
      <c r="F42" s="182"/>
      <c r="G42" s="205">
        <v>0</v>
      </c>
      <c r="H42" s="205">
        <v>0</v>
      </c>
      <c r="I42" s="205">
        <v>0</v>
      </c>
      <c r="J42" s="205">
        <v>0</v>
      </c>
      <c r="K42" s="205">
        <v>0</v>
      </c>
      <c r="L42" s="205">
        <v>0</v>
      </c>
      <c r="M42" s="205">
        <v>0</v>
      </c>
      <c r="N42" s="205">
        <v>0</v>
      </c>
      <c r="O42" s="205">
        <v>0</v>
      </c>
      <c r="P42" s="205">
        <v>0</v>
      </c>
      <c r="Q42" s="205">
        <v>0</v>
      </c>
      <c r="R42" s="205">
        <v>0</v>
      </c>
      <c r="S42" s="205">
        <v>0</v>
      </c>
      <c r="T42" s="205">
        <v>0</v>
      </c>
      <c r="U42" s="205">
        <v>0</v>
      </c>
      <c r="V42" s="205">
        <v>0</v>
      </c>
      <c r="W42" s="205">
        <v>0</v>
      </c>
      <c r="X42" s="205">
        <v>0</v>
      </c>
      <c r="Z42" s="205">
        <v>0</v>
      </c>
      <c r="AA42" s="3">
        <v>0</v>
      </c>
      <c r="AC42" s="205">
        <v>0</v>
      </c>
      <c r="AD42" s="3">
        <v>0</v>
      </c>
    </row>
    <row r="43" spans="1:30" ht="18" hidden="1" customHeight="1" outlineLevel="1" x14ac:dyDescent="0.2">
      <c r="A43" s="175" t="s">
        <v>163</v>
      </c>
      <c r="B43" s="175" t="s">
        <v>18</v>
      </c>
      <c r="C43" s="9">
        <v>0</v>
      </c>
      <c r="E43" s="204" t="s">
        <v>164</v>
      </c>
      <c r="F43" s="182"/>
      <c r="G43" s="205">
        <v>0</v>
      </c>
      <c r="H43" s="205">
        <v>0</v>
      </c>
      <c r="I43" s="205">
        <v>0</v>
      </c>
      <c r="J43" s="205">
        <v>0</v>
      </c>
      <c r="K43" s="205">
        <v>0</v>
      </c>
      <c r="L43" s="205">
        <v>0</v>
      </c>
      <c r="M43" s="205">
        <v>0</v>
      </c>
      <c r="N43" s="205">
        <v>0</v>
      </c>
      <c r="O43" s="205">
        <v>0</v>
      </c>
      <c r="P43" s="205">
        <v>0</v>
      </c>
      <c r="Q43" s="205">
        <v>0</v>
      </c>
      <c r="R43" s="205">
        <v>0</v>
      </c>
      <c r="S43" s="205">
        <v>0</v>
      </c>
      <c r="T43" s="205">
        <v>0</v>
      </c>
      <c r="U43" s="205">
        <v>0</v>
      </c>
      <c r="V43" s="205">
        <v>0</v>
      </c>
      <c r="W43" s="205">
        <v>0</v>
      </c>
      <c r="X43" s="205">
        <v>0</v>
      </c>
      <c r="Z43" s="205">
        <v>0</v>
      </c>
      <c r="AA43" s="3">
        <v>0</v>
      </c>
      <c r="AC43" s="205">
        <v>0</v>
      </c>
      <c r="AD43" s="3">
        <v>0</v>
      </c>
    </row>
    <row r="44" spans="1:30" ht="18" hidden="1" customHeight="1" outlineLevel="1" x14ac:dyDescent="0.2">
      <c r="A44" s="175" t="s">
        <v>165</v>
      </c>
      <c r="B44" s="175" t="s">
        <v>18</v>
      </c>
      <c r="C44" s="9">
        <v>0</v>
      </c>
      <c r="E44" s="204" t="s">
        <v>166</v>
      </c>
      <c r="F44" s="182"/>
      <c r="G44" s="205">
        <v>0</v>
      </c>
      <c r="H44" s="205">
        <v>0</v>
      </c>
      <c r="I44" s="205">
        <v>0</v>
      </c>
      <c r="J44" s="205">
        <v>0</v>
      </c>
      <c r="K44" s="205">
        <v>0</v>
      </c>
      <c r="L44" s="205">
        <v>0</v>
      </c>
      <c r="M44" s="205">
        <v>0</v>
      </c>
      <c r="N44" s="205">
        <v>0</v>
      </c>
      <c r="O44" s="205">
        <v>0</v>
      </c>
      <c r="P44" s="205">
        <v>0</v>
      </c>
      <c r="Q44" s="205">
        <v>0</v>
      </c>
      <c r="R44" s="205">
        <v>0</v>
      </c>
      <c r="S44" s="205">
        <v>0</v>
      </c>
      <c r="T44" s="205">
        <v>0</v>
      </c>
      <c r="U44" s="205">
        <v>0</v>
      </c>
      <c r="V44" s="205">
        <v>0</v>
      </c>
      <c r="W44" s="205">
        <v>0</v>
      </c>
      <c r="X44" s="205">
        <v>0</v>
      </c>
      <c r="Z44" s="205">
        <v>0</v>
      </c>
      <c r="AA44" s="3">
        <v>0</v>
      </c>
      <c r="AC44" s="205">
        <v>0</v>
      </c>
      <c r="AD44" s="3">
        <v>0</v>
      </c>
    </row>
    <row r="45" spans="1:30" ht="18" hidden="1" customHeight="1" outlineLevel="1" x14ac:dyDescent="0.2">
      <c r="A45" s="175" t="s">
        <v>167</v>
      </c>
      <c r="B45" s="175" t="s">
        <v>18</v>
      </c>
      <c r="C45" s="9">
        <v>0</v>
      </c>
      <c r="E45" s="204" t="s">
        <v>168</v>
      </c>
      <c r="F45" s="182"/>
      <c r="G45" s="205">
        <v>0</v>
      </c>
      <c r="H45" s="205">
        <v>0</v>
      </c>
      <c r="I45" s="205">
        <v>0</v>
      </c>
      <c r="J45" s="205">
        <v>0</v>
      </c>
      <c r="K45" s="205">
        <v>0</v>
      </c>
      <c r="L45" s="205">
        <v>0</v>
      </c>
      <c r="M45" s="205">
        <v>0</v>
      </c>
      <c r="N45" s="205">
        <v>0</v>
      </c>
      <c r="O45" s="205">
        <v>0</v>
      </c>
      <c r="P45" s="205">
        <v>0</v>
      </c>
      <c r="Q45" s="205">
        <v>0</v>
      </c>
      <c r="R45" s="205">
        <v>0</v>
      </c>
      <c r="S45" s="205">
        <v>0</v>
      </c>
      <c r="T45" s="205">
        <v>0</v>
      </c>
      <c r="U45" s="205">
        <v>0</v>
      </c>
      <c r="V45" s="205">
        <v>0</v>
      </c>
      <c r="W45" s="205">
        <v>0</v>
      </c>
      <c r="X45" s="205">
        <v>0</v>
      </c>
      <c r="Z45" s="205">
        <v>0</v>
      </c>
      <c r="AA45" s="3">
        <v>0</v>
      </c>
      <c r="AC45" s="205">
        <v>0</v>
      </c>
      <c r="AD45" s="3">
        <v>0</v>
      </c>
    </row>
    <row r="46" spans="1:30" ht="18" customHeight="1" collapsed="1" x14ac:dyDescent="0.2">
      <c r="A46" s="185"/>
      <c r="B46" s="185"/>
      <c r="C46" s="9">
        <v>0</v>
      </c>
      <c r="E46" s="189" t="s">
        <v>190</v>
      </c>
      <c r="G46" s="190">
        <v>0</v>
      </c>
      <c r="H46" s="190">
        <v>0</v>
      </c>
      <c r="I46" s="190">
        <v>0</v>
      </c>
      <c r="J46" s="191">
        <v>0</v>
      </c>
      <c r="K46" s="191">
        <v>0</v>
      </c>
      <c r="L46" s="190">
        <v>0</v>
      </c>
      <c r="M46" s="190">
        <v>0</v>
      </c>
      <c r="N46" s="190">
        <v>0</v>
      </c>
      <c r="O46" s="190">
        <v>0</v>
      </c>
      <c r="P46" s="190">
        <v>0</v>
      </c>
      <c r="Q46" s="190">
        <v>0</v>
      </c>
      <c r="R46" s="190">
        <v>0</v>
      </c>
      <c r="S46" s="190">
        <v>0</v>
      </c>
      <c r="T46" s="190">
        <v>0</v>
      </c>
      <c r="U46" s="190">
        <v>0</v>
      </c>
      <c r="V46" s="190">
        <v>0</v>
      </c>
      <c r="W46" s="190">
        <v>0</v>
      </c>
      <c r="X46" s="190">
        <v>0</v>
      </c>
      <c r="Z46" s="190">
        <v>0</v>
      </c>
      <c r="AA46" s="3">
        <v>0</v>
      </c>
      <c r="AC46" s="190">
        <v>0</v>
      </c>
      <c r="AD46" s="3">
        <v>0</v>
      </c>
    </row>
    <row r="47" spans="1:30" ht="18" customHeight="1" x14ac:dyDescent="0.2">
      <c r="A47" s="185"/>
      <c r="B47" s="185"/>
      <c r="C47" s="9">
        <v>0</v>
      </c>
      <c r="E47" s="195" t="s">
        <v>66</v>
      </c>
      <c r="G47" s="196">
        <v>0</v>
      </c>
      <c r="H47" s="196">
        <v>0</v>
      </c>
      <c r="I47" s="196">
        <v>0</v>
      </c>
      <c r="J47" s="197">
        <v>0</v>
      </c>
      <c r="K47" s="197">
        <v>0</v>
      </c>
      <c r="L47" s="196">
        <v>0</v>
      </c>
      <c r="M47" s="196">
        <v>0</v>
      </c>
      <c r="N47" s="196">
        <v>0</v>
      </c>
      <c r="O47" s="196">
        <v>0</v>
      </c>
      <c r="P47" s="196">
        <v>0</v>
      </c>
      <c r="Q47" s="196">
        <v>0</v>
      </c>
      <c r="R47" s="196">
        <v>0</v>
      </c>
      <c r="S47" s="196">
        <v>0</v>
      </c>
      <c r="T47" s="196">
        <v>0</v>
      </c>
      <c r="U47" s="196">
        <v>0</v>
      </c>
      <c r="V47" s="196">
        <v>0</v>
      </c>
      <c r="W47" s="196">
        <v>0</v>
      </c>
      <c r="X47" s="196">
        <v>0</v>
      </c>
      <c r="Z47" s="196">
        <v>0</v>
      </c>
      <c r="AA47" s="3">
        <v>0</v>
      </c>
      <c r="AC47" s="196">
        <v>0</v>
      </c>
      <c r="AD47" s="3">
        <v>0</v>
      </c>
    </row>
    <row r="48" spans="1:30" ht="6.95" customHeight="1" x14ac:dyDescent="0.2">
      <c r="C48" s="9"/>
      <c r="J48" s="199"/>
      <c r="K48" s="199"/>
      <c r="AA48" s="1"/>
      <c r="AD48" s="1"/>
    </row>
    <row r="49" spans="1:30" ht="18" customHeight="1" collapsed="1" x14ac:dyDescent="0.2">
      <c r="A49" s="185"/>
      <c r="B49" s="185"/>
      <c r="C49" s="9"/>
      <c r="E49" s="176" t="s">
        <v>242</v>
      </c>
      <c r="G49" s="177">
        <v>0</v>
      </c>
      <c r="H49" s="177">
        <v>0</v>
      </c>
      <c r="I49" s="177">
        <v>0</v>
      </c>
      <c r="J49" s="178">
        <v>0</v>
      </c>
      <c r="K49" s="178">
        <v>0</v>
      </c>
      <c r="L49" s="177">
        <v>0</v>
      </c>
      <c r="M49" s="177">
        <v>0</v>
      </c>
      <c r="N49" s="177">
        <v>0</v>
      </c>
      <c r="O49" s="177">
        <v>0</v>
      </c>
      <c r="P49" s="177">
        <v>0</v>
      </c>
      <c r="Q49" s="177">
        <v>0</v>
      </c>
      <c r="R49" s="177">
        <v>0</v>
      </c>
      <c r="S49" s="177">
        <v>0</v>
      </c>
      <c r="T49" s="177">
        <v>0</v>
      </c>
      <c r="U49" s="177">
        <v>0</v>
      </c>
      <c r="V49" s="177">
        <v>0</v>
      </c>
      <c r="W49" s="177">
        <v>0</v>
      </c>
      <c r="X49" s="177">
        <v>0</v>
      </c>
      <c r="Z49" s="177">
        <v>0</v>
      </c>
      <c r="AA49" s="179">
        <v>0</v>
      </c>
      <c r="AC49" s="177">
        <v>0</v>
      </c>
      <c r="AD49" s="179">
        <v>0</v>
      </c>
    </row>
    <row r="50" spans="1:30" ht="18" customHeight="1" x14ac:dyDescent="0.2">
      <c r="A50" s="175" t="s">
        <v>80</v>
      </c>
      <c r="B50" s="175" t="s">
        <v>18</v>
      </c>
      <c r="C50" s="9">
        <v>0</v>
      </c>
      <c r="E50" s="189" t="s">
        <v>84</v>
      </c>
      <c r="G50" s="190">
        <v>0</v>
      </c>
      <c r="H50" s="190">
        <v>0</v>
      </c>
      <c r="I50" s="190">
        <v>0</v>
      </c>
      <c r="J50" s="191">
        <v>0</v>
      </c>
      <c r="K50" s="191">
        <v>0</v>
      </c>
      <c r="L50" s="190">
        <v>0</v>
      </c>
      <c r="M50" s="190">
        <v>0</v>
      </c>
      <c r="N50" s="190">
        <v>0</v>
      </c>
      <c r="O50" s="190">
        <v>0</v>
      </c>
      <c r="P50" s="190">
        <v>0</v>
      </c>
      <c r="Q50" s="190">
        <v>0</v>
      </c>
      <c r="R50" s="190">
        <v>0</v>
      </c>
      <c r="S50" s="190">
        <v>0</v>
      </c>
      <c r="T50" s="190">
        <v>0</v>
      </c>
      <c r="U50" s="190">
        <v>0</v>
      </c>
      <c r="V50" s="190">
        <v>0</v>
      </c>
      <c r="W50" s="190">
        <v>0</v>
      </c>
      <c r="X50" s="190">
        <v>0</v>
      </c>
      <c r="Z50" s="190">
        <v>0</v>
      </c>
      <c r="AA50" s="3">
        <v>0</v>
      </c>
      <c r="AC50" s="190">
        <v>0</v>
      </c>
      <c r="AD50" s="3">
        <v>0</v>
      </c>
    </row>
    <row r="51" spans="1:30" ht="18" customHeight="1" x14ac:dyDescent="0.2">
      <c r="A51" s="175" t="s">
        <v>81</v>
      </c>
      <c r="B51" s="175" t="s">
        <v>18</v>
      </c>
      <c r="C51" s="9">
        <v>0</v>
      </c>
      <c r="E51" s="189" t="s">
        <v>85</v>
      </c>
      <c r="G51" s="190">
        <v>0</v>
      </c>
      <c r="H51" s="190">
        <v>0</v>
      </c>
      <c r="I51" s="190">
        <v>0</v>
      </c>
      <c r="J51" s="191">
        <v>0</v>
      </c>
      <c r="K51" s="191">
        <v>0</v>
      </c>
      <c r="L51" s="190">
        <v>0</v>
      </c>
      <c r="M51" s="190">
        <v>0</v>
      </c>
      <c r="N51" s="190">
        <v>0</v>
      </c>
      <c r="O51" s="190">
        <v>0</v>
      </c>
      <c r="P51" s="190">
        <v>0</v>
      </c>
      <c r="Q51" s="190">
        <v>0</v>
      </c>
      <c r="R51" s="190">
        <v>0</v>
      </c>
      <c r="S51" s="190">
        <v>0</v>
      </c>
      <c r="T51" s="190">
        <v>0</v>
      </c>
      <c r="U51" s="190">
        <v>0</v>
      </c>
      <c r="V51" s="190">
        <v>0</v>
      </c>
      <c r="W51" s="190">
        <v>0</v>
      </c>
      <c r="X51" s="190">
        <v>0</v>
      </c>
      <c r="Z51" s="190">
        <v>0</v>
      </c>
      <c r="AA51" s="3">
        <v>0</v>
      </c>
      <c r="AC51" s="190">
        <v>0</v>
      </c>
      <c r="AD51" s="3">
        <v>0</v>
      </c>
    </row>
    <row r="52" spans="1:30" ht="18" customHeight="1" x14ac:dyDescent="0.2">
      <c r="A52" s="175" t="s">
        <v>82</v>
      </c>
      <c r="B52" s="175" t="s">
        <v>18</v>
      </c>
      <c r="C52" s="9">
        <v>0</v>
      </c>
      <c r="E52" s="189" t="s">
        <v>86</v>
      </c>
      <c r="G52" s="190">
        <v>0</v>
      </c>
      <c r="H52" s="190">
        <v>0</v>
      </c>
      <c r="I52" s="190">
        <v>0</v>
      </c>
      <c r="J52" s="191">
        <v>0</v>
      </c>
      <c r="K52" s="191">
        <v>0</v>
      </c>
      <c r="L52" s="190">
        <v>0</v>
      </c>
      <c r="M52" s="190">
        <v>0</v>
      </c>
      <c r="N52" s="190">
        <v>0</v>
      </c>
      <c r="O52" s="190">
        <v>0</v>
      </c>
      <c r="P52" s="190">
        <v>0</v>
      </c>
      <c r="Q52" s="190">
        <v>0</v>
      </c>
      <c r="R52" s="190">
        <v>0</v>
      </c>
      <c r="S52" s="190">
        <v>0</v>
      </c>
      <c r="T52" s="190">
        <v>0</v>
      </c>
      <c r="U52" s="190">
        <v>0</v>
      </c>
      <c r="V52" s="190">
        <v>0</v>
      </c>
      <c r="W52" s="190">
        <v>0</v>
      </c>
      <c r="X52" s="190">
        <v>0</v>
      </c>
      <c r="Z52" s="190">
        <v>0</v>
      </c>
      <c r="AA52" s="3">
        <v>0</v>
      </c>
      <c r="AC52" s="190">
        <v>0</v>
      </c>
      <c r="AD52" s="3">
        <v>0</v>
      </c>
    </row>
    <row r="53" spans="1:30" ht="18" customHeight="1" x14ac:dyDescent="0.2">
      <c r="A53" s="175" t="s">
        <v>205</v>
      </c>
      <c r="B53" s="175" t="s">
        <v>18</v>
      </c>
      <c r="C53" s="9">
        <v>0</v>
      </c>
      <c r="E53" s="192" t="s">
        <v>140</v>
      </c>
      <c r="F53" s="193"/>
      <c r="G53" s="194">
        <v>0</v>
      </c>
      <c r="H53" s="194">
        <v>0</v>
      </c>
      <c r="I53" s="194">
        <v>0</v>
      </c>
      <c r="J53" s="194">
        <v>0</v>
      </c>
      <c r="K53" s="194">
        <v>0</v>
      </c>
      <c r="L53" s="194">
        <v>0</v>
      </c>
      <c r="M53" s="194">
        <v>0</v>
      </c>
      <c r="N53" s="194">
        <v>0</v>
      </c>
      <c r="O53" s="194">
        <v>0</v>
      </c>
      <c r="P53" s="194">
        <v>0</v>
      </c>
      <c r="Q53" s="194">
        <v>0</v>
      </c>
      <c r="R53" s="194">
        <v>0</v>
      </c>
      <c r="S53" s="194">
        <v>0</v>
      </c>
      <c r="T53" s="194">
        <v>0</v>
      </c>
      <c r="U53" s="194">
        <v>0</v>
      </c>
      <c r="V53" s="194">
        <v>0</v>
      </c>
      <c r="W53" s="194">
        <v>0</v>
      </c>
      <c r="X53" s="194">
        <v>0</v>
      </c>
      <c r="Z53" s="194">
        <v>0</v>
      </c>
      <c r="AA53" s="3">
        <v>0</v>
      </c>
      <c r="AC53" s="194">
        <v>0</v>
      </c>
      <c r="AD53" s="3">
        <v>0</v>
      </c>
    </row>
    <row r="54" spans="1:30" ht="18" customHeight="1" x14ac:dyDescent="0.2">
      <c r="A54" s="175" t="s">
        <v>83</v>
      </c>
      <c r="B54" s="175" t="s">
        <v>18</v>
      </c>
      <c r="C54" s="9">
        <v>0</v>
      </c>
      <c r="E54" s="189" t="s">
        <v>87</v>
      </c>
      <c r="G54" s="190">
        <v>0</v>
      </c>
      <c r="H54" s="190">
        <v>0</v>
      </c>
      <c r="I54" s="190">
        <v>0</v>
      </c>
      <c r="J54" s="191">
        <v>0</v>
      </c>
      <c r="K54" s="191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0</v>
      </c>
      <c r="V54" s="190">
        <v>0</v>
      </c>
      <c r="W54" s="190">
        <v>0</v>
      </c>
      <c r="X54" s="190">
        <v>0</v>
      </c>
      <c r="Z54" s="190">
        <v>0</v>
      </c>
      <c r="AA54" s="3">
        <v>0</v>
      </c>
      <c r="AC54" s="190">
        <v>0</v>
      </c>
      <c r="AD54" s="3">
        <v>0</v>
      </c>
    </row>
    <row r="55" spans="1:30" ht="18" hidden="1" customHeight="1" outlineLevel="1" x14ac:dyDescent="0.2">
      <c r="A55" s="175" t="s">
        <v>141</v>
      </c>
      <c r="B55" s="175" t="s">
        <v>18</v>
      </c>
      <c r="C55" s="9">
        <v>0</v>
      </c>
      <c r="E55" s="204" t="s">
        <v>142</v>
      </c>
      <c r="F55" s="182"/>
      <c r="G55" s="205">
        <v>0</v>
      </c>
      <c r="H55" s="205">
        <v>0</v>
      </c>
      <c r="I55" s="205">
        <v>0</v>
      </c>
      <c r="J55" s="205">
        <v>0</v>
      </c>
      <c r="K55" s="205">
        <v>0</v>
      </c>
      <c r="L55" s="205">
        <v>0</v>
      </c>
      <c r="M55" s="205">
        <v>0</v>
      </c>
      <c r="N55" s="205">
        <v>0</v>
      </c>
      <c r="O55" s="205">
        <v>0</v>
      </c>
      <c r="P55" s="205">
        <v>0</v>
      </c>
      <c r="Q55" s="205">
        <v>0</v>
      </c>
      <c r="R55" s="205">
        <v>0</v>
      </c>
      <c r="S55" s="205">
        <v>0</v>
      </c>
      <c r="T55" s="205">
        <v>0</v>
      </c>
      <c r="U55" s="205">
        <v>0</v>
      </c>
      <c r="V55" s="205">
        <v>0</v>
      </c>
      <c r="W55" s="205">
        <v>0</v>
      </c>
      <c r="X55" s="205">
        <v>0</v>
      </c>
      <c r="Z55" s="205">
        <v>0</v>
      </c>
      <c r="AA55" s="3">
        <v>0</v>
      </c>
      <c r="AC55" s="205">
        <v>0</v>
      </c>
      <c r="AD55" s="3">
        <v>0</v>
      </c>
    </row>
    <row r="56" spans="1:30" ht="18" hidden="1" customHeight="1" outlineLevel="1" x14ac:dyDescent="0.2">
      <c r="A56" s="175" t="s">
        <v>124</v>
      </c>
      <c r="B56" s="175" t="s">
        <v>18</v>
      </c>
      <c r="C56" s="9">
        <v>0</v>
      </c>
      <c r="E56" s="204" t="s">
        <v>143</v>
      </c>
      <c r="F56" s="182"/>
      <c r="G56" s="205">
        <v>0</v>
      </c>
      <c r="H56" s="205">
        <v>0</v>
      </c>
      <c r="I56" s="205">
        <v>0</v>
      </c>
      <c r="J56" s="205">
        <v>0</v>
      </c>
      <c r="K56" s="205">
        <v>0</v>
      </c>
      <c r="L56" s="205">
        <v>0</v>
      </c>
      <c r="M56" s="205">
        <v>0</v>
      </c>
      <c r="N56" s="205">
        <v>0</v>
      </c>
      <c r="O56" s="205">
        <v>0</v>
      </c>
      <c r="P56" s="205">
        <v>0</v>
      </c>
      <c r="Q56" s="205">
        <v>0</v>
      </c>
      <c r="R56" s="205">
        <v>0</v>
      </c>
      <c r="S56" s="205">
        <v>0</v>
      </c>
      <c r="T56" s="205">
        <v>0</v>
      </c>
      <c r="U56" s="205">
        <v>0</v>
      </c>
      <c r="V56" s="205">
        <v>0</v>
      </c>
      <c r="W56" s="205">
        <v>0</v>
      </c>
      <c r="X56" s="205">
        <v>0</v>
      </c>
      <c r="Z56" s="205">
        <v>0</v>
      </c>
      <c r="AA56" s="3">
        <v>0</v>
      </c>
      <c r="AC56" s="205">
        <v>0</v>
      </c>
      <c r="AD56" s="3">
        <v>0</v>
      </c>
    </row>
    <row r="57" spans="1:30" ht="18" hidden="1" customHeight="1" outlineLevel="1" x14ac:dyDescent="0.2">
      <c r="A57" s="175" t="s">
        <v>125</v>
      </c>
      <c r="B57" s="175" t="s">
        <v>18</v>
      </c>
      <c r="C57" s="9">
        <v>0</v>
      </c>
      <c r="E57" s="204" t="s">
        <v>144</v>
      </c>
      <c r="F57" s="182"/>
      <c r="G57" s="205">
        <v>0</v>
      </c>
      <c r="H57" s="205">
        <v>0</v>
      </c>
      <c r="I57" s="205">
        <v>0</v>
      </c>
      <c r="J57" s="205">
        <v>0</v>
      </c>
      <c r="K57" s="205">
        <v>0</v>
      </c>
      <c r="L57" s="205">
        <v>0</v>
      </c>
      <c r="M57" s="205">
        <v>0</v>
      </c>
      <c r="N57" s="205">
        <v>0</v>
      </c>
      <c r="O57" s="205">
        <v>0</v>
      </c>
      <c r="P57" s="205">
        <v>0</v>
      </c>
      <c r="Q57" s="205">
        <v>0</v>
      </c>
      <c r="R57" s="205">
        <v>0</v>
      </c>
      <c r="S57" s="205">
        <v>0</v>
      </c>
      <c r="T57" s="205">
        <v>0</v>
      </c>
      <c r="U57" s="205">
        <v>0</v>
      </c>
      <c r="V57" s="205">
        <v>0</v>
      </c>
      <c r="W57" s="205">
        <v>0</v>
      </c>
      <c r="X57" s="205">
        <v>0</v>
      </c>
      <c r="Z57" s="205">
        <v>0</v>
      </c>
      <c r="AA57" s="3">
        <v>0</v>
      </c>
      <c r="AC57" s="205">
        <v>0</v>
      </c>
      <c r="AD57" s="3">
        <v>0</v>
      </c>
    </row>
    <row r="58" spans="1:30" ht="18" hidden="1" customHeight="1" outlineLevel="1" x14ac:dyDescent="0.2">
      <c r="A58" s="175" t="s">
        <v>264</v>
      </c>
      <c r="B58" s="175" t="s">
        <v>18</v>
      </c>
      <c r="C58" s="9">
        <v>0</v>
      </c>
      <c r="E58" s="204" t="s">
        <v>265</v>
      </c>
      <c r="F58" s="182"/>
      <c r="G58" s="205">
        <v>0</v>
      </c>
      <c r="H58" s="205">
        <v>0</v>
      </c>
      <c r="I58" s="205">
        <v>0</v>
      </c>
      <c r="J58" s="205">
        <v>0</v>
      </c>
      <c r="K58" s="205">
        <v>0</v>
      </c>
      <c r="L58" s="205">
        <v>0</v>
      </c>
      <c r="M58" s="205">
        <v>0</v>
      </c>
      <c r="N58" s="205">
        <v>0</v>
      </c>
      <c r="O58" s="205">
        <v>0</v>
      </c>
      <c r="P58" s="205">
        <v>0</v>
      </c>
      <c r="Q58" s="205">
        <v>0</v>
      </c>
      <c r="R58" s="205">
        <v>0</v>
      </c>
      <c r="S58" s="205">
        <v>0</v>
      </c>
      <c r="T58" s="205">
        <v>0</v>
      </c>
      <c r="U58" s="205">
        <v>0</v>
      </c>
      <c r="V58" s="205">
        <v>0</v>
      </c>
      <c r="W58" s="205">
        <v>0</v>
      </c>
      <c r="X58" s="205">
        <v>0</v>
      </c>
      <c r="Z58" s="205">
        <v>0</v>
      </c>
      <c r="AA58" s="3">
        <v>0</v>
      </c>
      <c r="AC58" s="205">
        <v>0</v>
      </c>
      <c r="AD58" s="3">
        <v>0</v>
      </c>
    </row>
    <row r="59" spans="1:30" ht="18" hidden="1" customHeight="1" outlineLevel="1" x14ac:dyDescent="0.2">
      <c r="A59" s="175" t="s">
        <v>145</v>
      </c>
      <c r="B59" s="175" t="s">
        <v>18</v>
      </c>
      <c r="C59" s="9">
        <v>0</v>
      </c>
      <c r="E59" s="204" t="s">
        <v>146</v>
      </c>
      <c r="F59" s="182"/>
      <c r="G59" s="205">
        <v>0</v>
      </c>
      <c r="H59" s="205">
        <v>0</v>
      </c>
      <c r="I59" s="205">
        <v>0</v>
      </c>
      <c r="J59" s="205">
        <v>0</v>
      </c>
      <c r="K59" s="205">
        <v>0</v>
      </c>
      <c r="L59" s="205">
        <v>0</v>
      </c>
      <c r="M59" s="205">
        <v>0</v>
      </c>
      <c r="N59" s="205">
        <v>0</v>
      </c>
      <c r="O59" s="205">
        <v>0</v>
      </c>
      <c r="P59" s="205">
        <v>0</v>
      </c>
      <c r="Q59" s="205">
        <v>0</v>
      </c>
      <c r="R59" s="205">
        <v>0</v>
      </c>
      <c r="S59" s="205">
        <v>0</v>
      </c>
      <c r="T59" s="205">
        <v>0</v>
      </c>
      <c r="U59" s="205">
        <v>0</v>
      </c>
      <c r="V59" s="205">
        <v>0</v>
      </c>
      <c r="W59" s="205">
        <v>0</v>
      </c>
      <c r="X59" s="205">
        <v>0</v>
      </c>
      <c r="Z59" s="205">
        <v>0</v>
      </c>
      <c r="AA59" s="3">
        <v>0</v>
      </c>
      <c r="AC59" s="205">
        <v>0</v>
      </c>
      <c r="AD59" s="3">
        <v>0</v>
      </c>
    </row>
    <row r="60" spans="1:30" ht="18" customHeight="1" collapsed="1" x14ac:dyDescent="0.2">
      <c r="A60" s="185"/>
      <c r="B60" s="185"/>
      <c r="C60" s="9">
        <v>0</v>
      </c>
      <c r="E60" s="189" t="s">
        <v>70</v>
      </c>
      <c r="G60" s="190">
        <v>0</v>
      </c>
      <c r="H60" s="190">
        <v>0</v>
      </c>
      <c r="I60" s="190">
        <v>0</v>
      </c>
      <c r="J60" s="191">
        <v>0</v>
      </c>
      <c r="K60" s="191">
        <v>0</v>
      </c>
      <c r="L60" s="190">
        <v>0</v>
      </c>
      <c r="M60" s="190">
        <v>0</v>
      </c>
      <c r="N60" s="190">
        <v>0</v>
      </c>
      <c r="O60" s="190">
        <v>0</v>
      </c>
      <c r="P60" s="190">
        <v>0</v>
      </c>
      <c r="Q60" s="190">
        <v>0</v>
      </c>
      <c r="R60" s="190">
        <v>0</v>
      </c>
      <c r="S60" s="190">
        <v>0</v>
      </c>
      <c r="T60" s="190">
        <v>0</v>
      </c>
      <c r="U60" s="190">
        <v>0</v>
      </c>
      <c r="V60" s="190">
        <v>0</v>
      </c>
      <c r="W60" s="190">
        <v>0</v>
      </c>
      <c r="X60" s="190">
        <v>0</v>
      </c>
      <c r="Z60" s="190">
        <v>0</v>
      </c>
      <c r="AA60" s="3">
        <v>0</v>
      </c>
      <c r="AC60" s="190">
        <v>0</v>
      </c>
      <c r="AD60" s="3">
        <v>0</v>
      </c>
    </row>
    <row r="61" spans="1:30" ht="18" customHeight="1" x14ac:dyDescent="0.2">
      <c r="A61" s="185"/>
      <c r="B61" s="185"/>
      <c r="C61" s="9">
        <v>0</v>
      </c>
      <c r="E61" s="195" t="s">
        <v>275</v>
      </c>
      <c r="G61" s="196">
        <v>0</v>
      </c>
      <c r="H61" s="196">
        <v>0</v>
      </c>
      <c r="I61" s="196">
        <v>0</v>
      </c>
      <c r="J61" s="197">
        <v>0</v>
      </c>
      <c r="K61" s="197">
        <v>0</v>
      </c>
      <c r="L61" s="196">
        <v>0</v>
      </c>
      <c r="M61" s="196">
        <v>0</v>
      </c>
      <c r="N61" s="196">
        <v>0</v>
      </c>
      <c r="O61" s="196">
        <v>0</v>
      </c>
      <c r="P61" s="196">
        <v>0</v>
      </c>
      <c r="Q61" s="196">
        <v>0</v>
      </c>
      <c r="R61" s="196">
        <v>0</v>
      </c>
      <c r="S61" s="196">
        <v>0</v>
      </c>
      <c r="T61" s="196">
        <v>0</v>
      </c>
      <c r="U61" s="196">
        <v>0</v>
      </c>
      <c r="V61" s="196">
        <v>0</v>
      </c>
      <c r="W61" s="196">
        <v>0</v>
      </c>
      <c r="X61" s="196">
        <v>0</v>
      </c>
      <c r="Z61" s="196">
        <v>0</v>
      </c>
      <c r="AA61" s="3">
        <v>0</v>
      </c>
      <c r="AC61" s="196">
        <v>0</v>
      </c>
      <c r="AD61" s="3">
        <v>0</v>
      </c>
    </row>
    <row r="62" spans="1:30" ht="6.95" customHeight="1" x14ac:dyDescent="0.2">
      <c r="C62" s="9"/>
      <c r="J62" s="199"/>
      <c r="K62" s="199"/>
      <c r="AA62" s="1"/>
      <c r="AD62" s="1"/>
    </row>
    <row r="63" spans="1:30" ht="18" customHeight="1" x14ac:dyDescent="0.2">
      <c r="A63" s="175" t="s">
        <v>74</v>
      </c>
      <c r="B63" s="175" t="s">
        <v>18</v>
      </c>
      <c r="C63" s="9">
        <v>0</v>
      </c>
      <c r="E63" s="189" t="s">
        <v>73</v>
      </c>
      <c r="G63" s="190">
        <v>0</v>
      </c>
      <c r="H63" s="190">
        <v>0</v>
      </c>
      <c r="I63" s="190">
        <v>0</v>
      </c>
      <c r="J63" s="191">
        <v>0</v>
      </c>
      <c r="K63" s="191">
        <v>0</v>
      </c>
      <c r="L63" s="190">
        <v>0</v>
      </c>
      <c r="M63" s="190">
        <v>0</v>
      </c>
      <c r="N63" s="190">
        <v>0</v>
      </c>
      <c r="O63" s="190">
        <v>0</v>
      </c>
      <c r="P63" s="190">
        <v>0</v>
      </c>
      <c r="Q63" s="190">
        <v>0</v>
      </c>
      <c r="R63" s="190">
        <v>0</v>
      </c>
      <c r="S63" s="190">
        <v>0</v>
      </c>
      <c r="T63" s="190">
        <v>0</v>
      </c>
      <c r="U63" s="190">
        <v>0</v>
      </c>
      <c r="V63" s="190">
        <v>0</v>
      </c>
      <c r="W63" s="190">
        <v>0</v>
      </c>
      <c r="X63" s="190">
        <v>0</v>
      </c>
      <c r="Z63" s="190">
        <v>0</v>
      </c>
      <c r="AA63" s="3">
        <v>0</v>
      </c>
      <c r="AC63" s="190">
        <v>0</v>
      </c>
      <c r="AD63" s="3">
        <v>0</v>
      </c>
    </row>
    <row r="64" spans="1:30" ht="18" customHeight="1" x14ac:dyDescent="0.2">
      <c r="A64" s="175" t="s">
        <v>130</v>
      </c>
      <c r="B64" s="175" t="s">
        <v>18</v>
      </c>
      <c r="C64" s="9">
        <v>0</v>
      </c>
      <c r="E64" s="189" t="s">
        <v>191</v>
      </c>
      <c r="G64" s="190">
        <v>0</v>
      </c>
      <c r="H64" s="190">
        <v>0</v>
      </c>
      <c r="I64" s="190">
        <v>0</v>
      </c>
      <c r="J64" s="191">
        <v>0</v>
      </c>
      <c r="K64" s="191">
        <v>0</v>
      </c>
      <c r="L64" s="190">
        <v>0</v>
      </c>
      <c r="M64" s="190">
        <v>0</v>
      </c>
      <c r="N64" s="190">
        <v>0</v>
      </c>
      <c r="O64" s="190">
        <v>0</v>
      </c>
      <c r="P64" s="190">
        <v>0</v>
      </c>
      <c r="Q64" s="190">
        <v>0</v>
      </c>
      <c r="R64" s="190">
        <v>0</v>
      </c>
      <c r="S64" s="190">
        <v>0</v>
      </c>
      <c r="T64" s="190">
        <v>0</v>
      </c>
      <c r="U64" s="190">
        <v>0</v>
      </c>
      <c r="V64" s="190">
        <v>0</v>
      </c>
      <c r="W64" s="190">
        <v>0</v>
      </c>
      <c r="X64" s="190">
        <v>0</v>
      </c>
      <c r="Z64" s="190">
        <v>0</v>
      </c>
      <c r="AA64" s="3">
        <v>0</v>
      </c>
      <c r="AC64" s="190">
        <v>0</v>
      </c>
      <c r="AD64" s="3">
        <v>0</v>
      </c>
    </row>
    <row r="65" spans="1:30" ht="18" customHeight="1" x14ac:dyDescent="0.2">
      <c r="A65" s="175" t="s">
        <v>173</v>
      </c>
      <c r="B65" s="175" t="s">
        <v>18</v>
      </c>
      <c r="C65" s="9">
        <v>0</v>
      </c>
      <c r="E65" s="189" t="s">
        <v>174</v>
      </c>
      <c r="G65" s="190">
        <v>0</v>
      </c>
      <c r="H65" s="190">
        <v>0</v>
      </c>
      <c r="I65" s="190">
        <v>0</v>
      </c>
      <c r="J65" s="191">
        <v>0</v>
      </c>
      <c r="K65" s="191">
        <v>0</v>
      </c>
      <c r="L65" s="190">
        <v>0</v>
      </c>
      <c r="M65" s="190">
        <v>0</v>
      </c>
      <c r="N65" s="190">
        <v>0</v>
      </c>
      <c r="O65" s="190">
        <v>0</v>
      </c>
      <c r="P65" s="190">
        <v>0</v>
      </c>
      <c r="Q65" s="190">
        <v>0</v>
      </c>
      <c r="R65" s="190">
        <v>0</v>
      </c>
      <c r="S65" s="190">
        <v>0</v>
      </c>
      <c r="T65" s="190">
        <v>0</v>
      </c>
      <c r="U65" s="190">
        <v>0</v>
      </c>
      <c r="V65" s="190">
        <v>0</v>
      </c>
      <c r="W65" s="190">
        <v>0</v>
      </c>
      <c r="X65" s="190">
        <v>0</v>
      </c>
      <c r="Z65" s="190">
        <v>0</v>
      </c>
      <c r="AA65" s="3">
        <v>0</v>
      </c>
      <c r="AC65" s="190">
        <v>0</v>
      </c>
      <c r="AD65" s="3">
        <v>0</v>
      </c>
    </row>
    <row r="66" spans="1:30" ht="18" customHeight="1" x14ac:dyDescent="0.2">
      <c r="A66" s="175" t="s">
        <v>89</v>
      </c>
      <c r="B66" s="175" t="s">
        <v>18</v>
      </c>
      <c r="C66" s="9">
        <v>0</v>
      </c>
      <c r="E66" s="189" t="s">
        <v>94</v>
      </c>
      <c r="G66" s="190">
        <v>0</v>
      </c>
      <c r="H66" s="190">
        <v>0</v>
      </c>
      <c r="I66" s="190">
        <v>0</v>
      </c>
      <c r="J66" s="191">
        <v>0</v>
      </c>
      <c r="K66" s="191">
        <v>0</v>
      </c>
      <c r="L66" s="190">
        <v>0</v>
      </c>
      <c r="M66" s="190">
        <v>0</v>
      </c>
      <c r="N66" s="190">
        <v>0</v>
      </c>
      <c r="O66" s="190">
        <v>0</v>
      </c>
      <c r="P66" s="190">
        <v>0</v>
      </c>
      <c r="Q66" s="190">
        <v>0</v>
      </c>
      <c r="R66" s="190">
        <v>0</v>
      </c>
      <c r="S66" s="190">
        <v>0</v>
      </c>
      <c r="T66" s="190">
        <v>0</v>
      </c>
      <c r="U66" s="190">
        <v>0</v>
      </c>
      <c r="V66" s="190">
        <v>0</v>
      </c>
      <c r="W66" s="190">
        <v>0</v>
      </c>
      <c r="X66" s="190">
        <v>0</v>
      </c>
      <c r="Z66" s="190">
        <v>0</v>
      </c>
      <c r="AA66" s="3">
        <v>0</v>
      </c>
      <c r="AC66" s="190">
        <v>0</v>
      </c>
      <c r="AD66" s="3">
        <v>0</v>
      </c>
    </row>
    <row r="67" spans="1:30" ht="18" customHeight="1" x14ac:dyDescent="0.2">
      <c r="A67" s="175" t="s">
        <v>175</v>
      </c>
      <c r="B67" s="175" t="s">
        <v>18</v>
      </c>
      <c r="C67" s="9">
        <v>0</v>
      </c>
      <c r="E67" s="189" t="s">
        <v>176</v>
      </c>
      <c r="G67" s="190">
        <v>0</v>
      </c>
      <c r="H67" s="190">
        <v>0</v>
      </c>
      <c r="I67" s="190">
        <v>0</v>
      </c>
      <c r="J67" s="191">
        <v>0</v>
      </c>
      <c r="K67" s="191">
        <v>0</v>
      </c>
      <c r="L67" s="190">
        <v>0</v>
      </c>
      <c r="M67" s="190">
        <v>0</v>
      </c>
      <c r="N67" s="190">
        <v>0</v>
      </c>
      <c r="O67" s="190">
        <v>0</v>
      </c>
      <c r="P67" s="190">
        <v>0</v>
      </c>
      <c r="Q67" s="190">
        <v>0</v>
      </c>
      <c r="R67" s="190">
        <v>0</v>
      </c>
      <c r="S67" s="190">
        <v>0</v>
      </c>
      <c r="T67" s="190">
        <v>0</v>
      </c>
      <c r="U67" s="190">
        <v>0</v>
      </c>
      <c r="V67" s="190">
        <v>0</v>
      </c>
      <c r="W67" s="190">
        <v>0</v>
      </c>
      <c r="X67" s="190">
        <v>0</v>
      </c>
      <c r="Z67" s="190">
        <v>0</v>
      </c>
      <c r="AA67" s="3">
        <v>0</v>
      </c>
      <c r="AC67" s="190">
        <v>0</v>
      </c>
      <c r="AD67" s="3">
        <v>0</v>
      </c>
    </row>
    <row r="68" spans="1:30" ht="18" customHeight="1" x14ac:dyDescent="0.2">
      <c r="A68" s="175" t="s">
        <v>192</v>
      </c>
      <c r="B68" s="175" t="s">
        <v>18</v>
      </c>
      <c r="C68" s="9">
        <v>0</v>
      </c>
      <c r="E68" s="189" t="s">
        <v>427</v>
      </c>
      <c r="G68" s="190">
        <v>0</v>
      </c>
      <c r="H68" s="190">
        <v>0</v>
      </c>
      <c r="I68" s="190">
        <v>0</v>
      </c>
      <c r="J68" s="191">
        <v>0</v>
      </c>
      <c r="K68" s="191">
        <v>0</v>
      </c>
      <c r="L68" s="190">
        <v>0</v>
      </c>
      <c r="M68" s="190">
        <v>0</v>
      </c>
      <c r="N68" s="190">
        <v>0</v>
      </c>
      <c r="O68" s="190">
        <v>0</v>
      </c>
      <c r="P68" s="190">
        <v>0</v>
      </c>
      <c r="Q68" s="190">
        <v>0</v>
      </c>
      <c r="R68" s="190">
        <v>0</v>
      </c>
      <c r="S68" s="190">
        <v>0</v>
      </c>
      <c r="T68" s="190">
        <v>0</v>
      </c>
      <c r="U68" s="190">
        <v>0</v>
      </c>
      <c r="V68" s="190">
        <v>0</v>
      </c>
      <c r="W68" s="190">
        <v>0</v>
      </c>
      <c r="X68" s="190">
        <v>0</v>
      </c>
      <c r="Z68" s="190">
        <v>0</v>
      </c>
      <c r="AA68" s="3">
        <v>0</v>
      </c>
      <c r="AC68" s="190">
        <v>0</v>
      </c>
      <c r="AD68" s="3">
        <v>0</v>
      </c>
    </row>
    <row r="69" spans="1:30" ht="18" customHeight="1" x14ac:dyDescent="0.2">
      <c r="A69" s="175" t="s">
        <v>131</v>
      </c>
      <c r="B69" s="175" t="s">
        <v>18</v>
      </c>
      <c r="C69" s="9">
        <v>0</v>
      </c>
      <c r="E69" s="189" t="s">
        <v>177</v>
      </c>
      <c r="G69" s="190">
        <v>0</v>
      </c>
      <c r="H69" s="190">
        <v>0</v>
      </c>
      <c r="I69" s="190">
        <v>0</v>
      </c>
      <c r="J69" s="191">
        <v>0</v>
      </c>
      <c r="K69" s="191">
        <v>0</v>
      </c>
      <c r="L69" s="190">
        <v>0</v>
      </c>
      <c r="M69" s="190">
        <v>0</v>
      </c>
      <c r="N69" s="190">
        <v>0</v>
      </c>
      <c r="O69" s="190">
        <v>0</v>
      </c>
      <c r="P69" s="190">
        <v>0</v>
      </c>
      <c r="Q69" s="190">
        <v>0</v>
      </c>
      <c r="R69" s="190">
        <v>0</v>
      </c>
      <c r="S69" s="190">
        <v>0</v>
      </c>
      <c r="T69" s="190">
        <v>0</v>
      </c>
      <c r="U69" s="190">
        <v>0</v>
      </c>
      <c r="V69" s="190">
        <v>0</v>
      </c>
      <c r="W69" s="190">
        <v>0</v>
      </c>
      <c r="X69" s="190">
        <v>0</v>
      </c>
      <c r="Z69" s="190">
        <v>0</v>
      </c>
      <c r="AA69" s="3">
        <v>0</v>
      </c>
      <c r="AC69" s="190">
        <v>0</v>
      </c>
      <c r="AD69" s="3">
        <v>0</v>
      </c>
    </row>
    <row r="70" spans="1:30" ht="18" customHeight="1" x14ac:dyDescent="0.2">
      <c r="A70" s="175" t="s">
        <v>178</v>
      </c>
      <c r="B70" s="175" t="s">
        <v>18</v>
      </c>
      <c r="C70" s="9">
        <v>0</v>
      </c>
      <c r="E70" s="189" t="s">
        <v>179</v>
      </c>
      <c r="G70" s="190">
        <v>0</v>
      </c>
      <c r="H70" s="190">
        <v>0</v>
      </c>
      <c r="I70" s="190">
        <v>0</v>
      </c>
      <c r="J70" s="191">
        <v>0</v>
      </c>
      <c r="K70" s="191">
        <v>0</v>
      </c>
      <c r="L70" s="190">
        <v>0</v>
      </c>
      <c r="M70" s="190">
        <v>0</v>
      </c>
      <c r="N70" s="190">
        <v>0</v>
      </c>
      <c r="O70" s="190">
        <v>0</v>
      </c>
      <c r="P70" s="190">
        <v>0</v>
      </c>
      <c r="Q70" s="190">
        <v>0</v>
      </c>
      <c r="R70" s="190">
        <v>0</v>
      </c>
      <c r="S70" s="190">
        <v>0</v>
      </c>
      <c r="T70" s="190">
        <v>0</v>
      </c>
      <c r="U70" s="190">
        <v>0</v>
      </c>
      <c r="V70" s="190">
        <v>0</v>
      </c>
      <c r="W70" s="190">
        <v>0</v>
      </c>
      <c r="X70" s="190">
        <v>0</v>
      </c>
      <c r="Z70" s="190">
        <v>0</v>
      </c>
      <c r="AA70" s="3">
        <v>0</v>
      </c>
      <c r="AC70" s="190">
        <v>0</v>
      </c>
      <c r="AD70" s="3">
        <v>0</v>
      </c>
    </row>
    <row r="71" spans="1:30" ht="18" customHeight="1" x14ac:dyDescent="0.2">
      <c r="A71" s="175" t="s">
        <v>180</v>
      </c>
      <c r="B71" s="175" t="s">
        <v>18</v>
      </c>
      <c r="C71" s="9">
        <v>0</v>
      </c>
      <c r="E71" s="189" t="s">
        <v>181</v>
      </c>
      <c r="G71" s="190">
        <v>0</v>
      </c>
      <c r="H71" s="190">
        <v>0</v>
      </c>
      <c r="I71" s="190">
        <v>0</v>
      </c>
      <c r="J71" s="191">
        <v>0</v>
      </c>
      <c r="K71" s="191">
        <v>0</v>
      </c>
      <c r="L71" s="190">
        <v>0</v>
      </c>
      <c r="M71" s="190">
        <v>0</v>
      </c>
      <c r="N71" s="190">
        <v>0</v>
      </c>
      <c r="O71" s="190">
        <v>0</v>
      </c>
      <c r="P71" s="190">
        <v>0</v>
      </c>
      <c r="Q71" s="190">
        <v>0</v>
      </c>
      <c r="R71" s="190">
        <v>0</v>
      </c>
      <c r="S71" s="190">
        <v>0</v>
      </c>
      <c r="T71" s="190">
        <v>0</v>
      </c>
      <c r="U71" s="190">
        <v>0</v>
      </c>
      <c r="V71" s="190">
        <v>0</v>
      </c>
      <c r="W71" s="190">
        <v>0</v>
      </c>
      <c r="X71" s="190">
        <v>0</v>
      </c>
      <c r="Z71" s="190">
        <v>0</v>
      </c>
      <c r="AA71" s="3">
        <v>0</v>
      </c>
      <c r="AC71" s="190">
        <v>0</v>
      </c>
      <c r="AD71" s="3">
        <v>0</v>
      </c>
    </row>
    <row r="72" spans="1:30" ht="18" customHeight="1" x14ac:dyDescent="0.2">
      <c r="A72" s="175" t="s">
        <v>90</v>
      </c>
      <c r="B72" s="175" t="s">
        <v>18</v>
      </c>
      <c r="C72" s="9">
        <v>0</v>
      </c>
      <c r="E72" s="189" t="s">
        <v>188</v>
      </c>
      <c r="G72" s="190">
        <v>0</v>
      </c>
      <c r="H72" s="190">
        <v>0</v>
      </c>
      <c r="I72" s="190">
        <v>0</v>
      </c>
      <c r="J72" s="191">
        <v>0</v>
      </c>
      <c r="K72" s="191">
        <v>0</v>
      </c>
      <c r="L72" s="190">
        <v>0</v>
      </c>
      <c r="M72" s="190">
        <v>0</v>
      </c>
      <c r="N72" s="190">
        <v>0</v>
      </c>
      <c r="O72" s="190">
        <v>0</v>
      </c>
      <c r="P72" s="190">
        <v>0</v>
      </c>
      <c r="Q72" s="190">
        <v>0</v>
      </c>
      <c r="R72" s="190">
        <v>0</v>
      </c>
      <c r="S72" s="190">
        <v>0</v>
      </c>
      <c r="T72" s="190">
        <v>0</v>
      </c>
      <c r="U72" s="190">
        <v>0</v>
      </c>
      <c r="V72" s="190">
        <v>0</v>
      </c>
      <c r="W72" s="190">
        <v>0</v>
      </c>
      <c r="X72" s="190">
        <v>0</v>
      </c>
      <c r="Z72" s="190">
        <v>0</v>
      </c>
      <c r="AA72" s="3">
        <v>0</v>
      </c>
      <c r="AC72" s="190">
        <v>0</v>
      </c>
      <c r="AD72" s="3">
        <v>0</v>
      </c>
    </row>
    <row r="73" spans="1:30" ht="18" customHeight="1" x14ac:dyDescent="0.2">
      <c r="A73" s="175" t="s">
        <v>79</v>
      </c>
      <c r="B73" s="175" t="s">
        <v>18</v>
      </c>
      <c r="C73" s="9">
        <v>0</v>
      </c>
      <c r="E73" s="189" t="s">
        <v>78</v>
      </c>
      <c r="G73" s="190">
        <v>0</v>
      </c>
      <c r="H73" s="190">
        <v>0</v>
      </c>
      <c r="I73" s="190">
        <v>0</v>
      </c>
      <c r="J73" s="191">
        <v>0</v>
      </c>
      <c r="K73" s="191">
        <v>0</v>
      </c>
      <c r="L73" s="190">
        <v>0</v>
      </c>
      <c r="M73" s="190">
        <v>0</v>
      </c>
      <c r="N73" s="190">
        <v>0</v>
      </c>
      <c r="O73" s="190">
        <v>0</v>
      </c>
      <c r="P73" s="190">
        <v>0</v>
      </c>
      <c r="Q73" s="190">
        <v>0</v>
      </c>
      <c r="R73" s="190">
        <v>0</v>
      </c>
      <c r="S73" s="190">
        <v>0</v>
      </c>
      <c r="T73" s="190">
        <v>0</v>
      </c>
      <c r="U73" s="190">
        <v>0</v>
      </c>
      <c r="V73" s="190">
        <v>0</v>
      </c>
      <c r="W73" s="190">
        <v>0</v>
      </c>
      <c r="X73" s="190">
        <v>0</v>
      </c>
      <c r="Z73" s="190">
        <v>0</v>
      </c>
      <c r="AA73" s="3">
        <v>0</v>
      </c>
      <c r="AC73" s="190">
        <v>0</v>
      </c>
      <c r="AD73" s="3">
        <v>0</v>
      </c>
    </row>
    <row r="74" spans="1:30" ht="18" customHeight="1" x14ac:dyDescent="0.2">
      <c r="A74" s="175" t="s">
        <v>194</v>
      </c>
      <c r="B74" s="175" t="s">
        <v>18</v>
      </c>
      <c r="C74" s="9">
        <v>0</v>
      </c>
      <c r="E74" s="189" t="s">
        <v>267</v>
      </c>
      <c r="G74" s="190">
        <v>0</v>
      </c>
      <c r="H74" s="190">
        <v>0</v>
      </c>
      <c r="I74" s="190">
        <v>0</v>
      </c>
      <c r="J74" s="191">
        <v>0</v>
      </c>
      <c r="K74" s="191">
        <v>0</v>
      </c>
      <c r="L74" s="190">
        <v>0</v>
      </c>
      <c r="M74" s="190">
        <v>0</v>
      </c>
      <c r="N74" s="190">
        <v>0</v>
      </c>
      <c r="O74" s="190">
        <v>0</v>
      </c>
      <c r="P74" s="190">
        <v>0</v>
      </c>
      <c r="Q74" s="190">
        <v>0</v>
      </c>
      <c r="R74" s="190">
        <v>0</v>
      </c>
      <c r="S74" s="190">
        <v>0</v>
      </c>
      <c r="T74" s="190">
        <v>0</v>
      </c>
      <c r="U74" s="190">
        <v>0</v>
      </c>
      <c r="V74" s="190">
        <v>0</v>
      </c>
      <c r="W74" s="190">
        <v>0</v>
      </c>
      <c r="X74" s="190">
        <v>0</v>
      </c>
      <c r="Z74" s="190">
        <v>0</v>
      </c>
      <c r="AA74" s="3">
        <v>0</v>
      </c>
      <c r="AC74" s="190">
        <v>0</v>
      </c>
      <c r="AD74" s="3">
        <v>0</v>
      </c>
    </row>
    <row r="75" spans="1:30" ht="18" customHeight="1" x14ac:dyDescent="0.2">
      <c r="A75" s="175" t="s">
        <v>76</v>
      </c>
      <c r="B75" s="175" t="s">
        <v>18</v>
      </c>
      <c r="C75" s="9">
        <v>0</v>
      </c>
      <c r="E75" s="189" t="s">
        <v>95</v>
      </c>
      <c r="G75" s="190">
        <v>0</v>
      </c>
      <c r="H75" s="190">
        <v>0</v>
      </c>
      <c r="I75" s="190">
        <v>0</v>
      </c>
      <c r="J75" s="191">
        <v>0</v>
      </c>
      <c r="K75" s="191">
        <v>0</v>
      </c>
      <c r="L75" s="190">
        <v>0</v>
      </c>
      <c r="M75" s="190">
        <v>0</v>
      </c>
      <c r="N75" s="190">
        <v>0</v>
      </c>
      <c r="O75" s="190">
        <v>0</v>
      </c>
      <c r="P75" s="190">
        <v>0</v>
      </c>
      <c r="Q75" s="190">
        <v>0</v>
      </c>
      <c r="R75" s="190">
        <v>0</v>
      </c>
      <c r="S75" s="190">
        <v>0</v>
      </c>
      <c r="T75" s="190">
        <v>0</v>
      </c>
      <c r="U75" s="190">
        <v>0</v>
      </c>
      <c r="V75" s="190">
        <v>0</v>
      </c>
      <c r="W75" s="190">
        <v>0</v>
      </c>
      <c r="X75" s="190">
        <v>0</v>
      </c>
      <c r="Z75" s="190">
        <v>0</v>
      </c>
      <c r="AA75" s="3">
        <v>0</v>
      </c>
      <c r="AC75" s="190">
        <v>0</v>
      </c>
      <c r="AD75" s="3">
        <v>0</v>
      </c>
    </row>
    <row r="76" spans="1:30" ht="18" customHeight="1" x14ac:dyDescent="0.2">
      <c r="A76" s="175" t="s">
        <v>182</v>
      </c>
      <c r="B76" s="175" t="s">
        <v>18</v>
      </c>
      <c r="C76" s="9">
        <v>0</v>
      </c>
      <c r="E76" s="189" t="s">
        <v>183</v>
      </c>
      <c r="G76" s="190">
        <v>0</v>
      </c>
      <c r="H76" s="190">
        <v>0</v>
      </c>
      <c r="I76" s="190">
        <v>0</v>
      </c>
      <c r="J76" s="191">
        <v>0</v>
      </c>
      <c r="K76" s="191">
        <v>0</v>
      </c>
      <c r="L76" s="190">
        <v>0</v>
      </c>
      <c r="M76" s="190">
        <v>0</v>
      </c>
      <c r="N76" s="190">
        <v>0</v>
      </c>
      <c r="O76" s="190">
        <v>0</v>
      </c>
      <c r="P76" s="190">
        <v>0</v>
      </c>
      <c r="Q76" s="190">
        <v>0</v>
      </c>
      <c r="R76" s="190">
        <v>0</v>
      </c>
      <c r="S76" s="190">
        <v>0</v>
      </c>
      <c r="T76" s="190">
        <v>0</v>
      </c>
      <c r="U76" s="190">
        <v>0</v>
      </c>
      <c r="V76" s="190">
        <v>0</v>
      </c>
      <c r="W76" s="190">
        <v>0</v>
      </c>
      <c r="X76" s="190">
        <v>0</v>
      </c>
      <c r="Z76" s="190">
        <v>0</v>
      </c>
      <c r="AA76" s="3">
        <v>0</v>
      </c>
      <c r="AC76" s="190">
        <v>0</v>
      </c>
      <c r="AD76" s="3">
        <v>0</v>
      </c>
    </row>
    <row r="77" spans="1:30" ht="18" customHeight="1" x14ac:dyDescent="0.2">
      <c r="A77" s="175" t="s">
        <v>91</v>
      </c>
      <c r="B77" s="175" t="s">
        <v>18</v>
      </c>
      <c r="C77" s="9">
        <v>0</v>
      </c>
      <c r="E77" s="189" t="s">
        <v>96</v>
      </c>
      <c r="G77" s="190">
        <v>0</v>
      </c>
      <c r="H77" s="190">
        <v>0</v>
      </c>
      <c r="I77" s="190">
        <v>0</v>
      </c>
      <c r="J77" s="191">
        <v>0</v>
      </c>
      <c r="K77" s="191">
        <v>0</v>
      </c>
      <c r="L77" s="190">
        <v>0</v>
      </c>
      <c r="M77" s="190">
        <v>0</v>
      </c>
      <c r="N77" s="190">
        <v>0</v>
      </c>
      <c r="O77" s="190">
        <v>0</v>
      </c>
      <c r="P77" s="190">
        <v>0</v>
      </c>
      <c r="Q77" s="190">
        <v>0</v>
      </c>
      <c r="R77" s="190">
        <v>0</v>
      </c>
      <c r="S77" s="190">
        <v>0</v>
      </c>
      <c r="T77" s="190">
        <v>0</v>
      </c>
      <c r="U77" s="190">
        <v>0</v>
      </c>
      <c r="V77" s="190">
        <v>0</v>
      </c>
      <c r="W77" s="190">
        <v>0</v>
      </c>
      <c r="X77" s="190">
        <v>0</v>
      </c>
      <c r="Z77" s="190">
        <v>0</v>
      </c>
      <c r="AA77" s="3">
        <v>0</v>
      </c>
      <c r="AC77" s="190">
        <v>0</v>
      </c>
      <c r="AD77" s="3">
        <v>0</v>
      </c>
    </row>
    <row r="78" spans="1:30" ht="18" customHeight="1" x14ac:dyDescent="0.2">
      <c r="A78" s="175" t="s">
        <v>128</v>
      </c>
      <c r="B78" s="175" t="s">
        <v>18</v>
      </c>
      <c r="C78" s="9">
        <v>0</v>
      </c>
      <c r="E78" s="189" t="s">
        <v>129</v>
      </c>
      <c r="G78" s="190">
        <v>0</v>
      </c>
      <c r="H78" s="190">
        <v>0</v>
      </c>
      <c r="I78" s="190">
        <v>0</v>
      </c>
      <c r="J78" s="191">
        <v>0</v>
      </c>
      <c r="K78" s="191">
        <v>0</v>
      </c>
      <c r="L78" s="190">
        <v>0</v>
      </c>
      <c r="M78" s="190">
        <v>0</v>
      </c>
      <c r="N78" s="190">
        <v>0</v>
      </c>
      <c r="O78" s="190">
        <v>0</v>
      </c>
      <c r="P78" s="190">
        <v>0</v>
      </c>
      <c r="Q78" s="190">
        <v>0</v>
      </c>
      <c r="R78" s="190">
        <v>0</v>
      </c>
      <c r="S78" s="190">
        <v>0</v>
      </c>
      <c r="T78" s="190">
        <v>0</v>
      </c>
      <c r="U78" s="190">
        <v>0</v>
      </c>
      <c r="V78" s="190">
        <v>0</v>
      </c>
      <c r="W78" s="190">
        <v>0</v>
      </c>
      <c r="X78" s="190">
        <v>0</v>
      </c>
      <c r="Z78" s="190">
        <v>0</v>
      </c>
      <c r="AA78" s="3">
        <v>0</v>
      </c>
      <c r="AC78" s="190">
        <v>0</v>
      </c>
      <c r="AD78" s="3">
        <v>0</v>
      </c>
    </row>
    <row r="79" spans="1:30" ht="18" customHeight="1" x14ac:dyDescent="0.2">
      <c r="A79" s="175" t="s">
        <v>92</v>
      </c>
      <c r="B79" s="175" t="s">
        <v>18</v>
      </c>
      <c r="C79" s="9">
        <v>-1.0130718954248366</v>
      </c>
      <c r="E79" s="189" t="s">
        <v>97</v>
      </c>
      <c r="G79" s="190">
        <v>0</v>
      </c>
      <c r="H79" s="190">
        <v>-0.182</v>
      </c>
      <c r="I79" s="190">
        <v>-0.182</v>
      </c>
      <c r="J79" s="191">
        <v>0</v>
      </c>
      <c r="K79" s="191">
        <v>0</v>
      </c>
      <c r="L79" s="190">
        <v>0</v>
      </c>
      <c r="M79" s="190">
        <v>0</v>
      </c>
      <c r="N79" s="190">
        <v>0</v>
      </c>
      <c r="O79" s="190">
        <v>0</v>
      </c>
      <c r="P79" s="190">
        <v>0</v>
      </c>
      <c r="Q79" s="190">
        <v>-0.30599999999999999</v>
      </c>
      <c r="R79" s="190">
        <v>0</v>
      </c>
      <c r="S79" s="190">
        <v>0</v>
      </c>
      <c r="T79" s="190">
        <v>0</v>
      </c>
      <c r="U79" s="190">
        <v>0</v>
      </c>
      <c r="V79" s="190">
        <v>0</v>
      </c>
      <c r="W79" s="190">
        <v>0</v>
      </c>
      <c r="X79" s="190">
        <v>-0.30599999999999999</v>
      </c>
      <c r="Z79" s="190">
        <v>0</v>
      </c>
      <c r="AA79" s="3">
        <v>-0.31</v>
      </c>
      <c r="AC79" s="190">
        <v>0</v>
      </c>
      <c r="AD79" s="3">
        <v>-0.31</v>
      </c>
    </row>
    <row r="80" spans="1:30" ht="18" customHeight="1" x14ac:dyDescent="0.2">
      <c r="A80" s="175" t="s">
        <v>75</v>
      </c>
      <c r="B80" s="175" t="s">
        <v>18</v>
      </c>
      <c r="C80" s="9">
        <v>0</v>
      </c>
      <c r="E80" s="189" t="s">
        <v>98</v>
      </c>
      <c r="G80" s="190">
        <v>0</v>
      </c>
      <c r="H80" s="190">
        <v>0</v>
      </c>
      <c r="I80" s="190">
        <v>0</v>
      </c>
      <c r="J80" s="191">
        <v>0</v>
      </c>
      <c r="K80" s="191">
        <v>0</v>
      </c>
      <c r="L80" s="190">
        <v>0</v>
      </c>
      <c r="M80" s="190">
        <v>0</v>
      </c>
      <c r="N80" s="190">
        <v>0</v>
      </c>
      <c r="O80" s="190">
        <v>0</v>
      </c>
      <c r="P80" s="190">
        <v>0</v>
      </c>
      <c r="Q80" s="190">
        <v>0</v>
      </c>
      <c r="R80" s="190">
        <v>0</v>
      </c>
      <c r="S80" s="190">
        <v>0</v>
      </c>
      <c r="T80" s="190">
        <v>0</v>
      </c>
      <c r="U80" s="190">
        <v>0</v>
      </c>
      <c r="V80" s="190">
        <v>0</v>
      </c>
      <c r="W80" s="190">
        <v>0</v>
      </c>
      <c r="X80" s="190">
        <v>0</v>
      </c>
      <c r="Z80" s="190">
        <v>0</v>
      </c>
      <c r="AA80" s="3">
        <v>0</v>
      </c>
      <c r="AC80" s="190">
        <v>0</v>
      </c>
      <c r="AD80" s="3">
        <v>0</v>
      </c>
    </row>
    <row r="81" spans="1:30" ht="18" customHeight="1" x14ac:dyDescent="0.2">
      <c r="A81" s="175" t="s">
        <v>428</v>
      </c>
      <c r="B81" s="175" t="s">
        <v>18</v>
      </c>
      <c r="C81" s="9">
        <v>0</v>
      </c>
      <c r="E81" s="189" t="s">
        <v>429</v>
      </c>
      <c r="G81" s="190">
        <v>0</v>
      </c>
      <c r="H81" s="190">
        <v>0</v>
      </c>
      <c r="I81" s="190">
        <v>0</v>
      </c>
      <c r="J81" s="191">
        <v>0</v>
      </c>
      <c r="K81" s="191">
        <v>0</v>
      </c>
      <c r="L81" s="190">
        <v>0</v>
      </c>
      <c r="M81" s="190">
        <v>0</v>
      </c>
      <c r="N81" s="190">
        <v>0</v>
      </c>
      <c r="O81" s="190">
        <v>0</v>
      </c>
      <c r="P81" s="190">
        <v>0</v>
      </c>
      <c r="Q81" s="190">
        <v>0</v>
      </c>
      <c r="R81" s="190">
        <v>0</v>
      </c>
      <c r="S81" s="190">
        <v>0</v>
      </c>
      <c r="T81" s="190">
        <v>0</v>
      </c>
      <c r="U81" s="190">
        <v>0</v>
      </c>
      <c r="V81" s="190">
        <v>0</v>
      </c>
      <c r="W81" s="190">
        <v>0</v>
      </c>
      <c r="X81" s="190">
        <v>0</v>
      </c>
      <c r="Z81" s="190">
        <v>0</v>
      </c>
      <c r="AA81" s="3">
        <v>0</v>
      </c>
      <c r="AC81" s="190">
        <v>0</v>
      </c>
      <c r="AD81" s="3">
        <v>0</v>
      </c>
    </row>
    <row r="82" spans="1:30" ht="18" customHeight="1" x14ac:dyDescent="0.2">
      <c r="A82" s="175" t="s">
        <v>262</v>
      </c>
      <c r="B82" s="175" t="s">
        <v>18</v>
      </c>
      <c r="C82" s="9">
        <v>0</v>
      </c>
      <c r="E82" s="189" t="s">
        <v>272</v>
      </c>
      <c r="G82" s="190">
        <v>0</v>
      </c>
      <c r="H82" s="190">
        <v>0</v>
      </c>
      <c r="I82" s="190">
        <v>0</v>
      </c>
      <c r="J82" s="191">
        <v>0</v>
      </c>
      <c r="K82" s="191">
        <v>0</v>
      </c>
      <c r="L82" s="190">
        <v>0</v>
      </c>
      <c r="M82" s="190">
        <v>0</v>
      </c>
      <c r="N82" s="190">
        <v>0</v>
      </c>
      <c r="O82" s="190">
        <v>0</v>
      </c>
      <c r="P82" s="190">
        <v>0</v>
      </c>
      <c r="Q82" s="190">
        <v>0</v>
      </c>
      <c r="R82" s="190">
        <v>0</v>
      </c>
      <c r="S82" s="190">
        <v>0</v>
      </c>
      <c r="T82" s="190">
        <v>0</v>
      </c>
      <c r="U82" s="190">
        <v>0</v>
      </c>
      <c r="V82" s="190">
        <v>0</v>
      </c>
      <c r="W82" s="190">
        <v>0</v>
      </c>
      <c r="X82" s="190">
        <v>0</v>
      </c>
      <c r="Z82" s="190">
        <v>0</v>
      </c>
      <c r="AA82" s="3">
        <v>0</v>
      </c>
      <c r="AC82" s="190">
        <v>0</v>
      </c>
      <c r="AD82" s="3">
        <v>0</v>
      </c>
    </row>
    <row r="83" spans="1:30" ht="18" customHeight="1" x14ac:dyDescent="0.2">
      <c r="A83" s="175" t="s">
        <v>196</v>
      </c>
      <c r="B83" s="175" t="s">
        <v>18</v>
      </c>
      <c r="C83" s="9">
        <v>0</v>
      </c>
      <c r="E83" s="189" t="s">
        <v>197</v>
      </c>
      <c r="G83" s="190">
        <v>0</v>
      </c>
      <c r="H83" s="190">
        <v>0</v>
      </c>
      <c r="I83" s="190">
        <v>0</v>
      </c>
      <c r="J83" s="191">
        <v>0</v>
      </c>
      <c r="K83" s="191">
        <v>0</v>
      </c>
      <c r="L83" s="190">
        <v>0</v>
      </c>
      <c r="M83" s="190">
        <v>0</v>
      </c>
      <c r="N83" s="190">
        <v>0</v>
      </c>
      <c r="O83" s="190">
        <v>0</v>
      </c>
      <c r="P83" s="190">
        <v>0</v>
      </c>
      <c r="Q83" s="190">
        <v>0</v>
      </c>
      <c r="R83" s="190">
        <v>0</v>
      </c>
      <c r="S83" s="190">
        <v>0</v>
      </c>
      <c r="T83" s="190">
        <v>0</v>
      </c>
      <c r="U83" s="190">
        <v>0</v>
      </c>
      <c r="V83" s="190">
        <v>0</v>
      </c>
      <c r="W83" s="190">
        <v>0</v>
      </c>
      <c r="X83" s="190">
        <v>0</v>
      </c>
      <c r="Z83" s="190">
        <v>0</v>
      </c>
      <c r="AA83" s="3">
        <v>0</v>
      </c>
      <c r="AC83" s="190">
        <v>0</v>
      </c>
      <c r="AD83" s="3">
        <v>0</v>
      </c>
    </row>
    <row r="84" spans="1:30" ht="18" customHeight="1" x14ac:dyDescent="0.2">
      <c r="A84" s="175" t="s">
        <v>198</v>
      </c>
      <c r="B84" s="175" t="s">
        <v>18</v>
      </c>
      <c r="C84" s="9">
        <v>0</v>
      </c>
      <c r="E84" s="189" t="s">
        <v>266</v>
      </c>
      <c r="G84" s="190">
        <v>0</v>
      </c>
      <c r="H84" s="190">
        <v>0</v>
      </c>
      <c r="I84" s="190">
        <v>0</v>
      </c>
      <c r="J84" s="191">
        <v>0</v>
      </c>
      <c r="K84" s="191">
        <v>0</v>
      </c>
      <c r="L84" s="190">
        <v>0</v>
      </c>
      <c r="M84" s="190">
        <v>0</v>
      </c>
      <c r="N84" s="190">
        <v>0</v>
      </c>
      <c r="O84" s="190">
        <v>0</v>
      </c>
      <c r="P84" s="190">
        <v>0</v>
      </c>
      <c r="Q84" s="190">
        <v>0</v>
      </c>
      <c r="R84" s="190">
        <v>0</v>
      </c>
      <c r="S84" s="190">
        <v>0</v>
      </c>
      <c r="T84" s="190">
        <v>0</v>
      </c>
      <c r="U84" s="190">
        <v>0</v>
      </c>
      <c r="V84" s="190">
        <v>0</v>
      </c>
      <c r="W84" s="190">
        <v>0</v>
      </c>
      <c r="X84" s="190">
        <v>0</v>
      </c>
      <c r="Z84" s="190">
        <v>0</v>
      </c>
      <c r="AA84" s="3">
        <v>0</v>
      </c>
      <c r="AC84" s="190">
        <v>0</v>
      </c>
      <c r="AD84" s="3">
        <v>0</v>
      </c>
    </row>
    <row r="85" spans="1:30" ht="18" customHeight="1" x14ac:dyDescent="0.2">
      <c r="A85" s="175" t="s">
        <v>93</v>
      </c>
      <c r="B85" s="175" t="s">
        <v>18</v>
      </c>
      <c r="C85" s="9">
        <v>0</v>
      </c>
      <c r="E85" s="189" t="s">
        <v>99</v>
      </c>
      <c r="G85" s="190">
        <v>0</v>
      </c>
      <c r="H85" s="190">
        <v>0</v>
      </c>
      <c r="I85" s="190">
        <v>0</v>
      </c>
      <c r="J85" s="191">
        <v>0</v>
      </c>
      <c r="K85" s="191">
        <v>0</v>
      </c>
      <c r="L85" s="190">
        <v>0</v>
      </c>
      <c r="M85" s="190">
        <v>0</v>
      </c>
      <c r="N85" s="190">
        <v>0</v>
      </c>
      <c r="O85" s="190">
        <v>0</v>
      </c>
      <c r="P85" s="190">
        <v>0</v>
      </c>
      <c r="Q85" s="190">
        <v>0</v>
      </c>
      <c r="R85" s="190">
        <v>0</v>
      </c>
      <c r="S85" s="190">
        <v>0</v>
      </c>
      <c r="T85" s="190">
        <v>0</v>
      </c>
      <c r="U85" s="190">
        <v>0</v>
      </c>
      <c r="V85" s="190">
        <v>0</v>
      </c>
      <c r="W85" s="190">
        <v>0</v>
      </c>
      <c r="X85" s="190">
        <v>0</v>
      </c>
      <c r="Z85" s="190">
        <v>0</v>
      </c>
      <c r="AA85" s="3">
        <v>0</v>
      </c>
      <c r="AC85" s="190">
        <v>0</v>
      </c>
      <c r="AD85" s="3">
        <v>0</v>
      </c>
    </row>
    <row r="86" spans="1:30" ht="18" customHeight="1" x14ac:dyDescent="0.2">
      <c r="A86" s="175" t="s">
        <v>524</v>
      </c>
      <c r="B86" s="175" t="s">
        <v>18</v>
      </c>
      <c r="C86" s="9">
        <v>0</v>
      </c>
      <c r="E86" s="189" t="s">
        <v>525</v>
      </c>
      <c r="G86" s="190">
        <v>0</v>
      </c>
      <c r="H86" s="190">
        <v>0</v>
      </c>
      <c r="I86" s="190">
        <v>0</v>
      </c>
      <c r="J86" s="191">
        <v>0</v>
      </c>
      <c r="K86" s="191">
        <v>0</v>
      </c>
      <c r="L86" s="190">
        <v>0</v>
      </c>
      <c r="M86" s="190">
        <v>0</v>
      </c>
      <c r="N86" s="190">
        <v>0</v>
      </c>
      <c r="O86" s="190">
        <v>0</v>
      </c>
      <c r="P86" s="190">
        <v>0</v>
      </c>
      <c r="Q86" s="190">
        <v>0</v>
      </c>
      <c r="R86" s="190">
        <v>0</v>
      </c>
      <c r="S86" s="190">
        <v>0</v>
      </c>
      <c r="T86" s="190">
        <v>0</v>
      </c>
      <c r="U86" s="190">
        <v>0</v>
      </c>
      <c r="V86" s="190">
        <v>0</v>
      </c>
      <c r="W86" s="190">
        <v>0</v>
      </c>
      <c r="X86" s="190">
        <v>0</v>
      </c>
      <c r="Z86" s="190">
        <v>0</v>
      </c>
      <c r="AA86" s="3">
        <v>0</v>
      </c>
      <c r="AC86" s="190">
        <v>0</v>
      </c>
      <c r="AD86" s="3">
        <v>0</v>
      </c>
    </row>
    <row r="87" spans="1:30" ht="18" customHeight="1" x14ac:dyDescent="0.2">
      <c r="A87" s="175" t="s">
        <v>255</v>
      </c>
      <c r="B87" s="175" t="s">
        <v>18</v>
      </c>
      <c r="C87" s="9">
        <v>0</v>
      </c>
      <c r="E87" s="192" t="s">
        <v>258</v>
      </c>
      <c r="F87" s="193"/>
      <c r="G87" s="194">
        <v>0</v>
      </c>
      <c r="H87" s="194">
        <v>0</v>
      </c>
      <c r="I87" s="194">
        <v>0</v>
      </c>
      <c r="J87" s="194">
        <v>0</v>
      </c>
      <c r="K87" s="194">
        <v>0</v>
      </c>
      <c r="L87" s="194">
        <v>0</v>
      </c>
      <c r="M87" s="194">
        <v>0</v>
      </c>
      <c r="N87" s="194">
        <v>0</v>
      </c>
      <c r="O87" s="194">
        <v>0</v>
      </c>
      <c r="P87" s="194">
        <v>0</v>
      </c>
      <c r="Q87" s="194">
        <v>0</v>
      </c>
      <c r="R87" s="194">
        <v>0</v>
      </c>
      <c r="S87" s="194">
        <v>0</v>
      </c>
      <c r="T87" s="194">
        <v>0</v>
      </c>
      <c r="U87" s="194">
        <v>0</v>
      </c>
      <c r="V87" s="194">
        <v>0</v>
      </c>
      <c r="W87" s="194">
        <v>0</v>
      </c>
      <c r="X87" s="194">
        <v>0</v>
      </c>
      <c r="Z87" s="194">
        <v>0</v>
      </c>
      <c r="AA87" s="3">
        <v>0</v>
      </c>
      <c r="AC87" s="194">
        <v>0</v>
      </c>
      <c r="AD87" s="3">
        <v>0</v>
      </c>
    </row>
    <row r="88" spans="1:30" ht="18" customHeight="1" x14ac:dyDescent="0.2">
      <c r="A88" s="175" t="s">
        <v>256</v>
      </c>
      <c r="B88" s="175" t="s">
        <v>18</v>
      </c>
      <c r="C88" s="9">
        <v>0</v>
      </c>
      <c r="E88" s="192" t="s">
        <v>430</v>
      </c>
      <c r="F88" s="193"/>
      <c r="G88" s="194">
        <v>0</v>
      </c>
      <c r="H88" s="194">
        <v>0</v>
      </c>
      <c r="I88" s="194">
        <v>0</v>
      </c>
      <c r="J88" s="194">
        <v>0</v>
      </c>
      <c r="K88" s="194">
        <v>0</v>
      </c>
      <c r="L88" s="194">
        <v>0</v>
      </c>
      <c r="M88" s="194">
        <v>0</v>
      </c>
      <c r="N88" s="194">
        <v>0</v>
      </c>
      <c r="O88" s="194">
        <v>0</v>
      </c>
      <c r="P88" s="194">
        <v>0</v>
      </c>
      <c r="Q88" s="194">
        <v>0</v>
      </c>
      <c r="R88" s="194">
        <v>0</v>
      </c>
      <c r="S88" s="194">
        <v>0</v>
      </c>
      <c r="T88" s="194">
        <v>0</v>
      </c>
      <c r="U88" s="194">
        <v>0</v>
      </c>
      <c r="V88" s="194">
        <v>0</v>
      </c>
      <c r="W88" s="194">
        <v>0</v>
      </c>
      <c r="X88" s="194">
        <v>0</v>
      </c>
      <c r="Z88" s="194">
        <v>0</v>
      </c>
      <c r="AA88" s="3">
        <v>0</v>
      </c>
      <c r="AC88" s="194">
        <v>0</v>
      </c>
      <c r="AD88" s="3">
        <v>0</v>
      </c>
    </row>
    <row r="89" spans="1:30" ht="18" customHeight="1" x14ac:dyDescent="0.2">
      <c r="A89" s="175" t="s">
        <v>200</v>
      </c>
      <c r="B89" s="175" t="s">
        <v>18</v>
      </c>
      <c r="C89" s="9">
        <v>1.0130718954248366</v>
      </c>
      <c r="E89" s="189" t="s">
        <v>185</v>
      </c>
      <c r="G89" s="190">
        <v>0</v>
      </c>
      <c r="H89" s="190">
        <v>0</v>
      </c>
      <c r="I89" s="190">
        <v>0</v>
      </c>
      <c r="J89" s="191">
        <v>0</v>
      </c>
      <c r="K89" s="191">
        <v>0</v>
      </c>
      <c r="L89" s="190">
        <v>0</v>
      </c>
      <c r="M89" s="190">
        <v>0</v>
      </c>
      <c r="N89" s="190">
        <v>0</v>
      </c>
      <c r="O89" s="190">
        <v>0</v>
      </c>
      <c r="P89" s="190">
        <v>0</v>
      </c>
      <c r="Q89" s="190">
        <v>0</v>
      </c>
      <c r="R89" s="190">
        <v>0.30599999999999999</v>
      </c>
      <c r="S89" s="190">
        <v>0</v>
      </c>
      <c r="T89" s="190">
        <v>0</v>
      </c>
      <c r="U89" s="190">
        <v>0</v>
      </c>
      <c r="V89" s="190">
        <v>0</v>
      </c>
      <c r="W89" s="190">
        <v>0</v>
      </c>
      <c r="X89" s="190">
        <v>0.30599999999999999</v>
      </c>
      <c r="Z89" s="190">
        <v>0</v>
      </c>
      <c r="AA89" s="3">
        <v>0.31</v>
      </c>
      <c r="AC89" s="190">
        <v>0</v>
      </c>
      <c r="AD89" s="3">
        <v>0.31</v>
      </c>
    </row>
    <row r="90" spans="1:30" ht="18" customHeight="1" x14ac:dyDescent="0.2">
      <c r="A90" s="175" t="s">
        <v>186</v>
      </c>
      <c r="B90" s="175" t="s">
        <v>18</v>
      </c>
      <c r="C90" s="9">
        <v>0</v>
      </c>
      <c r="E90" s="189" t="s">
        <v>187</v>
      </c>
      <c r="G90" s="190">
        <v>0</v>
      </c>
      <c r="H90" s="190">
        <v>0</v>
      </c>
      <c r="I90" s="190">
        <v>0</v>
      </c>
      <c r="J90" s="191">
        <v>0</v>
      </c>
      <c r="K90" s="191">
        <v>0</v>
      </c>
      <c r="L90" s="190">
        <v>0</v>
      </c>
      <c r="M90" s="190">
        <v>0</v>
      </c>
      <c r="N90" s="190">
        <v>0</v>
      </c>
      <c r="O90" s="190">
        <v>0</v>
      </c>
      <c r="P90" s="190">
        <v>0</v>
      </c>
      <c r="Q90" s="190">
        <v>0</v>
      </c>
      <c r="R90" s="190">
        <v>0</v>
      </c>
      <c r="S90" s="190">
        <v>0</v>
      </c>
      <c r="T90" s="190">
        <v>0</v>
      </c>
      <c r="U90" s="190">
        <v>0</v>
      </c>
      <c r="V90" s="190">
        <v>0</v>
      </c>
      <c r="W90" s="190">
        <v>0</v>
      </c>
      <c r="X90" s="190">
        <v>0</v>
      </c>
      <c r="Z90" s="190">
        <v>0</v>
      </c>
      <c r="AA90" s="3">
        <v>0</v>
      </c>
      <c r="AC90" s="190">
        <v>0</v>
      </c>
      <c r="AD90" s="3">
        <v>0</v>
      </c>
    </row>
    <row r="91" spans="1:30" ht="18" customHeight="1" x14ac:dyDescent="0.2">
      <c r="A91" s="175" t="s">
        <v>126</v>
      </c>
      <c r="B91" s="175" t="s">
        <v>18</v>
      </c>
      <c r="C91" s="9">
        <v>0</v>
      </c>
      <c r="E91" s="189" t="s">
        <v>127</v>
      </c>
      <c r="G91" s="190">
        <v>0</v>
      </c>
      <c r="H91" s="190">
        <v>0</v>
      </c>
      <c r="I91" s="190">
        <v>0</v>
      </c>
      <c r="J91" s="191">
        <v>0</v>
      </c>
      <c r="K91" s="191">
        <v>0</v>
      </c>
      <c r="L91" s="190">
        <v>0</v>
      </c>
      <c r="M91" s="190">
        <v>0</v>
      </c>
      <c r="N91" s="190">
        <v>0</v>
      </c>
      <c r="O91" s="190">
        <v>0</v>
      </c>
      <c r="P91" s="190">
        <v>0</v>
      </c>
      <c r="Q91" s="190">
        <v>0</v>
      </c>
      <c r="R91" s="190">
        <v>0</v>
      </c>
      <c r="S91" s="190">
        <v>0</v>
      </c>
      <c r="T91" s="190">
        <v>0</v>
      </c>
      <c r="U91" s="190">
        <v>0</v>
      </c>
      <c r="V91" s="190">
        <v>0</v>
      </c>
      <c r="W91" s="190">
        <v>0</v>
      </c>
      <c r="X91" s="190">
        <v>0</v>
      </c>
      <c r="Z91" s="190">
        <v>0</v>
      </c>
      <c r="AA91" s="3">
        <v>0</v>
      </c>
      <c r="AC91" s="190">
        <v>0</v>
      </c>
      <c r="AD91" s="3">
        <v>0</v>
      </c>
    </row>
    <row r="92" spans="1:30" ht="18" customHeight="1" x14ac:dyDescent="0.2">
      <c r="A92" s="185"/>
      <c r="B92" s="185"/>
      <c r="C92" s="9">
        <v>0</v>
      </c>
      <c r="E92" s="195" t="s">
        <v>88</v>
      </c>
      <c r="G92" s="196">
        <v>0</v>
      </c>
      <c r="H92" s="196">
        <v>-0.182</v>
      </c>
      <c r="I92" s="196">
        <v>-0.182</v>
      </c>
      <c r="J92" s="197">
        <v>0</v>
      </c>
      <c r="K92" s="197">
        <v>0</v>
      </c>
      <c r="L92" s="196">
        <v>0</v>
      </c>
      <c r="M92" s="196">
        <v>0</v>
      </c>
      <c r="N92" s="196">
        <v>0</v>
      </c>
      <c r="O92" s="196">
        <v>0</v>
      </c>
      <c r="P92" s="196">
        <v>0</v>
      </c>
      <c r="Q92" s="196">
        <v>-0.30599999999999999</v>
      </c>
      <c r="R92" s="196">
        <v>0.30599999999999999</v>
      </c>
      <c r="S92" s="196">
        <v>0</v>
      </c>
      <c r="T92" s="196">
        <v>0</v>
      </c>
      <c r="U92" s="196">
        <v>0</v>
      </c>
      <c r="V92" s="196">
        <v>0</v>
      </c>
      <c r="W92" s="196">
        <v>0</v>
      </c>
      <c r="X92" s="196">
        <v>0</v>
      </c>
      <c r="Z92" s="196">
        <v>0</v>
      </c>
      <c r="AA92" s="3">
        <v>0</v>
      </c>
      <c r="AC92" s="196">
        <v>0</v>
      </c>
      <c r="AD92" s="3">
        <v>0</v>
      </c>
    </row>
    <row r="93" spans="1:30" ht="6.95" customHeight="1" x14ac:dyDescent="0.2">
      <c r="C93" s="9"/>
      <c r="J93" s="199"/>
      <c r="K93" s="199"/>
      <c r="AA93" s="1"/>
      <c r="AD93" s="1"/>
    </row>
    <row r="94" spans="1:30" ht="18" customHeight="1" x14ac:dyDescent="0.2">
      <c r="A94" s="175" t="s">
        <v>20</v>
      </c>
      <c r="B94" s="175" t="s">
        <v>18</v>
      </c>
      <c r="C94" s="9">
        <v>0</v>
      </c>
      <c r="E94" s="206" t="s">
        <v>254</v>
      </c>
      <c r="F94" s="193"/>
      <c r="G94" s="194">
        <v>0</v>
      </c>
      <c r="H94" s="194">
        <v>0</v>
      </c>
      <c r="I94" s="194">
        <v>0</v>
      </c>
      <c r="J94" s="194">
        <v>0</v>
      </c>
      <c r="K94" s="194">
        <v>0</v>
      </c>
      <c r="L94" s="194">
        <v>0</v>
      </c>
      <c r="M94" s="194">
        <v>0</v>
      </c>
      <c r="N94" s="194">
        <v>0</v>
      </c>
      <c r="O94" s="194">
        <v>0</v>
      </c>
      <c r="P94" s="194">
        <v>0</v>
      </c>
      <c r="Q94" s="194">
        <v>0</v>
      </c>
      <c r="R94" s="194">
        <v>0</v>
      </c>
      <c r="S94" s="194">
        <v>0</v>
      </c>
      <c r="T94" s="194">
        <v>0</v>
      </c>
      <c r="U94" s="194">
        <v>0</v>
      </c>
      <c r="V94" s="194">
        <v>0</v>
      </c>
      <c r="W94" s="194">
        <v>0</v>
      </c>
      <c r="X94" s="194">
        <v>0</v>
      </c>
      <c r="Z94" s="194">
        <v>0</v>
      </c>
      <c r="AA94" s="3">
        <v>0</v>
      </c>
      <c r="AC94" s="194">
        <v>0</v>
      </c>
      <c r="AD94" s="3">
        <v>0</v>
      </c>
    </row>
    <row r="95" spans="1:30" ht="6.95" customHeight="1" x14ac:dyDescent="0.2">
      <c r="C95" s="9"/>
      <c r="J95" s="199"/>
      <c r="K95" s="199"/>
      <c r="AA95" s="1"/>
      <c r="AD95" s="1"/>
    </row>
    <row r="96" spans="1:30" s="209" customFormat="1" ht="18" customHeight="1" x14ac:dyDescent="0.2">
      <c r="A96" s="185"/>
      <c r="B96" s="185"/>
      <c r="C96" s="9">
        <v>0</v>
      </c>
      <c r="D96" s="2"/>
      <c r="E96" s="207" t="s">
        <v>431</v>
      </c>
      <c r="F96" s="2"/>
      <c r="G96" s="207">
        <v>0</v>
      </c>
      <c r="H96" s="207">
        <v>-0.182</v>
      </c>
      <c r="I96" s="207">
        <v>-0.182</v>
      </c>
      <c r="J96" s="208">
        <v>0</v>
      </c>
      <c r="K96" s="208">
        <v>0</v>
      </c>
      <c r="L96" s="207">
        <v>0</v>
      </c>
      <c r="M96" s="207">
        <v>0</v>
      </c>
      <c r="N96" s="207">
        <v>0</v>
      </c>
      <c r="O96" s="207">
        <v>0</v>
      </c>
      <c r="P96" s="207">
        <v>0</v>
      </c>
      <c r="Q96" s="207">
        <v>-0.30599999999999999</v>
      </c>
      <c r="R96" s="207">
        <v>0.30599999999999999</v>
      </c>
      <c r="S96" s="207">
        <v>0</v>
      </c>
      <c r="T96" s="207">
        <v>0</v>
      </c>
      <c r="U96" s="207">
        <v>0</v>
      </c>
      <c r="V96" s="207">
        <v>0</v>
      </c>
      <c r="W96" s="207">
        <v>0</v>
      </c>
      <c r="X96" s="207">
        <v>0</v>
      </c>
      <c r="Z96" s="207">
        <v>0</v>
      </c>
      <c r="AA96" s="3">
        <v>0</v>
      </c>
      <c r="AC96" s="207">
        <v>0</v>
      </c>
      <c r="AD96" s="3">
        <v>0</v>
      </c>
    </row>
    <row r="97" spans="1:30" ht="6.95" customHeight="1" x14ac:dyDescent="0.2">
      <c r="C97" s="9"/>
      <c r="J97" s="199"/>
      <c r="K97" s="199"/>
      <c r="AA97" s="1"/>
      <c r="AD97" s="1"/>
    </row>
    <row r="98" spans="1:30" ht="18" customHeight="1" x14ac:dyDescent="0.2">
      <c r="A98" s="175" t="s">
        <v>3</v>
      </c>
      <c r="B98" s="175" t="s">
        <v>18</v>
      </c>
      <c r="C98" s="9">
        <v>0</v>
      </c>
      <c r="E98" s="189" t="s">
        <v>432</v>
      </c>
      <c r="G98" s="190">
        <v>0</v>
      </c>
      <c r="H98" s="190">
        <v>0</v>
      </c>
      <c r="I98" s="190">
        <v>0</v>
      </c>
      <c r="J98" s="191">
        <v>0</v>
      </c>
      <c r="K98" s="191">
        <v>0</v>
      </c>
      <c r="L98" s="190">
        <v>0</v>
      </c>
      <c r="M98" s="190">
        <v>0</v>
      </c>
      <c r="N98" s="190">
        <v>0</v>
      </c>
      <c r="O98" s="190">
        <v>0</v>
      </c>
      <c r="P98" s="190">
        <v>0</v>
      </c>
      <c r="Q98" s="190">
        <v>0</v>
      </c>
      <c r="R98" s="190">
        <v>0</v>
      </c>
      <c r="S98" s="190">
        <v>0</v>
      </c>
      <c r="T98" s="190">
        <v>0</v>
      </c>
      <c r="U98" s="190">
        <v>0</v>
      </c>
      <c r="V98" s="190">
        <v>0</v>
      </c>
      <c r="W98" s="190">
        <v>0</v>
      </c>
      <c r="X98" s="190">
        <v>0</v>
      </c>
      <c r="Z98" s="190">
        <v>0</v>
      </c>
      <c r="AA98" s="3">
        <v>0</v>
      </c>
      <c r="AC98" s="190">
        <v>0</v>
      </c>
      <c r="AD98" s="3">
        <v>0</v>
      </c>
    </row>
    <row r="99" spans="1:30" ht="18" customHeight="1" x14ac:dyDescent="0.2">
      <c r="A99" s="175" t="s">
        <v>309</v>
      </c>
      <c r="B99" s="175" t="s">
        <v>18</v>
      </c>
      <c r="C99" s="9">
        <v>0</v>
      </c>
      <c r="E99" s="189" t="s">
        <v>433</v>
      </c>
      <c r="G99" s="190">
        <v>0</v>
      </c>
      <c r="H99" s="190">
        <v>0</v>
      </c>
      <c r="I99" s="190">
        <v>0</v>
      </c>
      <c r="J99" s="191">
        <v>0</v>
      </c>
      <c r="K99" s="191">
        <v>0</v>
      </c>
      <c r="L99" s="190">
        <v>0</v>
      </c>
      <c r="M99" s="190">
        <v>0</v>
      </c>
      <c r="N99" s="190">
        <v>0</v>
      </c>
      <c r="O99" s="190">
        <v>0</v>
      </c>
      <c r="P99" s="190">
        <v>0</v>
      </c>
      <c r="Q99" s="190">
        <v>0</v>
      </c>
      <c r="R99" s="190">
        <v>0</v>
      </c>
      <c r="S99" s="190">
        <v>0</v>
      </c>
      <c r="T99" s="190">
        <v>0</v>
      </c>
      <c r="U99" s="190">
        <v>0</v>
      </c>
      <c r="V99" s="190">
        <v>0</v>
      </c>
      <c r="W99" s="190">
        <v>0</v>
      </c>
      <c r="X99" s="190">
        <v>0</v>
      </c>
      <c r="Z99" s="190">
        <v>0</v>
      </c>
      <c r="AA99" s="3">
        <v>0</v>
      </c>
      <c r="AC99" s="190">
        <v>0</v>
      </c>
      <c r="AD99" s="3">
        <v>0</v>
      </c>
    </row>
    <row r="100" spans="1:30" ht="18" customHeight="1" x14ac:dyDescent="0.2">
      <c r="A100" s="175" t="s">
        <v>312</v>
      </c>
      <c r="B100" s="175" t="s">
        <v>18</v>
      </c>
      <c r="C100" s="9">
        <v>0</v>
      </c>
      <c r="E100" s="189" t="s">
        <v>434</v>
      </c>
      <c r="G100" s="190">
        <v>0</v>
      </c>
      <c r="H100" s="190">
        <v>0</v>
      </c>
      <c r="I100" s="190">
        <v>0</v>
      </c>
      <c r="J100" s="191">
        <v>0</v>
      </c>
      <c r="K100" s="191">
        <v>0</v>
      </c>
      <c r="L100" s="190">
        <v>0</v>
      </c>
      <c r="M100" s="190">
        <v>0</v>
      </c>
      <c r="N100" s="190">
        <v>0</v>
      </c>
      <c r="O100" s="190">
        <v>0</v>
      </c>
      <c r="P100" s="190">
        <v>0</v>
      </c>
      <c r="Q100" s="190">
        <v>0</v>
      </c>
      <c r="R100" s="190">
        <v>0</v>
      </c>
      <c r="S100" s="190">
        <v>0</v>
      </c>
      <c r="T100" s="190">
        <v>0</v>
      </c>
      <c r="U100" s="190">
        <v>0</v>
      </c>
      <c r="V100" s="190">
        <v>0</v>
      </c>
      <c r="W100" s="190">
        <v>0</v>
      </c>
      <c r="X100" s="190">
        <v>0</v>
      </c>
      <c r="Z100" s="190">
        <v>0</v>
      </c>
      <c r="AA100" s="3">
        <v>0</v>
      </c>
      <c r="AC100" s="190">
        <v>0</v>
      </c>
      <c r="AD100" s="3">
        <v>0</v>
      </c>
    </row>
    <row r="101" spans="1:30" ht="18" customHeight="1" x14ac:dyDescent="0.2">
      <c r="A101" s="175" t="s">
        <v>435</v>
      </c>
      <c r="B101" s="175" t="s">
        <v>18</v>
      </c>
      <c r="C101" s="9">
        <v>0</v>
      </c>
      <c r="E101" s="189" t="s">
        <v>436</v>
      </c>
      <c r="G101" s="190">
        <v>0</v>
      </c>
      <c r="H101" s="190">
        <v>0</v>
      </c>
      <c r="I101" s="190">
        <v>0</v>
      </c>
      <c r="J101" s="191">
        <v>0</v>
      </c>
      <c r="K101" s="191">
        <v>0</v>
      </c>
      <c r="L101" s="190">
        <v>0</v>
      </c>
      <c r="M101" s="190">
        <v>0</v>
      </c>
      <c r="N101" s="190">
        <v>0</v>
      </c>
      <c r="O101" s="190">
        <v>0</v>
      </c>
      <c r="P101" s="190">
        <v>0</v>
      </c>
      <c r="Q101" s="190">
        <v>0</v>
      </c>
      <c r="R101" s="190">
        <v>0</v>
      </c>
      <c r="S101" s="190">
        <v>0</v>
      </c>
      <c r="T101" s="190">
        <v>0</v>
      </c>
      <c r="U101" s="190">
        <v>0</v>
      </c>
      <c r="V101" s="190">
        <v>0</v>
      </c>
      <c r="W101" s="190">
        <v>0</v>
      </c>
      <c r="X101" s="190">
        <v>0</v>
      </c>
      <c r="Z101" s="190">
        <v>0</v>
      </c>
      <c r="AA101" s="3">
        <v>0</v>
      </c>
      <c r="AC101" s="190">
        <v>0</v>
      </c>
      <c r="AD101" s="3">
        <v>0</v>
      </c>
    </row>
    <row r="102" spans="1:30" ht="18" customHeight="1" x14ac:dyDescent="0.2">
      <c r="A102" s="185"/>
      <c r="B102" s="210"/>
      <c r="C102" s="9">
        <v>0</v>
      </c>
      <c r="E102" s="195" t="s">
        <v>235</v>
      </c>
      <c r="G102" s="196">
        <v>0</v>
      </c>
      <c r="H102" s="196">
        <v>0</v>
      </c>
      <c r="I102" s="196">
        <v>0</v>
      </c>
      <c r="J102" s="197">
        <v>0</v>
      </c>
      <c r="K102" s="197">
        <v>0</v>
      </c>
      <c r="L102" s="196">
        <v>0</v>
      </c>
      <c r="M102" s="196">
        <v>0</v>
      </c>
      <c r="N102" s="196">
        <v>0</v>
      </c>
      <c r="O102" s="196">
        <v>0</v>
      </c>
      <c r="P102" s="196">
        <v>0</v>
      </c>
      <c r="Q102" s="196">
        <v>0</v>
      </c>
      <c r="R102" s="196">
        <v>0</v>
      </c>
      <c r="S102" s="196">
        <v>0</v>
      </c>
      <c r="T102" s="196">
        <v>0</v>
      </c>
      <c r="U102" s="196">
        <v>0</v>
      </c>
      <c r="V102" s="196">
        <v>0</v>
      </c>
      <c r="W102" s="196">
        <v>0</v>
      </c>
      <c r="X102" s="196">
        <v>0</v>
      </c>
      <c r="Z102" s="196">
        <v>0</v>
      </c>
      <c r="AA102" s="3">
        <v>0</v>
      </c>
      <c r="AC102" s="196">
        <v>0</v>
      </c>
      <c r="AD102" s="3">
        <v>0</v>
      </c>
    </row>
    <row r="103" spans="1:30" ht="6.95" customHeight="1" x14ac:dyDescent="0.2">
      <c r="C103" s="9"/>
      <c r="J103" s="199"/>
      <c r="K103" s="199"/>
      <c r="AA103" s="1"/>
      <c r="AD103" s="1"/>
    </row>
    <row r="104" spans="1:30" s="1" customFormat="1" ht="18" customHeight="1" x14ac:dyDescent="0.2">
      <c r="A104" s="175" t="s">
        <v>132</v>
      </c>
      <c r="B104" s="175" t="s">
        <v>18</v>
      </c>
      <c r="C104" s="9">
        <v>0</v>
      </c>
      <c r="D104" s="2"/>
      <c r="E104" s="189" t="s">
        <v>133</v>
      </c>
      <c r="F104" s="2"/>
      <c r="G104" s="190">
        <v>0</v>
      </c>
      <c r="H104" s="190">
        <v>0</v>
      </c>
      <c r="I104" s="190">
        <v>0</v>
      </c>
      <c r="J104" s="190">
        <v>0</v>
      </c>
      <c r="K104" s="190">
        <v>0</v>
      </c>
      <c r="L104" s="190">
        <v>0</v>
      </c>
      <c r="M104" s="190">
        <v>0</v>
      </c>
      <c r="N104" s="190">
        <v>0</v>
      </c>
      <c r="O104" s="190">
        <v>0</v>
      </c>
      <c r="P104" s="190">
        <v>0</v>
      </c>
      <c r="Q104" s="190">
        <v>0</v>
      </c>
      <c r="R104" s="190">
        <v>0</v>
      </c>
      <c r="S104" s="190">
        <v>0</v>
      </c>
      <c r="T104" s="190">
        <v>0</v>
      </c>
      <c r="U104" s="190">
        <v>0</v>
      </c>
      <c r="V104" s="190">
        <v>0</v>
      </c>
      <c r="W104" s="190">
        <v>0</v>
      </c>
      <c r="X104" s="190">
        <v>0</v>
      </c>
      <c r="Z104" s="190">
        <v>0</v>
      </c>
      <c r="AA104" s="3">
        <v>0</v>
      </c>
      <c r="AC104" s="190">
        <v>0</v>
      </c>
      <c r="AD104" s="3">
        <v>0</v>
      </c>
    </row>
    <row r="105" spans="1:30" s="1" customFormat="1" ht="18" customHeight="1" x14ac:dyDescent="0.2">
      <c r="A105" s="175" t="s">
        <v>135</v>
      </c>
      <c r="B105" s="175" t="s">
        <v>18</v>
      </c>
      <c r="C105" s="9">
        <v>0</v>
      </c>
      <c r="D105" s="2"/>
      <c r="E105" s="189" t="s">
        <v>134</v>
      </c>
      <c r="F105" s="2"/>
      <c r="G105" s="190">
        <v>0</v>
      </c>
      <c r="H105" s="190">
        <v>0</v>
      </c>
      <c r="I105" s="190">
        <v>0</v>
      </c>
      <c r="J105" s="190">
        <v>0</v>
      </c>
      <c r="K105" s="190">
        <v>0</v>
      </c>
      <c r="L105" s="190">
        <v>0</v>
      </c>
      <c r="M105" s="190">
        <v>0</v>
      </c>
      <c r="N105" s="190">
        <v>0</v>
      </c>
      <c r="O105" s="190">
        <v>0</v>
      </c>
      <c r="P105" s="190">
        <v>0</v>
      </c>
      <c r="Q105" s="190">
        <v>0</v>
      </c>
      <c r="R105" s="190">
        <v>0</v>
      </c>
      <c r="S105" s="190">
        <v>0</v>
      </c>
      <c r="T105" s="190">
        <v>0</v>
      </c>
      <c r="U105" s="190">
        <v>0</v>
      </c>
      <c r="V105" s="190">
        <v>0</v>
      </c>
      <c r="W105" s="190">
        <v>0</v>
      </c>
      <c r="X105" s="190">
        <v>0</v>
      </c>
      <c r="Z105" s="190">
        <v>0</v>
      </c>
      <c r="AA105" s="3">
        <v>0</v>
      </c>
      <c r="AC105" s="190">
        <v>0</v>
      </c>
      <c r="AD105" s="3">
        <v>0</v>
      </c>
    </row>
    <row r="106" spans="1:30" s="1" customFormat="1" ht="18" customHeight="1" x14ac:dyDescent="0.2">
      <c r="A106" s="175" t="s">
        <v>136</v>
      </c>
      <c r="B106" s="175" t="s">
        <v>18</v>
      </c>
      <c r="C106" s="9">
        <v>0</v>
      </c>
      <c r="D106" s="2"/>
      <c r="E106" s="189" t="s">
        <v>137</v>
      </c>
      <c r="F106" s="2"/>
      <c r="G106" s="190">
        <v>0</v>
      </c>
      <c r="H106" s="190">
        <v>0</v>
      </c>
      <c r="I106" s="190">
        <v>0</v>
      </c>
      <c r="J106" s="190">
        <v>0</v>
      </c>
      <c r="K106" s="190">
        <v>0</v>
      </c>
      <c r="L106" s="190">
        <v>0</v>
      </c>
      <c r="M106" s="190">
        <v>0</v>
      </c>
      <c r="N106" s="190">
        <v>0</v>
      </c>
      <c r="O106" s="190">
        <v>0</v>
      </c>
      <c r="P106" s="190">
        <v>0</v>
      </c>
      <c r="Q106" s="190">
        <v>0</v>
      </c>
      <c r="R106" s="190">
        <v>0</v>
      </c>
      <c r="S106" s="190">
        <v>0</v>
      </c>
      <c r="T106" s="190">
        <v>0</v>
      </c>
      <c r="U106" s="190">
        <v>0</v>
      </c>
      <c r="V106" s="190">
        <v>0</v>
      </c>
      <c r="W106" s="190">
        <v>0</v>
      </c>
      <c r="X106" s="190">
        <v>0</v>
      </c>
      <c r="Z106" s="190">
        <v>0</v>
      </c>
      <c r="AA106" s="3">
        <v>0</v>
      </c>
      <c r="AC106" s="190">
        <v>0</v>
      </c>
      <c r="AD106" s="3">
        <v>0</v>
      </c>
    </row>
    <row r="107" spans="1:30" s="1" customFormat="1" ht="18" customHeight="1" x14ac:dyDescent="0.2">
      <c r="A107" s="175" t="s">
        <v>138</v>
      </c>
      <c r="B107" s="175" t="s">
        <v>18</v>
      </c>
      <c r="C107" s="9">
        <v>0</v>
      </c>
      <c r="D107" s="2"/>
      <c r="E107" s="189" t="s">
        <v>139</v>
      </c>
      <c r="F107" s="2"/>
      <c r="G107" s="190">
        <v>0</v>
      </c>
      <c r="H107" s="190">
        <v>0</v>
      </c>
      <c r="I107" s="190">
        <v>0</v>
      </c>
      <c r="J107" s="190">
        <v>0</v>
      </c>
      <c r="K107" s="190">
        <v>0</v>
      </c>
      <c r="L107" s="190">
        <v>0</v>
      </c>
      <c r="M107" s="190">
        <v>0</v>
      </c>
      <c r="N107" s="190">
        <v>0</v>
      </c>
      <c r="O107" s="190">
        <v>0</v>
      </c>
      <c r="P107" s="190">
        <v>0</v>
      </c>
      <c r="Q107" s="190">
        <v>0</v>
      </c>
      <c r="R107" s="190">
        <v>0</v>
      </c>
      <c r="S107" s="190">
        <v>0</v>
      </c>
      <c r="T107" s="190">
        <v>0</v>
      </c>
      <c r="U107" s="190">
        <v>0</v>
      </c>
      <c r="V107" s="190">
        <v>0</v>
      </c>
      <c r="W107" s="190">
        <v>0</v>
      </c>
      <c r="X107" s="190">
        <v>0</v>
      </c>
      <c r="Z107" s="190">
        <v>0</v>
      </c>
      <c r="AA107" s="3">
        <v>0</v>
      </c>
      <c r="AC107" s="190">
        <v>0</v>
      </c>
      <c r="AD107" s="3">
        <v>0</v>
      </c>
    </row>
    <row r="108" spans="1:30" s="193" customFormat="1" ht="18" customHeight="1" collapsed="1" x14ac:dyDescent="0.2">
      <c r="A108" s="175" t="s">
        <v>22</v>
      </c>
      <c r="B108" s="175" t="s">
        <v>18</v>
      </c>
      <c r="C108" s="9">
        <v>0</v>
      </c>
      <c r="D108" s="2"/>
      <c r="E108" s="192" t="s">
        <v>25</v>
      </c>
      <c r="G108" s="194">
        <v>0</v>
      </c>
      <c r="H108" s="194">
        <v>0</v>
      </c>
      <c r="I108" s="194">
        <v>0</v>
      </c>
      <c r="J108" s="194">
        <v>0</v>
      </c>
      <c r="K108" s="194">
        <v>0</v>
      </c>
      <c r="L108" s="194">
        <v>0</v>
      </c>
      <c r="M108" s="194">
        <v>0</v>
      </c>
      <c r="N108" s="194">
        <v>0</v>
      </c>
      <c r="O108" s="194">
        <v>0</v>
      </c>
      <c r="P108" s="194">
        <v>0</v>
      </c>
      <c r="Q108" s="194">
        <v>0</v>
      </c>
      <c r="R108" s="194">
        <v>0</v>
      </c>
      <c r="S108" s="194">
        <v>0</v>
      </c>
      <c r="T108" s="194">
        <v>0</v>
      </c>
      <c r="U108" s="194">
        <v>0</v>
      </c>
      <c r="V108" s="194">
        <v>0</v>
      </c>
      <c r="W108" s="194">
        <v>0</v>
      </c>
      <c r="X108" s="194">
        <v>0</v>
      </c>
      <c r="Z108" s="194">
        <v>0</v>
      </c>
      <c r="AA108" s="3">
        <v>0</v>
      </c>
      <c r="AC108" s="194">
        <v>0</v>
      </c>
      <c r="AD108" s="3">
        <v>0</v>
      </c>
    </row>
    <row r="109" spans="1:30" s="193" customFormat="1" ht="18" hidden="1" customHeight="1" outlineLevel="1" x14ac:dyDescent="0.2">
      <c r="A109" s="175" t="s">
        <v>120</v>
      </c>
      <c r="B109" s="175" t="s">
        <v>18</v>
      </c>
      <c r="C109" s="9">
        <v>0</v>
      </c>
      <c r="D109" s="2"/>
      <c r="E109" s="204" t="s">
        <v>122</v>
      </c>
      <c r="F109" s="182"/>
      <c r="G109" s="205">
        <v>0</v>
      </c>
      <c r="H109" s="205">
        <v>0</v>
      </c>
      <c r="I109" s="205">
        <v>0</v>
      </c>
      <c r="J109" s="205">
        <v>0</v>
      </c>
      <c r="K109" s="205">
        <v>0</v>
      </c>
      <c r="L109" s="205">
        <v>0</v>
      </c>
      <c r="M109" s="205">
        <v>0</v>
      </c>
      <c r="N109" s="205">
        <v>0</v>
      </c>
      <c r="O109" s="205">
        <v>0</v>
      </c>
      <c r="P109" s="205">
        <v>0</v>
      </c>
      <c r="Q109" s="205">
        <v>0</v>
      </c>
      <c r="R109" s="205">
        <v>0</v>
      </c>
      <c r="S109" s="205">
        <v>0</v>
      </c>
      <c r="T109" s="205">
        <v>0</v>
      </c>
      <c r="U109" s="205">
        <v>0</v>
      </c>
      <c r="V109" s="205">
        <v>0</v>
      </c>
      <c r="W109" s="205">
        <v>0</v>
      </c>
      <c r="X109" s="205">
        <v>0</v>
      </c>
      <c r="Z109" s="205">
        <v>0</v>
      </c>
      <c r="AA109" s="3">
        <v>0</v>
      </c>
      <c r="AC109" s="205">
        <v>0</v>
      </c>
      <c r="AD109" s="3">
        <v>0</v>
      </c>
    </row>
    <row r="110" spans="1:30" s="193" customFormat="1" ht="18" hidden="1" customHeight="1" outlineLevel="1" x14ac:dyDescent="0.2">
      <c r="A110" s="175" t="s">
        <v>121</v>
      </c>
      <c r="B110" s="175" t="s">
        <v>18</v>
      </c>
      <c r="C110" s="9">
        <v>0</v>
      </c>
      <c r="D110" s="2"/>
      <c r="E110" s="204" t="s">
        <v>123</v>
      </c>
      <c r="F110" s="182"/>
      <c r="G110" s="205">
        <v>0</v>
      </c>
      <c r="H110" s="205">
        <v>0</v>
      </c>
      <c r="I110" s="205">
        <v>0</v>
      </c>
      <c r="J110" s="205">
        <v>0</v>
      </c>
      <c r="K110" s="205">
        <v>0</v>
      </c>
      <c r="L110" s="205">
        <v>0</v>
      </c>
      <c r="M110" s="205">
        <v>0</v>
      </c>
      <c r="N110" s="205">
        <v>0</v>
      </c>
      <c r="O110" s="205">
        <v>0</v>
      </c>
      <c r="P110" s="205">
        <v>0</v>
      </c>
      <c r="Q110" s="205">
        <v>0</v>
      </c>
      <c r="R110" s="205">
        <v>0</v>
      </c>
      <c r="S110" s="205">
        <v>0</v>
      </c>
      <c r="T110" s="205">
        <v>0</v>
      </c>
      <c r="U110" s="205">
        <v>0</v>
      </c>
      <c r="V110" s="205">
        <v>0</v>
      </c>
      <c r="W110" s="205">
        <v>0</v>
      </c>
      <c r="X110" s="205">
        <v>0</v>
      </c>
      <c r="Z110" s="205">
        <v>0</v>
      </c>
      <c r="AA110" s="3">
        <v>0</v>
      </c>
      <c r="AC110" s="205">
        <v>0</v>
      </c>
      <c r="AD110" s="3">
        <v>0</v>
      </c>
    </row>
    <row r="111" spans="1:30" s="193" customFormat="1" ht="18" customHeight="1" collapsed="1" x14ac:dyDescent="0.2">
      <c r="A111" s="185"/>
      <c r="B111" s="185"/>
      <c r="C111" s="9">
        <v>0</v>
      </c>
      <c r="D111" s="2"/>
      <c r="E111" s="192" t="s">
        <v>0</v>
      </c>
      <c r="G111" s="194">
        <v>0</v>
      </c>
      <c r="H111" s="194">
        <v>0</v>
      </c>
      <c r="I111" s="194">
        <v>0</v>
      </c>
      <c r="J111" s="194">
        <v>0</v>
      </c>
      <c r="K111" s="194">
        <v>0</v>
      </c>
      <c r="L111" s="194">
        <v>0</v>
      </c>
      <c r="M111" s="194">
        <v>0</v>
      </c>
      <c r="N111" s="194">
        <v>0</v>
      </c>
      <c r="O111" s="194">
        <v>0</v>
      </c>
      <c r="P111" s="194">
        <v>0</v>
      </c>
      <c r="Q111" s="194">
        <v>0</v>
      </c>
      <c r="R111" s="194">
        <v>0</v>
      </c>
      <c r="S111" s="194">
        <v>0</v>
      </c>
      <c r="T111" s="194">
        <v>0</v>
      </c>
      <c r="U111" s="194">
        <v>0</v>
      </c>
      <c r="V111" s="194">
        <v>0</v>
      </c>
      <c r="W111" s="194">
        <v>0</v>
      </c>
      <c r="X111" s="194">
        <v>0</v>
      </c>
      <c r="Z111" s="194">
        <v>0</v>
      </c>
      <c r="AA111" s="3">
        <v>0</v>
      </c>
      <c r="AC111" s="194">
        <v>0</v>
      </c>
      <c r="AD111" s="3">
        <v>0</v>
      </c>
    </row>
    <row r="112" spans="1:30" ht="18" customHeight="1" x14ac:dyDescent="0.2">
      <c r="A112" s="185"/>
      <c r="B112" s="185"/>
      <c r="C112" s="9">
        <v>0</v>
      </c>
      <c r="E112" s="195" t="s">
        <v>437</v>
      </c>
      <c r="G112" s="196">
        <v>0</v>
      </c>
      <c r="H112" s="196">
        <v>0</v>
      </c>
      <c r="I112" s="196">
        <v>0</v>
      </c>
      <c r="J112" s="197">
        <v>0</v>
      </c>
      <c r="K112" s="197">
        <v>0</v>
      </c>
      <c r="L112" s="196">
        <v>0</v>
      </c>
      <c r="M112" s="196">
        <v>0</v>
      </c>
      <c r="N112" s="196">
        <v>0</v>
      </c>
      <c r="O112" s="196">
        <v>0</v>
      </c>
      <c r="P112" s="196">
        <v>0</v>
      </c>
      <c r="Q112" s="196">
        <v>0</v>
      </c>
      <c r="R112" s="196">
        <v>0</v>
      </c>
      <c r="S112" s="196">
        <v>0</v>
      </c>
      <c r="T112" s="196">
        <v>0</v>
      </c>
      <c r="U112" s="196">
        <v>0</v>
      </c>
      <c r="V112" s="196">
        <v>0</v>
      </c>
      <c r="W112" s="196">
        <v>0</v>
      </c>
      <c r="X112" s="196">
        <v>0</v>
      </c>
      <c r="Z112" s="196">
        <v>0</v>
      </c>
      <c r="AA112" s="3">
        <v>0</v>
      </c>
      <c r="AC112" s="196">
        <v>0</v>
      </c>
      <c r="AD112" s="3">
        <v>0</v>
      </c>
    </row>
    <row r="113" spans="1:32" ht="6.95" customHeight="1" x14ac:dyDescent="0.2">
      <c r="C113" s="9"/>
      <c r="J113" s="199"/>
      <c r="K113" s="199"/>
      <c r="AA113" s="1"/>
      <c r="AD113" s="1"/>
    </row>
    <row r="114" spans="1:32" ht="18" customHeight="1" x14ac:dyDescent="0.2">
      <c r="A114" s="175" t="s">
        <v>17</v>
      </c>
      <c r="B114" s="175" t="s">
        <v>18</v>
      </c>
      <c r="C114" s="9">
        <v>0</v>
      </c>
      <c r="E114" s="195" t="s">
        <v>119</v>
      </c>
      <c r="G114" s="196">
        <v>0</v>
      </c>
      <c r="H114" s="196">
        <v>0</v>
      </c>
      <c r="I114" s="196">
        <v>0</v>
      </c>
      <c r="J114" s="197">
        <v>0</v>
      </c>
      <c r="K114" s="197">
        <v>0</v>
      </c>
      <c r="L114" s="196">
        <v>0</v>
      </c>
      <c r="M114" s="196">
        <v>0</v>
      </c>
      <c r="N114" s="196">
        <v>0</v>
      </c>
      <c r="O114" s="196">
        <v>0</v>
      </c>
      <c r="P114" s="196">
        <v>0</v>
      </c>
      <c r="Q114" s="196">
        <v>0</v>
      </c>
      <c r="R114" s="196">
        <v>0</v>
      </c>
      <c r="S114" s="196">
        <v>0</v>
      </c>
      <c r="T114" s="196">
        <v>0</v>
      </c>
      <c r="U114" s="196">
        <v>0</v>
      </c>
      <c r="V114" s="196">
        <v>0</v>
      </c>
      <c r="W114" s="196">
        <v>0</v>
      </c>
      <c r="X114" s="196">
        <v>0</v>
      </c>
      <c r="Z114" s="196">
        <v>0</v>
      </c>
      <c r="AA114" s="3">
        <v>0</v>
      </c>
      <c r="AC114" s="196">
        <v>0</v>
      </c>
      <c r="AD114" s="3">
        <v>0</v>
      </c>
    </row>
    <row r="115" spans="1:32" ht="6.95" customHeight="1" x14ac:dyDescent="0.2">
      <c r="C115" s="9"/>
      <c r="J115" s="199"/>
      <c r="K115" s="199"/>
      <c r="AA115" s="1"/>
      <c r="AD115" s="1"/>
    </row>
    <row r="116" spans="1:32" s="209" customFormat="1" ht="18" customHeight="1" x14ac:dyDescent="0.2">
      <c r="A116" s="185"/>
      <c r="B116" s="185"/>
      <c r="C116" s="9">
        <v>0</v>
      </c>
      <c r="D116" s="2"/>
      <c r="E116" s="211" t="s">
        <v>332</v>
      </c>
      <c r="F116" s="2"/>
      <c r="G116" s="212">
        <v>0</v>
      </c>
      <c r="H116" s="212">
        <v>-0.182</v>
      </c>
      <c r="I116" s="212">
        <v>-0.182</v>
      </c>
      <c r="J116" s="213">
        <v>0</v>
      </c>
      <c r="K116" s="213">
        <v>0</v>
      </c>
      <c r="L116" s="212">
        <v>0</v>
      </c>
      <c r="M116" s="212">
        <v>0</v>
      </c>
      <c r="N116" s="212">
        <v>0</v>
      </c>
      <c r="O116" s="212">
        <v>0</v>
      </c>
      <c r="P116" s="212">
        <v>0</v>
      </c>
      <c r="Q116" s="212">
        <v>-0.30599999999999999</v>
      </c>
      <c r="R116" s="212">
        <v>0.30599999999999999</v>
      </c>
      <c r="S116" s="212">
        <v>0</v>
      </c>
      <c r="T116" s="212">
        <v>0</v>
      </c>
      <c r="U116" s="212">
        <v>0</v>
      </c>
      <c r="V116" s="212">
        <v>0</v>
      </c>
      <c r="W116" s="212">
        <v>0</v>
      </c>
      <c r="X116" s="212">
        <v>0</v>
      </c>
      <c r="Z116" s="212">
        <v>0</v>
      </c>
      <c r="AA116" s="3">
        <v>0</v>
      </c>
      <c r="AC116" s="212">
        <v>0</v>
      </c>
      <c r="AD116" s="3">
        <v>0</v>
      </c>
    </row>
    <row r="117" spans="1:32" s="209" customFormat="1" ht="6.75" customHeight="1" x14ac:dyDescent="0.2">
      <c r="A117" s="2"/>
      <c r="B117" s="2"/>
      <c r="C117" s="9"/>
      <c r="D117" s="2"/>
      <c r="E117" s="1"/>
      <c r="F117" s="2"/>
      <c r="G117" s="2"/>
      <c r="H117" s="2"/>
      <c r="I117" s="2"/>
      <c r="J117" s="199"/>
      <c r="K117" s="19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1"/>
      <c r="AC117" s="2"/>
      <c r="AD117" s="300"/>
    </row>
    <row r="118" spans="1:32" s="8" customFormat="1" x14ac:dyDescent="0.2">
      <c r="A118" s="55" t="s">
        <v>31</v>
      </c>
      <c r="B118" s="55" t="s">
        <v>18</v>
      </c>
      <c r="C118" s="2"/>
      <c r="D118" s="2"/>
      <c r="E118" s="56" t="s">
        <v>252</v>
      </c>
      <c r="F118" s="2"/>
      <c r="G118" s="214">
        <v>0</v>
      </c>
      <c r="H118" s="214">
        <v>0</v>
      </c>
      <c r="I118" s="214">
        <v>0</v>
      </c>
      <c r="J118" s="214">
        <v>0</v>
      </c>
      <c r="K118" s="214">
        <v>0</v>
      </c>
      <c r="L118" s="214">
        <v>0</v>
      </c>
      <c r="M118" s="214">
        <v>0</v>
      </c>
      <c r="N118" s="214">
        <v>0</v>
      </c>
      <c r="O118" s="214">
        <v>0</v>
      </c>
      <c r="P118" s="214">
        <v>0</v>
      </c>
      <c r="Q118" s="214">
        <v>0</v>
      </c>
      <c r="R118" s="214">
        <v>0</v>
      </c>
      <c r="S118" s="214">
        <v>0</v>
      </c>
      <c r="T118" s="214">
        <v>0</v>
      </c>
      <c r="U118" s="214">
        <v>0</v>
      </c>
      <c r="V118" s="214">
        <v>0</v>
      </c>
      <c r="W118" s="214">
        <v>0</v>
      </c>
      <c r="X118" s="214">
        <v>0</v>
      </c>
      <c r="Y118" s="2"/>
      <c r="Z118" s="2"/>
      <c r="AB118" s="2"/>
      <c r="AC118" s="2"/>
      <c r="AE118" s="2"/>
      <c r="AF118" s="2"/>
    </row>
  </sheetData>
  <mergeCells count="5">
    <mergeCell ref="E9:E10"/>
    <mergeCell ref="AC9:AC10"/>
    <mergeCell ref="AD9:AD10"/>
    <mergeCell ref="Z9:Z10"/>
    <mergeCell ref="AA9:AA10"/>
  </mergeCells>
  <conditionalFormatting sqref="AD11:AD13 AD114 AD104:AD112 AD94:AD102 AD25:AD92 AA114 AA104:AA112 AA94:AA102 AA15:AA23 AA25:AA92 AD15:AD23 AA116 AD116:AD117">
    <cfRule type="expression" dxfId="47" priority="4" stopIfTrue="1">
      <formula>($C11&gt;0)</formula>
    </cfRule>
    <cfRule type="expression" dxfId="46" priority="5" stopIfTrue="1">
      <formula>AND($C11&lt;0,$C11&gt;=$AD$2)</formula>
    </cfRule>
    <cfRule type="expression" dxfId="45" priority="6" stopIfTrue="1">
      <formula>($C11&lt;$AD$2)</formula>
    </cfRule>
  </conditionalFormatting>
  <conditionalFormatting sqref="AA11:AA13">
    <cfRule type="expression" dxfId="44" priority="1" stopIfTrue="1">
      <formula>($C11&gt;0)</formula>
    </cfRule>
    <cfRule type="expression" dxfId="43" priority="2" stopIfTrue="1">
      <formula>AND($C11&lt;0,$C11&gt;=$AD$2)</formula>
    </cfRule>
    <cfRule type="expression" dxfId="42" priority="3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8"/>
  <sheetViews>
    <sheetView showGridLines="0" zoomScale="66" zoomScaleNormal="66" zoomScaleSheetLayoutView="75" workbookViewId="0">
      <pane xSplit="5" ySplit="10" topLeftCell="F11" activePane="bottomRight" state="frozen"/>
      <selection sqref="A1:XFD1048576"/>
      <selection pane="topRight" sqref="A1:XFD1048576"/>
      <selection pane="bottomLeft" sqref="A1:XFD1048576"/>
      <selection pane="bottomRight" activeCell="X15" sqref="X15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10" width="10" style="2" customWidth="1"/>
    <col min="11" max="11" width="10" style="2" customWidth="1" outlineLevel="1"/>
    <col min="12" max="23" width="10" style="2" customWidth="1"/>
    <col min="24" max="24" width="12" style="2" customWidth="1"/>
    <col min="25" max="25" width="1.140625" style="2" customWidth="1"/>
    <col min="26" max="26" width="10" style="2" customWidth="1"/>
    <col min="27" max="27" width="10" style="8" customWidth="1"/>
    <col min="28" max="28" width="3.28515625" style="2" customWidth="1"/>
    <col min="29" max="29" width="10" style="2" customWidth="1" outlineLevel="1"/>
    <col min="30" max="30" width="10" style="8" customWidth="1" outlineLevel="1"/>
    <col min="31" max="16384" width="11.42578125" style="2"/>
  </cols>
  <sheetData>
    <row r="1" spans="1:30" hidden="1" outlineLevel="1" x14ac:dyDescent="0.2">
      <c r="A1" s="1" t="s">
        <v>4</v>
      </c>
      <c r="B1" s="1"/>
      <c r="L1" s="161" t="s">
        <v>6</v>
      </c>
      <c r="M1" s="161" t="s">
        <v>7</v>
      </c>
      <c r="N1" s="161" t="s">
        <v>8</v>
      </c>
      <c r="O1" s="161" t="s">
        <v>9</v>
      </c>
      <c r="P1" s="161" t="s">
        <v>10</v>
      </c>
      <c r="Q1" s="161" t="s">
        <v>11</v>
      </c>
      <c r="R1" s="161" t="s">
        <v>320</v>
      </c>
      <c r="S1" s="161" t="s">
        <v>12</v>
      </c>
      <c r="T1" s="161" t="s">
        <v>13</v>
      </c>
      <c r="U1" s="161" t="s">
        <v>14</v>
      </c>
      <c r="V1" s="161" t="s">
        <v>15</v>
      </c>
      <c r="W1" s="161" t="s">
        <v>16</v>
      </c>
    </row>
    <row r="2" spans="1:30" ht="12.75" hidden="1" outlineLevel="1" x14ac:dyDescent="0.2">
      <c r="A2" s="1" t="s">
        <v>5</v>
      </c>
      <c r="B2" s="1"/>
      <c r="G2" s="11" t="s">
        <v>28</v>
      </c>
      <c r="H2" s="11" t="s">
        <v>30</v>
      </c>
      <c r="I2" s="11" t="s">
        <v>33</v>
      </c>
      <c r="J2" s="11" t="s">
        <v>34</v>
      </c>
      <c r="K2" s="11">
        <v>0</v>
      </c>
      <c r="L2" s="162" t="b">
        <v>1</v>
      </c>
      <c r="M2" s="162" t="b">
        <v>1</v>
      </c>
      <c r="N2" s="162" t="b">
        <v>1</v>
      </c>
      <c r="O2" s="162" t="b">
        <v>1</v>
      </c>
      <c r="P2" s="162" t="b">
        <v>1</v>
      </c>
      <c r="Q2" s="162" t="b">
        <v>1</v>
      </c>
      <c r="R2" s="162" t="b">
        <v>1</v>
      </c>
      <c r="S2" s="162" t="b">
        <v>1</v>
      </c>
      <c r="T2" s="162" t="b">
        <v>1</v>
      </c>
      <c r="U2" s="162" t="b">
        <v>1</v>
      </c>
      <c r="V2" s="162" t="b">
        <v>1</v>
      </c>
      <c r="W2" s="162" t="b">
        <v>1</v>
      </c>
      <c r="X2" s="11" t="s">
        <v>34</v>
      </c>
      <c r="Z2" s="163"/>
      <c r="AA2" s="13">
        <v>-0.15</v>
      </c>
      <c r="AC2" s="163"/>
      <c r="AD2" s="13">
        <v>-0.15</v>
      </c>
    </row>
    <row r="3" spans="1:30" hidden="1" outlineLevel="1" x14ac:dyDescent="0.15">
      <c r="A3" s="1" t="s">
        <v>518</v>
      </c>
      <c r="B3" s="1"/>
      <c r="G3" s="12" t="s">
        <v>643</v>
      </c>
      <c r="H3" s="12" t="s">
        <v>643</v>
      </c>
      <c r="I3" s="12" t="s">
        <v>643</v>
      </c>
      <c r="J3" s="12" t="s">
        <v>644</v>
      </c>
      <c r="K3" s="12" t="s">
        <v>645</v>
      </c>
      <c r="L3" s="12" t="s">
        <v>643</v>
      </c>
      <c r="M3" s="12" t="s">
        <v>643</v>
      </c>
      <c r="N3" s="12" t="s">
        <v>643</v>
      </c>
      <c r="O3" s="12" t="s">
        <v>643</v>
      </c>
      <c r="P3" s="12" t="s">
        <v>643</v>
      </c>
      <c r="Q3" s="12" t="s">
        <v>643</v>
      </c>
      <c r="R3" s="12" t="s">
        <v>643</v>
      </c>
      <c r="S3" s="12" t="s">
        <v>643</v>
      </c>
      <c r="T3" s="12" t="s">
        <v>643</v>
      </c>
      <c r="U3" s="12" t="s">
        <v>643</v>
      </c>
      <c r="V3" s="12" t="s">
        <v>643</v>
      </c>
      <c r="W3" s="12" t="s">
        <v>643</v>
      </c>
      <c r="X3" s="12" t="s">
        <v>643</v>
      </c>
    </row>
    <row r="4" spans="1:30" hidden="1" outlineLevel="1" x14ac:dyDescent="0.15">
      <c r="A4" s="164" t="s">
        <v>646</v>
      </c>
      <c r="B4" s="1"/>
      <c r="G4" s="12" t="s">
        <v>647</v>
      </c>
      <c r="H4" s="12" t="s">
        <v>647</v>
      </c>
      <c r="I4" s="12" t="s">
        <v>647</v>
      </c>
      <c r="J4" s="12" t="s">
        <v>648</v>
      </c>
      <c r="K4" s="12" t="s">
        <v>649</v>
      </c>
      <c r="L4" s="12" t="s">
        <v>647</v>
      </c>
      <c r="M4" s="12" t="s">
        <v>647</v>
      </c>
      <c r="N4" s="12" t="s">
        <v>647</v>
      </c>
      <c r="O4" s="12" t="s">
        <v>647</v>
      </c>
      <c r="P4" s="12" t="s">
        <v>647</v>
      </c>
      <c r="Q4" s="12" t="s">
        <v>647</v>
      </c>
      <c r="R4" s="12" t="s">
        <v>647</v>
      </c>
      <c r="S4" s="12" t="s">
        <v>647</v>
      </c>
      <c r="T4" s="12" t="s">
        <v>647</v>
      </c>
      <c r="U4" s="12" t="s">
        <v>647</v>
      </c>
      <c r="V4" s="12" t="s">
        <v>647</v>
      </c>
      <c r="W4" s="12" t="s">
        <v>647</v>
      </c>
      <c r="X4" s="12" t="s">
        <v>647</v>
      </c>
      <c r="Z4" s="163"/>
      <c r="AA4" s="165"/>
      <c r="AC4" s="163"/>
      <c r="AD4" s="165"/>
    </row>
    <row r="5" spans="1:30" hidden="1" outlineLevel="1" x14ac:dyDescent="0.15">
      <c r="B5" s="1"/>
      <c r="G5" s="12" t="s">
        <v>650</v>
      </c>
      <c r="H5" s="12" t="s">
        <v>651</v>
      </c>
      <c r="I5" s="12" t="s">
        <v>651</v>
      </c>
      <c r="J5" s="12" t="s">
        <v>652</v>
      </c>
      <c r="K5" s="12" t="s">
        <v>653</v>
      </c>
      <c r="L5" s="12" t="s">
        <v>652</v>
      </c>
      <c r="M5" s="12" t="s">
        <v>654</v>
      </c>
      <c r="N5" s="12" t="s">
        <v>653</v>
      </c>
      <c r="O5" s="12" t="s">
        <v>655</v>
      </c>
      <c r="P5" s="12" t="s">
        <v>656</v>
      </c>
      <c r="Q5" s="12" t="s">
        <v>657</v>
      </c>
      <c r="R5" s="12" t="s">
        <v>658</v>
      </c>
      <c r="S5" s="12" t="s">
        <v>659</v>
      </c>
      <c r="T5" s="12" t="s">
        <v>660</v>
      </c>
      <c r="U5" s="12" t="s">
        <v>661</v>
      </c>
      <c r="V5" s="12" t="s">
        <v>662</v>
      </c>
      <c r="W5" s="12" t="s">
        <v>663</v>
      </c>
      <c r="X5" s="12" t="s">
        <v>663</v>
      </c>
      <c r="Z5" s="163"/>
      <c r="AA5" s="165"/>
      <c r="AC5" s="163"/>
      <c r="AD5" s="165"/>
    </row>
    <row r="6" spans="1:30" hidden="1" outlineLevel="1" x14ac:dyDescent="0.2">
      <c r="F6" s="1"/>
      <c r="G6" s="1"/>
      <c r="H6" s="2" t="s">
        <v>674</v>
      </c>
      <c r="I6" s="2" t="s">
        <v>674</v>
      </c>
      <c r="J6" s="2" t="s">
        <v>674</v>
      </c>
      <c r="K6" s="2" t="s">
        <v>674</v>
      </c>
    </row>
    <row r="7" spans="1:30" s="166" customFormat="1" ht="15.75" collapsed="1" x14ac:dyDescent="0.2">
      <c r="E7" s="15" t="s">
        <v>516</v>
      </c>
      <c r="L7" s="167"/>
      <c r="AA7" s="168"/>
      <c r="AD7" s="168"/>
    </row>
    <row r="8" spans="1:30" s="169" customFormat="1" ht="7.5" customHeight="1" x14ac:dyDescent="0.2">
      <c r="E8" s="170"/>
      <c r="I8" s="171"/>
      <c r="J8" s="171"/>
      <c r="K8" s="171"/>
      <c r="Z8" s="171"/>
      <c r="AA8" s="170"/>
      <c r="AC8" s="171"/>
      <c r="AD8" s="170"/>
    </row>
    <row r="9" spans="1:30" ht="12.75" customHeight="1" x14ac:dyDescent="0.2">
      <c r="E9" s="310" t="s">
        <v>520</v>
      </c>
      <c r="F9" s="172"/>
      <c r="G9" s="4" t="s">
        <v>2</v>
      </c>
      <c r="H9" s="4" t="s">
        <v>2</v>
      </c>
      <c r="I9" s="4" t="s">
        <v>2</v>
      </c>
      <c r="J9" s="5" t="s">
        <v>1</v>
      </c>
      <c r="K9" s="5" t="s">
        <v>628</v>
      </c>
      <c r="L9" s="173" t="s">
        <v>2</v>
      </c>
      <c r="M9" s="173" t="s">
        <v>2</v>
      </c>
      <c r="N9" s="173" t="s">
        <v>2</v>
      </c>
      <c r="O9" s="173" t="s">
        <v>2</v>
      </c>
      <c r="P9" s="173" t="s">
        <v>2</v>
      </c>
      <c r="Q9" s="173" t="s">
        <v>2</v>
      </c>
      <c r="R9" s="173" t="s">
        <v>2</v>
      </c>
      <c r="S9" s="173" t="s">
        <v>2</v>
      </c>
      <c r="T9" s="173" t="s">
        <v>2</v>
      </c>
      <c r="U9" s="173" t="s">
        <v>2</v>
      </c>
      <c r="V9" s="173" t="s">
        <v>2</v>
      </c>
      <c r="W9" s="173" t="s">
        <v>2</v>
      </c>
      <c r="X9" s="287" t="s">
        <v>2</v>
      </c>
      <c r="Z9" s="318" t="s">
        <v>677</v>
      </c>
      <c r="AA9" s="320" t="s">
        <v>100</v>
      </c>
      <c r="AC9" s="318" t="s">
        <v>678</v>
      </c>
      <c r="AD9" s="320" t="s">
        <v>100</v>
      </c>
    </row>
    <row r="10" spans="1:30" ht="12.75" customHeight="1" x14ac:dyDescent="0.2">
      <c r="E10" s="310"/>
      <c r="F10" s="172"/>
      <c r="G10" s="6" t="s">
        <v>669</v>
      </c>
      <c r="H10" s="6" t="s">
        <v>670</v>
      </c>
      <c r="I10" s="6" t="s">
        <v>670</v>
      </c>
      <c r="J10" s="7" t="s">
        <v>679</v>
      </c>
      <c r="K10" s="7" t="s">
        <v>680</v>
      </c>
      <c r="L10" s="174" t="s">
        <v>6</v>
      </c>
      <c r="M10" s="174" t="s">
        <v>7</v>
      </c>
      <c r="N10" s="174" t="s">
        <v>8</v>
      </c>
      <c r="O10" s="174" t="s">
        <v>9</v>
      </c>
      <c r="P10" s="174" t="s">
        <v>10</v>
      </c>
      <c r="Q10" s="174" t="s">
        <v>11</v>
      </c>
      <c r="R10" s="174" t="s">
        <v>320</v>
      </c>
      <c r="S10" s="174" t="s">
        <v>12</v>
      </c>
      <c r="T10" s="174" t="s">
        <v>13</v>
      </c>
      <c r="U10" s="174" t="s">
        <v>14</v>
      </c>
      <c r="V10" s="174" t="s">
        <v>15</v>
      </c>
      <c r="W10" s="174" t="s">
        <v>16</v>
      </c>
      <c r="X10" s="286" t="s">
        <v>671</v>
      </c>
      <c r="Z10" s="319"/>
      <c r="AA10" s="321"/>
      <c r="AC10" s="319"/>
      <c r="AD10" s="321"/>
    </row>
    <row r="11" spans="1:30" ht="18" customHeight="1" x14ac:dyDescent="0.2">
      <c r="A11" s="175" t="s">
        <v>37</v>
      </c>
      <c r="B11" s="175" t="s">
        <v>18</v>
      </c>
      <c r="C11" s="9"/>
      <c r="E11" s="176" t="s">
        <v>424</v>
      </c>
      <c r="G11" s="177">
        <v>0</v>
      </c>
      <c r="H11" s="177">
        <v>4.5110000000000001</v>
      </c>
      <c r="I11" s="177">
        <v>4.5110000000000001</v>
      </c>
      <c r="J11" s="178">
        <v>11</v>
      </c>
      <c r="K11" s="178">
        <v>-0.27500000000000002</v>
      </c>
      <c r="L11" s="177">
        <v>1.8119999999999998</v>
      </c>
      <c r="M11" s="177">
        <v>1.2840000000000003</v>
      </c>
      <c r="N11" s="177">
        <v>1.476</v>
      </c>
      <c r="O11" s="177">
        <v>1.4039999999999999</v>
      </c>
      <c r="P11" s="177">
        <v>1.4639999999999995</v>
      </c>
      <c r="Q11" s="177">
        <v>1.4760000000000009</v>
      </c>
      <c r="R11" s="177">
        <v>1.3559999999999999</v>
      </c>
      <c r="S11" s="177">
        <v>1.4640000000000004</v>
      </c>
      <c r="T11" s="177">
        <v>0.50399999999999956</v>
      </c>
      <c r="U11" s="177">
        <v>0.4919999999999991</v>
      </c>
      <c r="V11" s="177">
        <v>0.50400000000000134</v>
      </c>
      <c r="W11" s="177">
        <v>0.49199999999999733</v>
      </c>
      <c r="X11" s="177">
        <v>1.1439999999999999</v>
      </c>
      <c r="Z11" s="177">
        <v>11</v>
      </c>
      <c r="AA11" s="179">
        <v>-9.86</v>
      </c>
      <c r="AC11" s="177">
        <v>-0.27500000000000002</v>
      </c>
      <c r="AD11" s="179">
        <v>1.42</v>
      </c>
    </row>
    <row r="12" spans="1:30" ht="18" hidden="1" customHeight="1" outlineLevel="1" collapsed="1" x14ac:dyDescent="0.2">
      <c r="A12" s="180" t="s">
        <v>212</v>
      </c>
      <c r="B12" s="175" t="s">
        <v>18</v>
      </c>
      <c r="C12" s="9"/>
      <c r="E12" s="181" t="s">
        <v>213</v>
      </c>
      <c r="F12" s="182"/>
      <c r="G12" s="183">
        <v>0</v>
      </c>
      <c r="H12" s="183">
        <v>5.4820000000000002</v>
      </c>
      <c r="I12" s="183">
        <v>5.4820000000000002</v>
      </c>
      <c r="J12" s="183">
        <v>11</v>
      </c>
      <c r="K12" s="183">
        <v>-0.27500000000000002</v>
      </c>
      <c r="L12" s="183">
        <v>3.12</v>
      </c>
      <c r="M12" s="183">
        <v>3.0720000000000001</v>
      </c>
      <c r="N12" s="183">
        <v>3.120000000000001</v>
      </c>
      <c r="O12" s="183">
        <v>3.107999999999997</v>
      </c>
      <c r="P12" s="183">
        <v>3.072000000000001</v>
      </c>
      <c r="Q12" s="183">
        <v>3.1320000000000032</v>
      </c>
      <c r="R12" s="183">
        <v>3.107999999999997</v>
      </c>
      <c r="S12" s="183">
        <v>3.0720000000000027</v>
      </c>
      <c r="T12" s="183">
        <v>1.0679999999999978</v>
      </c>
      <c r="U12" s="183">
        <v>1.0560000000000045</v>
      </c>
      <c r="V12" s="183">
        <v>1.0439999999999969</v>
      </c>
      <c r="W12" s="183">
        <v>1.0679999999999978</v>
      </c>
      <c r="X12" s="183">
        <v>2.42</v>
      </c>
      <c r="Z12" s="183">
        <v>11</v>
      </c>
      <c r="AA12" s="184">
        <v>-8.58</v>
      </c>
      <c r="AC12" s="183">
        <v>-0.27500000000000002</v>
      </c>
      <c r="AD12" s="184">
        <v>2.7</v>
      </c>
    </row>
    <row r="13" spans="1:30" ht="18" hidden="1" customHeight="1" outlineLevel="1" collapsed="1" x14ac:dyDescent="0.2">
      <c r="A13" s="185"/>
      <c r="B13" s="185"/>
      <c r="C13" s="9"/>
      <c r="E13" s="176" t="s">
        <v>241</v>
      </c>
      <c r="G13" s="177">
        <v>0</v>
      </c>
      <c r="H13" s="177">
        <v>0.97100000000000009</v>
      </c>
      <c r="I13" s="177">
        <v>0.97100000000000009</v>
      </c>
      <c r="J13" s="178">
        <v>0</v>
      </c>
      <c r="K13" s="178">
        <v>0</v>
      </c>
      <c r="L13" s="177">
        <v>1.3080000000000003</v>
      </c>
      <c r="M13" s="177">
        <v>1.7879999999999998</v>
      </c>
      <c r="N13" s="177">
        <v>1.644000000000001</v>
      </c>
      <c r="O13" s="177">
        <v>1.7039999999999971</v>
      </c>
      <c r="P13" s="177">
        <v>1.6080000000000014</v>
      </c>
      <c r="Q13" s="177">
        <v>1.6560000000000024</v>
      </c>
      <c r="R13" s="177">
        <v>1.7519999999999971</v>
      </c>
      <c r="S13" s="177">
        <v>1.6080000000000023</v>
      </c>
      <c r="T13" s="177">
        <v>0.56399999999999828</v>
      </c>
      <c r="U13" s="177">
        <v>0.56400000000000539</v>
      </c>
      <c r="V13" s="177">
        <v>0.53999999999999559</v>
      </c>
      <c r="W13" s="177">
        <v>0.57600000000000051</v>
      </c>
      <c r="X13" s="177">
        <v>1.276</v>
      </c>
      <c r="Z13" s="177">
        <v>0</v>
      </c>
      <c r="AA13" s="179">
        <v>1.28</v>
      </c>
      <c r="AC13" s="177">
        <v>0</v>
      </c>
      <c r="AD13" s="179">
        <v>1.28</v>
      </c>
    </row>
    <row r="14" spans="1:30" ht="12.95" hidden="1" customHeight="1" outlineLevel="1" x14ac:dyDescent="0.2">
      <c r="A14" s="185"/>
      <c r="B14" s="185"/>
      <c r="C14" s="9"/>
      <c r="E14" s="175" t="s">
        <v>38</v>
      </c>
      <c r="G14" s="186">
        <v>0</v>
      </c>
      <c r="H14" s="186">
        <v>0.17712513681138273</v>
      </c>
      <c r="I14" s="186">
        <v>0.17712513681138273</v>
      </c>
      <c r="J14" s="187">
        <v>0</v>
      </c>
      <c r="K14" s="187">
        <v>0</v>
      </c>
      <c r="L14" s="186">
        <v>0.4192307692307693</v>
      </c>
      <c r="M14" s="186">
        <v>0.58203124999999989</v>
      </c>
      <c r="N14" s="186">
        <v>0.52692307692307705</v>
      </c>
      <c r="O14" s="186">
        <v>0.54826254826254783</v>
      </c>
      <c r="P14" s="186">
        <v>0.52343750000000033</v>
      </c>
      <c r="Q14" s="186">
        <v>0.52873563218390829</v>
      </c>
      <c r="R14" s="186">
        <v>0.56370656370656336</v>
      </c>
      <c r="S14" s="186">
        <v>0.52343750000000033</v>
      </c>
      <c r="T14" s="186">
        <v>0.52808988764044895</v>
      </c>
      <c r="U14" s="186">
        <v>0.53409090909091195</v>
      </c>
      <c r="V14" s="186">
        <v>0.51724137931034209</v>
      </c>
      <c r="W14" s="186">
        <v>0.53932584269663075</v>
      </c>
      <c r="X14" s="186">
        <v>0.52727272727272734</v>
      </c>
      <c r="Z14" s="186">
        <v>0</v>
      </c>
      <c r="AA14" s="188"/>
      <c r="AC14" s="186">
        <v>0</v>
      </c>
      <c r="AD14" s="188"/>
    </row>
    <row r="15" spans="1:30" ht="18" customHeight="1" collapsed="1" x14ac:dyDescent="0.2">
      <c r="A15" s="175" t="s">
        <v>221</v>
      </c>
      <c r="B15" s="175" t="s">
        <v>18</v>
      </c>
      <c r="C15" s="9">
        <v>-1.971459630385422E-2</v>
      </c>
      <c r="E15" s="189" t="s">
        <v>67</v>
      </c>
      <c r="G15" s="190">
        <v>-465.02199999999999</v>
      </c>
      <c r="H15" s="190">
        <v>-425.22699999999998</v>
      </c>
      <c r="I15" s="190">
        <v>-425.22699999999998</v>
      </c>
      <c r="J15" s="191">
        <v>-374.76589000000001</v>
      </c>
      <c r="K15" s="191">
        <v>-307.89370000000002</v>
      </c>
      <c r="L15" s="190">
        <v>-47.177999999999997</v>
      </c>
      <c r="M15" s="190">
        <v>0</v>
      </c>
      <c r="N15" s="190">
        <v>0</v>
      </c>
      <c r="O15" s="190">
        <v>0</v>
      </c>
      <c r="P15" s="190">
        <v>0</v>
      </c>
      <c r="Q15" s="190">
        <v>0</v>
      </c>
      <c r="R15" s="190">
        <v>0</v>
      </c>
      <c r="S15" s="190">
        <v>-191.26400000000001</v>
      </c>
      <c r="T15" s="190">
        <v>0</v>
      </c>
      <c r="U15" s="190">
        <v>0</v>
      </c>
      <c r="V15" s="190">
        <v>0</v>
      </c>
      <c r="W15" s="190">
        <v>-75.517999999999972</v>
      </c>
      <c r="X15" s="190">
        <v>-313.95999999999998</v>
      </c>
      <c r="Z15" s="190">
        <v>-374.76588999999996</v>
      </c>
      <c r="AA15" s="3">
        <v>60.81</v>
      </c>
      <c r="AC15" s="190">
        <v>-307.89370000000002</v>
      </c>
      <c r="AD15" s="3">
        <v>-6.07</v>
      </c>
    </row>
    <row r="16" spans="1:30" ht="18" customHeight="1" x14ac:dyDescent="0.2">
      <c r="A16" s="175" t="s">
        <v>219</v>
      </c>
      <c r="B16" s="175" t="s">
        <v>18</v>
      </c>
      <c r="C16" s="9">
        <v>0</v>
      </c>
      <c r="E16" s="192" t="s">
        <v>220</v>
      </c>
      <c r="F16" s="193"/>
      <c r="G16" s="194">
        <v>0</v>
      </c>
      <c r="H16" s="194">
        <v>0</v>
      </c>
      <c r="I16" s="194">
        <v>0</v>
      </c>
      <c r="J16" s="194">
        <v>0</v>
      </c>
      <c r="K16" s="194">
        <v>0</v>
      </c>
      <c r="L16" s="194">
        <v>0</v>
      </c>
      <c r="M16" s="194">
        <v>0</v>
      </c>
      <c r="N16" s="194">
        <v>0</v>
      </c>
      <c r="O16" s="194">
        <v>0</v>
      </c>
      <c r="P16" s="194">
        <v>0</v>
      </c>
      <c r="Q16" s="194">
        <v>0</v>
      </c>
      <c r="R16" s="194">
        <v>0</v>
      </c>
      <c r="S16" s="194">
        <v>0</v>
      </c>
      <c r="T16" s="194">
        <v>0</v>
      </c>
      <c r="U16" s="194">
        <v>0</v>
      </c>
      <c r="V16" s="194">
        <v>0</v>
      </c>
      <c r="W16" s="194">
        <v>0</v>
      </c>
      <c r="X16" s="194">
        <v>0</v>
      </c>
      <c r="Z16" s="194">
        <v>0</v>
      </c>
      <c r="AA16" s="3">
        <v>0</v>
      </c>
      <c r="AC16" s="194">
        <v>0</v>
      </c>
      <c r="AD16" s="3">
        <v>0</v>
      </c>
    </row>
    <row r="17" spans="1:30" ht="18" customHeight="1" x14ac:dyDescent="0.2">
      <c r="A17" s="175" t="s">
        <v>35</v>
      </c>
      <c r="B17" s="175" t="s">
        <v>18</v>
      </c>
      <c r="C17" s="9">
        <v>0</v>
      </c>
      <c r="E17" s="189" t="s">
        <v>58</v>
      </c>
      <c r="G17" s="190">
        <v>0</v>
      </c>
      <c r="H17" s="190">
        <v>0</v>
      </c>
      <c r="I17" s="190">
        <v>0</v>
      </c>
      <c r="J17" s="191">
        <v>0</v>
      </c>
      <c r="K17" s="191">
        <v>0</v>
      </c>
      <c r="L17" s="190">
        <v>0</v>
      </c>
      <c r="M17" s="190">
        <v>0</v>
      </c>
      <c r="N17" s="190">
        <v>0</v>
      </c>
      <c r="O17" s="190">
        <v>0</v>
      </c>
      <c r="P17" s="190">
        <v>0</v>
      </c>
      <c r="Q17" s="190">
        <v>0</v>
      </c>
      <c r="R17" s="190">
        <v>0</v>
      </c>
      <c r="S17" s="190">
        <v>0</v>
      </c>
      <c r="T17" s="190">
        <v>0</v>
      </c>
      <c r="U17" s="190">
        <v>0</v>
      </c>
      <c r="V17" s="190">
        <v>0</v>
      </c>
      <c r="W17" s="190">
        <v>0</v>
      </c>
      <c r="X17" s="190">
        <v>0</v>
      </c>
      <c r="Z17" s="190">
        <v>0</v>
      </c>
      <c r="AA17" s="3">
        <v>0</v>
      </c>
      <c r="AC17" s="190">
        <v>0</v>
      </c>
      <c r="AD17" s="3">
        <v>0</v>
      </c>
    </row>
    <row r="18" spans="1:30" ht="18" customHeight="1" x14ac:dyDescent="0.2">
      <c r="A18" s="175" t="s">
        <v>222</v>
      </c>
      <c r="B18" s="175" t="s">
        <v>18</v>
      </c>
      <c r="C18" s="9">
        <v>0</v>
      </c>
      <c r="E18" s="189" t="s">
        <v>425</v>
      </c>
      <c r="G18" s="190">
        <v>0</v>
      </c>
      <c r="H18" s="190">
        <v>0</v>
      </c>
      <c r="I18" s="190">
        <v>0</v>
      </c>
      <c r="J18" s="191">
        <v>0</v>
      </c>
      <c r="K18" s="191">
        <v>0</v>
      </c>
      <c r="L18" s="190">
        <v>0</v>
      </c>
      <c r="M18" s="190">
        <v>0</v>
      </c>
      <c r="N18" s="190">
        <v>0</v>
      </c>
      <c r="O18" s="190">
        <v>0</v>
      </c>
      <c r="P18" s="190">
        <v>0</v>
      </c>
      <c r="Q18" s="190">
        <v>0</v>
      </c>
      <c r="R18" s="190">
        <v>0</v>
      </c>
      <c r="S18" s="190">
        <v>0</v>
      </c>
      <c r="T18" s="190">
        <v>0</v>
      </c>
      <c r="U18" s="190">
        <v>0</v>
      </c>
      <c r="V18" s="190">
        <v>0</v>
      </c>
      <c r="W18" s="190">
        <v>0</v>
      </c>
      <c r="X18" s="190">
        <v>0</v>
      </c>
      <c r="Z18" s="190">
        <v>0</v>
      </c>
      <c r="AA18" s="3">
        <v>0</v>
      </c>
      <c r="AC18" s="190">
        <v>0</v>
      </c>
      <c r="AD18" s="3">
        <v>0</v>
      </c>
    </row>
    <row r="19" spans="1:30" ht="18" customHeight="1" x14ac:dyDescent="0.2">
      <c r="A19" s="175" t="s">
        <v>597</v>
      </c>
      <c r="B19" s="175" t="s">
        <v>18</v>
      </c>
      <c r="C19" s="9">
        <v>0</v>
      </c>
      <c r="E19" s="189" t="s">
        <v>598</v>
      </c>
      <c r="G19" s="190">
        <v>0</v>
      </c>
      <c r="H19" s="190">
        <v>0</v>
      </c>
      <c r="I19" s="190">
        <v>0</v>
      </c>
      <c r="J19" s="191">
        <v>0</v>
      </c>
      <c r="K19" s="191">
        <v>0</v>
      </c>
      <c r="L19" s="190">
        <v>0</v>
      </c>
      <c r="M19" s="190">
        <v>0</v>
      </c>
      <c r="N19" s="190">
        <v>0</v>
      </c>
      <c r="O19" s="190">
        <v>0</v>
      </c>
      <c r="P19" s="190">
        <v>0</v>
      </c>
      <c r="Q19" s="190">
        <v>0</v>
      </c>
      <c r="R19" s="190">
        <v>0</v>
      </c>
      <c r="S19" s="190">
        <v>0</v>
      </c>
      <c r="T19" s="190">
        <v>0</v>
      </c>
      <c r="U19" s="190">
        <v>0</v>
      </c>
      <c r="V19" s="190">
        <v>0</v>
      </c>
      <c r="W19" s="190">
        <v>0</v>
      </c>
      <c r="X19" s="190">
        <v>0</v>
      </c>
      <c r="Z19" s="190">
        <v>0</v>
      </c>
      <c r="AA19" s="3">
        <v>0</v>
      </c>
      <c r="AC19" s="190">
        <v>0</v>
      </c>
      <c r="AD19" s="3">
        <v>0</v>
      </c>
    </row>
    <row r="20" spans="1:30" ht="18" customHeight="1" x14ac:dyDescent="0.2">
      <c r="A20" s="175" t="s">
        <v>36</v>
      </c>
      <c r="B20" s="175" t="s">
        <v>18</v>
      </c>
      <c r="C20" s="9">
        <v>0</v>
      </c>
      <c r="E20" s="189" t="s">
        <v>68</v>
      </c>
      <c r="G20" s="190">
        <v>0</v>
      </c>
      <c r="H20" s="190">
        <v>-47.97</v>
      </c>
      <c r="I20" s="190">
        <v>-47.97</v>
      </c>
      <c r="J20" s="191">
        <v>0</v>
      </c>
      <c r="K20" s="191">
        <v>47.97</v>
      </c>
      <c r="L20" s="190">
        <v>47.97</v>
      </c>
      <c r="M20" s="190">
        <v>0</v>
      </c>
      <c r="N20" s="190">
        <v>0</v>
      </c>
      <c r="O20" s="190">
        <v>0</v>
      </c>
      <c r="P20" s="190">
        <v>0</v>
      </c>
      <c r="Q20" s="190">
        <v>0</v>
      </c>
      <c r="R20" s="190">
        <v>0</v>
      </c>
      <c r="S20" s="190">
        <v>0</v>
      </c>
      <c r="T20" s="190">
        <v>0</v>
      </c>
      <c r="U20" s="190">
        <v>0</v>
      </c>
      <c r="V20" s="190">
        <v>0</v>
      </c>
      <c r="W20" s="190">
        <v>0</v>
      </c>
      <c r="X20" s="190">
        <v>47.97</v>
      </c>
      <c r="Z20" s="190">
        <v>0</v>
      </c>
      <c r="AA20" s="3">
        <v>47.97</v>
      </c>
      <c r="AC20" s="190">
        <v>47.97</v>
      </c>
      <c r="AD20" s="3">
        <v>0</v>
      </c>
    </row>
    <row r="21" spans="1:30" ht="18" customHeight="1" collapsed="1" x14ac:dyDescent="0.2">
      <c r="A21" s="185"/>
      <c r="B21" s="185"/>
      <c r="C21" s="9"/>
      <c r="E21" s="176" t="s">
        <v>633</v>
      </c>
      <c r="G21" s="177">
        <v>0</v>
      </c>
      <c r="H21" s="177">
        <v>0</v>
      </c>
      <c r="I21" s="177">
        <v>0</v>
      </c>
      <c r="J21" s="178">
        <v>0</v>
      </c>
      <c r="K21" s="178">
        <v>0</v>
      </c>
      <c r="L21" s="177">
        <v>0</v>
      </c>
      <c r="M21" s="177">
        <v>0</v>
      </c>
      <c r="N21" s="177">
        <v>0</v>
      </c>
      <c r="O21" s="177">
        <v>0</v>
      </c>
      <c r="P21" s="177">
        <v>0</v>
      </c>
      <c r="Q21" s="177">
        <v>0</v>
      </c>
      <c r="R21" s="177">
        <v>0</v>
      </c>
      <c r="S21" s="177">
        <v>0</v>
      </c>
      <c r="T21" s="177">
        <v>0</v>
      </c>
      <c r="U21" s="177">
        <v>0</v>
      </c>
      <c r="V21" s="177">
        <v>0</v>
      </c>
      <c r="W21" s="177">
        <v>0</v>
      </c>
      <c r="X21" s="177">
        <v>0</v>
      </c>
      <c r="Z21" s="177">
        <v>0</v>
      </c>
      <c r="AA21" s="179">
        <v>0</v>
      </c>
      <c r="AC21" s="177">
        <v>0</v>
      </c>
      <c r="AD21" s="179">
        <v>0</v>
      </c>
    </row>
    <row r="22" spans="1:30" ht="18" customHeight="1" x14ac:dyDescent="0.2">
      <c r="A22" s="175" t="s">
        <v>21</v>
      </c>
      <c r="B22" s="175" t="s">
        <v>18</v>
      </c>
      <c r="C22" s="9">
        <v>0</v>
      </c>
      <c r="E22" s="189" t="s">
        <v>69</v>
      </c>
      <c r="G22" s="190">
        <v>0</v>
      </c>
      <c r="H22" s="190">
        <v>0</v>
      </c>
      <c r="I22" s="190">
        <v>0</v>
      </c>
      <c r="J22" s="191">
        <v>0</v>
      </c>
      <c r="K22" s="191">
        <v>0</v>
      </c>
      <c r="L22" s="190">
        <v>0</v>
      </c>
      <c r="M22" s="190">
        <v>0</v>
      </c>
      <c r="N22" s="190">
        <v>0</v>
      </c>
      <c r="O22" s="190">
        <v>0</v>
      </c>
      <c r="P22" s="190">
        <v>0</v>
      </c>
      <c r="Q22" s="190">
        <v>0</v>
      </c>
      <c r="R22" s="190">
        <v>0</v>
      </c>
      <c r="S22" s="190">
        <v>0</v>
      </c>
      <c r="T22" s="190">
        <v>0</v>
      </c>
      <c r="U22" s="190">
        <v>0</v>
      </c>
      <c r="V22" s="190">
        <v>0</v>
      </c>
      <c r="W22" s="190">
        <v>0</v>
      </c>
      <c r="X22" s="190">
        <v>0</v>
      </c>
      <c r="Z22" s="190">
        <v>0</v>
      </c>
      <c r="AA22" s="3">
        <v>0</v>
      </c>
      <c r="AC22" s="190">
        <v>0</v>
      </c>
      <c r="AD22" s="3">
        <v>0</v>
      </c>
    </row>
    <row r="23" spans="1:30" ht="18" customHeight="1" x14ac:dyDescent="0.2">
      <c r="A23" s="185"/>
      <c r="B23" s="185"/>
      <c r="C23" s="9">
        <v>-2.3353007055532064E-2</v>
      </c>
      <c r="E23" s="195" t="s">
        <v>274</v>
      </c>
      <c r="G23" s="196">
        <v>-465.02199999999999</v>
      </c>
      <c r="H23" s="196">
        <v>-473.197</v>
      </c>
      <c r="I23" s="196">
        <v>-473.197</v>
      </c>
      <c r="J23" s="197">
        <v>-374.76589000000001</v>
      </c>
      <c r="K23" s="197">
        <v>-259.92370000000005</v>
      </c>
      <c r="L23" s="196">
        <v>0.79200000000000159</v>
      </c>
      <c r="M23" s="196">
        <v>0</v>
      </c>
      <c r="N23" s="196">
        <v>0</v>
      </c>
      <c r="O23" s="196">
        <v>0</v>
      </c>
      <c r="P23" s="196">
        <v>0</v>
      </c>
      <c r="Q23" s="196">
        <v>0</v>
      </c>
      <c r="R23" s="196">
        <v>0</v>
      </c>
      <c r="S23" s="196">
        <v>-191.26400000000001</v>
      </c>
      <c r="T23" s="196">
        <v>0</v>
      </c>
      <c r="U23" s="196">
        <v>0</v>
      </c>
      <c r="V23" s="196">
        <v>0</v>
      </c>
      <c r="W23" s="196">
        <v>-75.517999999999972</v>
      </c>
      <c r="X23" s="196">
        <v>-265.99</v>
      </c>
      <c r="Z23" s="196">
        <v>-374.76588999999996</v>
      </c>
      <c r="AA23" s="3">
        <v>108.78</v>
      </c>
      <c r="AC23" s="196">
        <v>-259.92370000000005</v>
      </c>
      <c r="AD23" s="3">
        <v>-6.07</v>
      </c>
    </row>
    <row r="24" spans="1:30" ht="6.95" customHeight="1" x14ac:dyDescent="0.2">
      <c r="C24" s="9"/>
      <c r="E24" s="198"/>
      <c r="J24" s="199"/>
      <c r="K24" s="199"/>
      <c r="AA24" s="1"/>
      <c r="AD24" s="1"/>
    </row>
    <row r="25" spans="1:30" ht="18" customHeight="1" x14ac:dyDescent="0.2">
      <c r="A25" s="175" t="s">
        <v>71</v>
      </c>
      <c r="B25" s="175" t="s">
        <v>18</v>
      </c>
      <c r="C25" s="9"/>
      <c r="E25" s="176" t="s">
        <v>226</v>
      </c>
      <c r="G25" s="177">
        <v>0</v>
      </c>
      <c r="H25" s="177">
        <v>0</v>
      </c>
      <c r="I25" s="177">
        <v>0</v>
      </c>
      <c r="J25" s="178">
        <v>0</v>
      </c>
      <c r="K25" s="178">
        <v>0</v>
      </c>
      <c r="L25" s="177">
        <v>0</v>
      </c>
      <c r="M25" s="177">
        <v>0</v>
      </c>
      <c r="N25" s="177">
        <v>0</v>
      </c>
      <c r="O25" s="177">
        <v>0</v>
      </c>
      <c r="P25" s="177">
        <v>0</v>
      </c>
      <c r="Q25" s="177">
        <v>0</v>
      </c>
      <c r="R25" s="177">
        <v>0</v>
      </c>
      <c r="S25" s="177">
        <v>0</v>
      </c>
      <c r="T25" s="177">
        <v>0</v>
      </c>
      <c r="U25" s="177">
        <v>0</v>
      </c>
      <c r="V25" s="177">
        <v>0</v>
      </c>
      <c r="W25" s="177">
        <v>0</v>
      </c>
      <c r="X25" s="177">
        <v>0</v>
      </c>
      <c r="Z25" s="177">
        <v>0</v>
      </c>
      <c r="AA25" s="179">
        <v>0</v>
      </c>
      <c r="AC25" s="177">
        <v>0</v>
      </c>
      <c r="AD25" s="179">
        <v>0</v>
      </c>
    </row>
    <row r="26" spans="1:30" ht="12.95" customHeight="1" x14ac:dyDescent="0.2">
      <c r="A26" s="185"/>
      <c r="B26" s="185"/>
      <c r="C26" s="9"/>
      <c r="E26" s="200" t="s">
        <v>72</v>
      </c>
      <c r="G26" s="201">
        <v>0</v>
      </c>
      <c r="H26" s="201">
        <v>0</v>
      </c>
      <c r="I26" s="201">
        <v>0</v>
      </c>
      <c r="J26" s="202">
        <v>0</v>
      </c>
      <c r="K26" s="202">
        <v>0</v>
      </c>
      <c r="L26" s="201">
        <v>0</v>
      </c>
      <c r="M26" s="201">
        <v>0</v>
      </c>
      <c r="N26" s="201">
        <v>0</v>
      </c>
      <c r="O26" s="201">
        <v>0</v>
      </c>
      <c r="P26" s="201">
        <v>0</v>
      </c>
      <c r="Q26" s="201">
        <v>0</v>
      </c>
      <c r="R26" s="201">
        <v>0</v>
      </c>
      <c r="S26" s="201">
        <v>0</v>
      </c>
      <c r="T26" s="201">
        <v>0</v>
      </c>
      <c r="U26" s="201">
        <v>0</v>
      </c>
      <c r="V26" s="201">
        <v>0</v>
      </c>
      <c r="W26" s="201">
        <v>0</v>
      </c>
      <c r="X26" s="201">
        <v>0</v>
      </c>
      <c r="Z26" s="201">
        <v>0</v>
      </c>
      <c r="AA26" s="203">
        <v>0</v>
      </c>
      <c r="AC26" s="201">
        <v>0</v>
      </c>
      <c r="AD26" s="203">
        <v>0</v>
      </c>
    </row>
    <row r="27" spans="1:30" ht="18" customHeight="1" x14ac:dyDescent="0.2">
      <c r="A27" s="175" t="s">
        <v>64</v>
      </c>
      <c r="B27" s="175" t="s">
        <v>18</v>
      </c>
      <c r="C27" s="9">
        <v>0</v>
      </c>
      <c r="E27" s="189" t="s">
        <v>202</v>
      </c>
      <c r="G27" s="190">
        <v>0</v>
      </c>
      <c r="H27" s="190">
        <v>0</v>
      </c>
      <c r="I27" s="190">
        <v>0</v>
      </c>
      <c r="J27" s="191">
        <v>0</v>
      </c>
      <c r="K27" s="191">
        <v>0</v>
      </c>
      <c r="L27" s="190">
        <v>0</v>
      </c>
      <c r="M27" s="190">
        <v>0</v>
      </c>
      <c r="N27" s="190">
        <v>0</v>
      </c>
      <c r="O27" s="190">
        <v>0</v>
      </c>
      <c r="P27" s="190">
        <v>0</v>
      </c>
      <c r="Q27" s="190">
        <v>0</v>
      </c>
      <c r="R27" s="190">
        <v>0</v>
      </c>
      <c r="S27" s="190">
        <v>0</v>
      </c>
      <c r="T27" s="190">
        <v>0</v>
      </c>
      <c r="U27" s="190">
        <v>0</v>
      </c>
      <c r="V27" s="190">
        <v>0</v>
      </c>
      <c r="W27" s="190">
        <v>0</v>
      </c>
      <c r="X27" s="190">
        <v>0</v>
      </c>
      <c r="Z27" s="190">
        <v>0</v>
      </c>
      <c r="AA27" s="3">
        <v>0</v>
      </c>
      <c r="AC27" s="190">
        <v>0</v>
      </c>
      <c r="AD27" s="3">
        <v>0</v>
      </c>
    </row>
    <row r="28" spans="1:30" ht="18" customHeight="1" x14ac:dyDescent="0.2">
      <c r="A28" s="175" t="s">
        <v>65</v>
      </c>
      <c r="B28" s="175" t="s">
        <v>18</v>
      </c>
      <c r="C28" s="9">
        <v>0</v>
      </c>
      <c r="E28" s="189" t="s">
        <v>203</v>
      </c>
      <c r="G28" s="190">
        <v>0</v>
      </c>
      <c r="H28" s="190">
        <v>0</v>
      </c>
      <c r="I28" s="190">
        <v>0</v>
      </c>
      <c r="J28" s="191">
        <v>0</v>
      </c>
      <c r="K28" s="191">
        <v>0</v>
      </c>
      <c r="L28" s="190">
        <v>0</v>
      </c>
      <c r="M28" s="190">
        <v>0</v>
      </c>
      <c r="N28" s="190">
        <v>0</v>
      </c>
      <c r="O28" s="190">
        <v>0</v>
      </c>
      <c r="P28" s="190">
        <v>0</v>
      </c>
      <c r="Q28" s="190">
        <v>0</v>
      </c>
      <c r="R28" s="190">
        <v>0</v>
      </c>
      <c r="S28" s="190">
        <v>0</v>
      </c>
      <c r="T28" s="190">
        <v>0</v>
      </c>
      <c r="U28" s="190">
        <v>0</v>
      </c>
      <c r="V28" s="190">
        <v>0</v>
      </c>
      <c r="W28" s="190">
        <v>0</v>
      </c>
      <c r="X28" s="190">
        <v>0</v>
      </c>
      <c r="Z28" s="190">
        <v>0</v>
      </c>
      <c r="AA28" s="3">
        <v>0</v>
      </c>
      <c r="AC28" s="190">
        <v>0</v>
      </c>
      <c r="AD28" s="3">
        <v>0</v>
      </c>
    </row>
    <row r="29" spans="1:30" ht="18" hidden="1" customHeight="1" outlineLevel="1" x14ac:dyDescent="0.2">
      <c r="A29" s="175" t="s">
        <v>151</v>
      </c>
      <c r="B29" s="175" t="s">
        <v>18</v>
      </c>
      <c r="C29" s="9">
        <v>0</v>
      </c>
      <c r="E29" s="204" t="s">
        <v>152</v>
      </c>
      <c r="F29" s="182"/>
      <c r="G29" s="205">
        <v>0</v>
      </c>
      <c r="H29" s="205">
        <v>0</v>
      </c>
      <c r="I29" s="205">
        <v>0</v>
      </c>
      <c r="J29" s="205">
        <v>0</v>
      </c>
      <c r="K29" s="205">
        <v>0</v>
      </c>
      <c r="L29" s="205">
        <v>0</v>
      </c>
      <c r="M29" s="205">
        <v>0</v>
      </c>
      <c r="N29" s="205">
        <v>0</v>
      </c>
      <c r="O29" s="205">
        <v>0</v>
      </c>
      <c r="P29" s="205">
        <v>0</v>
      </c>
      <c r="Q29" s="205">
        <v>0</v>
      </c>
      <c r="R29" s="205">
        <v>0</v>
      </c>
      <c r="S29" s="205">
        <v>0</v>
      </c>
      <c r="T29" s="205">
        <v>0</v>
      </c>
      <c r="U29" s="205">
        <v>0</v>
      </c>
      <c r="V29" s="205">
        <v>0</v>
      </c>
      <c r="W29" s="205">
        <v>0</v>
      </c>
      <c r="X29" s="205">
        <v>0</v>
      </c>
      <c r="Z29" s="205">
        <v>0</v>
      </c>
      <c r="AA29" s="3">
        <v>0</v>
      </c>
      <c r="AC29" s="205">
        <v>0</v>
      </c>
      <c r="AD29" s="3">
        <v>0</v>
      </c>
    </row>
    <row r="30" spans="1:30" ht="18" hidden="1" customHeight="1" outlineLevel="1" x14ac:dyDescent="0.2">
      <c r="A30" s="175" t="s">
        <v>169</v>
      </c>
      <c r="B30" s="175" t="s">
        <v>18</v>
      </c>
      <c r="C30" s="9">
        <v>0</v>
      </c>
      <c r="E30" s="204" t="s">
        <v>170</v>
      </c>
      <c r="F30" s="182"/>
      <c r="G30" s="205">
        <v>0</v>
      </c>
      <c r="H30" s="205">
        <v>0</v>
      </c>
      <c r="I30" s="205">
        <v>0</v>
      </c>
      <c r="J30" s="205">
        <v>0</v>
      </c>
      <c r="K30" s="205">
        <v>0</v>
      </c>
      <c r="L30" s="205">
        <v>0</v>
      </c>
      <c r="M30" s="205">
        <v>0</v>
      </c>
      <c r="N30" s="205">
        <v>0</v>
      </c>
      <c r="O30" s="205">
        <v>0</v>
      </c>
      <c r="P30" s="205">
        <v>0</v>
      </c>
      <c r="Q30" s="205">
        <v>0</v>
      </c>
      <c r="R30" s="205">
        <v>0</v>
      </c>
      <c r="S30" s="205">
        <v>0</v>
      </c>
      <c r="T30" s="205">
        <v>0</v>
      </c>
      <c r="U30" s="205">
        <v>0</v>
      </c>
      <c r="V30" s="205">
        <v>0</v>
      </c>
      <c r="W30" s="205">
        <v>0</v>
      </c>
      <c r="X30" s="205">
        <v>0</v>
      </c>
      <c r="Z30" s="205">
        <v>0</v>
      </c>
      <c r="AA30" s="3">
        <v>0</v>
      </c>
      <c r="AC30" s="205">
        <v>0</v>
      </c>
      <c r="AD30" s="3">
        <v>0</v>
      </c>
    </row>
    <row r="31" spans="1:30" ht="18" hidden="1" customHeight="1" outlineLevel="1" x14ac:dyDescent="0.2">
      <c r="A31" s="175" t="s">
        <v>171</v>
      </c>
      <c r="B31" s="175" t="s">
        <v>18</v>
      </c>
      <c r="C31" s="9">
        <v>0</v>
      </c>
      <c r="E31" s="204" t="s">
        <v>172</v>
      </c>
      <c r="F31" s="182"/>
      <c r="G31" s="205">
        <v>0</v>
      </c>
      <c r="H31" s="205">
        <v>0</v>
      </c>
      <c r="I31" s="205">
        <v>0</v>
      </c>
      <c r="J31" s="205">
        <v>0</v>
      </c>
      <c r="K31" s="205">
        <v>0</v>
      </c>
      <c r="L31" s="205">
        <v>0</v>
      </c>
      <c r="M31" s="205">
        <v>0</v>
      </c>
      <c r="N31" s="205">
        <v>0</v>
      </c>
      <c r="O31" s="205">
        <v>0</v>
      </c>
      <c r="P31" s="205">
        <v>0</v>
      </c>
      <c r="Q31" s="205">
        <v>0</v>
      </c>
      <c r="R31" s="205">
        <v>0</v>
      </c>
      <c r="S31" s="205">
        <v>0</v>
      </c>
      <c r="T31" s="205">
        <v>0</v>
      </c>
      <c r="U31" s="205">
        <v>0</v>
      </c>
      <c r="V31" s="205">
        <v>0</v>
      </c>
      <c r="W31" s="205">
        <v>0</v>
      </c>
      <c r="X31" s="205">
        <v>0</v>
      </c>
      <c r="Z31" s="205">
        <v>0</v>
      </c>
      <c r="AA31" s="3">
        <v>0</v>
      </c>
      <c r="AC31" s="205">
        <v>0</v>
      </c>
      <c r="AD31" s="3">
        <v>0</v>
      </c>
    </row>
    <row r="32" spans="1:30" ht="18" customHeight="1" collapsed="1" x14ac:dyDescent="0.2">
      <c r="A32" s="185"/>
      <c r="B32" s="185"/>
      <c r="C32" s="9">
        <v>0</v>
      </c>
      <c r="E32" s="189" t="s">
        <v>152</v>
      </c>
      <c r="G32" s="190">
        <v>0</v>
      </c>
      <c r="H32" s="190">
        <v>0</v>
      </c>
      <c r="I32" s="190">
        <v>0</v>
      </c>
      <c r="J32" s="191">
        <v>0</v>
      </c>
      <c r="K32" s="191">
        <v>0</v>
      </c>
      <c r="L32" s="190">
        <v>0</v>
      </c>
      <c r="M32" s="190">
        <v>0</v>
      </c>
      <c r="N32" s="190">
        <v>0</v>
      </c>
      <c r="O32" s="190">
        <v>0</v>
      </c>
      <c r="P32" s="190">
        <v>0</v>
      </c>
      <c r="Q32" s="190">
        <v>0</v>
      </c>
      <c r="R32" s="190">
        <v>0</v>
      </c>
      <c r="S32" s="190">
        <v>0</v>
      </c>
      <c r="T32" s="190">
        <v>0</v>
      </c>
      <c r="U32" s="190">
        <v>0</v>
      </c>
      <c r="V32" s="190">
        <v>0</v>
      </c>
      <c r="W32" s="190">
        <v>0</v>
      </c>
      <c r="X32" s="190">
        <v>0</v>
      </c>
      <c r="Z32" s="190">
        <v>0</v>
      </c>
      <c r="AA32" s="3">
        <v>0</v>
      </c>
      <c r="AC32" s="190">
        <v>0</v>
      </c>
      <c r="AD32" s="3">
        <v>0</v>
      </c>
    </row>
    <row r="33" spans="1:30" ht="18" customHeight="1" collapsed="1" x14ac:dyDescent="0.2">
      <c r="A33" s="175" t="s">
        <v>147</v>
      </c>
      <c r="B33" s="175" t="s">
        <v>18</v>
      </c>
      <c r="C33" s="9">
        <v>0</v>
      </c>
      <c r="E33" s="189" t="s">
        <v>148</v>
      </c>
      <c r="G33" s="190">
        <v>0</v>
      </c>
      <c r="H33" s="190">
        <v>0</v>
      </c>
      <c r="I33" s="190">
        <v>0</v>
      </c>
      <c r="J33" s="191">
        <v>0</v>
      </c>
      <c r="K33" s="191">
        <v>0</v>
      </c>
      <c r="L33" s="190">
        <v>0</v>
      </c>
      <c r="M33" s="190">
        <v>0</v>
      </c>
      <c r="N33" s="190">
        <v>0</v>
      </c>
      <c r="O33" s="190">
        <v>0</v>
      </c>
      <c r="P33" s="190">
        <v>0</v>
      </c>
      <c r="Q33" s="190">
        <v>0</v>
      </c>
      <c r="R33" s="190">
        <v>0</v>
      </c>
      <c r="S33" s="190">
        <v>0</v>
      </c>
      <c r="T33" s="190">
        <v>0</v>
      </c>
      <c r="U33" s="190">
        <v>0</v>
      </c>
      <c r="V33" s="190">
        <v>0</v>
      </c>
      <c r="W33" s="190">
        <v>0</v>
      </c>
      <c r="X33" s="190">
        <v>0</v>
      </c>
      <c r="Z33" s="190">
        <v>0</v>
      </c>
      <c r="AA33" s="3">
        <v>0</v>
      </c>
      <c r="AC33" s="190">
        <v>0</v>
      </c>
      <c r="AD33" s="3">
        <v>0</v>
      </c>
    </row>
    <row r="34" spans="1:30" ht="18" hidden="1" customHeight="1" outlineLevel="1" x14ac:dyDescent="0.2">
      <c r="A34" s="175" t="s">
        <v>155</v>
      </c>
      <c r="B34" s="175" t="s">
        <v>18</v>
      </c>
      <c r="C34" s="9">
        <v>0</v>
      </c>
      <c r="E34" s="204" t="s">
        <v>156</v>
      </c>
      <c r="F34" s="182"/>
      <c r="G34" s="205">
        <v>0</v>
      </c>
      <c r="H34" s="205">
        <v>0</v>
      </c>
      <c r="I34" s="205">
        <v>0</v>
      </c>
      <c r="J34" s="205">
        <v>0</v>
      </c>
      <c r="K34" s="205">
        <v>0</v>
      </c>
      <c r="L34" s="205">
        <v>0</v>
      </c>
      <c r="M34" s="205">
        <v>0</v>
      </c>
      <c r="N34" s="205">
        <v>0</v>
      </c>
      <c r="O34" s="205">
        <v>0</v>
      </c>
      <c r="P34" s="205">
        <v>0</v>
      </c>
      <c r="Q34" s="205">
        <v>0</v>
      </c>
      <c r="R34" s="205">
        <v>0</v>
      </c>
      <c r="S34" s="205">
        <v>0</v>
      </c>
      <c r="T34" s="205">
        <v>0</v>
      </c>
      <c r="U34" s="205">
        <v>0</v>
      </c>
      <c r="V34" s="205">
        <v>0</v>
      </c>
      <c r="W34" s="205">
        <v>0</v>
      </c>
      <c r="X34" s="205">
        <v>0</v>
      </c>
      <c r="Z34" s="205">
        <v>0</v>
      </c>
      <c r="AA34" s="3">
        <v>0</v>
      </c>
      <c r="AC34" s="205">
        <v>0</v>
      </c>
      <c r="AD34" s="3">
        <v>0</v>
      </c>
    </row>
    <row r="35" spans="1:30" ht="18" hidden="1" customHeight="1" outlineLevel="1" x14ac:dyDescent="0.2">
      <c r="A35" s="175" t="s">
        <v>157</v>
      </c>
      <c r="B35" s="175" t="s">
        <v>18</v>
      </c>
      <c r="C35" s="9">
        <v>0</v>
      </c>
      <c r="E35" s="204" t="s">
        <v>158</v>
      </c>
      <c r="F35" s="182"/>
      <c r="G35" s="205">
        <v>0</v>
      </c>
      <c r="H35" s="205">
        <v>0</v>
      </c>
      <c r="I35" s="205">
        <v>0</v>
      </c>
      <c r="J35" s="205">
        <v>0</v>
      </c>
      <c r="K35" s="205">
        <v>0</v>
      </c>
      <c r="L35" s="205">
        <v>0</v>
      </c>
      <c r="M35" s="205">
        <v>0</v>
      </c>
      <c r="N35" s="205">
        <v>0</v>
      </c>
      <c r="O35" s="205">
        <v>0</v>
      </c>
      <c r="P35" s="205">
        <v>0</v>
      </c>
      <c r="Q35" s="205">
        <v>0</v>
      </c>
      <c r="R35" s="205">
        <v>0</v>
      </c>
      <c r="S35" s="205">
        <v>0</v>
      </c>
      <c r="T35" s="205">
        <v>0</v>
      </c>
      <c r="U35" s="205">
        <v>0</v>
      </c>
      <c r="V35" s="205">
        <v>0</v>
      </c>
      <c r="W35" s="205">
        <v>0</v>
      </c>
      <c r="X35" s="205">
        <v>0</v>
      </c>
      <c r="Z35" s="205">
        <v>0</v>
      </c>
      <c r="AA35" s="3">
        <v>0</v>
      </c>
      <c r="AC35" s="205">
        <v>0</v>
      </c>
      <c r="AD35" s="3">
        <v>0</v>
      </c>
    </row>
    <row r="36" spans="1:30" ht="18" hidden="1" customHeight="1" outlineLevel="1" x14ac:dyDescent="0.2">
      <c r="A36" s="175" t="s">
        <v>161</v>
      </c>
      <c r="B36" s="175" t="s">
        <v>18</v>
      </c>
      <c r="C36" s="9">
        <v>0</v>
      </c>
      <c r="E36" s="204" t="s">
        <v>162</v>
      </c>
      <c r="F36" s="182"/>
      <c r="G36" s="205">
        <v>0</v>
      </c>
      <c r="H36" s="205">
        <v>0</v>
      </c>
      <c r="I36" s="205">
        <v>0</v>
      </c>
      <c r="J36" s="205">
        <v>0</v>
      </c>
      <c r="K36" s="205">
        <v>0</v>
      </c>
      <c r="L36" s="205">
        <v>0</v>
      </c>
      <c r="M36" s="205">
        <v>0</v>
      </c>
      <c r="N36" s="205">
        <v>0</v>
      </c>
      <c r="O36" s="205">
        <v>0</v>
      </c>
      <c r="P36" s="205">
        <v>0</v>
      </c>
      <c r="Q36" s="205">
        <v>0</v>
      </c>
      <c r="R36" s="205">
        <v>0</v>
      </c>
      <c r="S36" s="205">
        <v>0</v>
      </c>
      <c r="T36" s="205">
        <v>0</v>
      </c>
      <c r="U36" s="205">
        <v>0</v>
      </c>
      <c r="V36" s="205">
        <v>0</v>
      </c>
      <c r="W36" s="205">
        <v>0</v>
      </c>
      <c r="X36" s="205">
        <v>0</v>
      </c>
      <c r="Z36" s="205">
        <v>0</v>
      </c>
      <c r="AA36" s="3">
        <v>0</v>
      </c>
      <c r="AC36" s="205">
        <v>0</v>
      </c>
      <c r="AD36" s="3">
        <v>0</v>
      </c>
    </row>
    <row r="37" spans="1:30" ht="18" customHeight="1" collapsed="1" x14ac:dyDescent="0.2">
      <c r="A37" s="185"/>
      <c r="B37" s="185"/>
      <c r="C37" s="9">
        <v>0</v>
      </c>
      <c r="E37" s="189" t="s">
        <v>426</v>
      </c>
      <c r="G37" s="190">
        <v>0</v>
      </c>
      <c r="H37" s="190">
        <v>0</v>
      </c>
      <c r="I37" s="190">
        <v>0</v>
      </c>
      <c r="J37" s="191">
        <v>0</v>
      </c>
      <c r="K37" s="191">
        <v>0</v>
      </c>
      <c r="L37" s="190">
        <v>0</v>
      </c>
      <c r="M37" s="190">
        <v>0</v>
      </c>
      <c r="N37" s="190">
        <v>0</v>
      </c>
      <c r="O37" s="190">
        <v>0</v>
      </c>
      <c r="P37" s="190">
        <v>0</v>
      </c>
      <c r="Q37" s="190">
        <v>0</v>
      </c>
      <c r="R37" s="190">
        <v>0</v>
      </c>
      <c r="S37" s="190">
        <v>0</v>
      </c>
      <c r="T37" s="190">
        <v>0</v>
      </c>
      <c r="U37" s="190">
        <v>0</v>
      </c>
      <c r="V37" s="190">
        <v>0</v>
      </c>
      <c r="W37" s="190">
        <v>0</v>
      </c>
      <c r="X37" s="190">
        <v>0</v>
      </c>
      <c r="Z37" s="190">
        <v>0</v>
      </c>
      <c r="AA37" s="3">
        <v>0</v>
      </c>
      <c r="AC37" s="190">
        <v>0</v>
      </c>
      <c r="AD37" s="3">
        <v>0</v>
      </c>
    </row>
    <row r="38" spans="1:30" ht="18" hidden="1" customHeight="1" outlineLevel="1" x14ac:dyDescent="0.2">
      <c r="A38" s="175" t="s">
        <v>149</v>
      </c>
      <c r="B38" s="175" t="s">
        <v>18</v>
      </c>
      <c r="C38" s="9">
        <v>0</v>
      </c>
      <c r="E38" s="204" t="s">
        <v>150</v>
      </c>
      <c r="F38" s="182"/>
      <c r="G38" s="205">
        <v>0</v>
      </c>
      <c r="H38" s="205">
        <v>0</v>
      </c>
      <c r="I38" s="205">
        <v>0</v>
      </c>
      <c r="J38" s="205">
        <v>0</v>
      </c>
      <c r="K38" s="205">
        <v>0</v>
      </c>
      <c r="L38" s="205">
        <v>0</v>
      </c>
      <c r="M38" s="205">
        <v>0</v>
      </c>
      <c r="N38" s="205">
        <v>0</v>
      </c>
      <c r="O38" s="205">
        <v>0</v>
      </c>
      <c r="P38" s="205">
        <v>0</v>
      </c>
      <c r="Q38" s="205">
        <v>0</v>
      </c>
      <c r="R38" s="205">
        <v>0</v>
      </c>
      <c r="S38" s="205">
        <v>0</v>
      </c>
      <c r="T38" s="205">
        <v>0</v>
      </c>
      <c r="U38" s="205">
        <v>0</v>
      </c>
      <c r="V38" s="205">
        <v>0</v>
      </c>
      <c r="W38" s="205">
        <v>0</v>
      </c>
      <c r="X38" s="205">
        <v>0</v>
      </c>
      <c r="Z38" s="205">
        <v>0</v>
      </c>
      <c r="AA38" s="3">
        <v>0</v>
      </c>
      <c r="AC38" s="205">
        <v>0</v>
      </c>
      <c r="AD38" s="3">
        <v>0</v>
      </c>
    </row>
    <row r="39" spans="1:30" ht="18" hidden="1" customHeight="1" outlineLevel="1" x14ac:dyDescent="0.2">
      <c r="A39" s="175" t="s">
        <v>159</v>
      </c>
      <c r="B39" s="175" t="s">
        <v>18</v>
      </c>
      <c r="C39" s="9">
        <v>0</v>
      </c>
      <c r="E39" s="204" t="s">
        <v>160</v>
      </c>
      <c r="F39" s="182"/>
      <c r="G39" s="205">
        <v>0</v>
      </c>
      <c r="H39" s="205">
        <v>0</v>
      </c>
      <c r="I39" s="205">
        <v>0</v>
      </c>
      <c r="J39" s="205">
        <v>0</v>
      </c>
      <c r="K39" s="205">
        <v>0</v>
      </c>
      <c r="L39" s="205">
        <v>0</v>
      </c>
      <c r="M39" s="205">
        <v>0</v>
      </c>
      <c r="N39" s="205">
        <v>0</v>
      </c>
      <c r="O39" s="205">
        <v>0</v>
      </c>
      <c r="P39" s="205">
        <v>0</v>
      </c>
      <c r="Q39" s="205">
        <v>0</v>
      </c>
      <c r="R39" s="205">
        <v>0</v>
      </c>
      <c r="S39" s="205">
        <v>0</v>
      </c>
      <c r="T39" s="205">
        <v>0</v>
      </c>
      <c r="U39" s="205">
        <v>0</v>
      </c>
      <c r="V39" s="205">
        <v>0</v>
      </c>
      <c r="W39" s="205">
        <v>0</v>
      </c>
      <c r="X39" s="205">
        <v>0</v>
      </c>
      <c r="Z39" s="205">
        <v>0</v>
      </c>
      <c r="AA39" s="3">
        <v>0</v>
      </c>
      <c r="AC39" s="205">
        <v>0</v>
      </c>
      <c r="AD39" s="3">
        <v>0</v>
      </c>
    </row>
    <row r="40" spans="1:30" ht="18" hidden="1" customHeight="1" outlineLevel="1" x14ac:dyDescent="0.2">
      <c r="A40" s="175" t="s">
        <v>153</v>
      </c>
      <c r="B40" s="175" t="s">
        <v>18</v>
      </c>
      <c r="C40" s="9">
        <v>0</v>
      </c>
      <c r="E40" s="204" t="s">
        <v>154</v>
      </c>
      <c r="F40" s="182"/>
      <c r="G40" s="205">
        <v>0</v>
      </c>
      <c r="H40" s="205">
        <v>0</v>
      </c>
      <c r="I40" s="205">
        <v>0</v>
      </c>
      <c r="J40" s="205">
        <v>0</v>
      </c>
      <c r="K40" s="205">
        <v>0</v>
      </c>
      <c r="L40" s="205">
        <v>0</v>
      </c>
      <c r="M40" s="205">
        <v>0</v>
      </c>
      <c r="N40" s="205">
        <v>0</v>
      </c>
      <c r="O40" s="205">
        <v>0</v>
      </c>
      <c r="P40" s="205">
        <v>0</v>
      </c>
      <c r="Q40" s="205">
        <v>0</v>
      </c>
      <c r="R40" s="205">
        <v>0</v>
      </c>
      <c r="S40" s="205">
        <v>0</v>
      </c>
      <c r="T40" s="205">
        <v>0</v>
      </c>
      <c r="U40" s="205">
        <v>0</v>
      </c>
      <c r="V40" s="205">
        <v>0</v>
      </c>
      <c r="W40" s="205">
        <v>0</v>
      </c>
      <c r="X40" s="205">
        <v>0</v>
      </c>
      <c r="Z40" s="205">
        <v>0</v>
      </c>
      <c r="AA40" s="3">
        <v>0</v>
      </c>
      <c r="AC40" s="205">
        <v>0</v>
      </c>
      <c r="AD40" s="3">
        <v>0</v>
      </c>
    </row>
    <row r="41" spans="1:30" ht="18" hidden="1" customHeight="1" outlineLevel="1" x14ac:dyDescent="0.2">
      <c r="A41" s="175" t="s">
        <v>268</v>
      </c>
      <c r="B41" s="175" t="s">
        <v>18</v>
      </c>
      <c r="C41" s="9">
        <v>0</v>
      </c>
      <c r="E41" s="204" t="s">
        <v>270</v>
      </c>
      <c r="F41" s="182"/>
      <c r="G41" s="205">
        <v>0</v>
      </c>
      <c r="H41" s="205">
        <v>0</v>
      </c>
      <c r="I41" s="205">
        <v>0</v>
      </c>
      <c r="J41" s="205">
        <v>0</v>
      </c>
      <c r="K41" s="205">
        <v>0</v>
      </c>
      <c r="L41" s="205">
        <v>0</v>
      </c>
      <c r="M41" s="205">
        <v>0</v>
      </c>
      <c r="N41" s="205">
        <v>0</v>
      </c>
      <c r="O41" s="205">
        <v>0</v>
      </c>
      <c r="P41" s="205">
        <v>0</v>
      </c>
      <c r="Q41" s="205">
        <v>0</v>
      </c>
      <c r="R41" s="205">
        <v>0</v>
      </c>
      <c r="S41" s="205">
        <v>0</v>
      </c>
      <c r="T41" s="205">
        <v>0</v>
      </c>
      <c r="U41" s="205">
        <v>0</v>
      </c>
      <c r="V41" s="205">
        <v>0</v>
      </c>
      <c r="W41" s="205">
        <v>0</v>
      </c>
      <c r="X41" s="205">
        <v>0</v>
      </c>
      <c r="Z41" s="205">
        <v>0</v>
      </c>
      <c r="AA41" s="3">
        <v>0</v>
      </c>
      <c r="AC41" s="205">
        <v>0</v>
      </c>
      <c r="AD41" s="3">
        <v>0</v>
      </c>
    </row>
    <row r="42" spans="1:30" ht="18" hidden="1" customHeight="1" outlineLevel="1" x14ac:dyDescent="0.2">
      <c r="A42" s="175" t="s">
        <v>269</v>
      </c>
      <c r="B42" s="175" t="s">
        <v>18</v>
      </c>
      <c r="C42" s="9">
        <v>0</v>
      </c>
      <c r="E42" s="204" t="s">
        <v>271</v>
      </c>
      <c r="F42" s="182"/>
      <c r="G42" s="205">
        <v>0</v>
      </c>
      <c r="H42" s="205">
        <v>0</v>
      </c>
      <c r="I42" s="205">
        <v>0</v>
      </c>
      <c r="J42" s="205">
        <v>0</v>
      </c>
      <c r="K42" s="205">
        <v>0</v>
      </c>
      <c r="L42" s="205">
        <v>0</v>
      </c>
      <c r="M42" s="205">
        <v>0</v>
      </c>
      <c r="N42" s="205">
        <v>0</v>
      </c>
      <c r="O42" s="205">
        <v>0</v>
      </c>
      <c r="P42" s="205">
        <v>0</v>
      </c>
      <c r="Q42" s="205">
        <v>0</v>
      </c>
      <c r="R42" s="205">
        <v>0</v>
      </c>
      <c r="S42" s="205">
        <v>0</v>
      </c>
      <c r="T42" s="205">
        <v>0</v>
      </c>
      <c r="U42" s="205">
        <v>0</v>
      </c>
      <c r="V42" s="205">
        <v>0</v>
      </c>
      <c r="W42" s="205">
        <v>0</v>
      </c>
      <c r="X42" s="205">
        <v>0</v>
      </c>
      <c r="Z42" s="205">
        <v>0</v>
      </c>
      <c r="AA42" s="3">
        <v>0</v>
      </c>
      <c r="AC42" s="205">
        <v>0</v>
      </c>
      <c r="AD42" s="3">
        <v>0</v>
      </c>
    </row>
    <row r="43" spans="1:30" ht="18" hidden="1" customHeight="1" outlineLevel="1" x14ac:dyDescent="0.2">
      <c r="A43" s="175" t="s">
        <v>163</v>
      </c>
      <c r="B43" s="175" t="s">
        <v>18</v>
      </c>
      <c r="C43" s="9">
        <v>0</v>
      </c>
      <c r="E43" s="204" t="s">
        <v>164</v>
      </c>
      <c r="F43" s="182"/>
      <c r="G43" s="205">
        <v>0</v>
      </c>
      <c r="H43" s="205">
        <v>0</v>
      </c>
      <c r="I43" s="205">
        <v>0</v>
      </c>
      <c r="J43" s="205">
        <v>0</v>
      </c>
      <c r="K43" s="205">
        <v>0</v>
      </c>
      <c r="L43" s="205">
        <v>0</v>
      </c>
      <c r="M43" s="205">
        <v>0</v>
      </c>
      <c r="N43" s="205">
        <v>0</v>
      </c>
      <c r="O43" s="205">
        <v>0</v>
      </c>
      <c r="P43" s="205">
        <v>0</v>
      </c>
      <c r="Q43" s="205">
        <v>0</v>
      </c>
      <c r="R43" s="205">
        <v>0</v>
      </c>
      <c r="S43" s="205">
        <v>0</v>
      </c>
      <c r="T43" s="205">
        <v>0</v>
      </c>
      <c r="U43" s="205">
        <v>0</v>
      </c>
      <c r="V43" s="205">
        <v>0</v>
      </c>
      <c r="W43" s="205">
        <v>0</v>
      </c>
      <c r="X43" s="205">
        <v>0</v>
      </c>
      <c r="Z43" s="205">
        <v>0</v>
      </c>
      <c r="AA43" s="3">
        <v>0</v>
      </c>
      <c r="AC43" s="205">
        <v>0</v>
      </c>
      <c r="AD43" s="3">
        <v>0</v>
      </c>
    </row>
    <row r="44" spans="1:30" ht="18" hidden="1" customHeight="1" outlineLevel="1" x14ac:dyDescent="0.2">
      <c r="A44" s="175" t="s">
        <v>165</v>
      </c>
      <c r="B44" s="175" t="s">
        <v>18</v>
      </c>
      <c r="C44" s="9">
        <v>0</v>
      </c>
      <c r="E44" s="204" t="s">
        <v>166</v>
      </c>
      <c r="F44" s="182"/>
      <c r="G44" s="205">
        <v>0</v>
      </c>
      <c r="H44" s="205">
        <v>0</v>
      </c>
      <c r="I44" s="205">
        <v>0</v>
      </c>
      <c r="J44" s="205">
        <v>0</v>
      </c>
      <c r="K44" s="205">
        <v>0</v>
      </c>
      <c r="L44" s="205">
        <v>0</v>
      </c>
      <c r="M44" s="205">
        <v>0</v>
      </c>
      <c r="N44" s="205">
        <v>0</v>
      </c>
      <c r="O44" s="205">
        <v>0</v>
      </c>
      <c r="P44" s="205">
        <v>0</v>
      </c>
      <c r="Q44" s="205">
        <v>0</v>
      </c>
      <c r="R44" s="205">
        <v>0</v>
      </c>
      <c r="S44" s="205">
        <v>0</v>
      </c>
      <c r="T44" s="205">
        <v>0</v>
      </c>
      <c r="U44" s="205">
        <v>0</v>
      </c>
      <c r="V44" s="205">
        <v>0</v>
      </c>
      <c r="W44" s="205">
        <v>0</v>
      </c>
      <c r="X44" s="205">
        <v>0</v>
      </c>
      <c r="Z44" s="205">
        <v>0</v>
      </c>
      <c r="AA44" s="3">
        <v>0</v>
      </c>
      <c r="AC44" s="205">
        <v>0</v>
      </c>
      <c r="AD44" s="3">
        <v>0</v>
      </c>
    </row>
    <row r="45" spans="1:30" ht="18" hidden="1" customHeight="1" outlineLevel="1" x14ac:dyDescent="0.2">
      <c r="A45" s="175" t="s">
        <v>167</v>
      </c>
      <c r="B45" s="175" t="s">
        <v>18</v>
      </c>
      <c r="C45" s="9">
        <v>0</v>
      </c>
      <c r="E45" s="204" t="s">
        <v>168</v>
      </c>
      <c r="F45" s="182"/>
      <c r="G45" s="205">
        <v>0</v>
      </c>
      <c r="H45" s="205">
        <v>0</v>
      </c>
      <c r="I45" s="205">
        <v>0</v>
      </c>
      <c r="J45" s="205">
        <v>0</v>
      </c>
      <c r="K45" s="205">
        <v>0</v>
      </c>
      <c r="L45" s="205">
        <v>0</v>
      </c>
      <c r="M45" s="205">
        <v>0</v>
      </c>
      <c r="N45" s="205">
        <v>0</v>
      </c>
      <c r="O45" s="205">
        <v>0</v>
      </c>
      <c r="P45" s="205">
        <v>0</v>
      </c>
      <c r="Q45" s="205">
        <v>0</v>
      </c>
      <c r="R45" s="205">
        <v>0</v>
      </c>
      <c r="S45" s="205">
        <v>0</v>
      </c>
      <c r="T45" s="205">
        <v>0</v>
      </c>
      <c r="U45" s="205">
        <v>0</v>
      </c>
      <c r="V45" s="205">
        <v>0</v>
      </c>
      <c r="W45" s="205">
        <v>0</v>
      </c>
      <c r="X45" s="205">
        <v>0</v>
      </c>
      <c r="Z45" s="205">
        <v>0</v>
      </c>
      <c r="AA45" s="3">
        <v>0</v>
      </c>
      <c r="AC45" s="205">
        <v>0</v>
      </c>
      <c r="AD45" s="3">
        <v>0</v>
      </c>
    </row>
    <row r="46" spans="1:30" ht="18" customHeight="1" collapsed="1" x14ac:dyDescent="0.2">
      <c r="A46" s="185"/>
      <c r="B46" s="185"/>
      <c r="C46" s="9">
        <v>0</v>
      </c>
      <c r="E46" s="189" t="s">
        <v>190</v>
      </c>
      <c r="G46" s="190">
        <v>0</v>
      </c>
      <c r="H46" s="190">
        <v>0</v>
      </c>
      <c r="I46" s="190">
        <v>0</v>
      </c>
      <c r="J46" s="191">
        <v>0</v>
      </c>
      <c r="K46" s="191">
        <v>0</v>
      </c>
      <c r="L46" s="190">
        <v>0</v>
      </c>
      <c r="M46" s="190">
        <v>0</v>
      </c>
      <c r="N46" s="190">
        <v>0</v>
      </c>
      <c r="O46" s="190">
        <v>0</v>
      </c>
      <c r="P46" s="190">
        <v>0</v>
      </c>
      <c r="Q46" s="190">
        <v>0</v>
      </c>
      <c r="R46" s="190">
        <v>0</v>
      </c>
      <c r="S46" s="190">
        <v>0</v>
      </c>
      <c r="T46" s="190">
        <v>0</v>
      </c>
      <c r="U46" s="190">
        <v>0</v>
      </c>
      <c r="V46" s="190">
        <v>0</v>
      </c>
      <c r="W46" s="190">
        <v>0</v>
      </c>
      <c r="X46" s="190">
        <v>0</v>
      </c>
      <c r="Z46" s="190">
        <v>0</v>
      </c>
      <c r="AA46" s="3">
        <v>0</v>
      </c>
      <c r="AC46" s="190">
        <v>0</v>
      </c>
      <c r="AD46" s="3">
        <v>0</v>
      </c>
    </row>
    <row r="47" spans="1:30" ht="18" customHeight="1" x14ac:dyDescent="0.2">
      <c r="A47" s="185"/>
      <c r="B47" s="185"/>
      <c r="C47" s="9">
        <v>0</v>
      </c>
      <c r="E47" s="195" t="s">
        <v>66</v>
      </c>
      <c r="G47" s="196">
        <v>0</v>
      </c>
      <c r="H47" s="196">
        <v>0</v>
      </c>
      <c r="I47" s="196">
        <v>0</v>
      </c>
      <c r="J47" s="197">
        <v>0</v>
      </c>
      <c r="K47" s="197">
        <v>0</v>
      </c>
      <c r="L47" s="196">
        <v>0</v>
      </c>
      <c r="M47" s="196">
        <v>0</v>
      </c>
      <c r="N47" s="196">
        <v>0</v>
      </c>
      <c r="O47" s="196">
        <v>0</v>
      </c>
      <c r="P47" s="196">
        <v>0</v>
      </c>
      <c r="Q47" s="196">
        <v>0</v>
      </c>
      <c r="R47" s="196">
        <v>0</v>
      </c>
      <c r="S47" s="196">
        <v>0</v>
      </c>
      <c r="T47" s="196">
        <v>0</v>
      </c>
      <c r="U47" s="196">
        <v>0</v>
      </c>
      <c r="V47" s="196">
        <v>0</v>
      </c>
      <c r="W47" s="196">
        <v>0</v>
      </c>
      <c r="X47" s="196">
        <v>0</v>
      </c>
      <c r="Z47" s="196">
        <v>0</v>
      </c>
      <c r="AA47" s="3">
        <v>0</v>
      </c>
      <c r="AC47" s="196">
        <v>0</v>
      </c>
      <c r="AD47" s="3">
        <v>0</v>
      </c>
    </row>
    <row r="48" spans="1:30" ht="6.95" customHeight="1" x14ac:dyDescent="0.2">
      <c r="C48" s="9"/>
      <c r="J48" s="199"/>
      <c r="K48" s="199"/>
      <c r="AA48" s="1"/>
      <c r="AD48" s="1"/>
    </row>
    <row r="49" spans="1:30" ht="18" customHeight="1" collapsed="1" x14ac:dyDescent="0.2">
      <c r="A49" s="185"/>
      <c r="B49" s="185"/>
      <c r="C49" s="9"/>
      <c r="E49" s="176" t="s">
        <v>242</v>
      </c>
      <c r="G49" s="177">
        <v>0</v>
      </c>
      <c r="H49" s="177">
        <v>0</v>
      </c>
      <c r="I49" s="177">
        <v>0</v>
      </c>
      <c r="J49" s="178">
        <v>0</v>
      </c>
      <c r="K49" s="178">
        <v>0</v>
      </c>
      <c r="L49" s="177">
        <v>0</v>
      </c>
      <c r="M49" s="177">
        <v>0</v>
      </c>
      <c r="N49" s="177">
        <v>0</v>
      </c>
      <c r="O49" s="177">
        <v>0</v>
      </c>
      <c r="P49" s="177">
        <v>0</v>
      </c>
      <c r="Q49" s="177">
        <v>0</v>
      </c>
      <c r="R49" s="177">
        <v>0</v>
      </c>
      <c r="S49" s="177">
        <v>0</v>
      </c>
      <c r="T49" s="177">
        <v>0</v>
      </c>
      <c r="U49" s="177">
        <v>0</v>
      </c>
      <c r="V49" s="177">
        <v>0</v>
      </c>
      <c r="W49" s="177">
        <v>0</v>
      </c>
      <c r="X49" s="177">
        <v>0</v>
      </c>
      <c r="Z49" s="177">
        <v>0</v>
      </c>
      <c r="AA49" s="179">
        <v>0</v>
      </c>
      <c r="AC49" s="177">
        <v>0</v>
      </c>
      <c r="AD49" s="179">
        <v>0</v>
      </c>
    </row>
    <row r="50" spans="1:30" ht="18" customHeight="1" x14ac:dyDescent="0.2">
      <c r="A50" s="175" t="s">
        <v>80</v>
      </c>
      <c r="B50" s="175" t="s">
        <v>18</v>
      </c>
      <c r="C50" s="9">
        <v>0</v>
      </c>
      <c r="E50" s="189" t="s">
        <v>84</v>
      </c>
      <c r="G50" s="190">
        <v>0</v>
      </c>
      <c r="H50" s="190">
        <v>0</v>
      </c>
      <c r="I50" s="190">
        <v>0</v>
      </c>
      <c r="J50" s="191">
        <v>0</v>
      </c>
      <c r="K50" s="191">
        <v>0</v>
      </c>
      <c r="L50" s="190">
        <v>0</v>
      </c>
      <c r="M50" s="190">
        <v>0</v>
      </c>
      <c r="N50" s="190">
        <v>0</v>
      </c>
      <c r="O50" s="190">
        <v>0</v>
      </c>
      <c r="P50" s="190">
        <v>0</v>
      </c>
      <c r="Q50" s="190">
        <v>0</v>
      </c>
      <c r="R50" s="190">
        <v>0</v>
      </c>
      <c r="S50" s="190">
        <v>0</v>
      </c>
      <c r="T50" s="190">
        <v>0</v>
      </c>
      <c r="U50" s="190">
        <v>0</v>
      </c>
      <c r="V50" s="190">
        <v>0</v>
      </c>
      <c r="W50" s="190">
        <v>0</v>
      </c>
      <c r="X50" s="190">
        <v>0</v>
      </c>
      <c r="Z50" s="190">
        <v>0</v>
      </c>
      <c r="AA50" s="3">
        <v>0</v>
      </c>
      <c r="AC50" s="190">
        <v>0</v>
      </c>
      <c r="AD50" s="3">
        <v>0</v>
      </c>
    </row>
    <row r="51" spans="1:30" ht="18" customHeight="1" x14ac:dyDescent="0.2">
      <c r="A51" s="175" t="s">
        <v>81</v>
      </c>
      <c r="B51" s="175" t="s">
        <v>18</v>
      </c>
      <c r="C51" s="9">
        <v>0</v>
      </c>
      <c r="E51" s="189" t="s">
        <v>85</v>
      </c>
      <c r="G51" s="190">
        <v>0</v>
      </c>
      <c r="H51" s="190">
        <v>0</v>
      </c>
      <c r="I51" s="190">
        <v>0</v>
      </c>
      <c r="J51" s="191">
        <v>0</v>
      </c>
      <c r="K51" s="191">
        <v>0</v>
      </c>
      <c r="L51" s="190">
        <v>0</v>
      </c>
      <c r="M51" s="190">
        <v>0</v>
      </c>
      <c r="N51" s="190">
        <v>0</v>
      </c>
      <c r="O51" s="190">
        <v>0</v>
      </c>
      <c r="P51" s="190">
        <v>0</v>
      </c>
      <c r="Q51" s="190">
        <v>0</v>
      </c>
      <c r="R51" s="190">
        <v>0</v>
      </c>
      <c r="S51" s="190">
        <v>0</v>
      </c>
      <c r="T51" s="190">
        <v>0</v>
      </c>
      <c r="U51" s="190">
        <v>0</v>
      </c>
      <c r="V51" s="190">
        <v>0</v>
      </c>
      <c r="W51" s="190">
        <v>0</v>
      </c>
      <c r="X51" s="190">
        <v>0</v>
      </c>
      <c r="Z51" s="190">
        <v>0</v>
      </c>
      <c r="AA51" s="3">
        <v>0</v>
      </c>
      <c r="AC51" s="190">
        <v>0</v>
      </c>
      <c r="AD51" s="3">
        <v>0</v>
      </c>
    </row>
    <row r="52" spans="1:30" ht="18" customHeight="1" x14ac:dyDescent="0.2">
      <c r="A52" s="175" t="s">
        <v>82</v>
      </c>
      <c r="B52" s="175" t="s">
        <v>18</v>
      </c>
      <c r="C52" s="9">
        <v>0</v>
      </c>
      <c r="E52" s="189" t="s">
        <v>86</v>
      </c>
      <c r="G52" s="190">
        <v>0</v>
      </c>
      <c r="H52" s="190">
        <v>0</v>
      </c>
      <c r="I52" s="190">
        <v>0</v>
      </c>
      <c r="J52" s="191">
        <v>0</v>
      </c>
      <c r="K52" s="191">
        <v>0</v>
      </c>
      <c r="L52" s="190">
        <v>0</v>
      </c>
      <c r="M52" s="190">
        <v>0</v>
      </c>
      <c r="N52" s="190">
        <v>0</v>
      </c>
      <c r="O52" s="190">
        <v>0</v>
      </c>
      <c r="P52" s="190">
        <v>0</v>
      </c>
      <c r="Q52" s="190">
        <v>0</v>
      </c>
      <c r="R52" s="190">
        <v>0</v>
      </c>
      <c r="S52" s="190">
        <v>0</v>
      </c>
      <c r="T52" s="190">
        <v>0</v>
      </c>
      <c r="U52" s="190">
        <v>0</v>
      </c>
      <c r="V52" s="190">
        <v>0</v>
      </c>
      <c r="W52" s="190">
        <v>0</v>
      </c>
      <c r="X52" s="190">
        <v>0</v>
      </c>
      <c r="Z52" s="190">
        <v>0</v>
      </c>
      <c r="AA52" s="3">
        <v>0</v>
      </c>
      <c r="AC52" s="190">
        <v>0</v>
      </c>
      <c r="AD52" s="3">
        <v>0</v>
      </c>
    </row>
    <row r="53" spans="1:30" ht="18" customHeight="1" x14ac:dyDescent="0.2">
      <c r="A53" s="175" t="s">
        <v>205</v>
      </c>
      <c r="B53" s="175" t="s">
        <v>18</v>
      </c>
      <c r="C53" s="9">
        <v>0</v>
      </c>
      <c r="E53" s="192" t="s">
        <v>140</v>
      </c>
      <c r="F53" s="193"/>
      <c r="G53" s="194">
        <v>0</v>
      </c>
      <c r="H53" s="194">
        <v>0</v>
      </c>
      <c r="I53" s="194">
        <v>0</v>
      </c>
      <c r="J53" s="194">
        <v>0</v>
      </c>
      <c r="K53" s="194">
        <v>0</v>
      </c>
      <c r="L53" s="194">
        <v>0</v>
      </c>
      <c r="M53" s="194">
        <v>0</v>
      </c>
      <c r="N53" s="194">
        <v>0</v>
      </c>
      <c r="O53" s="194">
        <v>0</v>
      </c>
      <c r="P53" s="194">
        <v>0</v>
      </c>
      <c r="Q53" s="194">
        <v>0</v>
      </c>
      <c r="R53" s="194">
        <v>0</v>
      </c>
      <c r="S53" s="194">
        <v>0</v>
      </c>
      <c r="T53" s="194">
        <v>0</v>
      </c>
      <c r="U53" s="194">
        <v>0</v>
      </c>
      <c r="V53" s="194">
        <v>0</v>
      </c>
      <c r="W53" s="194">
        <v>0</v>
      </c>
      <c r="X53" s="194">
        <v>0</v>
      </c>
      <c r="Z53" s="194">
        <v>0</v>
      </c>
      <c r="AA53" s="3">
        <v>0</v>
      </c>
      <c r="AC53" s="194">
        <v>0</v>
      </c>
      <c r="AD53" s="3">
        <v>0</v>
      </c>
    </row>
    <row r="54" spans="1:30" ht="18" customHeight="1" x14ac:dyDescent="0.2">
      <c r="A54" s="175" t="s">
        <v>83</v>
      </c>
      <c r="B54" s="175" t="s">
        <v>18</v>
      </c>
      <c r="C54" s="9">
        <v>0</v>
      </c>
      <c r="E54" s="189" t="s">
        <v>87</v>
      </c>
      <c r="G54" s="190">
        <v>0</v>
      </c>
      <c r="H54" s="190">
        <v>0</v>
      </c>
      <c r="I54" s="190">
        <v>0</v>
      </c>
      <c r="J54" s="191">
        <v>0</v>
      </c>
      <c r="K54" s="191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0</v>
      </c>
      <c r="V54" s="190">
        <v>0</v>
      </c>
      <c r="W54" s="190">
        <v>0</v>
      </c>
      <c r="X54" s="190">
        <v>0</v>
      </c>
      <c r="Z54" s="190">
        <v>0</v>
      </c>
      <c r="AA54" s="3">
        <v>0</v>
      </c>
      <c r="AC54" s="190">
        <v>0</v>
      </c>
      <c r="AD54" s="3">
        <v>0</v>
      </c>
    </row>
    <row r="55" spans="1:30" ht="18" hidden="1" customHeight="1" outlineLevel="1" x14ac:dyDescent="0.2">
      <c r="A55" s="175" t="s">
        <v>141</v>
      </c>
      <c r="B55" s="175" t="s">
        <v>18</v>
      </c>
      <c r="C55" s="9">
        <v>0</v>
      </c>
      <c r="E55" s="204" t="s">
        <v>142</v>
      </c>
      <c r="F55" s="182"/>
      <c r="G55" s="205">
        <v>0</v>
      </c>
      <c r="H55" s="205">
        <v>0</v>
      </c>
      <c r="I55" s="205">
        <v>0</v>
      </c>
      <c r="J55" s="205">
        <v>0</v>
      </c>
      <c r="K55" s="205">
        <v>0</v>
      </c>
      <c r="L55" s="205">
        <v>0</v>
      </c>
      <c r="M55" s="205">
        <v>0</v>
      </c>
      <c r="N55" s="205">
        <v>0</v>
      </c>
      <c r="O55" s="205">
        <v>0</v>
      </c>
      <c r="P55" s="205">
        <v>0</v>
      </c>
      <c r="Q55" s="205">
        <v>0</v>
      </c>
      <c r="R55" s="205">
        <v>0</v>
      </c>
      <c r="S55" s="205">
        <v>0</v>
      </c>
      <c r="T55" s="205">
        <v>0</v>
      </c>
      <c r="U55" s="205">
        <v>0</v>
      </c>
      <c r="V55" s="205">
        <v>0</v>
      </c>
      <c r="W55" s="205">
        <v>0</v>
      </c>
      <c r="X55" s="205">
        <v>0</v>
      </c>
      <c r="Z55" s="205">
        <v>0</v>
      </c>
      <c r="AA55" s="3">
        <v>0</v>
      </c>
      <c r="AC55" s="205">
        <v>0</v>
      </c>
      <c r="AD55" s="3">
        <v>0</v>
      </c>
    </row>
    <row r="56" spans="1:30" ht="18" hidden="1" customHeight="1" outlineLevel="1" x14ac:dyDescent="0.2">
      <c r="A56" s="175" t="s">
        <v>124</v>
      </c>
      <c r="B56" s="175" t="s">
        <v>18</v>
      </c>
      <c r="C56" s="9">
        <v>0</v>
      </c>
      <c r="E56" s="204" t="s">
        <v>143</v>
      </c>
      <c r="F56" s="182"/>
      <c r="G56" s="205">
        <v>0</v>
      </c>
      <c r="H56" s="205">
        <v>0</v>
      </c>
      <c r="I56" s="205">
        <v>0</v>
      </c>
      <c r="J56" s="205">
        <v>0</v>
      </c>
      <c r="K56" s="205">
        <v>0</v>
      </c>
      <c r="L56" s="205">
        <v>0</v>
      </c>
      <c r="M56" s="205">
        <v>0</v>
      </c>
      <c r="N56" s="205">
        <v>0</v>
      </c>
      <c r="O56" s="205">
        <v>0</v>
      </c>
      <c r="P56" s="205">
        <v>0</v>
      </c>
      <c r="Q56" s="205">
        <v>0</v>
      </c>
      <c r="R56" s="205">
        <v>0</v>
      </c>
      <c r="S56" s="205">
        <v>0</v>
      </c>
      <c r="T56" s="205">
        <v>0</v>
      </c>
      <c r="U56" s="205">
        <v>0</v>
      </c>
      <c r="V56" s="205">
        <v>0</v>
      </c>
      <c r="W56" s="205">
        <v>0</v>
      </c>
      <c r="X56" s="205">
        <v>0</v>
      </c>
      <c r="Z56" s="205">
        <v>0</v>
      </c>
      <c r="AA56" s="3">
        <v>0</v>
      </c>
      <c r="AC56" s="205">
        <v>0</v>
      </c>
      <c r="AD56" s="3">
        <v>0</v>
      </c>
    </row>
    <row r="57" spans="1:30" ht="18" hidden="1" customHeight="1" outlineLevel="1" x14ac:dyDescent="0.2">
      <c r="A57" s="175" t="s">
        <v>125</v>
      </c>
      <c r="B57" s="175" t="s">
        <v>18</v>
      </c>
      <c r="C57" s="9">
        <v>0</v>
      </c>
      <c r="E57" s="204" t="s">
        <v>144</v>
      </c>
      <c r="F57" s="182"/>
      <c r="G57" s="205">
        <v>0</v>
      </c>
      <c r="H57" s="205">
        <v>0</v>
      </c>
      <c r="I57" s="205">
        <v>0</v>
      </c>
      <c r="J57" s="205">
        <v>0</v>
      </c>
      <c r="K57" s="205">
        <v>0</v>
      </c>
      <c r="L57" s="205">
        <v>0</v>
      </c>
      <c r="M57" s="205">
        <v>0</v>
      </c>
      <c r="N57" s="205">
        <v>0</v>
      </c>
      <c r="O57" s="205">
        <v>0</v>
      </c>
      <c r="P57" s="205">
        <v>0</v>
      </c>
      <c r="Q57" s="205">
        <v>0</v>
      </c>
      <c r="R57" s="205">
        <v>0</v>
      </c>
      <c r="S57" s="205">
        <v>0</v>
      </c>
      <c r="T57" s="205">
        <v>0</v>
      </c>
      <c r="U57" s="205">
        <v>0</v>
      </c>
      <c r="V57" s="205">
        <v>0</v>
      </c>
      <c r="W57" s="205">
        <v>0</v>
      </c>
      <c r="X57" s="205">
        <v>0</v>
      </c>
      <c r="Z57" s="205">
        <v>0</v>
      </c>
      <c r="AA57" s="3">
        <v>0</v>
      </c>
      <c r="AC57" s="205">
        <v>0</v>
      </c>
      <c r="AD57" s="3">
        <v>0</v>
      </c>
    </row>
    <row r="58" spans="1:30" ht="18" hidden="1" customHeight="1" outlineLevel="1" x14ac:dyDescent="0.2">
      <c r="A58" s="175" t="s">
        <v>264</v>
      </c>
      <c r="B58" s="175" t="s">
        <v>18</v>
      </c>
      <c r="C58" s="9">
        <v>0</v>
      </c>
      <c r="E58" s="204" t="s">
        <v>265</v>
      </c>
      <c r="F58" s="182"/>
      <c r="G58" s="205">
        <v>0</v>
      </c>
      <c r="H58" s="205">
        <v>0</v>
      </c>
      <c r="I58" s="205">
        <v>0</v>
      </c>
      <c r="J58" s="205">
        <v>0</v>
      </c>
      <c r="K58" s="205">
        <v>0</v>
      </c>
      <c r="L58" s="205">
        <v>0</v>
      </c>
      <c r="M58" s="205">
        <v>0</v>
      </c>
      <c r="N58" s="205">
        <v>0</v>
      </c>
      <c r="O58" s="205">
        <v>0</v>
      </c>
      <c r="P58" s="205">
        <v>0</v>
      </c>
      <c r="Q58" s="205">
        <v>0</v>
      </c>
      <c r="R58" s="205">
        <v>0</v>
      </c>
      <c r="S58" s="205">
        <v>0</v>
      </c>
      <c r="T58" s="205">
        <v>0</v>
      </c>
      <c r="U58" s="205">
        <v>0</v>
      </c>
      <c r="V58" s="205">
        <v>0</v>
      </c>
      <c r="W58" s="205">
        <v>0</v>
      </c>
      <c r="X58" s="205">
        <v>0</v>
      </c>
      <c r="Z58" s="205">
        <v>0</v>
      </c>
      <c r="AA58" s="3">
        <v>0</v>
      </c>
      <c r="AC58" s="205">
        <v>0</v>
      </c>
      <c r="AD58" s="3">
        <v>0</v>
      </c>
    </row>
    <row r="59" spans="1:30" ht="18" hidden="1" customHeight="1" outlineLevel="1" x14ac:dyDescent="0.2">
      <c r="A59" s="175" t="s">
        <v>145</v>
      </c>
      <c r="B59" s="175" t="s">
        <v>18</v>
      </c>
      <c r="C59" s="9">
        <v>0</v>
      </c>
      <c r="E59" s="204" t="s">
        <v>146</v>
      </c>
      <c r="F59" s="182"/>
      <c r="G59" s="205">
        <v>0</v>
      </c>
      <c r="H59" s="205">
        <v>0</v>
      </c>
      <c r="I59" s="205">
        <v>0</v>
      </c>
      <c r="J59" s="205">
        <v>0</v>
      </c>
      <c r="K59" s="205">
        <v>0</v>
      </c>
      <c r="L59" s="205">
        <v>0</v>
      </c>
      <c r="M59" s="205">
        <v>0</v>
      </c>
      <c r="N59" s="205">
        <v>0</v>
      </c>
      <c r="O59" s="205">
        <v>0</v>
      </c>
      <c r="P59" s="205">
        <v>0</v>
      </c>
      <c r="Q59" s="205">
        <v>0</v>
      </c>
      <c r="R59" s="205">
        <v>0</v>
      </c>
      <c r="S59" s="205">
        <v>0</v>
      </c>
      <c r="T59" s="205">
        <v>0</v>
      </c>
      <c r="U59" s="205">
        <v>0</v>
      </c>
      <c r="V59" s="205">
        <v>0</v>
      </c>
      <c r="W59" s="205">
        <v>0</v>
      </c>
      <c r="X59" s="205">
        <v>0</v>
      </c>
      <c r="Z59" s="205">
        <v>0</v>
      </c>
      <c r="AA59" s="3">
        <v>0</v>
      </c>
      <c r="AC59" s="205">
        <v>0</v>
      </c>
      <c r="AD59" s="3">
        <v>0</v>
      </c>
    </row>
    <row r="60" spans="1:30" ht="18" customHeight="1" collapsed="1" x14ac:dyDescent="0.2">
      <c r="A60" s="185"/>
      <c r="B60" s="185"/>
      <c r="C60" s="9">
        <v>0</v>
      </c>
      <c r="E60" s="189" t="s">
        <v>70</v>
      </c>
      <c r="G60" s="190">
        <v>0</v>
      </c>
      <c r="H60" s="190">
        <v>0</v>
      </c>
      <c r="I60" s="190">
        <v>0</v>
      </c>
      <c r="J60" s="191">
        <v>0</v>
      </c>
      <c r="K60" s="191">
        <v>0</v>
      </c>
      <c r="L60" s="190">
        <v>0</v>
      </c>
      <c r="M60" s="190">
        <v>0</v>
      </c>
      <c r="N60" s="190">
        <v>0</v>
      </c>
      <c r="O60" s="190">
        <v>0</v>
      </c>
      <c r="P60" s="190">
        <v>0</v>
      </c>
      <c r="Q60" s="190">
        <v>0</v>
      </c>
      <c r="R60" s="190">
        <v>0</v>
      </c>
      <c r="S60" s="190">
        <v>0</v>
      </c>
      <c r="T60" s="190">
        <v>0</v>
      </c>
      <c r="U60" s="190">
        <v>0</v>
      </c>
      <c r="V60" s="190">
        <v>0</v>
      </c>
      <c r="W60" s="190">
        <v>0</v>
      </c>
      <c r="X60" s="190">
        <v>0</v>
      </c>
      <c r="Z60" s="190">
        <v>0</v>
      </c>
      <c r="AA60" s="3">
        <v>0</v>
      </c>
      <c r="AC60" s="190">
        <v>0</v>
      </c>
      <c r="AD60" s="3">
        <v>0</v>
      </c>
    </row>
    <row r="61" spans="1:30" ht="18" customHeight="1" x14ac:dyDescent="0.2">
      <c r="A61" s="185"/>
      <c r="B61" s="185"/>
      <c r="C61" s="9">
        <v>0</v>
      </c>
      <c r="E61" s="195" t="s">
        <v>275</v>
      </c>
      <c r="G61" s="196">
        <v>0</v>
      </c>
      <c r="H61" s="196">
        <v>0</v>
      </c>
      <c r="I61" s="196">
        <v>0</v>
      </c>
      <c r="J61" s="197">
        <v>0</v>
      </c>
      <c r="K61" s="197">
        <v>0</v>
      </c>
      <c r="L61" s="196">
        <v>0</v>
      </c>
      <c r="M61" s="196">
        <v>0</v>
      </c>
      <c r="N61" s="196">
        <v>0</v>
      </c>
      <c r="O61" s="196">
        <v>0</v>
      </c>
      <c r="P61" s="196">
        <v>0</v>
      </c>
      <c r="Q61" s="196">
        <v>0</v>
      </c>
      <c r="R61" s="196">
        <v>0</v>
      </c>
      <c r="S61" s="196">
        <v>0</v>
      </c>
      <c r="T61" s="196">
        <v>0</v>
      </c>
      <c r="U61" s="196">
        <v>0</v>
      </c>
      <c r="V61" s="196">
        <v>0</v>
      </c>
      <c r="W61" s="196">
        <v>0</v>
      </c>
      <c r="X61" s="196">
        <v>0</v>
      </c>
      <c r="Z61" s="196">
        <v>0</v>
      </c>
      <c r="AA61" s="3">
        <v>0</v>
      </c>
      <c r="AC61" s="196">
        <v>0</v>
      </c>
      <c r="AD61" s="3">
        <v>0</v>
      </c>
    </row>
    <row r="62" spans="1:30" ht="6.95" customHeight="1" x14ac:dyDescent="0.2">
      <c r="C62" s="9"/>
      <c r="J62" s="199"/>
      <c r="K62" s="199"/>
      <c r="AA62" s="1"/>
      <c r="AD62" s="1"/>
    </row>
    <row r="63" spans="1:30" ht="18" customHeight="1" x14ac:dyDescent="0.2">
      <c r="A63" s="175" t="s">
        <v>74</v>
      </c>
      <c r="B63" s="175" t="s">
        <v>18</v>
      </c>
      <c r="C63" s="9">
        <v>0</v>
      </c>
      <c r="E63" s="189" t="s">
        <v>73</v>
      </c>
      <c r="G63" s="190">
        <v>0</v>
      </c>
      <c r="H63" s="190">
        <v>0</v>
      </c>
      <c r="I63" s="190">
        <v>0</v>
      </c>
      <c r="J63" s="191">
        <v>0</v>
      </c>
      <c r="K63" s="191">
        <v>0</v>
      </c>
      <c r="L63" s="190">
        <v>0</v>
      </c>
      <c r="M63" s="190">
        <v>0</v>
      </c>
      <c r="N63" s="190">
        <v>0</v>
      </c>
      <c r="O63" s="190">
        <v>0</v>
      </c>
      <c r="P63" s="190">
        <v>0</v>
      </c>
      <c r="Q63" s="190">
        <v>0</v>
      </c>
      <c r="R63" s="190">
        <v>0</v>
      </c>
      <c r="S63" s="190">
        <v>0</v>
      </c>
      <c r="T63" s="190">
        <v>0</v>
      </c>
      <c r="U63" s="190">
        <v>0</v>
      </c>
      <c r="V63" s="190">
        <v>0</v>
      </c>
      <c r="W63" s="190">
        <v>0</v>
      </c>
      <c r="X63" s="190">
        <v>0</v>
      </c>
      <c r="Z63" s="190">
        <v>0</v>
      </c>
      <c r="AA63" s="3">
        <v>0</v>
      </c>
      <c r="AC63" s="190">
        <v>0</v>
      </c>
      <c r="AD63" s="3">
        <v>0</v>
      </c>
    </row>
    <row r="64" spans="1:30" ht="18" customHeight="1" x14ac:dyDescent="0.2">
      <c r="A64" s="175" t="s">
        <v>130</v>
      </c>
      <c r="B64" s="175" t="s">
        <v>18</v>
      </c>
      <c r="C64" s="9">
        <v>0</v>
      </c>
      <c r="E64" s="189" t="s">
        <v>191</v>
      </c>
      <c r="G64" s="190">
        <v>0</v>
      </c>
      <c r="H64" s="190">
        <v>0</v>
      </c>
      <c r="I64" s="190">
        <v>0</v>
      </c>
      <c r="J64" s="191">
        <v>0</v>
      </c>
      <c r="K64" s="191">
        <v>0</v>
      </c>
      <c r="L64" s="190">
        <v>0</v>
      </c>
      <c r="M64" s="190">
        <v>0</v>
      </c>
      <c r="N64" s="190">
        <v>0</v>
      </c>
      <c r="O64" s="190">
        <v>0</v>
      </c>
      <c r="P64" s="190">
        <v>0</v>
      </c>
      <c r="Q64" s="190">
        <v>0</v>
      </c>
      <c r="R64" s="190">
        <v>0</v>
      </c>
      <c r="S64" s="190">
        <v>0</v>
      </c>
      <c r="T64" s="190">
        <v>0</v>
      </c>
      <c r="U64" s="190">
        <v>0</v>
      </c>
      <c r="V64" s="190">
        <v>0</v>
      </c>
      <c r="W64" s="190">
        <v>0</v>
      </c>
      <c r="X64" s="190">
        <v>0</v>
      </c>
      <c r="Z64" s="190">
        <v>0</v>
      </c>
      <c r="AA64" s="3">
        <v>0</v>
      </c>
      <c r="AC64" s="190">
        <v>0</v>
      </c>
      <c r="AD64" s="3">
        <v>0</v>
      </c>
    </row>
    <row r="65" spans="1:30" ht="18" customHeight="1" x14ac:dyDescent="0.2">
      <c r="A65" s="175" t="s">
        <v>173</v>
      </c>
      <c r="B65" s="175" t="s">
        <v>18</v>
      </c>
      <c r="C65" s="9">
        <v>0</v>
      </c>
      <c r="E65" s="189" t="s">
        <v>174</v>
      </c>
      <c r="G65" s="190">
        <v>0</v>
      </c>
      <c r="H65" s="190">
        <v>0</v>
      </c>
      <c r="I65" s="190">
        <v>0</v>
      </c>
      <c r="J65" s="191">
        <v>0</v>
      </c>
      <c r="K65" s="191">
        <v>0</v>
      </c>
      <c r="L65" s="190">
        <v>0</v>
      </c>
      <c r="M65" s="190">
        <v>0</v>
      </c>
      <c r="N65" s="190">
        <v>0</v>
      </c>
      <c r="O65" s="190">
        <v>0</v>
      </c>
      <c r="P65" s="190">
        <v>0</v>
      </c>
      <c r="Q65" s="190">
        <v>0</v>
      </c>
      <c r="R65" s="190">
        <v>0</v>
      </c>
      <c r="S65" s="190">
        <v>0</v>
      </c>
      <c r="T65" s="190">
        <v>0</v>
      </c>
      <c r="U65" s="190">
        <v>0</v>
      </c>
      <c r="V65" s="190">
        <v>0</v>
      </c>
      <c r="W65" s="190">
        <v>0</v>
      </c>
      <c r="X65" s="190">
        <v>0</v>
      </c>
      <c r="Z65" s="190">
        <v>0</v>
      </c>
      <c r="AA65" s="3">
        <v>0</v>
      </c>
      <c r="AC65" s="190">
        <v>0</v>
      </c>
      <c r="AD65" s="3">
        <v>0</v>
      </c>
    </row>
    <row r="66" spans="1:30" ht="18" customHeight="1" x14ac:dyDescent="0.2">
      <c r="A66" s="175" t="s">
        <v>89</v>
      </c>
      <c r="B66" s="175" t="s">
        <v>18</v>
      </c>
      <c r="C66" s="9">
        <v>0</v>
      </c>
      <c r="E66" s="189" t="s">
        <v>94</v>
      </c>
      <c r="G66" s="190">
        <v>0</v>
      </c>
      <c r="H66" s="190">
        <v>0</v>
      </c>
      <c r="I66" s="190">
        <v>0</v>
      </c>
      <c r="J66" s="191">
        <v>0</v>
      </c>
      <c r="K66" s="191">
        <v>0</v>
      </c>
      <c r="L66" s="190">
        <v>0</v>
      </c>
      <c r="M66" s="190">
        <v>0</v>
      </c>
      <c r="N66" s="190">
        <v>0</v>
      </c>
      <c r="O66" s="190">
        <v>0</v>
      </c>
      <c r="P66" s="190">
        <v>0</v>
      </c>
      <c r="Q66" s="190">
        <v>0</v>
      </c>
      <c r="R66" s="190">
        <v>0</v>
      </c>
      <c r="S66" s="190">
        <v>0</v>
      </c>
      <c r="T66" s="190">
        <v>0</v>
      </c>
      <c r="U66" s="190">
        <v>0</v>
      </c>
      <c r="V66" s="190">
        <v>0</v>
      </c>
      <c r="W66" s="190">
        <v>0</v>
      </c>
      <c r="X66" s="190">
        <v>0</v>
      </c>
      <c r="Z66" s="190">
        <v>0</v>
      </c>
      <c r="AA66" s="3">
        <v>0</v>
      </c>
      <c r="AC66" s="190">
        <v>0</v>
      </c>
      <c r="AD66" s="3">
        <v>0</v>
      </c>
    </row>
    <row r="67" spans="1:30" ht="18" customHeight="1" x14ac:dyDescent="0.2">
      <c r="A67" s="175" t="s">
        <v>175</v>
      </c>
      <c r="B67" s="175" t="s">
        <v>18</v>
      </c>
      <c r="C67" s="9">
        <v>0</v>
      </c>
      <c r="E67" s="189" t="s">
        <v>176</v>
      </c>
      <c r="G67" s="190">
        <v>0</v>
      </c>
      <c r="H67" s="190">
        <v>0</v>
      </c>
      <c r="I67" s="190">
        <v>0</v>
      </c>
      <c r="J67" s="191">
        <v>0</v>
      </c>
      <c r="K67" s="191">
        <v>0</v>
      </c>
      <c r="L67" s="190">
        <v>0</v>
      </c>
      <c r="M67" s="190">
        <v>0</v>
      </c>
      <c r="N67" s="190">
        <v>0</v>
      </c>
      <c r="O67" s="190">
        <v>0</v>
      </c>
      <c r="P67" s="190">
        <v>0</v>
      </c>
      <c r="Q67" s="190">
        <v>0</v>
      </c>
      <c r="R67" s="190">
        <v>0</v>
      </c>
      <c r="S67" s="190">
        <v>0</v>
      </c>
      <c r="T67" s="190">
        <v>0</v>
      </c>
      <c r="U67" s="190">
        <v>0</v>
      </c>
      <c r="V67" s="190">
        <v>0</v>
      </c>
      <c r="W67" s="190">
        <v>0</v>
      </c>
      <c r="X67" s="190">
        <v>0</v>
      </c>
      <c r="Z67" s="190">
        <v>0</v>
      </c>
      <c r="AA67" s="3">
        <v>0</v>
      </c>
      <c r="AC67" s="190">
        <v>0</v>
      </c>
      <c r="AD67" s="3">
        <v>0</v>
      </c>
    </row>
    <row r="68" spans="1:30" ht="18" customHeight="1" x14ac:dyDescent="0.2">
      <c r="A68" s="175" t="s">
        <v>192</v>
      </c>
      <c r="B68" s="175" t="s">
        <v>18</v>
      </c>
      <c r="C68" s="9">
        <v>0</v>
      </c>
      <c r="E68" s="189" t="s">
        <v>427</v>
      </c>
      <c r="G68" s="190">
        <v>0</v>
      </c>
      <c r="H68" s="190">
        <v>0</v>
      </c>
      <c r="I68" s="190">
        <v>0</v>
      </c>
      <c r="J68" s="191">
        <v>0</v>
      </c>
      <c r="K68" s="191">
        <v>0</v>
      </c>
      <c r="L68" s="190">
        <v>0</v>
      </c>
      <c r="M68" s="190">
        <v>0</v>
      </c>
      <c r="N68" s="190">
        <v>0</v>
      </c>
      <c r="O68" s="190">
        <v>0</v>
      </c>
      <c r="P68" s="190">
        <v>0</v>
      </c>
      <c r="Q68" s="190">
        <v>0</v>
      </c>
      <c r="R68" s="190">
        <v>0</v>
      </c>
      <c r="S68" s="190">
        <v>0</v>
      </c>
      <c r="T68" s="190">
        <v>0</v>
      </c>
      <c r="U68" s="190">
        <v>0</v>
      </c>
      <c r="V68" s="190">
        <v>0</v>
      </c>
      <c r="W68" s="190">
        <v>0</v>
      </c>
      <c r="X68" s="190">
        <v>0</v>
      </c>
      <c r="Z68" s="190">
        <v>0</v>
      </c>
      <c r="AA68" s="3">
        <v>0</v>
      </c>
      <c r="AC68" s="190">
        <v>0</v>
      </c>
      <c r="AD68" s="3">
        <v>0</v>
      </c>
    </row>
    <row r="69" spans="1:30" ht="18" customHeight="1" x14ac:dyDescent="0.2">
      <c r="A69" s="175" t="s">
        <v>131</v>
      </c>
      <c r="B69" s="175" t="s">
        <v>18</v>
      </c>
      <c r="C69" s="9">
        <v>0</v>
      </c>
      <c r="E69" s="189" t="s">
        <v>177</v>
      </c>
      <c r="G69" s="190">
        <v>0</v>
      </c>
      <c r="H69" s="190">
        <v>0</v>
      </c>
      <c r="I69" s="190">
        <v>0</v>
      </c>
      <c r="J69" s="191">
        <v>0</v>
      </c>
      <c r="K69" s="191">
        <v>0</v>
      </c>
      <c r="L69" s="190">
        <v>0</v>
      </c>
      <c r="M69" s="190">
        <v>0</v>
      </c>
      <c r="N69" s="190">
        <v>0</v>
      </c>
      <c r="O69" s="190">
        <v>0</v>
      </c>
      <c r="P69" s="190">
        <v>0</v>
      </c>
      <c r="Q69" s="190">
        <v>0</v>
      </c>
      <c r="R69" s="190">
        <v>0</v>
      </c>
      <c r="S69" s="190">
        <v>0</v>
      </c>
      <c r="T69" s="190">
        <v>0</v>
      </c>
      <c r="U69" s="190">
        <v>0</v>
      </c>
      <c r="V69" s="190">
        <v>0</v>
      </c>
      <c r="W69" s="190">
        <v>0</v>
      </c>
      <c r="X69" s="190">
        <v>0</v>
      </c>
      <c r="Z69" s="190">
        <v>0</v>
      </c>
      <c r="AA69" s="3">
        <v>0</v>
      </c>
      <c r="AC69" s="190">
        <v>0</v>
      </c>
      <c r="AD69" s="3">
        <v>0</v>
      </c>
    </row>
    <row r="70" spans="1:30" ht="18" customHeight="1" x14ac:dyDescent="0.2">
      <c r="A70" s="175" t="s">
        <v>178</v>
      </c>
      <c r="B70" s="175" t="s">
        <v>18</v>
      </c>
      <c r="C70" s="9">
        <v>0</v>
      </c>
      <c r="E70" s="189" t="s">
        <v>179</v>
      </c>
      <c r="G70" s="190">
        <v>0</v>
      </c>
      <c r="H70" s="190">
        <v>0</v>
      </c>
      <c r="I70" s="190">
        <v>0</v>
      </c>
      <c r="J70" s="191">
        <v>0</v>
      </c>
      <c r="K70" s="191">
        <v>0</v>
      </c>
      <c r="L70" s="190">
        <v>0</v>
      </c>
      <c r="M70" s="190">
        <v>0</v>
      </c>
      <c r="N70" s="190">
        <v>0</v>
      </c>
      <c r="O70" s="190">
        <v>0</v>
      </c>
      <c r="P70" s="190">
        <v>0</v>
      </c>
      <c r="Q70" s="190">
        <v>0</v>
      </c>
      <c r="R70" s="190">
        <v>0</v>
      </c>
      <c r="S70" s="190">
        <v>0</v>
      </c>
      <c r="T70" s="190">
        <v>0</v>
      </c>
      <c r="U70" s="190">
        <v>0</v>
      </c>
      <c r="V70" s="190">
        <v>0</v>
      </c>
      <c r="W70" s="190">
        <v>0</v>
      </c>
      <c r="X70" s="190">
        <v>0</v>
      </c>
      <c r="Z70" s="190">
        <v>0</v>
      </c>
      <c r="AA70" s="3">
        <v>0</v>
      </c>
      <c r="AC70" s="190">
        <v>0</v>
      </c>
      <c r="AD70" s="3">
        <v>0</v>
      </c>
    </row>
    <row r="71" spans="1:30" ht="18" customHeight="1" x14ac:dyDescent="0.2">
      <c r="A71" s="175" t="s">
        <v>180</v>
      </c>
      <c r="B71" s="175" t="s">
        <v>18</v>
      </c>
      <c r="C71" s="9">
        <v>0</v>
      </c>
      <c r="E71" s="189" t="s">
        <v>181</v>
      </c>
      <c r="G71" s="190">
        <v>0</v>
      </c>
      <c r="H71" s="190">
        <v>0</v>
      </c>
      <c r="I71" s="190">
        <v>0</v>
      </c>
      <c r="J71" s="191">
        <v>0</v>
      </c>
      <c r="K71" s="191">
        <v>0</v>
      </c>
      <c r="L71" s="190">
        <v>0</v>
      </c>
      <c r="M71" s="190">
        <v>0</v>
      </c>
      <c r="N71" s="190">
        <v>0</v>
      </c>
      <c r="O71" s="190">
        <v>0</v>
      </c>
      <c r="P71" s="190">
        <v>0</v>
      </c>
      <c r="Q71" s="190">
        <v>0</v>
      </c>
      <c r="R71" s="190">
        <v>0</v>
      </c>
      <c r="S71" s="190">
        <v>0</v>
      </c>
      <c r="T71" s="190">
        <v>0</v>
      </c>
      <c r="U71" s="190">
        <v>0</v>
      </c>
      <c r="V71" s="190">
        <v>0</v>
      </c>
      <c r="W71" s="190">
        <v>0</v>
      </c>
      <c r="X71" s="190">
        <v>0</v>
      </c>
      <c r="Z71" s="190">
        <v>0</v>
      </c>
      <c r="AA71" s="3">
        <v>0</v>
      </c>
      <c r="AC71" s="190">
        <v>0</v>
      </c>
      <c r="AD71" s="3">
        <v>0</v>
      </c>
    </row>
    <row r="72" spans="1:30" ht="18" customHeight="1" x14ac:dyDescent="0.2">
      <c r="A72" s="175" t="s">
        <v>90</v>
      </c>
      <c r="B72" s="175" t="s">
        <v>18</v>
      </c>
      <c r="C72" s="9">
        <v>0</v>
      </c>
      <c r="E72" s="189" t="s">
        <v>188</v>
      </c>
      <c r="G72" s="190">
        <v>0</v>
      </c>
      <c r="H72" s="190">
        <v>0</v>
      </c>
      <c r="I72" s="190">
        <v>0</v>
      </c>
      <c r="J72" s="191">
        <v>0</v>
      </c>
      <c r="K72" s="191">
        <v>0</v>
      </c>
      <c r="L72" s="190">
        <v>0</v>
      </c>
      <c r="M72" s="190">
        <v>0</v>
      </c>
      <c r="N72" s="190">
        <v>0</v>
      </c>
      <c r="O72" s="190">
        <v>0</v>
      </c>
      <c r="P72" s="190">
        <v>0</v>
      </c>
      <c r="Q72" s="190">
        <v>0</v>
      </c>
      <c r="R72" s="190">
        <v>0</v>
      </c>
      <c r="S72" s="190">
        <v>0</v>
      </c>
      <c r="T72" s="190">
        <v>0</v>
      </c>
      <c r="U72" s="190">
        <v>0</v>
      </c>
      <c r="V72" s="190">
        <v>0</v>
      </c>
      <c r="W72" s="190">
        <v>0</v>
      </c>
      <c r="X72" s="190">
        <v>0</v>
      </c>
      <c r="Z72" s="190">
        <v>0</v>
      </c>
      <c r="AA72" s="3">
        <v>0</v>
      </c>
      <c r="AC72" s="190">
        <v>0</v>
      </c>
      <c r="AD72" s="3">
        <v>0</v>
      </c>
    </row>
    <row r="73" spans="1:30" ht="18" customHeight="1" x14ac:dyDescent="0.2">
      <c r="A73" s="175" t="s">
        <v>79</v>
      </c>
      <c r="B73" s="175" t="s">
        <v>18</v>
      </c>
      <c r="C73" s="9">
        <v>0</v>
      </c>
      <c r="E73" s="189" t="s">
        <v>78</v>
      </c>
      <c r="G73" s="190">
        <v>0</v>
      </c>
      <c r="H73" s="190">
        <v>0</v>
      </c>
      <c r="I73" s="190">
        <v>0</v>
      </c>
      <c r="J73" s="191">
        <v>0</v>
      </c>
      <c r="K73" s="191">
        <v>0</v>
      </c>
      <c r="L73" s="190">
        <v>0</v>
      </c>
      <c r="M73" s="190">
        <v>0</v>
      </c>
      <c r="N73" s="190">
        <v>0</v>
      </c>
      <c r="O73" s="190">
        <v>0</v>
      </c>
      <c r="P73" s="190">
        <v>0</v>
      </c>
      <c r="Q73" s="190">
        <v>0</v>
      </c>
      <c r="R73" s="190">
        <v>0</v>
      </c>
      <c r="S73" s="190">
        <v>0</v>
      </c>
      <c r="T73" s="190">
        <v>0</v>
      </c>
      <c r="U73" s="190">
        <v>0</v>
      </c>
      <c r="V73" s="190">
        <v>0</v>
      </c>
      <c r="W73" s="190">
        <v>0</v>
      </c>
      <c r="X73" s="190">
        <v>0</v>
      </c>
      <c r="Z73" s="190">
        <v>0</v>
      </c>
      <c r="AA73" s="3">
        <v>0</v>
      </c>
      <c r="AC73" s="190">
        <v>0</v>
      </c>
      <c r="AD73" s="3">
        <v>0</v>
      </c>
    </row>
    <row r="74" spans="1:30" ht="18" customHeight="1" x14ac:dyDescent="0.2">
      <c r="A74" s="175" t="s">
        <v>194</v>
      </c>
      <c r="B74" s="175" t="s">
        <v>18</v>
      </c>
      <c r="C74" s="9">
        <v>0</v>
      </c>
      <c r="E74" s="189" t="s">
        <v>267</v>
      </c>
      <c r="G74" s="190">
        <v>0</v>
      </c>
      <c r="H74" s="190">
        <v>0</v>
      </c>
      <c r="I74" s="190">
        <v>0</v>
      </c>
      <c r="J74" s="191">
        <v>0</v>
      </c>
      <c r="K74" s="191">
        <v>0</v>
      </c>
      <c r="L74" s="190">
        <v>0</v>
      </c>
      <c r="M74" s="190">
        <v>0</v>
      </c>
      <c r="N74" s="190">
        <v>0</v>
      </c>
      <c r="O74" s="190">
        <v>0</v>
      </c>
      <c r="P74" s="190">
        <v>0</v>
      </c>
      <c r="Q74" s="190">
        <v>0</v>
      </c>
      <c r="R74" s="190">
        <v>0</v>
      </c>
      <c r="S74" s="190">
        <v>0</v>
      </c>
      <c r="T74" s="190">
        <v>0</v>
      </c>
      <c r="U74" s="190">
        <v>0</v>
      </c>
      <c r="V74" s="190">
        <v>0</v>
      </c>
      <c r="W74" s="190">
        <v>0</v>
      </c>
      <c r="X74" s="190">
        <v>0</v>
      </c>
      <c r="Z74" s="190">
        <v>0</v>
      </c>
      <c r="AA74" s="3">
        <v>0</v>
      </c>
      <c r="AC74" s="190">
        <v>0</v>
      </c>
      <c r="AD74" s="3">
        <v>0</v>
      </c>
    </row>
    <row r="75" spans="1:30" ht="18" customHeight="1" x14ac:dyDescent="0.2">
      <c r="A75" s="175" t="s">
        <v>76</v>
      </c>
      <c r="B75" s="175" t="s">
        <v>18</v>
      </c>
      <c r="C75" s="9">
        <v>0</v>
      </c>
      <c r="E75" s="189" t="s">
        <v>95</v>
      </c>
      <c r="G75" s="190">
        <v>0</v>
      </c>
      <c r="H75" s="190">
        <v>0</v>
      </c>
      <c r="I75" s="190">
        <v>0</v>
      </c>
      <c r="J75" s="191">
        <v>0</v>
      </c>
      <c r="K75" s="191">
        <v>0</v>
      </c>
      <c r="L75" s="190">
        <v>0</v>
      </c>
      <c r="M75" s="190">
        <v>0</v>
      </c>
      <c r="N75" s="190">
        <v>0</v>
      </c>
      <c r="O75" s="190">
        <v>0</v>
      </c>
      <c r="P75" s="190">
        <v>0</v>
      </c>
      <c r="Q75" s="190">
        <v>0</v>
      </c>
      <c r="R75" s="190">
        <v>0</v>
      </c>
      <c r="S75" s="190">
        <v>0</v>
      </c>
      <c r="T75" s="190">
        <v>0</v>
      </c>
      <c r="U75" s="190">
        <v>0</v>
      </c>
      <c r="V75" s="190">
        <v>0</v>
      </c>
      <c r="W75" s="190">
        <v>0</v>
      </c>
      <c r="X75" s="190">
        <v>0</v>
      </c>
      <c r="Z75" s="190">
        <v>0</v>
      </c>
      <c r="AA75" s="3">
        <v>0</v>
      </c>
      <c r="AC75" s="190">
        <v>0</v>
      </c>
      <c r="AD75" s="3">
        <v>0</v>
      </c>
    </row>
    <row r="76" spans="1:30" ht="18" customHeight="1" x14ac:dyDescent="0.2">
      <c r="A76" s="175" t="s">
        <v>182</v>
      </c>
      <c r="B76" s="175" t="s">
        <v>18</v>
      </c>
      <c r="C76" s="9">
        <v>0</v>
      </c>
      <c r="E76" s="189" t="s">
        <v>183</v>
      </c>
      <c r="G76" s="190">
        <v>0</v>
      </c>
      <c r="H76" s="190">
        <v>0</v>
      </c>
      <c r="I76" s="190">
        <v>0</v>
      </c>
      <c r="J76" s="191">
        <v>0</v>
      </c>
      <c r="K76" s="191">
        <v>0</v>
      </c>
      <c r="L76" s="190">
        <v>0</v>
      </c>
      <c r="M76" s="190">
        <v>0</v>
      </c>
      <c r="N76" s="190">
        <v>0</v>
      </c>
      <c r="O76" s="190">
        <v>0</v>
      </c>
      <c r="P76" s="190">
        <v>0</v>
      </c>
      <c r="Q76" s="190">
        <v>0</v>
      </c>
      <c r="R76" s="190">
        <v>0</v>
      </c>
      <c r="S76" s="190">
        <v>0</v>
      </c>
      <c r="T76" s="190">
        <v>0</v>
      </c>
      <c r="U76" s="190">
        <v>0</v>
      </c>
      <c r="V76" s="190">
        <v>0</v>
      </c>
      <c r="W76" s="190">
        <v>0</v>
      </c>
      <c r="X76" s="190">
        <v>0</v>
      </c>
      <c r="Z76" s="190">
        <v>0</v>
      </c>
      <c r="AA76" s="3">
        <v>0</v>
      </c>
      <c r="AC76" s="190">
        <v>0</v>
      </c>
      <c r="AD76" s="3">
        <v>0</v>
      </c>
    </row>
    <row r="77" spans="1:30" ht="18" customHeight="1" x14ac:dyDescent="0.2">
      <c r="A77" s="175" t="s">
        <v>91</v>
      </c>
      <c r="B77" s="175" t="s">
        <v>18</v>
      </c>
      <c r="C77" s="9">
        <v>0</v>
      </c>
      <c r="E77" s="189" t="s">
        <v>96</v>
      </c>
      <c r="G77" s="190">
        <v>0</v>
      </c>
      <c r="H77" s="190">
        <v>0</v>
      </c>
      <c r="I77" s="190">
        <v>0</v>
      </c>
      <c r="J77" s="191">
        <v>0</v>
      </c>
      <c r="K77" s="191">
        <v>0</v>
      </c>
      <c r="L77" s="190">
        <v>0</v>
      </c>
      <c r="M77" s="190">
        <v>0</v>
      </c>
      <c r="N77" s="190">
        <v>0</v>
      </c>
      <c r="O77" s="190">
        <v>0</v>
      </c>
      <c r="P77" s="190">
        <v>0</v>
      </c>
      <c r="Q77" s="190">
        <v>0</v>
      </c>
      <c r="R77" s="190">
        <v>0</v>
      </c>
      <c r="S77" s="190">
        <v>0</v>
      </c>
      <c r="T77" s="190">
        <v>0</v>
      </c>
      <c r="U77" s="190">
        <v>0</v>
      </c>
      <c r="V77" s="190">
        <v>0</v>
      </c>
      <c r="W77" s="190">
        <v>0</v>
      </c>
      <c r="X77" s="190">
        <v>0</v>
      </c>
      <c r="Z77" s="190">
        <v>0</v>
      </c>
      <c r="AA77" s="3">
        <v>0</v>
      </c>
      <c r="AC77" s="190">
        <v>0</v>
      </c>
      <c r="AD77" s="3">
        <v>0</v>
      </c>
    </row>
    <row r="78" spans="1:30" ht="18" customHeight="1" x14ac:dyDescent="0.2">
      <c r="A78" s="175" t="s">
        <v>128</v>
      </c>
      <c r="B78" s="175" t="s">
        <v>18</v>
      </c>
      <c r="C78" s="9">
        <v>0</v>
      </c>
      <c r="E78" s="189" t="s">
        <v>129</v>
      </c>
      <c r="G78" s="190">
        <v>0</v>
      </c>
      <c r="H78" s="190">
        <v>0</v>
      </c>
      <c r="I78" s="190">
        <v>0</v>
      </c>
      <c r="J78" s="191">
        <v>0</v>
      </c>
      <c r="K78" s="191">
        <v>0</v>
      </c>
      <c r="L78" s="190">
        <v>0</v>
      </c>
      <c r="M78" s="190">
        <v>0</v>
      </c>
      <c r="N78" s="190">
        <v>0</v>
      </c>
      <c r="O78" s="190">
        <v>0</v>
      </c>
      <c r="P78" s="190">
        <v>0</v>
      </c>
      <c r="Q78" s="190">
        <v>0</v>
      </c>
      <c r="R78" s="190">
        <v>0</v>
      </c>
      <c r="S78" s="190">
        <v>0</v>
      </c>
      <c r="T78" s="190">
        <v>0</v>
      </c>
      <c r="U78" s="190">
        <v>0</v>
      </c>
      <c r="V78" s="190">
        <v>0</v>
      </c>
      <c r="W78" s="190">
        <v>0</v>
      </c>
      <c r="X78" s="190">
        <v>0</v>
      </c>
      <c r="Z78" s="190">
        <v>0</v>
      </c>
      <c r="AA78" s="3">
        <v>0</v>
      </c>
      <c r="AC78" s="190">
        <v>0</v>
      </c>
      <c r="AD78" s="3">
        <v>0</v>
      </c>
    </row>
    <row r="79" spans="1:30" ht="18" customHeight="1" x14ac:dyDescent="0.2">
      <c r="A79" s="175" t="s">
        <v>92</v>
      </c>
      <c r="B79" s="175" t="s">
        <v>18</v>
      </c>
      <c r="C79" s="9">
        <v>0</v>
      </c>
      <c r="E79" s="189" t="s">
        <v>97</v>
      </c>
      <c r="G79" s="190">
        <v>0</v>
      </c>
      <c r="H79" s="190">
        <v>0</v>
      </c>
      <c r="I79" s="190">
        <v>0</v>
      </c>
      <c r="J79" s="191">
        <v>0</v>
      </c>
      <c r="K79" s="191">
        <v>0</v>
      </c>
      <c r="L79" s="190">
        <v>0</v>
      </c>
      <c r="M79" s="190">
        <v>0</v>
      </c>
      <c r="N79" s="190">
        <v>0</v>
      </c>
      <c r="O79" s="190">
        <v>0</v>
      </c>
      <c r="P79" s="190">
        <v>0</v>
      </c>
      <c r="Q79" s="190">
        <v>0</v>
      </c>
      <c r="R79" s="190">
        <v>0</v>
      </c>
      <c r="S79" s="190">
        <v>0</v>
      </c>
      <c r="T79" s="190">
        <v>0</v>
      </c>
      <c r="U79" s="190">
        <v>0</v>
      </c>
      <c r="V79" s="190">
        <v>0</v>
      </c>
      <c r="W79" s="190">
        <v>0</v>
      </c>
      <c r="X79" s="190">
        <v>0</v>
      </c>
      <c r="Z79" s="190">
        <v>0</v>
      </c>
      <c r="AA79" s="3">
        <v>0</v>
      </c>
      <c r="AC79" s="190">
        <v>0</v>
      </c>
      <c r="AD79" s="3">
        <v>0</v>
      </c>
    </row>
    <row r="80" spans="1:30" ht="18" customHeight="1" x14ac:dyDescent="0.2">
      <c r="A80" s="175" t="s">
        <v>75</v>
      </c>
      <c r="B80" s="175" t="s">
        <v>18</v>
      </c>
      <c r="C80" s="9">
        <v>0</v>
      </c>
      <c r="E80" s="189" t="s">
        <v>98</v>
      </c>
      <c r="G80" s="190">
        <v>0</v>
      </c>
      <c r="H80" s="190">
        <v>0</v>
      </c>
      <c r="I80" s="190">
        <v>0</v>
      </c>
      <c r="J80" s="191">
        <v>0</v>
      </c>
      <c r="K80" s="191">
        <v>0</v>
      </c>
      <c r="L80" s="190">
        <v>0</v>
      </c>
      <c r="M80" s="190">
        <v>0</v>
      </c>
      <c r="N80" s="190">
        <v>0</v>
      </c>
      <c r="O80" s="190">
        <v>0</v>
      </c>
      <c r="P80" s="190">
        <v>0</v>
      </c>
      <c r="Q80" s="190">
        <v>0</v>
      </c>
      <c r="R80" s="190">
        <v>0</v>
      </c>
      <c r="S80" s="190">
        <v>0</v>
      </c>
      <c r="T80" s="190">
        <v>0</v>
      </c>
      <c r="U80" s="190">
        <v>0</v>
      </c>
      <c r="V80" s="190">
        <v>0</v>
      </c>
      <c r="W80" s="190">
        <v>0</v>
      </c>
      <c r="X80" s="190">
        <v>0</v>
      </c>
      <c r="Z80" s="190">
        <v>0</v>
      </c>
      <c r="AA80" s="3">
        <v>0</v>
      </c>
      <c r="AC80" s="190">
        <v>0</v>
      </c>
      <c r="AD80" s="3">
        <v>0</v>
      </c>
    </row>
    <row r="81" spans="1:30" ht="18" customHeight="1" x14ac:dyDescent="0.2">
      <c r="A81" s="175" t="s">
        <v>428</v>
      </c>
      <c r="B81" s="175" t="s">
        <v>18</v>
      </c>
      <c r="C81" s="9">
        <v>0</v>
      </c>
      <c r="E81" s="189" t="s">
        <v>429</v>
      </c>
      <c r="G81" s="190">
        <v>0</v>
      </c>
      <c r="H81" s="190">
        <v>0</v>
      </c>
      <c r="I81" s="190">
        <v>0</v>
      </c>
      <c r="J81" s="191">
        <v>0</v>
      </c>
      <c r="K81" s="191">
        <v>0</v>
      </c>
      <c r="L81" s="190">
        <v>0</v>
      </c>
      <c r="M81" s="190">
        <v>0</v>
      </c>
      <c r="N81" s="190">
        <v>0</v>
      </c>
      <c r="O81" s="190">
        <v>0</v>
      </c>
      <c r="P81" s="190">
        <v>0</v>
      </c>
      <c r="Q81" s="190">
        <v>0</v>
      </c>
      <c r="R81" s="190">
        <v>0</v>
      </c>
      <c r="S81" s="190">
        <v>0</v>
      </c>
      <c r="T81" s="190">
        <v>0</v>
      </c>
      <c r="U81" s="190">
        <v>0</v>
      </c>
      <c r="V81" s="190">
        <v>0</v>
      </c>
      <c r="W81" s="190">
        <v>0</v>
      </c>
      <c r="X81" s="190">
        <v>0</v>
      </c>
      <c r="Z81" s="190">
        <v>0</v>
      </c>
      <c r="AA81" s="3">
        <v>0</v>
      </c>
      <c r="AC81" s="190">
        <v>0</v>
      </c>
      <c r="AD81" s="3">
        <v>0</v>
      </c>
    </row>
    <row r="82" spans="1:30" ht="18" customHeight="1" x14ac:dyDescent="0.2">
      <c r="A82" s="175" t="s">
        <v>262</v>
      </c>
      <c r="B82" s="175" t="s">
        <v>18</v>
      </c>
      <c r="C82" s="9">
        <v>0</v>
      </c>
      <c r="E82" s="189" t="s">
        <v>272</v>
      </c>
      <c r="G82" s="190">
        <v>0</v>
      </c>
      <c r="H82" s="190">
        <v>0</v>
      </c>
      <c r="I82" s="190">
        <v>0</v>
      </c>
      <c r="J82" s="191">
        <v>0</v>
      </c>
      <c r="K82" s="191">
        <v>0</v>
      </c>
      <c r="L82" s="190">
        <v>0</v>
      </c>
      <c r="M82" s="190">
        <v>0</v>
      </c>
      <c r="N82" s="190">
        <v>0</v>
      </c>
      <c r="O82" s="190">
        <v>0</v>
      </c>
      <c r="P82" s="190">
        <v>0</v>
      </c>
      <c r="Q82" s="190">
        <v>0</v>
      </c>
      <c r="R82" s="190">
        <v>0</v>
      </c>
      <c r="S82" s="190">
        <v>0</v>
      </c>
      <c r="T82" s="190">
        <v>0</v>
      </c>
      <c r="U82" s="190">
        <v>0</v>
      </c>
      <c r="V82" s="190">
        <v>0</v>
      </c>
      <c r="W82" s="190">
        <v>0</v>
      </c>
      <c r="X82" s="190">
        <v>0</v>
      </c>
      <c r="Z82" s="190">
        <v>0</v>
      </c>
      <c r="AA82" s="3">
        <v>0</v>
      </c>
      <c r="AC82" s="190">
        <v>0</v>
      </c>
      <c r="AD82" s="3">
        <v>0</v>
      </c>
    </row>
    <row r="83" spans="1:30" ht="18" customHeight="1" x14ac:dyDescent="0.2">
      <c r="A83" s="175" t="s">
        <v>196</v>
      </c>
      <c r="B83" s="175" t="s">
        <v>18</v>
      </c>
      <c r="C83" s="9">
        <v>0</v>
      </c>
      <c r="E83" s="189" t="s">
        <v>197</v>
      </c>
      <c r="G83" s="190">
        <v>0</v>
      </c>
      <c r="H83" s="190">
        <v>0</v>
      </c>
      <c r="I83" s="190">
        <v>0</v>
      </c>
      <c r="J83" s="191">
        <v>0</v>
      </c>
      <c r="K83" s="191">
        <v>0</v>
      </c>
      <c r="L83" s="190">
        <v>0</v>
      </c>
      <c r="M83" s="190">
        <v>0</v>
      </c>
      <c r="N83" s="190">
        <v>0</v>
      </c>
      <c r="O83" s="190">
        <v>0</v>
      </c>
      <c r="P83" s="190">
        <v>0</v>
      </c>
      <c r="Q83" s="190">
        <v>0</v>
      </c>
      <c r="R83" s="190">
        <v>0</v>
      </c>
      <c r="S83" s="190">
        <v>0</v>
      </c>
      <c r="T83" s="190">
        <v>0</v>
      </c>
      <c r="U83" s="190">
        <v>0</v>
      </c>
      <c r="V83" s="190">
        <v>0</v>
      </c>
      <c r="W83" s="190">
        <v>0</v>
      </c>
      <c r="X83" s="190">
        <v>0</v>
      </c>
      <c r="Z83" s="190">
        <v>0</v>
      </c>
      <c r="AA83" s="3">
        <v>0</v>
      </c>
      <c r="AC83" s="190">
        <v>0</v>
      </c>
      <c r="AD83" s="3">
        <v>0</v>
      </c>
    </row>
    <row r="84" spans="1:30" ht="18" customHeight="1" x14ac:dyDescent="0.2">
      <c r="A84" s="175" t="s">
        <v>198</v>
      </c>
      <c r="B84" s="175" t="s">
        <v>18</v>
      </c>
      <c r="C84" s="9">
        <v>0</v>
      </c>
      <c r="E84" s="189" t="s">
        <v>266</v>
      </c>
      <c r="G84" s="190">
        <v>0</v>
      </c>
      <c r="H84" s="190">
        <v>0</v>
      </c>
      <c r="I84" s="190">
        <v>0</v>
      </c>
      <c r="J84" s="191">
        <v>0</v>
      </c>
      <c r="K84" s="191">
        <v>0</v>
      </c>
      <c r="L84" s="190">
        <v>0</v>
      </c>
      <c r="M84" s="190">
        <v>0</v>
      </c>
      <c r="N84" s="190">
        <v>0</v>
      </c>
      <c r="O84" s="190">
        <v>0</v>
      </c>
      <c r="P84" s="190">
        <v>0</v>
      </c>
      <c r="Q84" s="190">
        <v>0</v>
      </c>
      <c r="R84" s="190">
        <v>0</v>
      </c>
      <c r="S84" s="190">
        <v>0</v>
      </c>
      <c r="T84" s="190">
        <v>0</v>
      </c>
      <c r="U84" s="190">
        <v>0</v>
      </c>
      <c r="V84" s="190">
        <v>0</v>
      </c>
      <c r="W84" s="190">
        <v>0</v>
      </c>
      <c r="X84" s="190">
        <v>0</v>
      </c>
      <c r="Z84" s="190">
        <v>0</v>
      </c>
      <c r="AA84" s="3">
        <v>0</v>
      </c>
      <c r="AC84" s="190">
        <v>0</v>
      </c>
      <c r="AD84" s="3">
        <v>0</v>
      </c>
    </row>
    <row r="85" spans="1:30" ht="18" customHeight="1" x14ac:dyDescent="0.2">
      <c r="A85" s="175" t="s">
        <v>93</v>
      </c>
      <c r="B85" s="175" t="s">
        <v>18</v>
      </c>
      <c r="C85" s="9">
        <v>0</v>
      </c>
      <c r="E85" s="189" t="s">
        <v>99</v>
      </c>
      <c r="G85" s="190">
        <v>0</v>
      </c>
      <c r="H85" s="190">
        <v>0</v>
      </c>
      <c r="I85" s="190">
        <v>0</v>
      </c>
      <c r="J85" s="191">
        <v>0</v>
      </c>
      <c r="K85" s="191">
        <v>0</v>
      </c>
      <c r="L85" s="190">
        <v>0</v>
      </c>
      <c r="M85" s="190">
        <v>0</v>
      </c>
      <c r="N85" s="190">
        <v>0</v>
      </c>
      <c r="O85" s="190">
        <v>0</v>
      </c>
      <c r="P85" s="190">
        <v>0</v>
      </c>
      <c r="Q85" s="190">
        <v>0</v>
      </c>
      <c r="R85" s="190">
        <v>0</v>
      </c>
      <c r="S85" s="190">
        <v>0</v>
      </c>
      <c r="T85" s="190">
        <v>0</v>
      </c>
      <c r="U85" s="190">
        <v>0</v>
      </c>
      <c r="V85" s="190">
        <v>0</v>
      </c>
      <c r="W85" s="190">
        <v>0</v>
      </c>
      <c r="X85" s="190">
        <v>0</v>
      </c>
      <c r="Z85" s="190">
        <v>0</v>
      </c>
      <c r="AA85" s="3">
        <v>0</v>
      </c>
      <c r="AC85" s="190">
        <v>0</v>
      </c>
      <c r="AD85" s="3">
        <v>0</v>
      </c>
    </row>
    <row r="86" spans="1:30" ht="18" customHeight="1" x14ac:dyDescent="0.2">
      <c r="A86" s="175" t="s">
        <v>524</v>
      </c>
      <c r="B86" s="175" t="s">
        <v>18</v>
      </c>
      <c r="C86" s="9">
        <v>0</v>
      </c>
      <c r="E86" s="189" t="s">
        <v>525</v>
      </c>
      <c r="G86" s="190">
        <v>0</v>
      </c>
      <c r="H86" s="190">
        <v>0</v>
      </c>
      <c r="I86" s="190">
        <v>0</v>
      </c>
      <c r="J86" s="191">
        <v>0</v>
      </c>
      <c r="K86" s="191">
        <v>0</v>
      </c>
      <c r="L86" s="190">
        <v>0</v>
      </c>
      <c r="M86" s="190">
        <v>0</v>
      </c>
      <c r="N86" s="190">
        <v>0</v>
      </c>
      <c r="O86" s="190">
        <v>0</v>
      </c>
      <c r="P86" s="190">
        <v>0</v>
      </c>
      <c r="Q86" s="190">
        <v>0</v>
      </c>
      <c r="R86" s="190">
        <v>0</v>
      </c>
      <c r="S86" s="190">
        <v>0</v>
      </c>
      <c r="T86" s="190">
        <v>0</v>
      </c>
      <c r="U86" s="190">
        <v>0</v>
      </c>
      <c r="V86" s="190">
        <v>0</v>
      </c>
      <c r="W86" s="190">
        <v>0</v>
      </c>
      <c r="X86" s="190">
        <v>0</v>
      </c>
      <c r="Z86" s="190">
        <v>0</v>
      </c>
      <c r="AA86" s="3">
        <v>0</v>
      </c>
      <c r="AC86" s="190">
        <v>0</v>
      </c>
      <c r="AD86" s="3">
        <v>0</v>
      </c>
    </row>
    <row r="87" spans="1:30" ht="18" customHeight="1" x14ac:dyDescent="0.2">
      <c r="A87" s="175" t="s">
        <v>255</v>
      </c>
      <c r="B87" s="175" t="s">
        <v>18</v>
      </c>
      <c r="C87" s="9">
        <v>0</v>
      </c>
      <c r="E87" s="192" t="s">
        <v>258</v>
      </c>
      <c r="F87" s="193"/>
      <c r="G87" s="194">
        <v>0</v>
      </c>
      <c r="H87" s="194">
        <v>0</v>
      </c>
      <c r="I87" s="194">
        <v>0</v>
      </c>
      <c r="J87" s="194">
        <v>0</v>
      </c>
      <c r="K87" s="194">
        <v>0</v>
      </c>
      <c r="L87" s="194">
        <v>0</v>
      </c>
      <c r="M87" s="194">
        <v>0</v>
      </c>
      <c r="N87" s="194">
        <v>0</v>
      </c>
      <c r="O87" s="194">
        <v>0</v>
      </c>
      <c r="P87" s="194">
        <v>0</v>
      </c>
      <c r="Q87" s="194">
        <v>0</v>
      </c>
      <c r="R87" s="194">
        <v>0</v>
      </c>
      <c r="S87" s="194">
        <v>0</v>
      </c>
      <c r="T87" s="194">
        <v>0</v>
      </c>
      <c r="U87" s="194">
        <v>0</v>
      </c>
      <c r="V87" s="194">
        <v>0</v>
      </c>
      <c r="W87" s="194">
        <v>0</v>
      </c>
      <c r="X87" s="194">
        <v>0</v>
      </c>
      <c r="Z87" s="194">
        <v>0</v>
      </c>
      <c r="AA87" s="3">
        <v>0</v>
      </c>
      <c r="AC87" s="194">
        <v>0</v>
      </c>
      <c r="AD87" s="3">
        <v>0</v>
      </c>
    </row>
    <row r="88" spans="1:30" ht="18" customHeight="1" x14ac:dyDescent="0.2">
      <c r="A88" s="175" t="s">
        <v>256</v>
      </c>
      <c r="B88" s="175" t="s">
        <v>18</v>
      </c>
      <c r="C88" s="9">
        <v>0</v>
      </c>
      <c r="E88" s="192" t="s">
        <v>430</v>
      </c>
      <c r="F88" s="193"/>
      <c r="G88" s="194">
        <v>0</v>
      </c>
      <c r="H88" s="194">
        <v>0</v>
      </c>
      <c r="I88" s="194">
        <v>0</v>
      </c>
      <c r="J88" s="194">
        <v>0</v>
      </c>
      <c r="K88" s="194">
        <v>0</v>
      </c>
      <c r="L88" s="194">
        <v>0</v>
      </c>
      <c r="M88" s="194">
        <v>0</v>
      </c>
      <c r="N88" s="194">
        <v>0</v>
      </c>
      <c r="O88" s="194">
        <v>0</v>
      </c>
      <c r="P88" s="194">
        <v>0</v>
      </c>
      <c r="Q88" s="194">
        <v>0</v>
      </c>
      <c r="R88" s="194">
        <v>0</v>
      </c>
      <c r="S88" s="194">
        <v>0</v>
      </c>
      <c r="T88" s="194">
        <v>0</v>
      </c>
      <c r="U88" s="194">
        <v>0</v>
      </c>
      <c r="V88" s="194">
        <v>0</v>
      </c>
      <c r="W88" s="194">
        <v>0</v>
      </c>
      <c r="X88" s="194">
        <v>0</v>
      </c>
      <c r="Z88" s="194">
        <v>0</v>
      </c>
      <c r="AA88" s="3">
        <v>0</v>
      </c>
      <c r="AC88" s="194">
        <v>0</v>
      </c>
      <c r="AD88" s="3">
        <v>0</v>
      </c>
    </row>
    <row r="89" spans="1:30" ht="18" customHeight="1" x14ac:dyDescent="0.2">
      <c r="A89" s="175" t="s">
        <v>200</v>
      </c>
      <c r="B89" s="175" t="s">
        <v>18</v>
      </c>
      <c r="C89" s="9">
        <v>0</v>
      </c>
      <c r="E89" s="189" t="s">
        <v>185</v>
      </c>
      <c r="G89" s="190">
        <v>0</v>
      </c>
      <c r="H89" s="190">
        <v>0</v>
      </c>
      <c r="I89" s="190">
        <v>0</v>
      </c>
      <c r="J89" s="191">
        <v>0</v>
      </c>
      <c r="K89" s="191">
        <v>0</v>
      </c>
      <c r="L89" s="190">
        <v>0</v>
      </c>
      <c r="M89" s="190">
        <v>0</v>
      </c>
      <c r="N89" s="190">
        <v>0</v>
      </c>
      <c r="O89" s="190">
        <v>0</v>
      </c>
      <c r="P89" s="190">
        <v>0</v>
      </c>
      <c r="Q89" s="190">
        <v>0</v>
      </c>
      <c r="R89" s="190">
        <v>0</v>
      </c>
      <c r="S89" s="190">
        <v>0</v>
      </c>
      <c r="T89" s="190">
        <v>0</v>
      </c>
      <c r="U89" s="190">
        <v>0</v>
      </c>
      <c r="V89" s="190">
        <v>0</v>
      </c>
      <c r="W89" s="190">
        <v>0</v>
      </c>
      <c r="X89" s="190">
        <v>0</v>
      </c>
      <c r="Z89" s="190">
        <v>0</v>
      </c>
      <c r="AA89" s="3">
        <v>0</v>
      </c>
      <c r="AC89" s="190">
        <v>0</v>
      </c>
      <c r="AD89" s="3">
        <v>0</v>
      </c>
    </row>
    <row r="90" spans="1:30" ht="18" customHeight="1" x14ac:dyDescent="0.2">
      <c r="A90" s="175" t="s">
        <v>186</v>
      </c>
      <c r="B90" s="175" t="s">
        <v>18</v>
      </c>
      <c r="C90" s="9">
        <v>0</v>
      </c>
      <c r="E90" s="189" t="s">
        <v>187</v>
      </c>
      <c r="G90" s="190">
        <v>0</v>
      </c>
      <c r="H90" s="190">
        <v>0</v>
      </c>
      <c r="I90" s="190">
        <v>0</v>
      </c>
      <c r="J90" s="191">
        <v>0</v>
      </c>
      <c r="K90" s="191">
        <v>0</v>
      </c>
      <c r="L90" s="190">
        <v>0</v>
      </c>
      <c r="M90" s="190">
        <v>0</v>
      </c>
      <c r="N90" s="190">
        <v>0</v>
      </c>
      <c r="O90" s="190">
        <v>0</v>
      </c>
      <c r="P90" s="190">
        <v>0</v>
      </c>
      <c r="Q90" s="190">
        <v>0</v>
      </c>
      <c r="R90" s="190">
        <v>0</v>
      </c>
      <c r="S90" s="190">
        <v>0</v>
      </c>
      <c r="T90" s="190">
        <v>0</v>
      </c>
      <c r="U90" s="190">
        <v>0</v>
      </c>
      <c r="V90" s="190">
        <v>0</v>
      </c>
      <c r="W90" s="190">
        <v>0</v>
      </c>
      <c r="X90" s="190">
        <v>0</v>
      </c>
      <c r="Z90" s="190">
        <v>0</v>
      </c>
      <c r="AA90" s="3">
        <v>0</v>
      </c>
      <c r="AC90" s="190">
        <v>0</v>
      </c>
      <c r="AD90" s="3">
        <v>0</v>
      </c>
    </row>
    <row r="91" spans="1:30" ht="18" customHeight="1" x14ac:dyDescent="0.2">
      <c r="A91" s="175" t="s">
        <v>126</v>
      </c>
      <c r="B91" s="175" t="s">
        <v>18</v>
      </c>
      <c r="C91" s="9">
        <v>0</v>
      </c>
      <c r="E91" s="189" t="s">
        <v>127</v>
      </c>
      <c r="G91" s="190">
        <v>0</v>
      </c>
      <c r="H91" s="190">
        <v>0</v>
      </c>
      <c r="I91" s="190">
        <v>0</v>
      </c>
      <c r="J91" s="191">
        <v>0</v>
      </c>
      <c r="K91" s="191">
        <v>0</v>
      </c>
      <c r="L91" s="190">
        <v>0</v>
      </c>
      <c r="M91" s="190">
        <v>0</v>
      </c>
      <c r="N91" s="190">
        <v>0</v>
      </c>
      <c r="O91" s="190">
        <v>0</v>
      </c>
      <c r="P91" s="190">
        <v>0</v>
      </c>
      <c r="Q91" s="190">
        <v>0</v>
      </c>
      <c r="R91" s="190">
        <v>0</v>
      </c>
      <c r="S91" s="190">
        <v>0</v>
      </c>
      <c r="T91" s="190">
        <v>0</v>
      </c>
      <c r="U91" s="190">
        <v>0</v>
      </c>
      <c r="V91" s="190">
        <v>0</v>
      </c>
      <c r="W91" s="190">
        <v>0</v>
      </c>
      <c r="X91" s="190">
        <v>0</v>
      </c>
      <c r="Z91" s="190">
        <v>0</v>
      </c>
      <c r="AA91" s="3">
        <v>0</v>
      </c>
      <c r="AC91" s="190">
        <v>0</v>
      </c>
      <c r="AD91" s="3">
        <v>0</v>
      </c>
    </row>
    <row r="92" spans="1:30" ht="18" customHeight="1" x14ac:dyDescent="0.2">
      <c r="A92" s="185"/>
      <c r="B92" s="185"/>
      <c r="C92" s="9">
        <v>0</v>
      </c>
      <c r="E92" s="195" t="s">
        <v>88</v>
      </c>
      <c r="G92" s="196">
        <v>0</v>
      </c>
      <c r="H92" s="196">
        <v>0</v>
      </c>
      <c r="I92" s="196">
        <v>0</v>
      </c>
      <c r="J92" s="197">
        <v>0</v>
      </c>
      <c r="K92" s="197">
        <v>0</v>
      </c>
      <c r="L92" s="196">
        <v>0</v>
      </c>
      <c r="M92" s="196">
        <v>0</v>
      </c>
      <c r="N92" s="196">
        <v>0</v>
      </c>
      <c r="O92" s="196">
        <v>0</v>
      </c>
      <c r="P92" s="196">
        <v>0</v>
      </c>
      <c r="Q92" s="196">
        <v>0</v>
      </c>
      <c r="R92" s="196">
        <v>0</v>
      </c>
      <c r="S92" s="196">
        <v>0</v>
      </c>
      <c r="T92" s="196">
        <v>0</v>
      </c>
      <c r="U92" s="196">
        <v>0</v>
      </c>
      <c r="V92" s="196">
        <v>0</v>
      </c>
      <c r="W92" s="196">
        <v>0</v>
      </c>
      <c r="X92" s="196">
        <v>0</v>
      </c>
      <c r="Z92" s="196">
        <v>0</v>
      </c>
      <c r="AA92" s="3">
        <v>0</v>
      </c>
      <c r="AC92" s="196">
        <v>0</v>
      </c>
      <c r="AD92" s="3">
        <v>0</v>
      </c>
    </row>
    <row r="93" spans="1:30" ht="6.95" customHeight="1" x14ac:dyDescent="0.2">
      <c r="C93" s="9"/>
      <c r="J93" s="199"/>
      <c r="K93" s="199"/>
      <c r="AA93" s="1"/>
      <c r="AD93" s="1"/>
    </row>
    <row r="94" spans="1:30" ht="18" customHeight="1" x14ac:dyDescent="0.2">
      <c r="A94" s="175" t="s">
        <v>20</v>
      </c>
      <c r="B94" s="175" t="s">
        <v>18</v>
      </c>
      <c r="C94" s="9">
        <v>0</v>
      </c>
      <c r="E94" s="206" t="s">
        <v>254</v>
      </c>
      <c r="F94" s="193"/>
      <c r="G94" s="194">
        <v>0</v>
      </c>
      <c r="H94" s="194">
        <v>0</v>
      </c>
      <c r="I94" s="194">
        <v>0</v>
      </c>
      <c r="J94" s="194">
        <v>0</v>
      </c>
      <c r="K94" s="194">
        <v>0</v>
      </c>
      <c r="L94" s="194">
        <v>0</v>
      </c>
      <c r="M94" s="194">
        <v>0</v>
      </c>
      <c r="N94" s="194">
        <v>0</v>
      </c>
      <c r="O94" s="194">
        <v>0</v>
      </c>
      <c r="P94" s="194">
        <v>0</v>
      </c>
      <c r="Q94" s="194">
        <v>0</v>
      </c>
      <c r="R94" s="194">
        <v>0</v>
      </c>
      <c r="S94" s="194">
        <v>0</v>
      </c>
      <c r="T94" s="194">
        <v>0</v>
      </c>
      <c r="U94" s="194">
        <v>0</v>
      </c>
      <c r="V94" s="194">
        <v>0</v>
      </c>
      <c r="W94" s="194">
        <v>0</v>
      </c>
      <c r="X94" s="194">
        <v>0</v>
      </c>
      <c r="Z94" s="194">
        <v>0</v>
      </c>
      <c r="AA94" s="3">
        <v>0</v>
      </c>
      <c r="AC94" s="194">
        <v>0</v>
      </c>
      <c r="AD94" s="3">
        <v>0</v>
      </c>
    </row>
    <row r="95" spans="1:30" ht="6.95" customHeight="1" x14ac:dyDescent="0.2">
      <c r="C95" s="9"/>
      <c r="J95" s="199"/>
      <c r="K95" s="199"/>
      <c r="AA95" s="1"/>
      <c r="AD95" s="1"/>
    </row>
    <row r="96" spans="1:30" s="209" customFormat="1" ht="18" customHeight="1" x14ac:dyDescent="0.2">
      <c r="A96" s="185"/>
      <c r="B96" s="185"/>
      <c r="C96" s="9">
        <v>-2.3353007055532064E-2</v>
      </c>
      <c r="D96" s="2"/>
      <c r="E96" s="207" t="s">
        <v>431</v>
      </c>
      <c r="F96" s="2"/>
      <c r="G96" s="207">
        <v>-465.02199999999999</v>
      </c>
      <c r="H96" s="207">
        <v>-473.197</v>
      </c>
      <c r="I96" s="207">
        <v>-473.197</v>
      </c>
      <c r="J96" s="208">
        <v>-374.76589000000001</v>
      </c>
      <c r="K96" s="208">
        <v>-259.92370000000005</v>
      </c>
      <c r="L96" s="207">
        <v>0.79200000000000159</v>
      </c>
      <c r="M96" s="207">
        <v>0</v>
      </c>
      <c r="N96" s="207">
        <v>0</v>
      </c>
      <c r="O96" s="207">
        <v>0</v>
      </c>
      <c r="P96" s="207">
        <v>0</v>
      </c>
      <c r="Q96" s="207">
        <v>0</v>
      </c>
      <c r="R96" s="207">
        <v>0</v>
      </c>
      <c r="S96" s="207">
        <v>-191.26400000000001</v>
      </c>
      <c r="T96" s="207">
        <v>0</v>
      </c>
      <c r="U96" s="207">
        <v>0</v>
      </c>
      <c r="V96" s="207">
        <v>0</v>
      </c>
      <c r="W96" s="207">
        <v>-75.517999999999972</v>
      </c>
      <c r="X96" s="207">
        <v>-265.99</v>
      </c>
      <c r="Z96" s="207">
        <v>-374.76588999999996</v>
      </c>
      <c r="AA96" s="3">
        <v>108.78</v>
      </c>
      <c r="AC96" s="207">
        <v>-259.92370000000005</v>
      </c>
      <c r="AD96" s="3">
        <v>-6.07</v>
      </c>
    </row>
    <row r="97" spans="1:30" ht="6.95" customHeight="1" x14ac:dyDescent="0.2">
      <c r="C97" s="9"/>
      <c r="J97" s="199"/>
      <c r="K97" s="199"/>
      <c r="AA97" s="1"/>
      <c r="AD97" s="1"/>
    </row>
    <row r="98" spans="1:30" ht="18" customHeight="1" x14ac:dyDescent="0.2">
      <c r="A98" s="175" t="s">
        <v>3</v>
      </c>
      <c r="B98" s="175" t="s">
        <v>18</v>
      </c>
      <c r="C98" s="9">
        <v>0</v>
      </c>
      <c r="E98" s="189" t="s">
        <v>432</v>
      </c>
      <c r="G98" s="190">
        <v>0</v>
      </c>
      <c r="H98" s="190">
        <v>0</v>
      </c>
      <c r="I98" s="190">
        <v>0</v>
      </c>
      <c r="J98" s="191">
        <v>0</v>
      </c>
      <c r="K98" s="191">
        <v>0</v>
      </c>
      <c r="L98" s="190">
        <v>0</v>
      </c>
      <c r="M98" s="190">
        <v>0</v>
      </c>
      <c r="N98" s="190">
        <v>0</v>
      </c>
      <c r="O98" s="190">
        <v>0</v>
      </c>
      <c r="P98" s="190">
        <v>0</v>
      </c>
      <c r="Q98" s="190">
        <v>0</v>
      </c>
      <c r="R98" s="190">
        <v>0</v>
      </c>
      <c r="S98" s="190">
        <v>0</v>
      </c>
      <c r="T98" s="190">
        <v>0</v>
      </c>
      <c r="U98" s="190">
        <v>0</v>
      </c>
      <c r="V98" s="190">
        <v>0</v>
      </c>
      <c r="W98" s="190">
        <v>0</v>
      </c>
      <c r="X98" s="190">
        <v>0</v>
      </c>
      <c r="Z98" s="190">
        <v>0</v>
      </c>
      <c r="AA98" s="3">
        <v>0</v>
      </c>
      <c r="AC98" s="190">
        <v>0</v>
      </c>
      <c r="AD98" s="3">
        <v>0</v>
      </c>
    </row>
    <row r="99" spans="1:30" ht="18" customHeight="1" x14ac:dyDescent="0.2">
      <c r="A99" s="175" t="s">
        <v>309</v>
      </c>
      <c r="B99" s="175" t="s">
        <v>18</v>
      </c>
      <c r="C99" s="9">
        <v>0</v>
      </c>
      <c r="E99" s="189" t="s">
        <v>433</v>
      </c>
      <c r="G99" s="190">
        <v>0</v>
      </c>
      <c r="H99" s="190">
        <v>0</v>
      </c>
      <c r="I99" s="190">
        <v>0</v>
      </c>
      <c r="J99" s="191">
        <v>0</v>
      </c>
      <c r="K99" s="191">
        <v>0</v>
      </c>
      <c r="L99" s="190">
        <v>0</v>
      </c>
      <c r="M99" s="190">
        <v>0</v>
      </c>
      <c r="N99" s="190">
        <v>0</v>
      </c>
      <c r="O99" s="190">
        <v>0</v>
      </c>
      <c r="P99" s="190">
        <v>0</v>
      </c>
      <c r="Q99" s="190">
        <v>0</v>
      </c>
      <c r="R99" s="190">
        <v>0</v>
      </c>
      <c r="S99" s="190">
        <v>0</v>
      </c>
      <c r="T99" s="190">
        <v>0</v>
      </c>
      <c r="U99" s="190">
        <v>0</v>
      </c>
      <c r="V99" s="190">
        <v>0</v>
      </c>
      <c r="W99" s="190">
        <v>0</v>
      </c>
      <c r="X99" s="190">
        <v>0</v>
      </c>
      <c r="Z99" s="190">
        <v>0</v>
      </c>
      <c r="AA99" s="3">
        <v>0</v>
      </c>
      <c r="AC99" s="190">
        <v>0</v>
      </c>
      <c r="AD99" s="3">
        <v>0</v>
      </c>
    </row>
    <row r="100" spans="1:30" ht="18" customHeight="1" x14ac:dyDescent="0.2">
      <c r="A100" s="175" t="s">
        <v>312</v>
      </c>
      <c r="B100" s="175" t="s">
        <v>18</v>
      </c>
      <c r="C100" s="9">
        <v>0</v>
      </c>
      <c r="E100" s="189" t="s">
        <v>434</v>
      </c>
      <c r="G100" s="190">
        <v>0</v>
      </c>
      <c r="H100" s="190">
        <v>0</v>
      </c>
      <c r="I100" s="190">
        <v>0</v>
      </c>
      <c r="J100" s="191">
        <v>0</v>
      </c>
      <c r="K100" s="191">
        <v>0</v>
      </c>
      <c r="L100" s="190">
        <v>0</v>
      </c>
      <c r="M100" s="190">
        <v>0</v>
      </c>
      <c r="N100" s="190">
        <v>0</v>
      </c>
      <c r="O100" s="190">
        <v>0</v>
      </c>
      <c r="P100" s="190">
        <v>0</v>
      </c>
      <c r="Q100" s="190">
        <v>0</v>
      </c>
      <c r="R100" s="190">
        <v>0</v>
      </c>
      <c r="S100" s="190">
        <v>0</v>
      </c>
      <c r="T100" s="190">
        <v>0</v>
      </c>
      <c r="U100" s="190">
        <v>0</v>
      </c>
      <c r="V100" s="190">
        <v>0</v>
      </c>
      <c r="W100" s="190">
        <v>0</v>
      </c>
      <c r="X100" s="190">
        <v>0</v>
      </c>
      <c r="Z100" s="190">
        <v>0</v>
      </c>
      <c r="AA100" s="3">
        <v>0</v>
      </c>
      <c r="AC100" s="190">
        <v>0</v>
      </c>
      <c r="AD100" s="3">
        <v>0</v>
      </c>
    </row>
    <row r="101" spans="1:30" ht="18" customHeight="1" x14ac:dyDescent="0.2">
      <c r="A101" s="175" t="s">
        <v>435</v>
      </c>
      <c r="B101" s="175" t="s">
        <v>18</v>
      </c>
      <c r="C101" s="9">
        <v>0</v>
      </c>
      <c r="E101" s="189" t="s">
        <v>436</v>
      </c>
      <c r="G101" s="190">
        <v>0</v>
      </c>
      <c r="H101" s="190">
        <v>0</v>
      </c>
      <c r="I101" s="190">
        <v>0</v>
      </c>
      <c r="J101" s="191">
        <v>0</v>
      </c>
      <c r="K101" s="191">
        <v>0</v>
      </c>
      <c r="L101" s="190">
        <v>0</v>
      </c>
      <c r="M101" s="190">
        <v>0</v>
      </c>
      <c r="N101" s="190">
        <v>0</v>
      </c>
      <c r="O101" s="190">
        <v>0</v>
      </c>
      <c r="P101" s="190">
        <v>0</v>
      </c>
      <c r="Q101" s="190">
        <v>0</v>
      </c>
      <c r="R101" s="190">
        <v>0</v>
      </c>
      <c r="S101" s="190">
        <v>0</v>
      </c>
      <c r="T101" s="190">
        <v>0</v>
      </c>
      <c r="U101" s="190">
        <v>0</v>
      </c>
      <c r="V101" s="190">
        <v>0</v>
      </c>
      <c r="W101" s="190">
        <v>0</v>
      </c>
      <c r="X101" s="190">
        <v>0</v>
      </c>
      <c r="Z101" s="190">
        <v>0</v>
      </c>
      <c r="AA101" s="3">
        <v>0</v>
      </c>
      <c r="AC101" s="190">
        <v>0</v>
      </c>
      <c r="AD101" s="3">
        <v>0</v>
      </c>
    </row>
    <row r="102" spans="1:30" ht="18" customHeight="1" x14ac:dyDescent="0.2">
      <c r="A102" s="185"/>
      <c r="B102" s="210"/>
      <c r="C102" s="9">
        <v>0</v>
      </c>
      <c r="E102" s="195" t="s">
        <v>235</v>
      </c>
      <c r="G102" s="196">
        <v>0</v>
      </c>
      <c r="H102" s="196">
        <v>0</v>
      </c>
      <c r="I102" s="196">
        <v>0</v>
      </c>
      <c r="J102" s="197">
        <v>0</v>
      </c>
      <c r="K102" s="197">
        <v>0</v>
      </c>
      <c r="L102" s="196">
        <v>0</v>
      </c>
      <c r="M102" s="196">
        <v>0</v>
      </c>
      <c r="N102" s="196">
        <v>0</v>
      </c>
      <c r="O102" s="196">
        <v>0</v>
      </c>
      <c r="P102" s="196">
        <v>0</v>
      </c>
      <c r="Q102" s="196">
        <v>0</v>
      </c>
      <c r="R102" s="196">
        <v>0</v>
      </c>
      <c r="S102" s="196">
        <v>0</v>
      </c>
      <c r="T102" s="196">
        <v>0</v>
      </c>
      <c r="U102" s="196">
        <v>0</v>
      </c>
      <c r="V102" s="196">
        <v>0</v>
      </c>
      <c r="W102" s="196">
        <v>0</v>
      </c>
      <c r="X102" s="196">
        <v>0</v>
      </c>
      <c r="Z102" s="196">
        <v>0</v>
      </c>
      <c r="AA102" s="3">
        <v>0</v>
      </c>
      <c r="AC102" s="196">
        <v>0</v>
      </c>
      <c r="AD102" s="3">
        <v>0</v>
      </c>
    </row>
    <row r="103" spans="1:30" ht="6.95" customHeight="1" x14ac:dyDescent="0.2">
      <c r="C103" s="9"/>
      <c r="J103" s="199"/>
      <c r="K103" s="199"/>
      <c r="AA103" s="1"/>
      <c r="AD103" s="1"/>
    </row>
    <row r="104" spans="1:30" s="1" customFormat="1" ht="18" customHeight="1" x14ac:dyDescent="0.2">
      <c r="A104" s="175" t="s">
        <v>132</v>
      </c>
      <c r="B104" s="175" t="s">
        <v>18</v>
      </c>
      <c r="C104" s="9">
        <v>0</v>
      </c>
      <c r="D104" s="2"/>
      <c r="E104" s="189" t="s">
        <v>133</v>
      </c>
      <c r="F104" s="2"/>
      <c r="G104" s="190">
        <v>0</v>
      </c>
      <c r="H104" s="190">
        <v>0</v>
      </c>
      <c r="I104" s="190">
        <v>0</v>
      </c>
      <c r="J104" s="190">
        <v>0</v>
      </c>
      <c r="K104" s="190">
        <v>0</v>
      </c>
      <c r="L104" s="190">
        <v>0</v>
      </c>
      <c r="M104" s="190">
        <v>0</v>
      </c>
      <c r="N104" s="190">
        <v>0</v>
      </c>
      <c r="O104" s="190">
        <v>0</v>
      </c>
      <c r="P104" s="190">
        <v>0</v>
      </c>
      <c r="Q104" s="190">
        <v>0</v>
      </c>
      <c r="R104" s="190">
        <v>0</v>
      </c>
      <c r="S104" s="190">
        <v>0</v>
      </c>
      <c r="T104" s="190">
        <v>0</v>
      </c>
      <c r="U104" s="190">
        <v>0</v>
      </c>
      <c r="V104" s="190">
        <v>0</v>
      </c>
      <c r="W104" s="190">
        <v>0</v>
      </c>
      <c r="X104" s="190">
        <v>0</v>
      </c>
      <c r="Z104" s="190">
        <v>0</v>
      </c>
      <c r="AA104" s="3">
        <v>0</v>
      </c>
      <c r="AC104" s="190">
        <v>0</v>
      </c>
      <c r="AD104" s="3">
        <v>0</v>
      </c>
    </row>
    <row r="105" spans="1:30" s="1" customFormat="1" ht="18" customHeight="1" x14ac:dyDescent="0.2">
      <c r="A105" s="175" t="s">
        <v>135</v>
      </c>
      <c r="B105" s="175" t="s">
        <v>18</v>
      </c>
      <c r="C105" s="9">
        <v>0</v>
      </c>
      <c r="D105" s="2"/>
      <c r="E105" s="189" t="s">
        <v>134</v>
      </c>
      <c r="F105" s="2"/>
      <c r="G105" s="190">
        <v>0</v>
      </c>
      <c r="H105" s="190">
        <v>0</v>
      </c>
      <c r="I105" s="190">
        <v>0</v>
      </c>
      <c r="J105" s="190">
        <v>0</v>
      </c>
      <c r="K105" s="190">
        <v>0</v>
      </c>
      <c r="L105" s="190">
        <v>0</v>
      </c>
      <c r="M105" s="190">
        <v>0</v>
      </c>
      <c r="N105" s="190">
        <v>0</v>
      </c>
      <c r="O105" s="190">
        <v>0</v>
      </c>
      <c r="P105" s="190">
        <v>0</v>
      </c>
      <c r="Q105" s="190">
        <v>0</v>
      </c>
      <c r="R105" s="190">
        <v>0</v>
      </c>
      <c r="S105" s="190">
        <v>0</v>
      </c>
      <c r="T105" s="190">
        <v>0</v>
      </c>
      <c r="U105" s="190">
        <v>0</v>
      </c>
      <c r="V105" s="190">
        <v>0</v>
      </c>
      <c r="W105" s="190">
        <v>0</v>
      </c>
      <c r="X105" s="190">
        <v>0</v>
      </c>
      <c r="Z105" s="190">
        <v>0</v>
      </c>
      <c r="AA105" s="3">
        <v>0</v>
      </c>
      <c r="AC105" s="190">
        <v>0</v>
      </c>
      <c r="AD105" s="3">
        <v>0</v>
      </c>
    </row>
    <row r="106" spans="1:30" s="1" customFormat="1" ht="18" customHeight="1" x14ac:dyDescent="0.2">
      <c r="A106" s="175" t="s">
        <v>136</v>
      </c>
      <c r="B106" s="175" t="s">
        <v>18</v>
      </c>
      <c r="C106" s="9">
        <v>0</v>
      </c>
      <c r="D106" s="2"/>
      <c r="E106" s="189" t="s">
        <v>137</v>
      </c>
      <c r="F106" s="2"/>
      <c r="G106" s="190">
        <v>0</v>
      </c>
      <c r="H106" s="190">
        <v>0</v>
      </c>
      <c r="I106" s="190">
        <v>0</v>
      </c>
      <c r="J106" s="190">
        <v>0</v>
      </c>
      <c r="K106" s="190">
        <v>0</v>
      </c>
      <c r="L106" s="190">
        <v>0</v>
      </c>
      <c r="M106" s="190">
        <v>0</v>
      </c>
      <c r="N106" s="190">
        <v>0</v>
      </c>
      <c r="O106" s="190">
        <v>0</v>
      </c>
      <c r="P106" s="190">
        <v>0</v>
      </c>
      <c r="Q106" s="190">
        <v>0</v>
      </c>
      <c r="R106" s="190">
        <v>0</v>
      </c>
      <c r="S106" s="190">
        <v>0</v>
      </c>
      <c r="T106" s="190">
        <v>0</v>
      </c>
      <c r="U106" s="190">
        <v>0</v>
      </c>
      <c r="V106" s="190">
        <v>0</v>
      </c>
      <c r="W106" s="190">
        <v>0</v>
      </c>
      <c r="X106" s="190">
        <v>0</v>
      </c>
      <c r="Z106" s="190">
        <v>0</v>
      </c>
      <c r="AA106" s="3">
        <v>0</v>
      </c>
      <c r="AC106" s="190">
        <v>0</v>
      </c>
      <c r="AD106" s="3">
        <v>0</v>
      </c>
    </row>
    <row r="107" spans="1:30" s="1" customFormat="1" ht="18" customHeight="1" x14ac:dyDescent="0.2">
      <c r="A107" s="175" t="s">
        <v>138</v>
      </c>
      <c r="B107" s="175" t="s">
        <v>18</v>
      </c>
      <c r="C107" s="9">
        <v>0</v>
      </c>
      <c r="D107" s="2"/>
      <c r="E107" s="189" t="s">
        <v>139</v>
      </c>
      <c r="F107" s="2"/>
      <c r="G107" s="190">
        <v>0</v>
      </c>
      <c r="H107" s="190">
        <v>0</v>
      </c>
      <c r="I107" s="190">
        <v>0</v>
      </c>
      <c r="J107" s="190">
        <v>0</v>
      </c>
      <c r="K107" s="190">
        <v>0</v>
      </c>
      <c r="L107" s="190">
        <v>0</v>
      </c>
      <c r="M107" s="190">
        <v>0</v>
      </c>
      <c r="N107" s="190">
        <v>0</v>
      </c>
      <c r="O107" s="190">
        <v>0</v>
      </c>
      <c r="P107" s="190">
        <v>0</v>
      </c>
      <c r="Q107" s="190">
        <v>0</v>
      </c>
      <c r="R107" s="190">
        <v>0</v>
      </c>
      <c r="S107" s="190">
        <v>0</v>
      </c>
      <c r="T107" s="190">
        <v>0</v>
      </c>
      <c r="U107" s="190">
        <v>0</v>
      </c>
      <c r="V107" s="190">
        <v>0</v>
      </c>
      <c r="W107" s="190">
        <v>0</v>
      </c>
      <c r="X107" s="190">
        <v>0</v>
      </c>
      <c r="Z107" s="190">
        <v>0</v>
      </c>
      <c r="AA107" s="3">
        <v>0</v>
      </c>
      <c r="AC107" s="190">
        <v>0</v>
      </c>
      <c r="AD107" s="3">
        <v>0</v>
      </c>
    </row>
    <row r="108" spans="1:30" s="193" customFormat="1" ht="18" customHeight="1" collapsed="1" x14ac:dyDescent="0.2">
      <c r="A108" s="175" t="s">
        <v>22</v>
      </c>
      <c r="B108" s="175" t="s">
        <v>18</v>
      </c>
      <c r="C108" s="9">
        <v>0</v>
      </c>
      <c r="D108" s="2"/>
      <c r="E108" s="192" t="s">
        <v>25</v>
      </c>
      <c r="G108" s="194">
        <v>0</v>
      </c>
      <c r="H108" s="194">
        <v>0</v>
      </c>
      <c r="I108" s="194">
        <v>0</v>
      </c>
      <c r="J108" s="194">
        <v>0</v>
      </c>
      <c r="K108" s="194">
        <v>0</v>
      </c>
      <c r="L108" s="194">
        <v>0</v>
      </c>
      <c r="M108" s="194">
        <v>0</v>
      </c>
      <c r="N108" s="194">
        <v>0</v>
      </c>
      <c r="O108" s="194">
        <v>0</v>
      </c>
      <c r="P108" s="194">
        <v>0</v>
      </c>
      <c r="Q108" s="194">
        <v>0</v>
      </c>
      <c r="R108" s="194">
        <v>0</v>
      </c>
      <c r="S108" s="194">
        <v>0</v>
      </c>
      <c r="T108" s="194">
        <v>0</v>
      </c>
      <c r="U108" s="194">
        <v>0</v>
      </c>
      <c r="V108" s="194">
        <v>0</v>
      </c>
      <c r="W108" s="194">
        <v>0</v>
      </c>
      <c r="X108" s="194">
        <v>0</v>
      </c>
      <c r="Z108" s="194">
        <v>0</v>
      </c>
      <c r="AA108" s="3">
        <v>0</v>
      </c>
      <c r="AC108" s="194">
        <v>0</v>
      </c>
      <c r="AD108" s="3">
        <v>0</v>
      </c>
    </row>
    <row r="109" spans="1:30" s="193" customFormat="1" ht="18" hidden="1" customHeight="1" outlineLevel="1" x14ac:dyDescent="0.2">
      <c r="A109" s="175" t="s">
        <v>120</v>
      </c>
      <c r="B109" s="175" t="s">
        <v>18</v>
      </c>
      <c r="C109" s="9">
        <v>0</v>
      </c>
      <c r="D109" s="2"/>
      <c r="E109" s="204" t="s">
        <v>122</v>
      </c>
      <c r="F109" s="182"/>
      <c r="G109" s="205">
        <v>0</v>
      </c>
      <c r="H109" s="205">
        <v>0</v>
      </c>
      <c r="I109" s="205">
        <v>0</v>
      </c>
      <c r="J109" s="205">
        <v>0</v>
      </c>
      <c r="K109" s="205">
        <v>0</v>
      </c>
      <c r="L109" s="205">
        <v>0</v>
      </c>
      <c r="M109" s="205">
        <v>0</v>
      </c>
      <c r="N109" s="205">
        <v>0</v>
      </c>
      <c r="O109" s="205">
        <v>0</v>
      </c>
      <c r="P109" s="205">
        <v>0</v>
      </c>
      <c r="Q109" s="205">
        <v>0</v>
      </c>
      <c r="R109" s="205">
        <v>0</v>
      </c>
      <c r="S109" s="205">
        <v>0</v>
      </c>
      <c r="T109" s="205">
        <v>0</v>
      </c>
      <c r="U109" s="205">
        <v>0</v>
      </c>
      <c r="V109" s="205">
        <v>0</v>
      </c>
      <c r="W109" s="205">
        <v>0</v>
      </c>
      <c r="X109" s="205">
        <v>0</v>
      </c>
      <c r="Z109" s="205">
        <v>0</v>
      </c>
      <c r="AA109" s="3">
        <v>0</v>
      </c>
      <c r="AC109" s="205">
        <v>0</v>
      </c>
      <c r="AD109" s="3">
        <v>0</v>
      </c>
    </row>
    <row r="110" spans="1:30" s="193" customFormat="1" ht="18" hidden="1" customHeight="1" outlineLevel="1" x14ac:dyDescent="0.2">
      <c r="A110" s="175" t="s">
        <v>121</v>
      </c>
      <c r="B110" s="175" t="s">
        <v>18</v>
      </c>
      <c r="C110" s="9">
        <v>0</v>
      </c>
      <c r="D110" s="2"/>
      <c r="E110" s="204" t="s">
        <v>123</v>
      </c>
      <c r="F110" s="182"/>
      <c r="G110" s="205">
        <v>0</v>
      </c>
      <c r="H110" s="205">
        <v>0</v>
      </c>
      <c r="I110" s="205">
        <v>0</v>
      </c>
      <c r="J110" s="205">
        <v>0</v>
      </c>
      <c r="K110" s="205">
        <v>0</v>
      </c>
      <c r="L110" s="205">
        <v>0</v>
      </c>
      <c r="M110" s="205">
        <v>0</v>
      </c>
      <c r="N110" s="205">
        <v>0</v>
      </c>
      <c r="O110" s="205">
        <v>0</v>
      </c>
      <c r="P110" s="205">
        <v>0</v>
      </c>
      <c r="Q110" s="205">
        <v>0</v>
      </c>
      <c r="R110" s="205">
        <v>0</v>
      </c>
      <c r="S110" s="205">
        <v>0</v>
      </c>
      <c r="T110" s="205">
        <v>0</v>
      </c>
      <c r="U110" s="205">
        <v>0</v>
      </c>
      <c r="V110" s="205">
        <v>0</v>
      </c>
      <c r="W110" s="205">
        <v>0</v>
      </c>
      <c r="X110" s="205">
        <v>0</v>
      </c>
      <c r="Z110" s="205">
        <v>0</v>
      </c>
      <c r="AA110" s="3">
        <v>0</v>
      </c>
      <c r="AC110" s="205">
        <v>0</v>
      </c>
      <c r="AD110" s="3">
        <v>0</v>
      </c>
    </row>
    <row r="111" spans="1:30" s="193" customFormat="1" ht="18" customHeight="1" collapsed="1" x14ac:dyDescent="0.2">
      <c r="A111" s="185"/>
      <c r="B111" s="185"/>
      <c r="C111" s="9">
        <v>0</v>
      </c>
      <c r="D111" s="2"/>
      <c r="E111" s="192" t="s">
        <v>0</v>
      </c>
      <c r="G111" s="194">
        <v>0</v>
      </c>
      <c r="H111" s="194">
        <v>0</v>
      </c>
      <c r="I111" s="194">
        <v>0</v>
      </c>
      <c r="J111" s="194">
        <v>0</v>
      </c>
      <c r="K111" s="194">
        <v>0</v>
      </c>
      <c r="L111" s="194">
        <v>0</v>
      </c>
      <c r="M111" s="194">
        <v>0</v>
      </c>
      <c r="N111" s="194">
        <v>0</v>
      </c>
      <c r="O111" s="194">
        <v>0</v>
      </c>
      <c r="P111" s="194">
        <v>0</v>
      </c>
      <c r="Q111" s="194">
        <v>0</v>
      </c>
      <c r="R111" s="194">
        <v>0</v>
      </c>
      <c r="S111" s="194">
        <v>0</v>
      </c>
      <c r="T111" s="194">
        <v>0</v>
      </c>
      <c r="U111" s="194">
        <v>0</v>
      </c>
      <c r="V111" s="194">
        <v>0</v>
      </c>
      <c r="W111" s="194">
        <v>0</v>
      </c>
      <c r="X111" s="194">
        <v>0</v>
      </c>
      <c r="Z111" s="194">
        <v>0</v>
      </c>
      <c r="AA111" s="3">
        <v>0</v>
      </c>
      <c r="AC111" s="194">
        <v>0</v>
      </c>
      <c r="AD111" s="3">
        <v>0</v>
      </c>
    </row>
    <row r="112" spans="1:30" ht="18" customHeight="1" x14ac:dyDescent="0.2">
      <c r="A112" s="185"/>
      <c r="B112" s="185"/>
      <c r="C112" s="9">
        <v>0</v>
      </c>
      <c r="E112" s="195" t="s">
        <v>437</v>
      </c>
      <c r="G112" s="196">
        <v>0</v>
      </c>
      <c r="H112" s="196">
        <v>0</v>
      </c>
      <c r="I112" s="196">
        <v>0</v>
      </c>
      <c r="J112" s="197">
        <v>0</v>
      </c>
      <c r="K112" s="197">
        <v>0</v>
      </c>
      <c r="L112" s="196">
        <v>0</v>
      </c>
      <c r="M112" s="196">
        <v>0</v>
      </c>
      <c r="N112" s="196">
        <v>0</v>
      </c>
      <c r="O112" s="196">
        <v>0</v>
      </c>
      <c r="P112" s="196">
        <v>0</v>
      </c>
      <c r="Q112" s="196">
        <v>0</v>
      </c>
      <c r="R112" s="196">
        <v>0</v>
      </c>
      <c r="S112" s="196">
        <v>0</v>
      </c>
      <c r="T112" s="196">
        <v>0</v>
      </c>
      <c r="U112" s="196">
        <v>0</v>
      </c>
      <c r="V112" s="196">
        <v>0</v>
      </c>
      <c r="W112" s="196">
        <v>0</v>
      </c>
      <c r="X112" s="196">
        <v>0</v>
      </c>
      <c r="Z112" s="196">
        <v>0</v>
      </c>
      <c r="AA112" s="3">
        <v>0</v>
      </c>
      <c r="AC112" s="196">
        <v>0</v>
      </c>
      <c r="AD112" s="3">
        <v>0</v>
      </c>
    </row>
    <row r="113" spans="1:32" ht="6.95" customHeight="1" x14ac:dyDescent="0.2">
      <c r="C113" s="9"/>
      <c r="J113" s="199"/>
      <c r="K113" s="199"/>
      <c r="AA113" s="1"/>
      <c r="AD113" s="1"/>
    </row>
    <row r="114" spans="1:32" ht="18" customHeight="1" x14ac:dyDescent="0.2">
      <c r="A114" s="175" t="s">
        <v>17</v>
      </c>
      <c r="B114" s="175" t="s">
        <v>18</v>
      </c>
      <c r="C114" s="9">
        <v>0</v>
      </c>
      <c r="E114" s="195" t="s">
        <v>119</v>
      </c>
      <c r="G114" s="196">
        <v>0</v>
      </c>
      <c r="H114" s="196">
        <v>0</v>
      </c>
      <c r="I114" s="196">
        <v>0</v>
      </c>
      <c r="J114" s="197">
        <v>0</v>
      </c>
      <c r="K114" s="197">
        <v>0</v>
      </c>
      <c r="L114" s="196">
        <v>0</v>
      </c>
      <c r="M114" s="196">
        <v>0</v>
      </c>
      <c r="N114" s="196">
        <v>0</v>
      </c>
      <c r="O114" s="196">
        <v>0</v>
      </c>
      <c r="P114" s="196">
        <v>0</v>
      </c>
      <c r="Q114" s="196">
        <v>0</v>
      </c>
      <c r="R114" s="196">
        <v>0</v>
      </c>
      <c r="S114" s="196">
        <v>0</v>
      </c>
      <c r="T114" s="196">
        <v>0</v>
      </c>
      <c r="U114" s="196">
        <v>0</v>
      </c>
      <c r="V114" s="196">
        <v>0</v>
      </c>
      <c r="W114" s="196">
        <v>0</v>
      </c>
      <c r="X114" s="196">
        <v>0</v>
      </c>
      <c r="Z114" s="196">
        <v>0</v>
      </c>
      <c r="AA114" s="3">
        <v>0</v>
      </c>
      <c r="AC114" s="196">
        <v>0</v>
      </c>
      <c r="AD114" s="3">
        <v>0</v>
      </c>
    </row>
    <row r="115" spans="1:32" ht="6.95" customHeight="1" x14ac:dyDescent="0.2">
      <c r="C115" s="9"/>
      <c r="J115" s="199"/>
      <c r="K115" s="199"/>
      <c r="AA115" s="1"/>
      <c r="AD115" s="1"/>
    </row>
    <row r="116" spans="1:32" s="209" customFormat="1" ht="18" customHeight="1" x14ac:dyDescent="0.2">
      <c r="A116" s="185"/>
      <c r="B116" s="185"/>
      <c r="C116" s="9">
        <v>-2.3353007055532064E-2</v>
      </c>
      <c r="D116" s="2"/>
      <c r="E116" s="211" t="s">
        <v>332</v>
      </c>
      <c r="F116" s="2"/>
      <c r="G116" s="212">
        <v>-465.02199999999999</v>
      </c>
      <c r="H116" s="212">
        <v>-473.197</v>
      </c>
      <c r="I116" s="212">
        <v>-473.197</v>
      </c>
      <c r="J116" s="213">
        <v>-374.76589000000001</v>
      </c>
      <c r="K116" s="213">
        <v>-259.92370000000005</v>
      </c>
      <c r="L116" s="212">
        <v>0.79200000000000159</v>
      </c>
      <c r="M116" s="212">
        <v>0</v>
      </c>
      <c r="N116" s="212">
        <v>0</v>
      </c>
      <c r="O116" s="212">
        <v>0</v>
      </c>
      <c r="P116" s="212">
        <v>0</v>
      </c>
      <c r="Q116" s="212">
        <v>0</v>
      </c>
      <c r="R116" s="212">
        <v>0</v>
      </c>
      <c r="S116" s="212">
        <v>-191.26400000000001</v>
      </c>
      <c r="T116" s="212">
        <v>0</v>
      </c>
      <c r="U116" s="212">
        <v>0</v>
      </c>
      <c r="V116" s="212">
        <v>0</v>
      </c>
      <c r="W116" s="212">
        <v>-75.517999999999972</v>
      </c>
      <c r="X116" s="212">
        <v>-265.99</v>
      </c>
      <c r="Z116" s="212">
        <v>-374.76588999999996</v>
      </c>
      <c r="AA116" s="3">
        <v>108.78</v>
      </c>
      <c r="AC116" s="212">
        <v>-259.92370000000005</v>
      </c>
      <c r="AD116" s="3">
        <v>-6.07</v>
      </c>
    </row>
    <row r="117" spans="1:32" s="209" customFormat="1" ht="5.25" customHeight="1" x14ac:dyDescent="0.2">
      <c r="A117" s="2"/>
      <c r="B117" s="2"/>
      <c r="C117" s="9"/>
      <c r="D117" s="2"/>
      <c r="E117" s="1"/>
      <c r="F117" s="2"/>
      <c r="G117" s="2"/>
      <c r="H117" s="2"/>
      <c r="I117" s="2"/>
      <c r="J117" s="199"/>
      <c r="K117" s="19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1"/>
      <c r="AC117" s="2"/>
      <c r="AD117" s="300"/>
    </row>
    <row r="118" spans="1:32" s="8" customFormat="1" x14ac:dyDescent="0.2">
      <c r="A118" s="55" t="s">
        <v>31</v>
      </c>
      <c r="B118" s="55" t="s">
        <v>18</v>
      </c>
      <c r="C118" s="2"/>
      <c r="D118" s="2"/>
      <c r="E118" s="56" t="s">
        <v>252</v>
      </c>
      <c r="F118" s="2"/>
      <c r="G118" s="214">
        <v>0</v>
      </c>
      <c r="H118" s="214">
        <v>0</v>
      </c>
      <c r="I118" s="214">
        <v>0</v>
      </c>
      <c r="J118" s="214">
        <v>0</v>
      </c>
      <c r="K118" s="214">
        <v>0</v>
      </c>
      <c r="L118" s="214">
        <v>0</v>
      </c>
      <c r="M118" s="214">
        <v>4.4408920985006262E-16</v>
      </c>
      <c r="N118" s="214">
        <v>4.4408920985006262E-16</v>
      </c>
      <c r="O118" s="214">
        <v>4.4408920985006262E-16</v>
      </c>
      <c r="P118" s="214">
        <v>4.4408920985006262E-16</v>
      </c>
      <c r="Q118" s="214">
        <v>4.4408920985006262E-16</v>
      </c>
      <c r="R118" s="214">
        <v>4.4408920985006262E-16</v>
      </c>
      <c r="S118" s="214">
        <v>0</v>
      </c>
      <c r="T118" s="214">
        <v>0</v>
      </c>
      <c r="U118" s="214">
        <v>0</v>
      </c>
      <c r="V118" s="214">
        <v>0</v>
      </c>
      <c r="W118" s="214">
        <v>0</v>
      </c>
      <c r="X118" s="214">
        <v>0</v>
      </c>
      <c r="Y118" s="2"/>
      <c r="Z118" s="2"/>
      <c r="AB118" s="2"/>
      <c r="AC118" s="2"/>
      <c r="AE118" s="2"/>
      <c r="AF118" s="2"/>
    </row>
  </sheetData>
  <mergeCells count="5">
    <mergeCell ref="AD9:AD10"/>
    <mergeCell ref="E9:E10"/>
    <mergeCell ref="Z9:Z10"/>
    <mergeCell ref="AA9:AA10"/>
    <mergeCell ref="AC9:AC10"/>
  </mergeCells>
  <conditionalFormatting sqref="AD11:AD13 AD114 AD104:AD112 AD94:AD102 AD25:AD92 AA114 AA104:AA112 AA94:AA102 AA15:AA23 AA25:AA92 AD15:AD23 AA116 AD116:AD117">
    <cfRule type="expression" dxfId="41" priority="4" stopIfTrue="1">
      <formula>($C11&gt;0)</formula>
    </cfRule>
    <cfRule type="expression" dxfId="40" priority="5" stopIfTrue="1">
      <formula>AND($C11&lt;0,$C11&gt;=$AD$2)</formula>
    </cfRule>
    <cfRule type="expression" dxfId="39" priority="6" stopIfTrue="1">
      <formula>($C11&lt;$AD$2)</formula>
    </cfRule>
  </conditionalFormatting>
  <conditionalFormatting sqref="AA11:AA13">
    <cfRule type="expression" dxfId="38" priority="1" stopIfTrue="1">
      <formula>($C11&gt;0)</formula>
    </cfRule>
    <cfRule type="expression" dxfId="37" priority="2" stopIfTrue="1">
      <formula>AND($C11&lt;0,$C11&gt;=$AD$2)</formula>
    </cfRule>
    <cfRule type="expression" dxfId="36" priority="3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8"/>
  <sheetViews>
    <sheetView showGridLines="0" zoomScale="66" zoomScaleNormal="66" zoomScaleSheetLayoutView="75" workbookViewId="0">
      <pane xSplit="5" ySplit="10" topLeftCell="F11" activePane="bottomRight" state="frozen"/>
      <selection sqref="A1:XFD1048576"/>
      <selection pane="topRight" sqref="A1:XFD1048576"/>
      <selection pane="bottomLeft" sqref="A1:XFD1048576"/>
      <selection pane="bottomRight" activeCell="W15" sqref="W15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10" width="10" style="2" customWidth="1"/>
    <col min="11" max="11" width="10" style="2" customWidth="1" outlineLevel="1"/>
    <col min="12" max="23" width="10" style="2" customWidth="1"/>
    <col min="24" max="24" width="12" style="2" customWidth="1"/>
    <col min="25" max="25" width="1.140625" style="2" customWidth="1"/>
    <col min="26" max="26" width="10" style="2" customWidth="1"/>
    <col min="27" max="27" width="10" style="8" customWidth="1"/>
    <col min="28" max="28" width="3.5703125" style="2" customWidth="1"/>
    <col min="29" max="29" width="10" style="2" customWidth="1" outlineLevel="1"/>
    <col min="30" max="30" width="10" style="8" customWidth="1" outlineLevel="1"/>
    <col min="31" max="16384" width="11.42578125" style="2"/>
  </cols>
  <sheetData>
    <row r="1" spans="1:30" hidden="1" outlineLevel="1" x14ac:dyDescent="0.2">
      <c r="A1" s="1" t="s">
        <v>4</v>
      </c>
      <c r="B1" s="1"/>
      <c r="L1" s="161" t="s">
        <v>6</v>
      </c>
      <c r="M1" s="161" t="s">
        <v>7</v>
      </c>
      <c r="N1" s="161" t="s">
        <v>8</v>
      </c>
      <c r="O1" s="161" t="s">
        <v>9</v>
      </c>
      <c r="P1" s="161" t="s">
        <v>10</v>
      </c>
      <c r="Q1" s="161" t="s">
        <v>11</v>
      </c>
      <c r="R1" s="161" t="s">
        <v>320</v>
      </c>
      <c r="S1" s="161" t="s">
        <v>12</v>
      </c>
      <c r="T1" s="161" t="s">
        <v>13</v>
      </c>
      <c r="U1" s="161" t="s">
        <v>14</v>
      </c>
      <c r="V1" s="161" t="s">
        <v>15</v>
      </c>
      <c r="W1" s="161" t="s">
        <v>16</v>
      </c>
    </row>
    <row r="2" spans="1:30" ht="12.75" hidden="1" outlineLevel="1" x14ac:dyDescent="0.2">
      <c r="A2" s="1" t="s">
        <v>5</v>
      </c>
      <c r="B2" s="1"/>
      <c r="G2" s="11" t="s">
        <v>28</v>
      </c>
      <c r="H2" s="11" t="s">
        <v>30</v>
      </c>
      <c r="I2" s="11" t="s">
        <v>33</v>
      </c>
      <c r="J2" s="11" t="s">
        <v>34</v>
      </c>
      <c r="K2" s="11">
        <v>0</v>
      </c>
      <c r="L2" s="162" t="b">
        <v>1</v>
      </c>
      <c r="M2" s="162" t="b">
        <v>1</v>
      </c>
      <c r="N2" s="162" t="b">
        <v>1</v>
      </c>
      <c r="O2" s="162" t="b">
        <v>1</v>
      </c>
      <c r="P2" s="162" t="b">
        <v>1</v>
      </c>
      <c r="Q2" s="162" t="b">
        <v>1</v>
      </c>
      <c r="R2" s="162" t="b">
        <v>1</v>
      </c>
      <c r="S2" s="162" t="b">
        <v>1</v>
      </c>
      <c r="T2" s="162" t="b">
        <v>1</v>
      </c>
      <c r="U2" s="162" t="b">
        <v>1</v>
      </c>
      <c r="V2" s="162" t="b">
        <v>1</v>
      </c>
      <c r="W2" s="162" t="b">
        <v>1</v>
      </c>
      <c r="X2" s="11" t="s">
        <v>34</v>
      </c>
      <c r="Z2" s="163"/>
      <c r="AA2" s="13">
        <v>-0.15</v>
      </c>
      <c r="AC2" s="163"/>
      <c r="AD2" s="13">
        <v>-0.15</v>
      </c>
    </row>
    <row r="3" spans="1:30" hidden="1" outlineLevel="1" x14ac:dyDescent="0.15">
      <c r="A3" s="1" t="s">
        <v>358</v>
      </c>
      <c r="B3" s="1"/>
      <c r="G3" s="12" t="s">
        <v>643</v>
      </c>
      <c r="H3" s="12" t="s">
        <v>643</v>
      </c>
      <c r="I3" s="12" t="s">
        <v>643</v>
      </c>
      <c r="J3" s="12" t="s">
        <v>644</v>
      </c>
      <c r="K3" s="12" t="s">
        <v>645</v>
      </c>
      <c r="L3" s="12" t="s">
        <v>643</v>
      </c>
      <c r="M3" s="12" t="s">
        <v>643</v>
      </c>
      <c r="N3" s="12" t="s">
        <v>643</v>
      </c>
      <c r="O3" s="12" t="s">
        <v>643</v>
      </c>
      <c r="P3" s="12" t="s">
        <v>643</v>
      </c>
      <c r="Q3" s="12" t="s">
        <v>643</v>
      </c>
      <c r="R3" s="12" t="s">
        <v>643</v>
      </c>
      <c r="S3" s="12" t="s">
        <v>643</v>
      </c>
      <c r="T3" s="12" t="s">
        <v>643</v>
      </c>
      <c r="U3" s="12" t="s">
        <v>643</v>
      </c>
      <c r="V3" s="12" t="s">
        <v>643</v>
      </c>
      <c r="W3" s="12" t="s">
        <v>643</v>
      </c>
      <c r="X3" s="12" t="s">
        <v>643</v>
      </c>
    </row>
    <row r="4" spans="1:30" hidden="1" outlineLevel="1" x14ac:dyDescent="0.15">
      <c r="A4" s="164" t="s">
        <v>646</v>
      </c>
      <c r="B4" s="1"/>
      <c r="G4" s="12" t="s">
        <v>647</v>
      </c>
      <c r="H4" s="12" t="s">
        <v>647</v>
      </c>
      <c r="I4" s="12" t="s">
        <v>647</v>
      </c>
      <c r="J4" s="12" t="s">
        <v>648</v>
      </c>
      <c r="K4" s="12" t="s">
        <v>649</v>
      </c>
      <c r="L4" s="12" t="s">
        <v>647</v>
      </c>
      <c r="M4" s="12" t="s">
        <v>647</v>
      </c>
      <c r="N4" s="12" t="s">
        <v>647</v>
      </c>
      <c r="O4" s="12" t="s">
        <v>647</v>
      </c>
      <c r="P4" s="12" t="s">
        <v>647</v>
      </c>
      <c r="Q4" s="12" t="s">
        <v>647</v>
      </c>
      <c r="R4" s="12" t="s">
        <v>647</v>
      </c>
      <c r="S4" s="12" t="s">
        <v>647</v>
      </c>
      <c r="T4" s="12" t="s">
        <v>647</v>
      </c>
      <c r="U4" s="12" t="s">
        <v>647</v>
      </c>
      <c r="V4" s="12" t="s">
        <v>647</v>
      </c>
      <c r="W4" s="12" t="s">
        <v>647</v>
      </c>
      <c r="X4" s="12" t="s">
        <v>647</v>
      </c>
      <c r="Z4" s="163"/>
      <c r="AA4" s="165"/>
      <c r="AC4" s="163"/>
      <c r="AD4" s="165"/>
    </row>
    <row r="5" spans="1:30" hidden="1" outlineLevel="1" x14ac:dyDescent="0.15">
      <c r="B5" s="1"/>
      <c r="G5" s="12" t="s">
        <v>650</v>
      </c>
      <c r="H5" s="12" t="s">
        <v>651</v>
      </c>
      <c r="I5" s="12" t="s">
        <v>651</v>
      </c>
      <c r="J5" s="12" t="s">
        <v>652</v>
      </c>
      <c r="K5" s="12" t="s">
        <v>653</v>
      </c>
      <c r="L5" s="12" t="s">
        <v>652</v>
      </c>
      <c r="M5" s="12" t="s">
        <v>654</v>
      </c>
      <c r="N5" s="12" t="s">
        <v>653</v>
      </c>
      <c r="O5" s="12" t="s">
        <v>655</v>
      </c>
      <c r="P5" s="12" t="s">
        <v>656</v>
      </c>
      <c r="Q5" s="12" t="s">
        <v>657</v>
      </c>
      <c r="R5" s="12" t="s">
        <v>658</v>
      </c>
      <c r="S5" s="12" t="s">
        <v>659</v>
      </c>
      <c r="T5" s="12" t="s">
        <v>660</v>
      </c>
      <c r="U5" s="12" t="s">
        <v>661</v>
      </c>
      <c r="V5" s="12" t="s">
        <v>662</v>
      </c>
      <c r="W5" s="12" t="s">
        <v>663</v>
      </c>
      <c r="X5" s="12" t="s">
        <v>663</v>
      </c>
      <c r="Z5" s="163"/>
      <c r="AA5" s="165"/>
      <c r="AC5" s="163"/>
      <c r="AD5" s="165"/>
    </row>
    <row r="6" spans="1:30" hidden="1" outlineLevel="1" x14ac:dyDescent="0.2">
      <c r="F6" s="1"/>
      <c r="G6" s="1"/>
      <c r="H6" s="2" t="s">
        <v>674</v>
      </c>
      <c r="I6" s="2" t="s">
        <v>674</v>
      </c>
      <c r="J6" s="2" t="s">
        <v>674</v>
      </c>
      <c r="K6" s="2" t="s">
        <v>674</v>
      </c>
    </row>
    <row r="7" spans="1:30" s="166" customFormat="1" ht="15.75" collapsed="1" x14ac:dyDescent="0.2">
      <c r="E7" s="15" t="s">
        <v>458</v>
      </c>
      <c r="L7" s="167"/>
      <c r="AA7" s="168"/>
      <c r="AD7" s="168"/>
    </row>
    <row r="8" spans="1:30" s="169" customFormat="1" ht="7.5" customHeight="1" x14ac:dyDescent="0.2">
      <c r="E8" s="170"/>
      <c r="I8" s="171"/>
      <c r="J8" s="171"/>
      <c r="K8" s="171"/>
      <c r="Z8" s="171"/>
      <c r="AA8" s="170"/>
      <c r="AC8" s="171"/>
      <c r="AD8" s="170"/>
    </row>
    <row r="9" spans="1:30" ht="12.75" customHeight="1" x14ac:dyDescent="0.2">
      <c r="E9" s="310" t="s">
        <v>459</v>
      </c>
      <c r="F9" s="172"/>
      <c r="G9" s="4" t="s">
        <v>2</v>
      </c>
      <c r="H9" s="4" t="s">
        <v>2</v>
      </c>
      <c r="I9" s="4" t="s">
        <v>2</v>
      </c>
      <c r="J9" s="5" t="s">
        <v>1</v>
      </c>
      <c r="K9" s="5" t="s">
        <v>628</v>
      </c>
      <c r="L9" s="173" t="s">
        <v>2</v>
      </c>
      <c r="M9" s="173" t="s">
        <v>2</v>
      </c>
      <c r="N9" s="173" t="s">
        <v>2</v>
      </c>
      <c r="O9" s="173" t="s">
        <v>2</v>
      </c>
      <c r="P9" s="173" t="s">
        <v>2</v>
      </c>
      <c r="Q9" s="173" t="s">
        <v>2</v>
      </c>
      <c r="R9" s="173" t="s">
        <v>2</v>
      </c>
      <c r="S9" s="173" t="s">
        <v>2</v>
      </c>
      <c r="T9" s="173" t="s">
        <v>2</v>
      </c>
      <c r="U9" s="173" t="s">
        <v>2</v>
      </c>
      <c r="V9" s="173" t="s">
        <v>2</v>
      </c>
      <c r="W9" s="173" t="s">
        <v>2</v>
      </c>
      <c r="X9" s="287" t="s">
        <v>2</v>
      </c>
      <c r="Z9" s="318" t="s">
        <v>677</v>
      </c>
      <c r="AA9" s="320" t="s">
        <v>100</v>
      </c>
      <c r="AC9" s="318" t="s">
        <v>678</v>
      </c>
      <c r="AD9" s="320" t="s">
        <v>100</v>
      </c>
    </row>
    <row r="10" spans="1:30" ht="12.75" customHeight="1" x14ac:dyDescent="0.2">
      <c r="E10" s="310"/>
      <c r="F10" s="172"/>
      <c r="G10" s="6" t="s">
        <v>669</v>
      </c>
      <c r="H10" s="6" t="s">
        <v>670</v>
      </c>
      <c r="I10" s="6" t="s">
        <v>670</v>
      </c>
      <c r="J10" s="7" t="s">
        <v>679</v>
      </c>
      <c r="K10" s="7" t="s">
        <v>680</v>
      </c>
      <c r="L10" s="174" t="s">
        <v>6</v>
      </c>
      <c r="M10" s="174" t="s">
        <v>7</v>
      </c>
      <c r="N10" s="174" t="s">
        <v>8</v>
      </c>
      <c r="O10" s="174" t="s">
        <v>9</v>
      </c>
      <c r="P10" s="174" t="s">
        <v>10</v>
      </c>
      <c r="Q10" s="174" t="s">
        <v>11</v>
      </c>
      <c r="R10" s="174" t="s">
        <v>320</v>
      </c>
      <c r="S10" s="174" t="s">
        <v>12</v>
      </c>
      <c r="T10" s="174" t="s">
        <v>13</v>
      </c>
      <c r="U10" s="174" t="s">
        <v>14</v>
      </c>
      <c r="V10" s="174" t="s">
        <v>15</v>
      </c>
      <c r="W10" s="174" t="s">
        <v>16</v>
      </c>
      <c r="X10" s="286" t="s">
        <v>671</v>
      </c>
      <c r="Z10" s="319"/>
      <c r="AA10" s="321"/>
      <c r="AC10" s="319"/>
      <c r="AD10" s="321"/>
    </row>
    <row r="11" spans="1:30" ht="18" customHeight="1" x14ac:dyDescent="0.2">
      <c r="A11" s="175" t="s">
        <v>37</v>
      </c>
      <c r="B11" s="175" t="s">
        <v>18</v>
      </c>
      <c r="C11" s="9"/>
      <c r="E11" s="176" t="s">
        <v>424</v>
      </c>
      <c r="G11" s="177">
        <v>4.03</v>
      </c>
      <c r="H11" s="177">
        <v>4.1970000000000001</v>
      </c>
      <c r="I11" s="177">
        <v>4.1970000000000001</v>
      </c>
      <c r="J11" s="178">
        <v>4.3099999999999996</v>
      </c>
      <c r="K11" s="178">
        <v>3.2320000000000002</v>
      </c>
      <c r="L11" s="177">
        <v>3.0720000000000001</v>
      </c>
      <c r="M11" s="177">
        <v>3.2760000000000007</v>
      </c>
      <c r="N11" s="177">
        <v>4.2959999999999994</v>
      </c>
      <c r="O11" s="177">
        <v>3.2999999999999989</v>
      </c>
      <c r="P11" s="177">
        <v>3.3000000000000007</v>
      </c>
      <c r="Q11" s="177">
        <v>3.2880000000000003</v>
      </c>
      <c r="R11" s="177">
        <v>2.7480000000000011</v>
      </c>
      <c r="S11" s="177">
        <v>2.304000000000002</v>
      </c>
      <c r="T11" s="177">
        <v>2.3519999999999968</v>
      </c>
      <c r="U11" s="177">
        <v>2.2920000000000016</v>
      </c>
      <c r="V11" s="177">
        <v>2.3039999999999949</v>
      </c>
      <c r="W11" s="177">
        <v>2.304000000000002</v>
      </c>
      <c r="X11" s="177">
        <v>2.903</v>
      </c>
      <c r="Z11" s="177">
        <v>4.3099999999999996</v>
      </c>
      <c r="AA11" s="179">
        <v>-1.41</v>
      </c>
      <c r="AC11" s="177">
        <v>3.2320000000000002</v>
      </c>
      <c r="AD11" s="179">
        <v>-0.33</v>
      </c>
    </row>
    <row r="12" spans="1:30" ht="18" hidden="1" customHeight="1" outlineLevel="1" collapsed="1" x14ac:dyDescent="0.2">
      <c r="A12" s="180" t="s">
        <v>212</v>
      </c>
      <c r="B12" s="175" t="s">
        <v>18</v>
      </c>
      <c r="C12" s="9"/>
      <c r="E12" s="181" t="s">
        <v>213</v>
      </c>
      <c r="F12" s="182"/>
      <c r="G12" s="183">
        <v>4.42</v>
      </c>
      <c r="H12" s="183">
        <v>4.3289999999999997</v>
      </c>
      <c r="I12" s="183">
        <v>4.3289999999999997</v>
      </c>
      <c r="J12" s="183">
        <v>4.3099999999999996</v>
      </c>
      <c r="K12" s="183">
        <v>3.2320000000000002</v>
      </c>
      <c r="L12" s="183">
        <v>3.3000000000000003</v>
      </c>
      <c r="M12" s="183">
        <v>4.2359999999999989</v>
      </c>
      <c r="N12" s="183">
        <v>4.3079999999999998</v>
      </c>
      <c r="O12" s="183">
        <v>3.2879999999999985</v>
      </c>
      <c r="P12" s="183">
        <v>3.3240000000000016</v>
      </c>
      <c r="Q12" s="183">
        <v>3.3120000000000012</v>
      </c>
      <c r="R12" s="183">
        <v>2.7480000000000011</v>
      </c>
      <c r="S12" s="183">
        <v>2.3159999999999989</v>
      </c>
      <c r="T12" s="183">
        <v>2.3519999999999968</v>
      </c>
      <c r="U12" s="183">
        <v>2.304000000000002</v>
      </c>
      <c r="V12" s="183">
        <v>2.3160000000000025</v>
      </c>
      <c r="W12" s="183">
        <v>2.3039999999999949</v>
      </c>
      <c r="X12" s="183">
        <v>3.0089999999999999</v>
      </c>
      <c r="Z12" s="183">
        <v>4.3099999999999996</v>
      </c>
      <c r="AA12" s="184">
        <v>-1.3</v>
      </c>
      <c r="AC12" s="183">
        <v>3.2320000000000002</v>
      </c>
      <c r="AD12" s="184">
        <v>-0.22</v>
      </c>
    </row>
    <row r="13" spans="1:30" ht="18" hidden="1" customHeight="1" outlineLevel="1" collapsed="1" x14ac:dyDescent="0.2">
      <c r="A13" s="185"/>
      <c r="B13" s="185"/>
      <c r="C13" s="9"/>
      <c r="E13" s="176" t="s">
        <v>241</v>
      </c>
      <c r="G13" s="177">
        <v>0.38999999999999968</v>
      </c>
      <c r="H13" s="177">
        <v>0.13199999999999967</v>
      </c>
      <c r="I13" s="177">
        <v>0.13199999999999967</v>
      </c>
      <c r="J13" s="178">
        <v>0</v>
      </c>
      <c r="K13" s="178">
        <v>0</v>
      </c>
      <c r="L13" s="177">
        <v>0.2280000000000002</v>
      </c>
      <c r="M13" s="177">
        <v>0.95999999999999819</v>
      </c>
      <c r="N13" s="177">
        <v>1.2000000000000455E-2</v>
      </c>
      <c r="O13" s="177">
        <v>-1.2000000000000455E-2</v>
      </c>
      <c r="P13" s="177">
        <v>2.4000000000000909E-2</v>
      </c>
      <c r="Q13" s="177">
        <v>2.4000000000000909E-2</v>
      </c>
      <c r="R13" s="177">
        <v>0</v>
      </c>
      <c r="S13" s="177">
        <v>1.1999999999996902E-2</v>
      </c>
      <c r="T13" s="177">
        <v>0</v>
      </c>
      <c r="U13" s="177">
        <v>1.2000000000000455E-2</v>
      </c>
      <c r="V13" s="177">
        <v>1.200000000000756E-2</v>
      </c>
      <c r="W13" s="177">
        <v>-7.1054273576010019E-15</v>
      </c>
      <c r="X13" s="177">
        <v>0.10599999999999987</v>
      </c>
      <c r="Z13" s="177">
        <v>0</v>
      </c>
      <c r="AA13" s="179">
        <v>0.11</v>
      </c>
      <c r="AC13" s="177">
        <v>0</v>
      </c>
      <c r="AD13" s="179">
        <v>0.11</v>
      </c>
    </row>
    <row r="14" spans="1:30" ht="12.95" hidden="1" customHeight="1" outlineLevel="1" x14ac:dyDescent="0.2">
      <c r="A14" s="185"/>
      <c r="B14" s="185"/>
      <c r="C14" s="9"/>
      <c r="E14" s="175" t="s">
        <v>38</v>
      </c>
      <c r="G14" s="186">
        <v>8.8235294117646981E-2</v>
      </c>
      <c r="H14" s="186">
        <v>3.049203049203042E-2</v>
      </c>
      <c r="I14" s="186">
        <v>3.049203049203042E-2</v>
      </c>
      <c r="J14" s="187">
        <v>0</v>
      </c>
      <c r="K14" s="187">
        <v>0</v>
      </c>
      <c r="L14" s="186">
        <v>6.9090909090909147E-2</v>
      </c>
      <c r="M14" s="186">
        <v>0.22662889518413562</v>
      </c>
      <c r="N14" s="186">
        <v>2.7855153203343677E-3</v>
      </c>
      <c r="O14" s="186">
        <v>-3.6496350364964903E-3</v>
      </c>
      <c r="P14" s="186">
        <v>7.220216606498465E-3</v>
      </c>
      <c r="Q14" s="186">
        <v>7.2463768115944753E-3</v>
      </c>
      <c r="R14" s="186">
        <v>0</v>
      </c>
      <c r="S14" s="186">
        <v>5.1813471502577318E-3</v>
      </c>
      <c r="T14" s="186">
        <v>0</v>
      </c>
      <c r="U14" s="186">
        <v>5.2083333333335265E-3</v>
      </c>
      <c r="V14" s="186">
        <v>5.1813471502623262E-3</v>
      </c>
      <c r="W14" s="186">
        <v>-3.0839528461809972E-15</v>
      </c>
      <c r="X14" s="186">
        <v>3.5227650382186733E-2</v>
      </c>
      <c r="Z14" s="186">
        <v>0</v>
      </c>
      <c r="AA14" s="188"/>
      <c r="AC14" s="186">
        <v>0</v>
      </c>
      <c r="AD14" s="188"/>
    </row>
    <row r="15" spans="1:30" ht="18" customHeight="1" collapsed="1" x14ac:dyDescent="0.2">
      <c r="A15" s="175" t="s">
        <v>221</v>
      </c>
      <c r="B15" s="175" t="s">
        <v>18</v>
      </c>
      <c r="C15" s="9">
        <v>-6.2960085709863708E-2</v>
      </c>
      <c r="E15" s="189" t="s">
        <v>67</v>
      </c>
      <c r="G15" s="190">
        <v>-404.65100000000001</v>
      </c>
      <c r="H15" s="190">
        <v>-334.14499999999998</v>
      </c>
      <c r="I15" s="190">
        <v>-334.14499999999998</v>
      </c>
      <c r="J15" s="191">
        <v>-352.25353000000001</v>
      </c>
      <c r="K15" s="191">
        <v>-266.2004</v>
      </c>
      <c r="L15" s="190">
        <v>-20.225000000000001</v>
      </c>
      <c r="M15" s="190">
        <v>-24.634999999999998</v>
      </c>
      <c r="N15" s="190">
        <v>-40.816000000000003</v>
      </c>
      <c r="O15" s="190">
        <v>-22.649999999999991</v>
      </c>
      <c r="P15" s="190">
        <v>-21.198000000000008</v>
      </c>
      <c r="Q15" s="190">
        <v>-23.384999999999991</v>
      </c>
      <c r="R15" s="190">
        <v>-23.599000000000018</v>
      </c>
      <c r="S15" s="190">
        <v>-17.929999999999978</v>
      </c>
      <c r="T15" s="190">
        <v>-25.295000000000016</v>
      </c>
      <c r="U15" s="190">
        <v>-15.363</v>
      </c>
      <c r="V15" s="190">
        <v>-26.728999999999985</v>
      </c>
      <c r="W15" s="190">
        <v>-21.134999999999991</v>
      </c>
      <c r="X15" s="190">
        <v>-282.95999999999998</v>
      </c>
      <c r="Z15" s="190">
        <v>-352.25353000000001</v>
      </c>
      <c r="AA15" s="3">
        <v>69.290000000000006</v>
      </c>
      <c r="AC15" s="190">
        <v>-266.2004</v>
      </c>
      <c r="AD15" s="3">
        <v>-16.760000000000002</v>
      </c>
    </row>
    <row r="16" spans="1:30" ht="18" customHeight="1" x14ac:dyDescent="0.2">
      <c r="A16" s="175" t="s">
        <v>219</v>
      </c>
      <c r="B16" s="175" t="s">
        <v>18</v>
      </c>
      <c r="C16" s="9">
        <v>0.99979228692099975</v>
      </c>
      <c r="E16" s="192" t="s">
        <v>220</v>
      </c>
      <c r="F16" s="193"/>
      <c r="G16" s="194">
        <v>16.356000000000002</v>
      </c>
      <c r="H16" s="194">
        <v>-0.48099999999999998</v>
      </c>
      <c r="I16" s="194">
        <v>-0.48099999999999998</v>
      </c>
      <c r="J16" s="194">
        <v>0</v>
      </c>
      <c r="K16" s="194">
        <v>0</v>
      </c>
      <c r="L16" s="194">
        <v>-0.83799999999999997</v>
      </c>
      <c r="M16" s="194">
        <v>3.391</v>
      </c>
      <c r="N16" s="194">
        <v>-2.048</v>
      </c>
      <c r="O16" s="194">
        <v>1.1760000000000002</v>
      </c>
      <c r="P16" s="194">
        <v>3.1959999999999997</v>
      </c>
      <c r="Q16" s="194">
        <v>-1.9469999999999996</v>
      </c>
      <c r="R16" s="194">
        <v>9.4710000000000001</v>
      </c>
      <c r="S16" s="194">
        <v>0.8360000000000003</v>
      </c>
      <c r="T16" s="194">
        <v>5.2299999999999986</v>
      </c>
      <c r="U16" s="194">
        <v>-1.4649999999999999</v>
      </c>
      <c r="V16" s="194">
        <v>-1.8189999999999991</v>
      </c>
      <c r="W16" s="194">
        <v>-0.74000000000000021</v>
      </c>
      <c r="X16" s="194">
        <v>14.443</v>
      </c>
      <c r="Z16" s="194">
        <v>0</v>
      </c>
      <c r="AA16" s="3">
        <v>14.44</v>
      </c>
      <c r="AC16" s="194">
        <v>0</v>
      </c>
      <c r="AD16" s="3">
        <v>14.44</v>
      </c>
    </row>
    <row r="17" spans="1:30" ht="18" customHeight="1" x14ac:dyDescent="0.2">
      <c r="A17" s="175" t="s">
        <v>35</v>
      </c>
      <c r="B17" s="175" t="s">
        <v>18</v>
      </c>
      <c r="C17" s="9">
        <v>0</v>
      </c>
      <c r="E17" s="189" t="s">
        <v>58</v>
      </c>
      <c r="G17" s="190">
        <v>0</v>
      </c>
      <c r="H17" s="190">
        <v>0</v>
      </c>
      <c r="I17" s="190">
        <v>0</v>
      </c>
      <c r="J17" s="191">
        <v>0</v>
      </c>
      <c r="K17" s="191">
        <v>0</v>
      </c>
      <c r="L17" s="190">
        <v>0</v>
      </c>
      <c r="M17" s="190">
        <v>0</v>
      </c>
      <c r="N17" s="190">
        <v>0</v>
      </c>
      <c r="O17" s="190">
        <v>0</v>
      </c>
      <c r="P17" s="190">
        <v>0</v>
      </c>
      <c r="Q17" s="190">
        <v>0</v>
      </c>
      <c r="R17" s="190">
        <v>0</v>
      </c>
      <c r="S17" s="190">
        <v>0</v>
      </c>
      <c r="T17" s="190">
        <v>0</v>
      </c>
      <c r="U17" s="190">
        <v>0</v>
      </c>
      <c r="V17" s="190">
        <v>0</v>
      </c>
      <c r="W17" s="190">
        <v>0</v>
      </c>
      <c r="X17" s="190">
        <v>0</v>
      </c>
      <c r="Z17" s="190">
        <v>0</v>
      </c>
      <c r="AA17" s="3">
        <v>0</v>
      </c>
      <c r="AC17" s="190">
        <v>0</v>
      </c>
      <c r="AD17" s="3">
        <v>0</v>
      </c>
    </row>
    <row r="18" spans="1:30" ht="18" customHeight="1" x14ac:dyDescent="0.2">
      <c r="A18" s="175" t="s">
        <v>222</v>
      </c>
      <c r="B18" s="175" t="s">
        <v>18</v>
      </c>
      <c r="C18" s="9">
        <v>0</v>
      </c>
      <c r="E18" s="189" t="s">
        <v>425</v>
      </c>
      <c r="G18" s="190">
        <v>0</v>
      </c>
      <c r="H18" s="190">
        <v>0</v>
      </c>
      <c r="I18" s="190">
        <v>0</v>
      </c>
      <c r="J18" s="191">
        <v>0</v>
      </c>
      <c r="K18" s="191">
        <v>0</v>
      </c>
      <c r="L18" s="190">
        <v>0</v>
      </c>
      <c r="M18" s="190">
        <v>0</v>
      </c>
      <c r="N18" s="190">
        <v>0</v>
      </c>
      <c r="O18" s="190">
        <v>0</v>
      </c>
      <c r="P18" s="190">
        <v>0</v>
      </c>
      <c r="Q18" s="190">
        <v>0</v>
      </c>
      <c r="R18" s="190">
        <v>0</v>
      </c>
      <c r="S18" s="190">
        <v>0</v>
      </c>
      <c r="T18" s="190">
        <v>0</v>
      </c>
      <c r="U18" s="190">
        <v>0</v>
      </c>
      <c r="V18" s="190">
        <v>0</v>
      </c>
      <c r="W18" s="190">
        <v>0</v>
      </c>
      <c r="X18" s="190">
        <v>0</v>
      </c>
      <c r="Z18" s="190">
        <v>0</v>
      </c>
      <c r="AA18" s="3">
        <v>0</v>
      </c>
      <c r="AC18" s="190">
        <v>0</v>
      </c>
      <c r="AD18" s="3">
        <v>0</v>
      </c>
    </row>
    <row r="19" spans="1:30" ht="18" customHeight="1" x14ac:dyDescent="0.2">
      <c r="A19" s="175" t="s">
        <v>597</v>
      </c>
      <c r="B19" s="175" t="s">
        <v>18</v>
      </c>
      <c r="C19" s="9">
        <v>0</v>
      </c>
      <c r="E19" s="189" t="s">
        <v>598</v>
      </c>
      <c r="G19" s="190">
        <v>0</v>
      </c>
      <c r="H19" s="190">
        <v>0</v>
      </c>
      <c r="I19" s="190">
        <v>0</v>
      </c>
      <c r="J19" s="191">
        <v>0</v>
      </c>
      <c r="K19" s="191">
        <v>0</v>
      </c>
      <c r="L19" s="190">
        <v>0</v>
      </c>
      <c r="M19" s="190">
        <v>0</v>
      </c>
      <c r="N19" s="190">
        <v>0</v>
      </c>
      <c r="O19" s="190">
        <v>0</v>
      </c>
      <c r="P19" s="190">
        <v>0</v>
      </c>
      <c r="Q19" s="190">
        <v>0</v>
      </c>
      <c r="R19" s="190">
        <v>0</v>
      </c>
      <c r="S19" s="190">
        <v>0</v>
      </c>
      <c r="T19" s="190">
        <v>0</v>
      </c>
      <c r="U19" s="190">
        <v>0</v>
      </c>
      <c r="V19" s="190">
        <v>0</v>
      </c>
      <c r="W19" s="190">
        <v>0</v>
      </c>
      <c r="X19" s="190">
        <v>0</v>
      </c>
      <c r="Z19" s="190">
        <v>0</v>
      </c>
      <c r="AA19" s="3">
        <v>0</v>
      </c>
      <c r="AC19" s="190">
        <v>0</v>
      </c>
      <c r="AD19" s="3">
        <v>0</v>
      </c>
    </row>
    <row r="20" spans="1:30" ht="18" customHeight="1" x14ac:dyDescent="0.2">
      <c r="A20" s="175" t="s">
        <v>36</v>
      </c>
      <c r="B20" s="175" t="s">
        <v>18</v>
      </c>
      <c r="C20" s="9">
        <v>0</v>
      </c>
      <c r="E20" s="189" t="s">
        <v>68</v>
      </c>
      <c r="G20" s="190">
        <v>-6</v>
      </c>
      <c r="H20" s="190">
        <v>0</v>
      </c>
      <c r="I20" s="190">
        <v>0</v>
      </c>
      <c r="J20" s="191">
        <v>0</v>
      </c>
      <c r="K20" s="191">
        <v>0</v>
      </c>
      <c r="L20" s="190">
        <v>0</v>
      </c>
      <c r="M20" s="190">
        <v>0</v>
      </c>
      <c r="N20" s="190">
        <v>0</v>
      </c>
      <c r="O20" s="190">
        <v>0</v>
      </c>
      <c r="P20" s="190">
        <v>0</v>
      </c>
      <c r="Q20" s="190">
        <v>0</v>
      </c>
      <c r="R20" s="190">
        <v>0</v>
      </c>
      <c r="S20" s="190">
        <v>0</v>
      </c>
      <c r="T20" s="190">
        <v>0</v>
      </c>
      <c r="U20" s="190">
        <v>0</v>
      </c>
      <c r="V20" s="190">
        <v>0</v>
      </c>
      <c r="W20" s="190">
        <v>0</v>
      </c>
      <c r="X20" s="190">
        <v>0</v>
      </c>
      <c r="Z20" s="190">
        <v>0</v>
      </c>
      <c r="AA20" s="3">
        <v>0</v>
      </c>
      <c r="AC20" s="190">
        <v>0</v>
      </c>
      <c r="AD20" s="3">
        <v>0</v>
      </c>
    </row>
    <row r="21" spans="1:30" ht="18" customHeight="1" collapsed="1" x14ac:dyDescent="0.2">
      <c r="A21" s="185"/>
      <c r="B21" s="185"/>
      <c r="C21" s="9"/>
      <c r="E21" s="176" t="s">
        <v>633</v>
      </c>
      <c r="G21" s="177">
        <v>0</v>
      </c>
      <c r="H21" s="177">
        <v>0</v>
      </c>
      <c r="I21" s="177">
        <v>0</v>
      </c>
      <c r="J21" s="178">
        <v>0</v>
      </c>
      <c r="K21" s="178">
        <v>0</v>
      </c>
      <c r="L21" s="177">
        <v>0</v>
      </c>
      <c r="M21" s="177">
        <v>0</v>
      </c>
      <c r="N21" s="177">
        <v>0</v>
      </c>
      <c r="O21" s="177">
        <v>0</v>
      </c>
      <c r="P21" s="177">
        <v>0</v>
      </c>
      <c r="Q21" s="177">
        <v>0</v>
      </c>
      <c r="R21" s="177">
        <v>0</v>
      </c>
      <c r="S21" s="177">
        <v>0</v>
      </c>
      <c r="T21" s="177">
        <v>0</v>
      </c>
      <c r="U21" s="177">
        <v>0</v>
      </c>
      <c r="V21" s="177">
        <v>0</v>
      </c>
      <c r="W21" s="177">
        <v>0</v>
      </c>
      <c r="X21" s="177">
        <v>0</v>
      </c>
      <c r="Z21" s="177">
        <v>0</v>
      </c>
      <c r="AA21" s="179">
        <v>0</v>
      </c>
      <c r="AC21" s="177">
        <v>0</v>
      </c>
      <c r="AD21" s="179">
        <v>0</v>
      </c>
    </row>
    <row r="22" spans="1:30" ht="18" customHeight="1" x14ac:dyDescent="0.2">
      <c r="A22" s="175" t="s">
        <v>21</v>
      </c>
      <c r="B22" s="175" t="s">
        <v>18</v>
      </c>
      <c r="C22" s="9">
        <v>0</v>
      </c>
      <c r="E22" s="189" t="s">
        <v>69</v>
      </c>
      <c r="G22" s="190">
        <v>0</v>
      </c>
      <c r="H22" s="190">
        <v>0</v>
      </c>
      <c r="I22" s="190">
        <v>0</v>
      </c>
      <c r="J22" s="191">
        <v>0</v>
      </c>
      <c r="K22" s="191">
        <v>0</v>
      </c>
      <c r="L22" s="190">
        <v>0</v>
      </c>
      <c r="M22" s="190">
        <v>0</v>
      </c>
      <c r="N22" s="190">
        <v>0</v>
      </c>
      <c r="O22" s="190">
        <v>0</v>
      </c>
      <c r="P22" s="190">
        <v>0</v>
      </c>
      <c r="Q22" s="190">
        <v>0</v>
      </c>
      <c r="R22" s="190">
        <v>0</v>
      </c>
      <c r="S22" s="190">
        <v>0</v>
      </c>
      <c r="T22" s="190">
        <v>0</v>
      </c>
      <c r="U22" s="190">
        <v>0</v>
      </c>
      <c r="V22" s="190">
        <v>0</v>
      </c>
      <c r="W22" s="190">
        <v>0</v>
      </c>
      <c r="X22" s="190">
        <v>0</v>
      </c>
      <c r="Z22" s="190">
        <v>0</v>
      </c>
      <c r="AA22" s="3">
        <v>0</v>
      </c>
      <c r="AC22" s="190">
        <v>0</v>
      </c>
      <c r="AD22" s="3">
        <v>0</v>
      </c>
    </row>
    <row r="23" spans="1:30" ht="18" customHeight="1" x14ac:dyDescent="0.2">
      <c r="A23" s="185"/>
      <c r="B23" s="185"/>
      <c r="C23" s="9">
        <v>-8.7152385946828014E-3</v>
      </c>
      <c r="E23" s="195" t="s">
        <v>274</v>
      </c>
      <c r="G23" s="196">
        <v>-394.29500000000002</v>
      </c>
      <c r="H23" s="196">
        <v>-334.62599999999998</v>
      </c>
      <c r="I23" s="196">
        <v>-334.62599999999998</v>
      </c>
      <c r="J23" s="197">
        <v>-352.25353000000001</v>
      </c>
      <c r="K23" s="197">
        <v>-266.2004</v>
      </c>
      <c r="L23" s="196">
        <v>-21.063000000000002</v>
      </c>
      <c r="M23" s="196">
        <v>-21.244</v>
      </c>
      <c r="N23" s="196">
        <v>-42.864000000000004</v>
      </c>
      <c r="O23" s="196">
        <v>-21.47399999999999</v>
      </c>
      <c r="P23" s="196">
        <v>-18.00200000000001</v>
      </c>
      <c r="Q23" s="196">
        <v>-25.33199999999999</v>
      </c>
      <c r="R23" s="196">
        <v>-14.128000000000018</v>
      </c>
      <c r="S23" s="196">
        <v>-17.09399999999998</v>
      </c>
      <c r="T23" s="196">
        <v>-20.065000000000019</v>
      </c>
      <c r="U23" s="196">
        <v>-16.827999999999999</v>
      </c>
      <c r="V23" s="196">
        <v>-28.547999999999984</v>
      </c>
      <c r="W23" s="196">
        <v>-21.874999999999993</v>
      </c>
      <c r="X23" s="196">
        <v>-268.517</v>
      </c>
      <c r="Z23" s="196">
        <v>-352.25353000000001</v>
      </c>
      <c r="AA23" s="3">
        <v>83.74</v>
      </c>
      <c r="AC23" s="196">
        <v>-266.2004</v>
      </c>
      <c r="AD23" s="3">
        <v>-2.3199999999999998</v>
      </c>
    </row>
    <row r="24" spans="1:30" ht="6.95" customHeight="1" x14ac:dyDescent="0.2">
      <c r="C24" s="9"/>
      <c r="E24" s="198"/>
      <c r="J24" s="199"/>
      <c r="K24" s="199"/>
      <c r="AA24" s="1"/>
      <c r="AD24" s="1"/>
    </row>
    <row r="25" spans="1:30" ht="18" customHeight="1" x14ac:dyDescent="0.2">
      <c r="A25" s="175" t="s">
        <v>71</v>
      </c>
      <c r="B25" s="175" t="s">
        <v>18</v>
      </c>
      <c r="C25" s="9"/>
      <c r="E25" s="176" t="s">
        <v>226</v>
      </c>
      <c r="G25" s="177">
        <v>3.4049999999999998</v>
      </c>
      <c r="H25" s="177">
        <v>3.4169999999999998</v>
      </c>
      <c r="I25" s="177">
        <v>3.4169999999999998</v>
      </c>
      <c r="J25" s="178">
        <v>3.3</v>
      </c>
      <c r="K25" s="178">
        <v>3.3</v>
      </c>
      <c r="L25" s="177">
        <v>2.004</v>
      </c>
      <c r="M25" s="177">
        <v>1.9920000000000004</v>
      </c>
      <c r="N25" s="177">
        <v>2.0039999999999996</v>
      </c>
      <c r="O25" s="177">
        <v>2.0040000000000013</v>
      </c>
      <c r="P25" s="177">
        <v>1.9919999999999973</v>
      </c>
      <c r="Q25" s="177">
        <v>2.0040000000000013</v>
      </c>
      <c r="R25" s="177">
        <v>2.0040000000000013</v>
      </c>
      <c r="S25" s="177">
        <v>0.99599999999999866</v>
      </c>
      <c r="T25" s="177">
        <v>0.99599999999999866</v>
      </c>
      <c r="U25" s="177">
        <v>2.0040000000000013</v>
      </c>
      <c r="V25" s="177">
        <v>2.0040000000000013</v>
      </c>
      <c r="W25" s="177">
        <v>3</v>
      </c>
      <c r="X25" s="177">
        <v>1.917</v>
      </c>
      <c r="Z25" s="177">
        <v>3.3</v>
      </c>
      <c r="AA25" s="179">
        <v>-1.38</v>
      </c>
      <c r="AC25" s="177">
        <v>3.3</v>
      </c>
      <c r="AD25" s="179">
        <v>-1.38</v>
      </c>
    </row>
    <row r="26" spans="1:30" ht="12.95" customHeight="1" x14ac:dyDescent="0.2">
      <c r="A26" s="185"/>
      <c r="B26" s="185"/>
      <c r="C26" s="9"/>
      <c r="E26" s="200" t="s">
        <v>72</v>
      </c>
      <c r="G26" s="201">
        <v>-7523.641703377386</v>
      </c>
      <c r="H26" s="201">
        <v>-9461.5159496634496</v>
      </c>
      <c r="I26" s="201">
        <v>-9461.5159496634496</v>
      </c>
      <c r="J26" s="202">
        <v>-9202.8787878787898</v>
      </c>
      <c r="K26" s="202">
        <v>-7626.969696969697</v>
      </c>
      <c r="L26" s="201">
        <v>-1019.4610778443113</v>
      </c>
      <c r="M26" s="201">
        <v>-978.91566265060226</v>
      </c>
      <c r="N26" s="201">
        <v>-1934.1317365269465</v>
      </c>
      <c r="O26" s="201">
        <v>-920.15968063872174</v>
      </c>
      <c r="P26" s="201">
        <v>-1144.0763052208852</v>
      </c>
      <c r="Q26" s="201">
        <v>-1053.8922155688617</v>
      </c>
      <c r="R26" s="201">
        <v>-994.51097804391168</v>
      </c>
      <c r="S26" s="201">
        <v>-1612.4497991967883</v>
      </c>
      <c r="T26" s="201">
        <v>-1225.9036144578342</v>
      </c>
      <c r="U26" s="201">
        <v>-833.83233532934094</v>
      </c>
      <c r="V26" s="201">
        <v>-1212.5748502993997</v>
      </c>
      <c r="W26" s="201">
        <v>-1389.666666666667</v>
      </c>
      <c r="X26" s="201">
        <v>-14185.706833594157</v>
      </c>
      <c r="Z26" s="201">
        <v>-9202.8787878787898</v>
      </c>
      <c r="AA26" s="203">
        <v>-4982.83</v>
      </c>
      <c r="AC26" s="201">
        <v>-7626.969696969697</v>
      </c>
      <c r="AD26" s="203">
        <v>-6558.74</v>
      </c>
    </row>
    <row r="27" spans="1:30" ht="18" customHeight="1" x14ac:dyDescent="0.2">
      <c r="A27" s="175" t="s">
        <v>64</v>
      </c>
      <c r="B27" s="175" t="s">
        <v>18</v>
      </c>
      <c r="C27" s="9">
        <v>-8.155867693701857E-2</v>
      </c>
      <c r="E27" s="189" t="s">
        <v>202</v>
      </c>
      <c r="G27" s="190">
        <v>34.417999999999999</v>
      </c>
      <c r="H27" s="190">
        <v>-13.691000000000001</v>
      </c>
      <c r="I27" s="190">
        <v>-13.691000000000001</v>
      </c>
      <c r="J27" s="191">
        <v>-11.035</v>
      </c>
      <c r="K27" s="191">
        <v>-11.035</v>
      </c>
      <c r="L27" s="190">
        <v>-0.94</v>
      </c>
      <c r="M27" s="190">
        <v>-0.93900000000000006</v>
      </c>
      <c r="N27" s="190">
        <v>-1.9420000000000002</v>
      </c>
      <c r="O27" s="190">
        <v>-0.99799999999999978</v>
      </c>
      <c r="P27" s="190">
        <v>-0.6639999999999997</v>
      </c>
      <c r="Q27" s="190">
        <v>-0.97800000000000065</v>
      </c>
      <c r="R27" s="190">
        <v>-0.97900000000000009</v>
      </c>
      <c r="S27" s="190">
        <v>-0.97799999999999887</v>
      </c>
      <c r="T27" s="190">
        <v>-0.70700000000000074</v>
      </c>
      <c r="U27" s="190">
        <v>-0.70700000000000074</v>
      </c>
      <c r="V27" s="190">
        <v>-1.2779999999999987</v>
      </c>
      <c r="W27" s="190">
        <v>-0.82099999999999973</v>
      </c>
      <c r="X27" s="190">
        <v>-11.930999999999999</v>
      </c>
      <c r="Z27" s="190">
        <v>-11.035000000000002</v>
      </c>
      <c r="AA27" s="3">
        <v>-0.9</v>
      </c>
      <c r="AC27" s="190">
        <v>-11.035000000000002</v>
      </c>
      <c r="AD27" s="3">
        <v>-0.9</v>
      </c>
    </row>
    <row r="28" spans="1:30" ht="18" customHeight="1" x14ac:dyDescent="0.2">
      <c r="A28" s="175" t="s">
        <v>65</v>
      </c>
      <c r="B28" s="175" t="s">
        <v>18</v>
      </c>
      <c r="C28" s="9">
        <v>0.10782104924364337</v>
      </c>
      <c r="E28" s="189" t="s">
        <v>203</v>
      </c>
      <c r="G28" s="190">
        <v>-6.1319999999999997</v>
      </c>
      <c r="H28" s="190">
        <v>-8.1590000000000007</v>
      </c>
      <c r="I28" s="190">
        <v>-8.1590000000000007</v>
      </c>
      <c r="J28" s="191">
        <v>-9.2140000000000004</v>
      </c>
      <c r="K28" s="191">
        <v>-6.2140000000000004</v>
      </c>
      <c r="L28" s="190">
        <v>-0.34300000000000003</v>
      </c>
      <c r="M28" s="190">
        <v>-0.60699999999999998</v>
      </c>
      <c r="N28" s="190">
        <v>-0.51900000000000013</v>
      </c>
      <c r="O28" s="190">
        <v>-0.45099999999999985</v>
      </c>
      <c r="P28" s="190">
        <v>-0.36299999999999999</v>
      </c>
      <c r="Q28" s="190">
        <v>-0.78500000000000014</v>
      </c>
      <c r="R28" s="190">
        <v>-0.50199999999999978</v>
      </c>
      <c r="S28" s="190">
        <v>-0.23100000000000032</v>
      </c>
      <c r="T28" s="190">
        <v>-0.17300000000000004</v>
      </c>
      <c r="U28" s="190">
        <v>-0.54999999999999982</v>
      </c>
      <c r="V28" s="190">
        <v>-0.51600000000000001</v>
      </c>
      <c r="W28" s="190">
        <v>-0.50499999999999989</v>
      </c>
      <c r="X28" s="190">
        <v>-5.5449999999999999</v>
      </c>
      <c r="Z28" s="190">
        <v>-9.2140000000000004</v>
      </c>
      <c r="AA28" s="3">
        <v>3.67</v>
      </c>
      <c r="AC28" s="190">
        <v>-6.2140000000000013</v>
      </c>
      <c r="AD28" s="3">
        <v>0.67</v>
      </c>
    </row>
    <row r="29" spans="1:30" ht="18" hidden="1" customHeight="1" outlineLevel="1" x14ac:dyDescent="0.2">
      <c r="A29" s="175" t="s">
        <v>151</v>
      </c>
      <c r="B29" s="175" t="s">
        <v>18</v>
      </c>
      <c r="C29" s="9">
        <v>0.18148820326678766</v>
      </c>
      <c r="E29" s="204" t="s">
        <v>152</v>
      </c>
      <c r="F29" s="182"/>
      <c r="G29" s="205">
        <v>-1.4370000000000001</v>
      </c>
      <c r="H29" s="205">
        <v>-1.903</v>
      </c>
      <c r="I29" s="205">
        <v>-1.903</v>
      </c>
      <c r="J29" s="205">
        <v>-0.55100000000000005</v>
      </c>
      <c r="K29" s="205">
        <v>-0.55100000000000005</v>
      </c>
      <c r="L29" s="205">
        <v>0</v>
      </c>
      <c r="M29" s="205">
        <v>0</v>
      </c>
      <c r="N29" s="205">
        <v>0</v>
      </c>
      <c r="O29" s="205">
        <v>-4.8000000000000001E-2</v>
      </c>
      <c r="P29" s="205">
        <v>-3.2000000000000001E-2</v>
      </c>
      <c r="Q29" s="205">
        <v>1.6E-2</v>
      </c>
      <c r="R29" s="205">
        <v>-3.2000000000000001E-2</v>
      </c>
      <c r="S29" s="205">
        <v>-2.7999999999999997E-2</v>
      </c>
      <c r="T29" s="205">
        <v>1.6E-2</v>
      </c>
      <c r="U29" s="205">
        <v>-2.700000000000001E-2</v>
      </c>
      <c r="V29" s="205">
        <v>-2.6999999999999996E-2</v>
      </c>
      <c r="W29" s="205">
        <v>-0.28600000000000003</v>
      </c>
      <c r="X29" s="205">
        <v>-0.44800000000000001</v>
      </c>
      <c r="Z29" s="205">
        <v>-0.55100000000000005</v>
      </c>
      <c r="AA29" s="3">
        <v>0.1</v>
      </c>
      <c r="AC29" s="205">
        <v>-0.55100000000000005</v>
      </c>
      <c r="AD29" s="3">
        <v>0.1</v>
      </c>
    </row>
    <row r="30" spans="1:30" ht="18" hidden="1" customHeight="1" outlineLevel="1" x14ac:dyDescent="0.2">
      <c r="A30" s="175" t="s">
        <v>169</v>
      </c>
      <c r="B30" s="175" t="s">
        <v>18</v>
      </c>
      <c r="C30" s="9">
        <v>-0.9160571229536747</v>
      </c>
      <c r="E30" s="204" t="s">
        <v>170</v>
      </c>
      <c r="F30" s="182"/>
      <c r="G30" s="205">
        <v>-47.787999999999997</v>
      </c>
      <c r="H30" s="205">
        <v>-4.4909999999999997</v>
      </c>
      <c r="I30" s="205">
        <v>-4.4909999999999997</v>
      </c>
      <c r="J30" s="205">
        <v>-2.871</v>
      </c>
      <c r="K30" s="205">
        <v>-2.871</v>
      </c>
      <c r="L30" s="205">
        <v>-0.27800000000000002</v>
      </c>
      <c r="M30" s="205">
        <v>-0.27900000000000003</v>
      </c>
      <c r="N30" s="205">
        <v>-1.2829999999999999</v>
      </c>
      <c r="O30" s="205">
        <v>-0.29400000000000004</v>
      </c>
      <c r="P30" s="205">
        <v>-1.1480000000000001</v>
      </c>
      <c r="Q30" s="205">
        <v>-0.23599999999999977</v>
      </c>
      <c r="R30" s="205">
        <v>-0.34300000000000042</v>
      </c>
      <c r="S30" s="205">
        <v>-0.34299999999999953</v>
      </c>
      <c r="T30" s="205">
        <v>-0.2840000000000007</v>
      </c>
      <c r="U30" s="205">
        <v>-0.28399999999999981</v>
      </c>
      <c r="V30" s="205">
        <v>-0.4139999999999997</v>
      </c>
      <c r="W30" s="205">
        <v>-0.3100000000000005</v>
      </c>
      <c r="X30" s="205">
        <v>-5.4960000000000004</v>
      </c>
      <c r="Z30" s="205">
        <v>-2.871</v>
      </c>
      <c r="AA30" s="3">
        <v>-2.63</v>
      </c>
      <c r="AC30" s="205">
        <v>-2.871</v>
      </c>
      <c r="AD30" s="3">
        <v>-2.63</v>
      </c>
    </row>
    <row r="31" spans="1:30" ht="18" hidden="1" customHeight="1" outlineLevel="1" x14ac:dyDescent="0.2">
      <c r="A31" s="175" t="s">
        <v>171</v>
      </c>
      <c r="B31" s="175" t="s">
        <v>18</v>
      </c>
      <c r="C31" s="9">
        <v>0.11389521640091117</v>
      </c>
      <c r="E31" s="204" t="s">
        <v>172</v>
      </c>
      <c r="F31" s="182"/>
      <c r="G31" s="205">
        <v>-0.50800000000000001</v>
      </c>
      <c r="H31" s="205">
        <v>-1.657</v>
      </c>
      <c r="I31" s="205">
        <v>-1.657</v>
      </c>
      <c r="J31" s="205">
        <v>-0.439</v>
      </c>
      <c r="K31" s="205">
        <v>-0.439</v>
      </c>
      <c r="L31" s="205">
        <v>-0.38700000000000001</v>
      </c>
      <c r="M31" s="205">
        <v>0</v>
      </c>
      <c r="N31" s="205">
        <v>0</v>
      </c>
      <c r="O31" s="205">
        <v>0</v>
      </c>
      <c r="P31" s="205">
        <v>0</v>
      </c>
      <c r="Q31" s="205">
        <v>0</v>
      </c>
      <c r="R31" s="205">
        <v>0</v>
      </c>
      <c r="S31" s="205">
        <v>0</v>
      </c>
      <c r="T31" s="205">
        <v>0</v>
      </c>
      <c r="U31" s="205">
        <v>0</v>
      </c>
      <c r="V31" s="205">
        <v>0</v>
      </c>
      <c r="W31" s="205">
        <v>0</v>
      </c>
      <c r="X31" s="205">
        <v>-0.38700000000000001</v>
      </c>
      <c r="Z31" s="205">
        <v>-0.439</v>
      </c>
      <c r="AA31" s="3">
        <v>0.05</v>
      </c>
      <c r="AC31" s="205">
        <v>-0.439</v>
      </c>
      <c r="AD31" s="3">
        <v>0.05</v>
      </c>
    </row>
    <row r="32" spans="1:30" ht="18" customHeight="1" collapsed="1" x14ac:dyDescent="0.2">
      <c r="A32" s="185"/>
      <c r="B32" s="185"/>
      <c r="C32" s="9">
        <v>-0.63973063973063971</v>
      </c>
      <c r="E32" s="189" t="s">
        <v>152</v>
      </c>
      <c r="G32" s="190">
        <v>-49.732999999999997</v>
      </c>
      <c r="H32" s="190">
        <v>-8.0510000000000002</v>
      </c>
      <c r="I32" s="190">
        <v>-8.0510000000000002</v>
      </c>
      <c r="J32" s="191">
        <v>-3.8610000000000002</v>
      </c>
      <c r="K32" s="191">
        <v>-3.8610000000000002</v>
      </c>
      <c r="L32" s="190">
        <v>-0.66500000000000004</v>
      </c>
      <c r="M32" s="190">
        <v>-0.27900000000000003</v>
      </c>
      <c r="N32" s="190">
        <v>-1.2829999999999999</v>
      </c>
      <c r="O32" s="190">
        <v>-0.34200000000000003</v>
      </c>
      <c r="P32" s="190">
        <v>-1.1800000000000002</v>
      </c>
      <c r="Q32" s="190">
        <v>-0.21999999999999975</v>
      </c>
      <c r="R32" s="190">
        <v>-0.37500000000000044</v>
      </c>
      <c r="S32" s="190">
        <v>-0.37099999999999955</v>
      </c>
      <c r="T32" s="190">
        <v>-0.26800000000000068</v>
      </c>
      <c r="U32" s="190">
        <v>-0.31099999999999983</v>
      </c>
      <c r="V32" s="190">
        <v>-0.44099999999999973</v>
      </c>
      <c r="W32" s="190">
        <v>-0.59600000000000053</v>
      </c>
      <c r="X32" s="190">
        <v>-6.3310000000000013</v>
      </c>
      <c r="Z32" s="190">
        <v>-3.8610000000000002</v>
      </c>
      <c r="AA32" s="3">
        <v>-2.4700000000000002</v>
      </c>
      <c r="AC32" s="190">
        <v>-3.8610000000000002</v>
      </c>
      <c r="AD32" s="3">
        <v>-2.4700000000000002</v>
      </c>
    </row>
    <row r="33" spans="1:30" ht="18" customHeight="1" collapsed="1" x14ac:dyDescent="0.2">
      <c r="A33" s="175" t="s">
        <v>147</v>
      </c>
      <c r="B33" s="175" t="s">
        <v>18</v>
      </c>
      <c r="C33" s="9">
        <v>0.46511627906976744</v>
      </c>
      <c r="E33" s="189" t="s">
        <v>148</v>
      </c>
      <c r="G33" s="190">
        <v>-0.39300000000000002</v>
      </c>
      <c r="H33" s="190">
        <v>-0.48299999999999998</v>
      </c>
      <c r="I33" s="190">
        <v>-0.48299999999999998</v>
      </c>
      <c r="J33" s="191">
        <v>-0.97350000000000003</v>
      </c>
      <c r="K33" s="191">
        <v>-0.47299999999999998</v>
      </c>
      <c r="L33" s="190">
        <v>-2.7E-2</v>
      </c>
      <c r="M33" s="190">
        <v>-2.7E-2</v>
      </c>
      <c r="N33" s="190">
        <v>-2.6000000000000002E-2</v>
      </c>
      <c r="O33" s="190">
        <v>-2.6999999999999996E-2</v>
      </c>
      <c r="P33" s="190">
        <v>-2.700000000000001E-2</v>
      </c>
      <c r="Q33" s="190">
        <v>-2.6999999999999996E-2</v>
      </c>
      <c r="R33" s="190">
        <v>-2.6999999999999996E-2</v>
      </c>
      <c r="S33" s="190">
        <v>-2.5999999999999995E-2</v>
      </c>
      <c r="T33" s="190">
        <v>-2.6999999999999996E-2</v>
      </c>
      <c r="U33" s="190">
        <v>7.9999999999999793E-3</v>
      </c>
      <c r="V33" s="190">
        <v>-0.1</v>
      </c>
      <c r="W33" s="190">
        <v>8.3000000000000018E-2</v>
      </c>
      <c r="X33" s="190">
        <v>-0.25</v>
      </c>
      <c r="Z33" s="190">
        <v>-0.97350000000000003</v>
      </c>
      <c r="AA33" s="3">
        <v>0.72</v>
      </c>
      <c r="AC33" s="190">
        <v>-0.47300000000000003</v>
      </c>
      <c r="AD33" s="3">
        <v>0.22</v>
      </c>
    </row>
    <row r="34" spans="1:30" ht="18" hidden="1" customHeight="1" outlineLevel="1" x14ac:dyDescent="0.2">
      <c r="A34" s="175" t="s">
        <v>155</v>
      </c>
      <c r="B34" s="175" t="s">
        <v>18</v>
      </c>
      <c r="C34" s="9">
        <v>-1.1459968602825745</v>
      </c>
      <c r="E34" s="204" t="s">
        <v>156</v>
      </c>
      <c r="F34" s="182"/>
      <c r="G34" s="205">
        <v>0</v>
      </c>
      <c r="H34" s="205">
        <v>0</v>
      </c>
      <c r="I34" s="205">
        <v>0</v>
      </c>
      <c r="J34" s="205">
        <v>-0.63700000000000001</v>
      </c>
      <c r="K34" s="205">
        <v>-0.63700000000000001</v>
      </c>
      <c r="L34" s="205">
        <v>0</v>
      </c>
      <c r="M34" s="205">
        <v>0</v>
      </c>
      <c r="N34" s="205">
        <v>0</v>
      </c>
      <c r="O34" s="205">
        <v>0</v>
      </c>
      <c r="P34" s="205">
        <v>0</v>
      </c>
      <c r="Q34" s="205">
        <v>0</v>
      </c>
      <c r="R34" s="205">
        <v>0</v>
      </c>
      <c r="S34" s="205">
        <v>0</v>
      </c>
      <c r="T34" s="205">
        <v>0</v>
      </c>
      <c r="U34" s="205">
        <v>0</v>
      </c>
      <c r="V34" s="205">
        <v>0</v>
      </c>
      <c r="W34" s="205">
        <v>-1.365</v>
      </c>
      <c r="X34" s="205">
        <v>-1.365</v>
      </c>
      <c r="Z34" s="205">
        <v>-0.63700000000000001</v>
      </c>
      <c r="AA34" s="3">
        <v>-0.73</v>
      </c>
      <c r="AC34" s="205">
        <v>-0.63700000000000001</v>
      </c>
      <c r="AD34" s="3">
        <v>-0.73</v>
      </c>
    </row>
    <row r="35" spans="1:30" ht="18" hidden="1" customHeight="1" outlineLevel="1" x14ac:dyDescent="0.2">
      <c r="A35" s="175" t="s">
        <v>157</v>
      </c>
      <c r="B35" s="175" t="s">
        <v>18</v>
      </c>
      <c r="C35" s="9">
        <v>1.0023866348448689</v>
      </c>
      <c r="E35" s="204" t="s">
        <v>158</v>
      </c>
      <c r="F35" s="182"/>
      <c r="G35" s="205">
        <v>-2.2269999999999999</v>
      </c>
      <c r="H35" s="205">
        <v>0</v>
      </c>
      <c r="I35" s="205">
        <v>0</v>
      </c>
      <c r="J35" s="205">
        <v>-1.2569999999999999</v>
      </c>
      <c r="K35" s="205">
        <v>-1.2569999999999999</v>
      </c>
      <c r="L35" s="205">
        <v>0</v>
      </c>
      <c r="M35" s="205">
        <v>0</v>
      </c>
      <c r="N35" s="205">
        <v>0</v>
      </c>
      <c r="O35" s="205">
        <v>0</v>
      </c>
      <c r="P35" s="205">
        <v>0</v>
      </c>
      <c r="Q35" s="205">
        <v>0</v>
      </c>
      <c r="R35" s="205">
        <v>0</v>
      </c>
      <c r="S35" s="205">
        <v>0</v>
      </c>
      <c r="T35" s="205">
        <v>0</v>
      </c>
      <c r="U35" s="205">
        <v>0</v>
      </c>
      <c r="V35" s="205">
        <v>0</v>
      </c>
      <c r="W35" s="205">
        <v>0</v>
      </c>
      <c r="X35" s="205">
        <v>0</v>
      </c>
      <c r="Z35" s="205">
        <v>-1.2569999999999999</v>
      </c>
      <c r="AA35" s="3">
        <v>1.26</v>
      </c>
      <c r="AC35" s="205">
        <v>-1.2569999999999999</v>
      </c>
      <c r="AD35" s="3">
        <v>1.26</v>
      </c>
    </row>
    <row r="36" spans="1:30" ht="18" hidden="1" customHeight="1" outlineLevel="1" x14ac:dyDescent="0.2">
      <c r="A36" s="175" t="s">
        <v>161</v>
      </c>
      <c r="B36" s="175" t="s">
        <v>18</v>
      </c>
      <c r="C36" s="9">
        <v>0</v>
      </c>
      <c r="E36" s="204" t="s">
        <v>162</v>
      </c>
      <c r="F36" s="182"/>
      <c r="G36" s="205">
        <v>0</v>
      </c>
      <c r="H36" s="205">
        <v>0</v>
      </c>
      <c r="I36" s="205">
        <v>0</v>
      </c>
      <c r="J36" s="205">
        <v>0</v>
      </c>
      <c r="K36" s="205">
        <v>0</v>
      </c>
      <c r="L36" s="205">
        <v>0</v>
      </c>
      <c r="M36" s="205">
        <v>0</v>
      </c>
      <c r="N36" s="205">
        <v>0</v>
      </c>
      <c r="O36" s="205">
        <v>0</v>
      </c>
      <c r="P36" s="205">
        <v>0</v>
      </c>
      <c r="Q36" s="205">
        <v>0</v>
      </c>
      <c r="R36" s="205">
        <v>0</v>
      </c>
      <c r="S36" s="205">
        <v>0</v>
      </c>
      <c r="T36" s="205">
        <v>0</v>
      </c>
      <c r="U36" s="205">
        <v>0</v>
      </c>
      <c r="V36" s="205">
        <v>0</v>
      </c>
      <c r="W36" s="205">
        <v>0</v>
      </c>
      <c r="X36" s="205">
        <v>0</v>
      </c>
      <c r="Z36" s="205">
        <v>0</v>
      </c>
      <c r="AA36" s="3">
        <v>0</v>
      </c>
      <c r="AC36" s="205">
        <v>0</v>
      </c>
      <c r="AD36" s="3">
        <v>0</v>
      </c>
    </row>
    <row r="37" spans="1:30" ht="18" customHeight="1" collapsed="1" x14ac:dyDescent="0.2">
      <c r="A37" s="185"/>
      <c r="B37" s="185"/>
      <c r="C37" s="9">
        <v>0.27983104540654702</v>
      </c>
      <c r="E37" s="189" t="s">
        <v>426</v>
      </c>
      <c r="G37" s="190">
        <v>-2.2269999999999999</v>
      </c>
      <c r="H37" s="190">
        <v>0</v>
      </c>
      <c r="I37" s="190">
        <v>0</v>
      </c>
      <c r="J37" s="191">
        <v>-1.8939999999999999</v>
      </c>
      <c r="K37" s="191">
        <v>-1.8939999999999999</v>
      </c>
      <c r="L37" s="190">
        <v>0</v>
      </c>
      <c r="M37" s="190">
        <v>0</v>
      </c>
      <c r="N37" s="190">
        <v>0</v>
      </c>
      <c r="O37" s="190">
        <v>0</v>
      </c>
      <c r="P37" s="190">
        <v>0</v>
      </c>
      <c r="Q37" s="190">
        <v>0</v>
      </c>
      <c r="R37" s="190">
        <v>0</v>
      </c>
      <c r="S37" s="190">
        <v>0</v>
      </c>
      <c r="T37" s="190">
        <v>0</v>
      </c>
      <c r="U37" s="190">
        <v>0</v>
      </c>
      <c r="V37" s="190">
        <v>0</v>
      </c>
      <c r="W37" s="190">
        <v>-1.365</v>
      </c>
      <c r="X37" s="190">
        <v>-1.365</v>
      </c>
      <c r="Z37" s="190">
        <v>-1.8939999999999999</v>
      </c>
      <c r="AA37" s="3">
        <v>0.53</v>
      </c>
      <c r="AC37" s="190">
        <v>-1.8939999999999999</v>
      </c>
      <c r="AD37" s="3">
        <v>0.53</v>
      </c>
    </row>
    <row r="38" spans="1:30" ht="18" hidden="1" customHeight="1" outlineLevel="1" x14ac:dyDescent="0.2">
      <c r="A38" s="175" t="s">
        <v>149</v>
      </c>
      <c r="B38" s="175" t="s">
        <v>18</v>
      </c>
      <c r="C38" s="9">
        <v>0</v>
      </c>
      <c r="E38" s="204" t="s">
        <v>150</v>
      </c>
      <c r="F38" s="182"/>
      <c r="G38" s="205">
        <v>0</v>
      </c>
      <c r="H38" s="205">
        <v>-0.126</v>
      </c>
      <c r="I38" s="205">
        <v>-0.126</v>
      </c>
      <c r="J38" s="205">
        <v>0</v>
      </c>
      <c r="K38" s="205">
        <v>0</v>
      </c>
      <c r="L38" s="205">
        <v>0</v>
      </c>
      <c r="M38" s="205">
        <v>0</v>
      </c>
      <c r="N38" s="205">
        <v>0</v>
      </c>
      <c r="O38" s="205">
        <v>0</v>
      </c>
      <c r="P38" s="205">
        <v>0</v>
      </c>
      <c r="Q38" s="205">
        <v>0</v>
      </c>
      <c r="R38" s="205">
        <v>0</v>
      </c>
      <c r="S38" s="205">
        <v>0</v>
      </c>
      <c r="T38" s="205">
        <v>0</v>
      </c>
      <c r="U38" s="205">
        <v>0</v>
      </c>
      <c r="V38" s="205">
        <v>0</v>
      </c>
      <c r="W38" s="205">
        <v>0</v>
      </c>
      <c r="X38" s="205">
        <v>0</v>
      </c>
      <c r="Z38" s="205">
        <v>0</v>
      </c>
      <c r="AA38" s="3">
        <v>0</v>
      </c>
      <c r="AC38" s="205">
        <v>0</v>
      </c>
      <c r="AD38" s="3">
        <v>0</v>
      </c>
    </row>
    <row r="39" spans="1:30" ht="18" hidden="1" customHeight="1" outlineLevel="1" x14ac:dyDescent="0.2">
      <c r="A39" s="175" t="s">
        <v>159</v>
      </c>
      <c r="B39" s="175" t="s">
        <v>18</v>
      </c>
      <c r="C39" s="9">
        <v>-0.46434494195688231</v>
      </c>
      <c r="E39" s="204" t="s">
        <v>160</v>
      </c>
      <c r="F39" s="182"/>
      <c r="G39" s="205">
        <v>-0.78800000000000003</v>
      </c>
      <c r="H39" s="205">
        <v>-1.27</v>
      </c>
      <c r="I39" s="205">
        <v>-1.27</v>
      </c>
      <c r="J39" s="205">
        <v>-2.3029999999999999</v>
      </c>
      <c r="K39" s="205">
        <v>-0.60299999999999998</v>
      </c>
      <c r="L39" s="205">
        <v>-6.8000000000000005E-2</v>
      </c>
      <c r="M39" s="205">
        <v>-9.8000000000000004E-2</v>
      </c>
      <c r="N39" s="205">
        <v>-0.10600000000000001</v>
      </c>
      <c r="O39" s="205">
        <v>-2.5999999999999968E-2</v>
      </c>
      <c r="P39" s="205">
        <v>-4.500000000000004E-2</v>
      </c>
      <c r="Q39" s="205">
        <v>-0.10199999999999998</v>
      </c>
      <c r="R39" s="205">
        <v>-0.11000000000000004</v>
      </c>
      <c r="S39" s="205">
        <v>0</v>
      </c>
      <c r="T39" s="205">
        <v>-4.599999999999993E-2</v>
      </c>
      <c r="U39" s="205">
        <v>-0.11099999999999999</v>
      </c>
      <c r="V39" s="205">
        <v>-9.5000000000000084E-2</v>
      </c>
      <c r="W39" s="205">
        <v>-7.2999999999999954E-2</v>
      </c>
      <c r="X39" s="205">
        <v>-0.88</v>
      </c>
      <c r="Z39" s="205">
        <v>-2.3029999999999999</v>
      </c>
      <c r="AA39" s="3">
        <v>1.42</v>
      </c>
      <c r="AC39" s="205">
        <v>-0.60299999999999998</v>
      </c>
      <c r="AD39" s="3">
        <v>-0.28000000000000003</v>
      </c>
    </row>
    <row r="40" spans="1:30" ht="18" hidden="1" customHeight="1" outlineLevel="1" x14ac:dyDescent="0.2">
      <c r="A40" s="175" t="s">
        <v>153</v>
      </c>
      <c r="B40" s="175" t="s">
        <v>18</v>
      </c>
      <c r="C40" s="9">
        <v>0</v>
      </c>
      <c r="E40" s="204" t="s">
        <v>154</v>
      </c>
      <c r="F40" s="182"/>
      <c r="G40" s="205">
        <v>-0.12</v>
      </c>
      <c r="H40" s="205">
        <v>0</v>
      </c>
      <c r="I40" s="205">
        <v>0</v>
      </c>
      <c r="J40" s="205">
        <v>0</v>
      </c>
      <c r="K40" s="205">
        <v>0</v>
      </c>
      <c r="L40" s="205">
        <v>0</v>
      </c>
      <c r="M40" s="205">
        <v>0</v>
      </c>
      <c r="N40" s="205">
        <v>0</v>
      </c>
      <c r="O40" s="205">
        <v>0</v>
      </c>
      <c r="P40" s="205">
        <v>0</v>
      </c>
      <c r="Q40" s="205">
        <v>0</v>
      </c>
      <c r="R40" s="205">
        <v>0</v>
      </c>
      <c r="S40" s="205">
        <v>0</v>
      </c>
      <c r="T40" s="205">
        <v>0</v>
      </c>
      <c r="U40" s="205">
        <v>0</v>
      </c>
      <c r="V40" s="205">
        <v>0</v>
      </c>
      <c r="W40" s="205">
        <v>0</v>
      </c>
      <c r="X40" s="205">
        <v>0</v>
      </c>
      <c r="Z40" s="205">
        <v>0</v>
      </c>
      <c r="AA40" s="3">
        <v>0</v>
      </c>
      <c r="AC40" s="205">
        <v>0</v>
      </c>
      <c r="AD40" s="3">
        <v>0</v>
      </c>
    </row>
    <row r="41" spans="1:30" ht="18" hidden="1" customHeight="1" outlineLevel="1" x14ac:dyDescent="0.2">
      <c r="A41" s="175" t="s">
        <v>268</v>
      </c>
      <c r="B41" s="175" t="s">
        <v>18</v>
      </c>
      <c r="C41" s="9">
        <v>0</v>
      </c>
      <c r="E41" s="204" t="s">
        <v>270</v>
      </c>
      <c r="F41" s="182"/>
      <c r="G41" s="205">
        <v>0</v>
      </c>
      <c r="H41" s="205">
        <v>0</v>
      </c>
      <c r="I41" s="205">
        <v>0</v>
      </c>
      <c r="J41" s="205">
        <v>0</v>
      </c>
      <c r="K41" s="205">
        <v>0</v>
      </c>
      <c r="L41" s="205">
        <v>0</v>
      </c>
      <c r="M41" s="205">
        <v>0</v>
      </c>
      <c r="N41" s="205">
        <v>0</v>
      </c>
      <c r="O41" s="205">
        <v>0</v>
      </c>
      <c r="P41" s="205">
        <v>0</v>
      </c>
      <c r="Q41" s="205">
        <v>0</v>
      </c>
      <c r="R41" s="205">
        <v>0</v>
      </c>
      <c r="S41" s="205">
        <v>0</v>
      </c>
      <c r="T41" s="205">
        <v>0</v>
      </c>
      <c r="U41" s="205">
        <v>0</v>
      </c>
      <c r="V41" s="205">
        <v>0</v>
      </c>
      <c r="W41" s="205">
        <v>0</v>
      </c>
      <c r="X41" s="205">
        <v>0</v>
      </c>
      <c r="Z41" s="205">
        <v>0</v>
      </c>
      <c r="AA41" s="3">
        <v>0</v>
      </c>
      <c r="AC41" s="205">
        <v>0</v>
      </c>
      <c r="AD41" s="3">
        <v>0</v>
      </c>
    </row>
    <row r="42" spans="1:30" ht="18" hidden="1" customHeight="1" outlineLevel="1" x14ac:dyDescent="0.2">
      <c r="A42" s="175" t="s">
        <v>269</v>
      </c>
      <c r="B42" s="175" t="s">
        <v>18</v>
      </c>
      <c r="C42" s="9">
        <v>0</v>
      </c>
      <c r="E42" s="204" t="s">
        <v>271</v>
      </c>
      <c r="F42" s="182"/>
      <c r="G42" s="205">
        <v>0</v>
      </c>
      <c r="H42" s="205">
        <v>0</v>
      </c>
      <c r="I42" s="205">
        <v>0</v>
      </c>
      <c r="J42" s="205">
        <v>0</v>
      </c>
      <c r="K42" s="205">
        <v>0</v>
      </c>
      <c r="L42" s="205">
        <v>0</v>
      </c>
      <c r="M42" s="205">
        <v>0</v>
      </c>
      <c r="N42" s="205">
        <v>0</v>
      </c>
      <c r="O42" s="205">
        <v>0</v>
      </c>
      <c r="P42" s="205">
        <v>0</v>
      </c>
      <c r="Q42" s="205">
        <v>0</v>
      </c>
      <c r="R42" s="205">
        <v>0</v>
      </c>
      <c r="S42" s="205">
        <v>0</v>
      </c>
      <c r="T42" s="205">
        <v>0</v>
      </c>
      <c r="U42" s="205">
        <v>0</v>
      </c>
      <c r="V42" s="205">
        <v>0</v>
      </c>
      <c r="W42" s="205">
        <v>0</v>
      </c>
      <c r="X42" s="205">
        <v>0</v>
      </c>
      <c r="Z42" s="205">
        <v>0</v>
      </c>
      <c r="AA42" s="3">
        <v>0</v>
      </c>
      <c r="AC42" s="205">
        <v>0</v>
      </c>
      <c r="AD42" s="3">
        <v>0</v>
      </c>
    </row>
    <row r="43" spans="1:30" ht="18" hidden="1" customHeight="1" outlineLevel="1" x14ac:dyDescent="0.2">
      <c r="A43" s="175" t="s">
        <v>163</v>
      </c>
      <c r="B43" s="175" t="s">
        <v>18</v>
      </c>
      <c r="C43" s="9">
        <v>0.18365472910927458</v>
      </c>
      <c r="E43" s="204" t="s">
        <v>164</v>
      </c>
      <c r="F43" s="182"/>
      <c r="G43" s="205">
        <v>-0.64300000000000002</v>
      </c>
      <c r="H43" s="205">
        <v>-0.55000000000000004</v>
      </c>
      <c r="I43" s="205">
        <v>-0.55000000000000004</v>
      </c>
      <c r="J43" s="205">
        <v>-1.089</v>
      </c>
      <c r="K43" s="205">
        <v>-1.089</v>
      </c>
      <c r="L43" s="205">
        <v>0</v>
      </c>
      <c r="M43" s="205">
        <v>0</v>
      </c>
      <c r="N43" s="205">
        <v>0</v>
      </c>
      <c r="O43" s="205">
        <v>0</v>
      </c>
      <c r="P43" s="205">
        <v>0</v>
      </c>
      <c r="Q43" s="205">
        <v>0</v>
      </c>
      <c r="R43" s="205">
        <v>0</v>
      </c>
      <c r="S43" s="205">
        <v>0</v>
      </c>
      <c r="T43" s="205">
        <v>0</v>
      </c>
      <c r="U43" s="205">
        <v>0</v>
      </c>
      <c r="V43" s="205">
        <v>0</v>
      </c>
      <c r="W43" s="205">
        <v>-0.89200000000000002</v>
      </c>
      <c r="X43" s="205">
        <v>-0.89200000000000002</v>
      </c>
      <c r="Z43" s="205">
        <v>-1.089</v>
      </c>
      <c r="AA43" s="3">
        <v>0.2</v>
      </c>
      <c r="AC43" s="205">
        <v>-1.089</v>
      </c>
      <c r="AD43" s="3">
        <v>0.2</v>
      </c>
    </row>
    <row r="44" spans="1:30" ht="18" hidden="1" customHeight="1" outlineLevel="1" x14ac:dyDescent="0.2">
      <c r="A44" s="175" t="s">
        <v>165</v>
      </c>
      <c r="B44" s="175" t="s">
        <v>18</v>
      </c>
      <c r="C44" s="9">
        <v>0</v>
      </c>
      <c r="E44" s="204" t="s">
        <v>166</v>
      </c>
      <c r="F44" s="182"/>
      <c r="G44" s="205">
        <v>0</v>
      </c>
      <c r="H44" s="205">
        <v>0</v>
      </c>
      <c r="I44" s="205">
        <v>0</v>
      </c>
      <c r="J44" s="205">
        <v>0</v>
      </c>
      <c r="K44" s="205">
        <v>0</v>
      </c>
      <c r="L44" s="205">
        <v>0</v>
      </c>
      <c r="M44" s="205">
        <v>0</v>
      </c>
      <c r="N44" s="205">
        <v>0</v>
      </c>
      <c r="O44" s="205">
        <v>0</v>
      </c>
      <c r="P44" s="205">
        <v>0</v>
      </c>
      <c r="Q44" s="205">
        <v>0</v>
      </c>
      <c r="R44" s="205">
        <v>0</v>
      </c>
      <c r="S44" s="205">
        <v>0</v>
      </c>
      <c r="T44" s="205">
        <v>0</v>
      </c>
      <c r="U44" s="205">
        <v>0</v>
      </c>
      <c r="V44" s="205">
        <v>0</v>
      </c>
      <c r="W44" s="205">
        <v>0</v>
      </c>
      <c r="X44" s="205">
        <v>0</v>
      </c>
      <c r="Z44" s="205">
        <v>0</v>
      </c>
      <c r="AA44" s="3">
        <v>0</v>
      </c>
      <c r="AC44" s="205">
        <v>0</v>
      </c>
      <c r="AD44" s="3">
        <v>0</v>
      </c>
    </row>
    <row r="45" spans="1:30" ht="18" hidden="1" customHeight="1" outlineLevel="1" x14ac:dyDescent="0.2">
      <c r="A45" s="175" t="s">
        <v>167</v>
      </c>
      <c r="B45" s="175" t="s">
        <v>18</v>
      </c>
      <c r="C45" s="9">
        <v>0</v>
      </c>
      <c r="E45" s="204" t="s">
        <v>168</v>
      </c>
      <c r="F45" s="182"/>
      <c r="G45" s="205">
        <v>0</v>
      </c>
      <c r="H45" s="205">
        <v>0</v>
      </c>
      <c r="I45" s="205">
        <v>0</v>
      </c>
      <c r="J45" s="205">
        <v>0</v>
      </c>
      <c r="K45" s="205">
        <v>0</v>
      </c>
      <c r="L45" s="205">
        <v>0</v>
      </c>
      <c r="M45" s="205">
        <v>0</v>
      </c>
      <c r="N45" s="205">
        <v>0</v>
      </c>
      <c r="O45" s="205">
        <v>0</v>
      </c>
      <c r="P45" s="205">
        <v>0</v>
      </c>
      <c r="Q45" s="205">
        <v>0</v>
      </c>
      <c r="R45" s="205">
        <v>0</v>
      </c>
      <c r="S45" s="205">
        <v>0</v>
      </c>
      <c r="T45" s="205">
        <v>0</v>
      </c>
      <c r="U45" s="205">
        <v>0</v>
      </c>
      <c r="V45" s="205">
        <v>0</v>
      </c>
      <c r="W45" s="205">
        <v>0</v>
      </c>
      <c r="X45" s="205">
        <v>0</v>
      </c>
      <c r="Z45" s="205">
        <v>0</v>
      </c>
      <c r="AA45" s="3">
        <v>0</v>
      </c>
      <c r="AC45" s="205">
        <v>0</v>
      </c>
      <c r="AD45" s="3">
        <v>0</v>
      </c>
    </row>
    <row r="46" spans="1:30" ht="18" customHeight="1" collapsed="1" x14ac:dyDescent="0.2">
      <c r="A46" s="185"/>
      <c r="B46" s="185"/>
      <c r="C46" s="9">
        <v>-4.7281323877068564E-2</v>
      </c>
      <c r="E46" s="189" t="s">
        <v>190</v>
      </c>
      <c r="G46" s="190">
        <v>-1.5510000000000002</v>
      </c>
      <c r="H46" s="190">
        <v>-1.946</v>
      </c>
      <c r="I46" s="190">
        <v>-1.946</v>
      </c>
      <c r="J46" s="191">
        <v>-3.3919999999999999</v>
      </c>
      <c r="K46" s="191">
        <v>-1.6919999999999999</v>
      </c>
      <c r="L46" s="190">
        <v>-6.8000000000000005E-2</v>
      </c>
      <c r="M46" s="190">
        <v>-9.8000000000000004E-2</v>
      </c>
      <c r="N46" s="190">
        <v>-0.10600000000000001</v>
      </c>
      <c r="O46" s="190">
        <v>-2.5999999999999968E-2</v>
      </c>
      <c r="P46" s="190">
        <v>-4.500000000000004E-2</v>
      </c>
      <c r="Q46" s="190">
        <v>-0.10199999999999998</v>
      </c>
      <c r="R46" s="190">
        <v>-0.11000000000000004</v>
      </c>
      <c r="S46" s="190">
        <v>0</v>
      </c>
      <c r="T46" s="190">
        <v>-4.599999999999993E-2</v>
      </c>
      <c r="U46" s="190">
        <v>-0.11099999999999999</v>
      </c>
      <c r="V46" s="190">
        <v>-9.5000000000000084E-2</v>
      </c>
      <c r="W46" s="190">
        <v>-0.96499999999999997</v>
      </c>
      <c r="X46" s="190">
        <v>-1.772</v>
      </c>
      <c r="Z46" s="190">
        <v>-3.3919999999999999</v>
      </c>
      <c r="AA46" s="3">
        <v>1.62</v>
      </c>
      <c r="AC46" s="190">
        <v>-1.6919999999999999</v>
      </c>
      <c r="AD46" s="3">
        <v>-0.08</v>
      </c>
    </row>
    <row r="47" spans="1:30" ht="18" customHeight="1" x14ac:dyDescent="0.2">
      <c r="A47" s="185"/>
      <c r="B47" s="185"/>
      <c r="C47" s="9">
        <v>-8.0654773729587972E-2</v>
      </c>
      <c r="E47" s="195" t="s">
        <v>66</v>
      </c>
      <c r="G47" s="196">
        <v>-25.617999999999995</v>
      </c>
      <c r="H47" s="196">
        <v>-32.330000000000005</v>
      </c>
      <c r="I47" s="196">
        <v>-32.330000000000005</v>
      </c>
      <c r="J47" s="197">
        <v>-30.369500000000002</v>
      </c>
      <c r="K47" s="197">
        <v>-25.169</v>
      </c>
      <c r="L47" s="196">
        <v>-2.0429999999999997</v>
      </c>
      <c r="M47" s="196">
        <v>-1.9500000000000002</v>
      </c>
      <c r="N47" s="196">
        <v>-3.8759999999999999</v>
      </c>
      <c r="O47" s="196">
        <v>-1.8439999999999996</v>
      </c>
      <c r="P47" s="196">
        <v>-2.2789999999999999</v>
      </c>
      <c r="Q47" s="196">
        <v>-2.1120000000000005</v>
      </c>
      <c r="R47" s="196">
        <v>-1.9930000000000003</v>
      </c>
      <c r="S47" s="196">
        <v>-1.6059999999999988</v>
      </c>
      <c r="T47" s="196">
        <v>-1.2210000000000014</v>
      </c>
      <c r="U47" s="196">
        <v>-1.6710000000000005</v>
      </c>
      <c r="V47" s="196">
        <v>-2.4299999999999988</v>
      </c>
      <c r="W47" s="196">
        <v>-4.1690000000000005</v>
      </c>
      <c r="X47" s="196">
        <v>-27.193999999999999</v>
      </c>
      <c r="Z47" s="196">
        <v>-30.369500000000002</v>
      </c>
      <c r="AA47" s="3">
        <v>3.18</v>
      </c>
      <c r="AC47" s="196">
        <v>-25.169</v>
      </c>
      <c r="AD47" s="3">
        <v>-2.0299999999999998</v>
      </c>
    </row>
    <row r="48" spans="1:30" ht="6.95" customHeight="1" x14ac:dyDescent="0.2">
      <c r="C48" s="9"/>
      <c r="J48" s="199"/>
      <c r="K48" s="199"/>
      <c r="AA48" s="1"/>
      <c r="AD48" s="1"/>
    </row>
    <row r="49" spans="1:30" ht="18" customHeight="1" collapsed="1" x14ac:dyDescent="0.2">
      <c r="A49" s="185"/>
      <c r="B49" s="185"/>
      <c r="C49" s="9"/>
      <c r="E49" s="176" t="s">
        <v>242</v>
      </c>
      <c r="G49" s="177">
        <v>0</v>
      </c>
      <c r="H49" s="177">
        <v>3.62E-3</v>
      </c>
      <c r="I49" s="177">
        <v>3.62E-3</v>
      </c>
      <c r="J49" s="178">
        <v>0</v>
      </c>
      <c r="K49" s="178">
        <v>0</v>
      </c>
      <c r="L49" s="177">
        <v>0</v>
      </c>
      <c r="M49" s="177">
        <v>0</v>
      </c>
      <c r="N49" s="177">
        <v>0</v>
      </c>
      <c r="O49" s="177">
        <v>0</v>
      </c>
      <c r="P49" s="177">
        <v>0</v>
      </c>
      <c r="Q49" s="177">
        <v>0</v>
      </c>
      <c r="R49" s="177">
        <v>0</v>
      </c>
      <c r="S49" s="177">
        <v>0</v>
      </c>
      <c r="T49" s="177">
        <v>0</v>
      </c>
      <c r="U49" s="177">
        <v>0</v>
      </c>
      <c r="V49" s="177">
        <v>0</v>
      </c>
      <c r="W49" s="177">
        <v>0</v>
      </c>
      <c r="X49" s="177">
        <v>0</v>
      </c>
      <c r="Z49" s="177">
        <v>0</v>
      </c>
      <c r="AA49" s="179">
        <v>0</v>
      </c>
      <c r="AC49" s="177">
        <v>0</v>
      </c>
      <c r="AD49" s="179">
        <v>0</v>
      </c>
    </row>
    <row r="50" spans="1:30" ht="18" customHeight="1" x14ac:dyDescent="0.2">
      <c r="A50" s="175" t="s">
        <v>80</v>
      </c>
      <c r="B50" s="175" t="s">
        <v>18</v>
      </c>
      <c r="C50" s="9">
        <v>0</v>
      </c>
      <c r="E50" s="189" t="s">
        <v>84</v>
      </c>
      <c r="G50" s="190">
        <v>0</v>
      </c>
      <c r="H50" s="190">
        <v>-0.18099999999999999</v>
      </c>
      <c r="I50" s="190">
        <v>-0.18099999999999999</v>
      </c>
      <c r="J50" s="191">
        <v>0</v>
      </c>
      <c r="K50" s="191">
        <v>0</v>
      </c>
      <c r="L50" s="190">
        <v>0</v>
      </c>
      <c r="M50" s="190">
        <v>0</v>
      </c>
      <c r="N50" s="190">
        <v>0</v>
      </c>
      <c r="O50" s="190">
        <v>0</v>
      </c>
      <c r="P50" s="190">
        <v>0</v>
      </c>
      <c r="Q50" s="190">
        <v>0</v>
      </c>
      <c r="R50" s="190">
        <v>0</v>
      </c>
      <c r="S50" s="190">
        <v>0</v>
      </c>
      <c r="T50" s="190">
        <v>0</v>
      </c>
      <c r="U50" s="190">
        <v>0</v>
      </c>
      <c r="V50" s="190">
        <v>0</v>
      </c>
      <c r="W50" s="190">
        <v>0</v>
      </c>
      <c r="X50" s="190">
        <v>0</v>
      </c>
      <c r="Z50" s="190">
        <v>0</v>
      </c>
      <c r="AA50" s="3">
        <v>0</v>
      </c>
      <c r="AC50" s="190">
        <v>0</v>
      </c>
      <c r="AD50" s="3">
        <v>0</v>
      </c>
    </row>
    <row r="51" spans="1:30" ht="18" customHeight="1" x14ac:dyDescent="0.2">
      <c r="A51" s="175" t="s">
        <v>81</v>
      </c>
      <c r="B51" s="175" t="s">
        <v>18</v>
      </c>
      <c r="C51" s="9">
        <v>0.79999999999999982</v>
      </c>
      <c r="E51" s="189" t="s">
        <v>85</v>
      </c>
      <c r="G51" s="190">
        <v>0</v>
      </c>
      <c r="H51" s="190">
        <v>-2.1999999999999999E-2</v>
      </c>
      <c r="I51" s="190">
        <v>-2.1999999999999999E-2</v>
      </c>
      <c r="J51" s="191">
        <v>-0.05</v>
      </c>
      <c r="K51" s="191">
        <v>-0.1</v>
      </c>
      <c r="L51" s="190">
        <v>0</v>
      </c>
      <c r="M51" s="190">
        <v>0</v>
      </c>
      <c r="N51" s="190">
        <v>0</v>
      </c>
      <c r="O51" s="190">
        <v>-0.02</v>
      </c>
      <c r="P51" s="190">
        <v>0</v>
      </c>
      <c r="Q51" s="190">
        <v>0</v>
      </c>
      <c r="R51" s="190">
        <v>0</v>
      </c>
      <c r="S51" s="190">
        <v>0</v>
      </c>
      <c r="T51" s="190">
        <v>0</v>
      </c>
      <c r="U51" s="190">
        <v>0</v>
      </c>
      <c r="V51" s="190">
        <v>0</v>
      </c>
      <c r="W51" s="190">
        <v>0</v>
      </c>
      <c r="X51" s="190">
        <v>-0.02</v>
      </c>
      <c r="Z51" s="190">
        <v>-5.000000000000001E-2</v>
      </c>
      <c r="AA51" s="3">
        <v>0.03</v>
      </c>
      <c r="AC51" s="190">
        <v>-0.10000000000000002</v>
      </c>
      <c r="AD51" s="3">
        <v>0.08</v>
      </c>
    </row>
    <row r="52" spans="1:30" ht="18" customHeight="1" x14ac:dyDescent="0.2">
      <c r="A52" s="175" t="s">
        <v>82</v>
      </c>
      <c r="B52" s="175" t="s">
        <v>18</v>
      </c>
      <c r="C52" s="9">
        <v>0</v>
      </c>
      <c r="E52" s="189" t="s">
        <v>86</v>
      </c>
      <c r="G52" s="190">
        <v>0</v>
      </c>
      <c r="H52" s="190">
        <v>0</v>
      </c>
      <c r="I52" s="190">
        <v>0</v>
      </c>
      <c r="J52" s="191">
        <v>0</v>
      </c>
      <c r="K52" s="191">
        <v>0</v>
      </c>
      <c r="L52" s="190">
        <v>0</v>
      </c>
      <c r="M52" s="190">
        <v>0</v>
      </c>
      <c r="N52" s="190">
        <v>0</v>
      </c>
      <c r="O52" s="190">
        <v>0</v>
      </c>
      <c r="P52" s="190">
        <v>0</v>
      </c>
      <c r="Q52" s="190">
        <v>0</v>
      </c>
      <c r="R52" s="190">
        <v>0</v>
      </c>
      <c r="S52" s="190">
        <v>0</v>
      </c>
      <c r="T52" s="190">
        <v>0</v>
      </c>
      <c r="U52" s="190">
        <v>0</v>
      </c>
      <c r="V52" s="190">
        <v>0</v>
      </c>
      <c r="W52" s="190">
        <v>0</v>
      </c>
      <c r="X52" s="190">
        <v>0</v>
      </c>
      <c r="Z52" s="190">
        <v>0</v>
      </c>
      <c r="AA52" s="3">
        <v>0</v>
      </c>
      <c r="AC52" s="190">
        <v>0</v>
      </c>
      <c r="AD52" s="3">
        <v>0</v>
      </c>
    </row>
    <row r="53" spans="1:30" ht="18" customHeight="1" x14ac:dyDescent="0.2">
      <c r="A53" s="175" t="s">
        <v>205</v>
      </c>
      <c r="B53" s="175" t="s">
        <v>18</v>
      </c>
      <c r="C53" s="9">
        <v>0</v>
      </c>
      <c r="E53" s="192" t="s">
        <v>140</v>
      </c>
      <c r="F53" s="193"/>
      <c r="G53" s="194">
        <v>0</v>
      </c>
      <c r="H53" s="194">
        <v>0</v>
      </c>
      <c r="I53" s="194">
        <v>0</v>
      </c>
      <c r="J53" s="194">
        <v>0</v>
      </c>
      <c r="K53" s="194">
        <v>0</v>
      </c>
      <c r="L53" s="194">
        <v>0</v>
      </c>
      <c r="M53" s="194">
        <v>0</v>
      </c>
      <c r="N53" s="194">
        <v>0</v>
      </c>
      <c r="O53" s="194">
        <v>0</v>
      </c>
      <c r="P53" s="194">
        <v>0</v>
      </c>
      <c r="Q53" s="194">
        <v>0</v>
      </c>
      <c r="R53" s="194">
        <v>0</v>
      </c>
      <c r="S53" s="194">
        <v>0</v>
      </c>
      <c r="T53" s="194">
        <v>0</v>
      </c>
      <c r="U53" s="194">
        <v>0</v>
      </c>
      <c r="V53" s="194">
        <v>0</v>
      </c>
      <c r="W53" s="194">
        <v>0</v>
      </c>
      <c r="X53" s="194">
        <v>0</v>
      </c>
      <c r="Z53" s="194">
        <v>0</v>
      </c>
      <c r="AA53" s="3">
        <v>0</v>
      </c>
      <c r="AC53" s="194">
        <v>0</v>
      </c>
      <c r="AD53" s="3">
        <v>0</v>
      </c>
    </row>
    <row r="54" spans="1:30" ht="18" customHeight="1" x14ac:dyDescent="0.2">
      <c r="A54" s="175" t="s">
        <v>83</v>
      </c>
      <c r="B54" s="175" t="s">
        <v>18</v>
      </c>
      <c r="C54" s="9">
        <v>0</v>
      </c>
      <c r="E54" s="189" t="s">
        <v>87</v>
      </c>
      <c r="G54" s="190">
        <v>0</v>
      </c>
      <c r="H54" s="190">
        <v>0</v>
      </c>
      <c r="I54" s="190">
        <v>0</v>
      </c>
      <c r="J54" s="191">
        <v>0</v>
      </c>
      <c r="K54" s="191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0</v>
      </c>
      <c r="V54" s="190">
        <v>0</v>
      </c>
      <c r="W54" s="190">
        <v>0</v>
      </c>
      <c r="X54" s="190">
        <v>0</v>
      </c>
      <c r="Z54" s="190">
        <v>0</v>
      </c>
      <c r="AA54" s="3">
        <v>0</v>
      </c>
      <c r="AC54" s="190">
        <v>0</v>
      </c>
      <c r="AD54" s="3">
        <v>0</v>
      </c>
    </row>
    <row r="55" spans="1:30" ht="18" hidden="1" customHeight="1" outlineLevel="1" x14ac:dyDescent="0.2">
      <c r="A55" s="175" t="s">
        <v>141</v>
      </c>
      <c r="B55" s="175" t="s">
        <v>18</v>
      </c>
      <c r="C55" s="9">
        <v>0</v>
      </c>
      <c r="E55" s="204" t="s">
        <v>142</v>
      </c>
      <c r="F55" s="182"/>
      <c r="G55" s="205">
        <v>0</v>
      </c>
      <c r="H55" s="205">
        <v>0</v>
      </c>
      <c r="I55" s="205">
        <v>0</v>
      </c>
      <c r="J55" s="205">
        <v>0</v>
      </c>
      <c r="K55" s="205">
        <v>0</v>
      </c>
      <c r="L55" s="205">
        <v>0</v>
      </c>
      <c r="M55" s="205">
        <v>0</v>
      </c>
      <c r="N55" s="205">
        <v>0</v>
      </c>
      <c r="O55" s="205">
        <v>0</v>
      </c>
      <c r="P55" s="205">
        <v>0</v>
      </c>
      <c r="Q55" s="205">
        <v>0</v>
      </c>
      <c r="R55" s="205">
        <v>0</v>
      </c>
      <c r="S55" s="205">
        <v>0</v>
      </c>
      <c r="T55" s="205">
        <v>0</v>
      </c>
      <c r="U55" s="205">
        <v>0</v>
      </c>
      <c r="V55" s="205">
        <v>0</v>
      </c>
      <c r="W55" s="205">
        <v>0</v>
      </c>
      <c r="X55" s="205">
        <v>0</v>
      </c>
      <c r="Z55" s="205">
        <v>0</v>
      </c>
      <c r="AA55" s="3">
        <v>0</v>
      </c>
      <c r="AC55" s="205">
        <v>0</v>
      </c>
      <c r="AD55" s="3">
        <v>0</v>
      </c>
    </row>
    <row r="56" spans="1:30" ht="18" hidden="1" customHeight="1" outlineLevel="1" x14ac:dyDescent="0.2">
      <c r="A56" s="175" t="s">
        <v>124</v>
      </c>
      <c r="B56" s="175" t="s">
        <v>18</v>
      </c>
      <c r="C56" s="9">
        <v>0</v>
      </c>
      <c r="E56" s="204" t="s">
        <v>143</v>
      </c>
      <c r="F56" s="182"/>
      <c r="G56" s="205">
        <v>0</v>
      </c>
      <c r="H56" s="205">
        <v>0</v>
      </c>
      <c r="I56" s="205">
        <v>0</v>
      </c>
      <c r="J56" s="205">
        <v>0</v>
      </c>
      <c r="K56" s="205">
        <v>0</v>
      </c>
      <c r="L56" s="205">
        <v>0</v>
      </c>
      <c r="M56" s="205">
        <v>0</v>
      </c>
      <c r="N56" s="205">
        <v>0</v>
      </c>
      <c r="O56" s="205">
        <v>0</v>
      </c>
      <c r="P56" s="205">
        <v>0</v>
      </c>
      <c r="Q56" s="205">
        <v>0</v>
      </c>
      <c r="R56" s="205">
        <v>0</v>
      </c>
      <c r="S56" s="205">
        <v>0</v>
      </c>
      <c r="T56" s="205">
        <v>0</v>
      </c>
      <c r="U56" s="205">
        <v>0</v>
      </c>
      <c r="V56" s="205">
        <v>0</v>
      </c>
      <c r="W56" s="205">
        <v>0</v>
      </c>
      <c r="X56" s="205">
        <v>0</v>
      </c>
      <c r="Z56" s="205">
        <v>0</v>
      </c>
      <c r="AA56" s="3">
        <v>0</v>
      </c>
      <c r="AC56" s="205">
        <v>0</v>
      </c>
      <c r="AD56" s="3">
        <v>0</v>
      </c>
    </row>
    <row r="57" spans="1:30" ht="18" hidden="1" customHeight="1" outlineLevel="1" x14ac:dyDescent="0.2">
      <c r="A57" s="175" t="s">
        <v>125</v>
      </c>
      <c r="B57" s="175" t="s">
        <v>18</v>
      </c>
      <c r="C57" s="9">
        <v>0</v>
      </c>
      <c r="E57" s="204" t="s">
        <v>144</v>
      </c>
      <c r="F57" s="182"/>
      <c r="G57" s="205">
        <v>0</v>
      </c>
      <c r="H57" s="205">
        <v>0</v>
      </c>
      <c r="I57" s="205">
        <v>0</v>
      </c>
      <c r="J57" s="205">
        <v>0</v>
      </c>
      <c r="K57" s="205">
        <v>0</v>
      </c>
      <c r="L57" s="205">
        <v>0</v>
      </c>
      <c r="M57" s="205">
        <v>0</v>
      </c>
      <c r="N57" s="205">
        <v>0</v>
      </c>
      <c r="O57" s="205">
        <v>0</v>
      </c>
      <c r="P57" s="205">
        <v>0</v>
      </c>
      <c r="Q57" s="205">
        <v>0</v>
      </c>
      <c r="R57" s="205">
        <v>0</v>
      </c>
      <c r="S57" s="205">
        <v>0</v>
      </c>
      <c r="T57" s="205">
        <v>0</v>
      </c>
      <c r="U57" s="205">
        <v>0</v>
      </c>
      <c r="V57" s="205">
        <v>0</v>
      </c>
      <c r="W57" s="205">
        <v>0</v>
      </c>
      <c r="X57" s="205">
        <v>0</v>
      </c>
      <c r="Z57" s="205">
        <v>0</v>
      </c>
      <c r="AA57" s="3">
        <v>0</v>
      </c>
      <c r="AC57" s="205">
        <v>0</v>
      </c>
      <c r="AD57" s="3">
        <v>0</v>
      </c>
    </row>
    <row r="58" spans="1:30" ht="18" hidden="1" customHeight="1" outlineLevel="1" x14ac:dyDescent="0.2">
      <c r="A58" s="175" t="s">
        <v>264</v>
      </c>
      <c r="B58" s="175" t="s">
        <v>18</v>
      </c>
      <c r="C58" s="9">
        <v>0</v>
      </c>
      <c r="E58" s="204" t="s">
        <v>265</v>
      </c>
      <c r="F58" s="182"/>
      <c r="G58" s="205">
        <v>0</v>
      </c>
      <c r="H58" s="205">
        <v>0</v>
      </c>
      <c r="I58" s="205">
        <v>0</v>
      </c>
      <c r="J58" s="205">
        <v>0</v>
      </c>
      <c r="K58" s="205">
        <v>0</v>
      </c>
      <c r="L58" s="205">
        <v>0</v>
      </c>
      <c r="M58" s="205">
        <v>0</v>
      </c>
      <c r="N58" s="205">
        <v>0</v>
      </c>
      <c r="O58" s="205">
        <v>0</v>
      </c>
      <c r="P58" s="205">
        <v>0</v>
      </c>
      <c r="Q58" s="205">
        <v>0</v>
      </c>
      <c r="R58" s="205">
        <v>0</v>
      </c>
      <c r="S58" s="205">
        <v>0</v>
      </c>
      <c r="T58" s="205">
        <v>0</v>
      </c>
      <c r="U58" s="205">
        <v>0</v>
      </c>
      <c r="V58" s="205">
        <v>0</v>
      </c>
      <c r="W58" s="205">
        <v>0</v>
      </c>
      <c r="X58" s="205">
        <v>0</v>
      </c>
      <c r="Z58" s="205">
        <v>0</v>
      </c>
      <c r="AA58" s="3">
        <v>0</v>
      </c>
      <c r="AC58" s="205">
        <v>0</v>
      </c>
      <c r="AD58" s="3">
        <v>0</v>
      </c>
    </row>
    <row r="59" spans="1:30" ht="18" hidden="1" customHeight="1" outlineLevel="1" x14ac:dyDescent="0.2">
      <c r="A59" s="175" t="s">
        <v>145</v>
      </c>
      <c r="B59" s="175" t="s">
        <v>18</v>
      </c>
      <c r="C59" s="9">
        <v>0</v>
      </c>
      <c r="E59" s="204" t="s">
        <v>146</v>
      </c>
      <c r="F59" s="182"/>
      <c r="G59" s="205">
        <v>0</v>
      </c>
      <c r="H59" s="205">
        <v>0</v>
      </c>
      <c r="I59" s="205">
        <v>0</v>
      </c>
      <c r="J59" s="205">
        <v>0</v>
      </c>
      <c r="K59" s="205">
        <v>0</v>
      </c>
      <c r="L59" s="205">
        <v>0</v>
      </c>
      <c r="M59" s="205">
        <v>0</v>
      </c>
      <c r="N59" s="205">
        <v>0</v>
      </c>
      <c r="O59" s="205">
        <v>0</v>
      </c>
      <c r="P59" s="205">
        <v>0</v>
      </c>
      <c r="Q59" s="205">
        <v>0</v>
      </c>
      <c r="R59" s="205">
        <v>0</v>
      </c>
      <c r="S59" s="205">
        <v>0</v>
      </c>
      <c r="T59" s="205">
        <v>0</v>
      </c>
      <c r="U59" s="205">
        <v>0</v>
      </c>
      <c r="V59" s="205">
        <v>0</v>
      </c>
      <c r="W59" s="205">
        <v>0</v>
      </c>
      <c r="X59" s="205">
        <v>0</v>
      </c>
      <c r="Z59" s="205">
        <v>0</v>
      </c>
      <c r="AA59" s="3">
        <v>0</v>
      </c>
      <c r="AC59" s="205">
        <v>0</v>
      </c>
      <c r="AD59" s="3">
        <v>0</v>
      </c>
    </row>
    <row r="60" spans="1:30" ht="18" customHeight="1" collapsed="1" x14ac:dyDescent="0.2">
      <c r="A60" s="185"/>
      <c r="B60" s="185"/>
      <c r="C60" s="9">
        <v>0</v>
      </c>
      <c r="E60" s="189" t="s">
        <v>70</v>
      </c>
      <c r="G60" s="190">
        <v>0</v>
      </c>
      <c r="H60" s="190">
        <v>0</v>
      </c>
      <c r="I60" s="190">
        <v>0</v>
      </c>
      <c r="J60" s="191">
        <v>0</v>
      </c>
      <c r="K60" s="191">
        <v>0</v>
      </c>
      <c r="L60" s="190">
        <v>0</v>
      </c>
      <c r="M60" s="190">
        <v>0</v>
      </c>
      <c r="N60" s="190">
        <v>0</v>
      </c>
      <c r="O60" s="190">
        <v>0</v>
      </c>
      <c r="P60" s="190">
        <v>0</v>
      </c>
      <c r="Q60" s="190">
        <v>0</v>
      </c>
      <c r="R60" s="190">
        <v>0</v>
      </c>
      <c r="S60" s="190">
        <v>0</v>
      </c>
      <c r="T60" s="190">
        <v>0</v>
      </c>
      <c r="U60" s="190">
        <v>0</v>
      </c>
      <c r="V60" s="190">
        <v>0</v>
      </c>
      <c r="W60" s="190">
        <v>0</v>
      </c>
      <c r="X60" s="190">
        <v>0</v>
      </c>
      <c r="Z60" s="190">
        <v>0</v>
      </c>
      <c r="AA60" s="3">
        <v>0</v>
      </c>
      <c r="AC60" s="190">
        <v>0</v>
      </c>
      <c r="AD60" s="3">
        <v>0</v>
      </c>
    </row>
    <row r="61" spans="1:30" ht="18" customHeight="1" x14ac:dyDescent="0.2">
      <c r="A61" s="185"/>
      <c r="B61" s="185"/>
      <c r="C61" s="9">
        <v>0.79999999999999982</v>
      </c>
      <c r="E61" s="195" t="s">
        <v>275</v>
      </c>
      <c r="G61" s="196">
        <v>0</v>
      </c>
      <c r="H61" s="196">
        <v>-0.20299999999999999</v>
      </c>
      <c r="I61" s="196">
        <v>-0.20299999999999999</v>
      </c>
      <c r="J61" s="197">
        <v>-0.05</v>
      </c>
      <c r="K61" s="197">
        <v>-0.1</v>
      </c>
      <c r="L61" s="196">
        <v>0</v>
      </c>
      <c r="M61" s="196">
        <v>0</v>
      </c>
      <c r="N61" s="196">
        <v>0</v>
      </c>
      <c r="O61" s="196">
        <v>-0.02</v>
      </c>
      <c r="P61" s="196">
        <v>0</v>
      </c>
      <c r="Q61" s="196">
        <v>0</v>
      </c>
      <c r="R61" s="196">
        <v>0</v>
      </c>
      <c r="S61" s="196">
        <v>0</v>
      </c>
      <c r="T61" s="196">
        <v>0</v>
      </c>
      <c r="U61" s="196">
        <v>0</v>
      </c>
      <c r="V61" s="196">
        <v>0</v>
      </c>
      <c r="W61" s="196">
        <v>0</v>
      </c>
      <c r="X61" s="196">
        <v>-0.02</v>
      </c>
      <c r="Z61" s="196">
        <v>-5.000000000000001E-2</v>
      </c>
      <c r="AA61" s="3">
        <v>0.03</v>
      </c>
      <c r="AC61" s="196">
        <v>-0.10000000000000002</v>
      </c>
      <c r="AD61" s="3">
        <v>0.08</v>
      </c>
    </row>
    <row r="62" spans="1:30" ht="6.95" customHeight="1" x14ac:dyDescent="0.2">
      <c r="C62" s="9"/>
      <c r="J62" s="199"/>
      <c r="K62" s="199"/>
      <c r="AA62" s="1"/>
      <c r="AD62" s="1"/>
    </row>
    <row r="63" spans="1:30" ht="18" customHeight="1" x14ac:dyDescent="0.2">
      <c r="A63" s="175" t="s">
        <v>74</v>
      </c>
      <c r="B63" s="175" t="s">
        <v>18</v>
      </c>
      <c r="C63" s="9">
        <v>0</v>
      </c>
      <c r="E63" s="189" t="s">
        <v>73</v>
      </c>
      <c r="G63" s="190">
        <v>0</v>
      </c>
      <c r="H63" s="190">
        <v>0</v>
      </c>
      <c r="I63" s="190">
        <v>0</v>
      </c>
      <c r="J63" s="191">
        <v>0</v>
      </c>
      <c r="K63" s="191">
        <v>0</v>
      </c>
      <c r="L63" s="190">
        <v>0</v>
      </c>
      <c r="M63" s="190">
        <v>0</v>
      </c>
      <c r="N63" s="190">
        <v>0</v>
      </c>
      <c r="O63" s="190">
        <v>0</v>
      </c>
      <c r="P63" s="190">
        <v>0</v>
      </c>
      <c r="Q63" s="190">
        <v>0</v>
      </c>
      <c r="R63" s="190">
        <v>0</v>
      </c>
      <c r="S63" s="190">
        <v>0</v>
      </c>
      <c r="T63" s="190">
        <v>0</v>
      </c>
      <c r="U63" s="190">
        <v>0</v>
      </c>
      <c r="V63" s="190">
        <v>0</v>
      </c>
      <c r="W63" s="190">
        <v>0</v>
      </c>
      <c r="X63" s="190">
        <v>0</v>
      </c>
      <c r="Z63" s="190">
        <v>0</v>
      </c>
      <c r="AA63" s="3">
        <v>0</v>
      </c>
      <c r="AC63" s="190">
        <v>0</v>
      </c>
      <c r="AD63" s="3">
        <v>0</v>
      </c>
    </row>
    <row r="64" spans="1:30" ht="18" customHeight="1" x14ac:dyDescent="0.2">
      <c r="A64" s="175" t="s">
        <v>130</v>
      </c>
      <c r="B64" s="175" t="s">
        <v>18</v>
      </c>
      <c r="C64" s="9">
        <v>0.17</v>
      </c>
      <c r="E64" s="189" t="s">
        <v>191</v>
      </c>
      <c r="G64" s="190">
        <v>-0.90500000000000003</v>
      </c>
      <c r="H64" s="190">
        <v>-1.2250000000000001</v>
      </c>
      <c r="I64" s="190">
        <v>-1.2250000000000001</v>
      </c>
      <c r="J64" s="191">
        <v>-1</v>
      </c>
      <c r="K64" s="191">
        <v>-1</v>
      </c>
      <c r="L64" s="190">
        <v>-0.02</v>
      </c>
      <c r="M64" s="190">
        <v>0</v>
      </c>
      <c r="N64" s="190">
        <v>0</v>
      </c>
      <c r="O64" s="190">
        <v>0</v>
      </c>
      <c r="P64" s="190">
        <v>0</v>
      </c>
      <c r="Q64" s="190">
        <v>0</v>
      </c>
      <c r="R64" s="190">
        <v>0</v>
      </c>
      <c r="S64" s="190">
        <v>-0.47699999999999998</v>
      </c>
      <c r="T64" s="190">
        <v>-0.26200000000000001</v>
      </c>
      <c r="U64" s="190">
        <v>0</v>
      </c>
      <c r="V64" s="190">
        <v>-6.9999999999999951E-2</v>
      </c>
      <c r="W64" s="190">
        <v>0</v>
      </c>
      <c r="X64" s="190">
        <v>-0.82899999999999996</v>
      </c>
      <c r="Z64" s="190">
        <v>-1</v>
      </c>
      <c r="AA64" s="3">
        <v>0.17</v>
      </c>
      <c r="AC64" s="190">
        <v>-1</v>
      </c>
      <c r="AD64" s="3">
        <v>0.17</v>
      </c>
    </row>
    <row r="65" spans="1:30" ht="18" customHeight="1" x14ac:dyDescent="0.2">
      <c r="A65" s="175" t="s">
        <v>173</v>
      </c>
      <c r="B65" s="175" t="s">
        <v>18</v>
      </c>
      <c r="C65" s="9">
        <v>0</v>
      </c>
      <c r="E65" s="189" t="s">
        <v>174</v>
      </c>
      <c r="G65" s="190">
        <v>0</v>
      </c>
      <c r="H65" s="190">
        <v>-8.3000000000000004E-2</v>
      </c>
      <c r="I65" s="190">
        <v>-8.3000000000000004E-2</v>
      </c>
      <c r="J65" s="191">
        <v>0</v>
      </c>
      <c r="K65" s="191">
        <v>0</v>
      </c>
      <c r="L65" s="190">
        <v>0</v>
      </c>
      <c r="M65" s="190">
        <v>0</v>
      </c>
      <c r="N65" s="190">
        <v>0</v>
      </c>
      <c r="O65" s="190">
        <v>0</v>
      </c>
      <c r="P65" s="190">
        <v>0</v>
      </c>
      <c r="Q65" s="190">
        <v>0</v>
      </c>
      <c r="R65" s="190">
        <v>0</v>
      </c>
      <c r="S65" s="190">
        <v>0</v>
      </c>
      <c r="T65" s="190">
        <v>0</v>
      </c>
      <c r="U65" s="190">
        <v>0</v>
      </c>
      <c r="V65" s="190">
        <v>0</v>
      </c>
      <c r="W65" s="190">
        <v>0</v>
      </c>
      <c r="X65" s="190">
        <v>0</v>
      </c>
      <c r="Z65" s="190">
        <v>0</v>
      </c>
      <c r="AA65" s="3">
        <v>0</v>
      </c>
      <c r="AC65" s="190">
        <v>0</v>
      </c>
      <c r="AD65" s="3">
        <v>0</v>
      </c>
    </row>
    <row r="66" spans="1:30" ht="18" customHeight="1" x14ac:dyDescent="0.2">
      <c r="A66" s="175" t="s">
        <v>89</v>
      </c>
      <c r="B66" s="175" t="s">
        <v>18</v>
      </c>
      <c r="C66" s="9">
        <v>0</v>
      </c>
      <c r="E66" s="189" t="s">
        <v>94</v>
      </c>
      <c r="G66" s="190">
        <v>0</v>
      </c>
      <c r="H66" s="190">
        <v>0</v>
      </c>
      <c r="I66" s="190">
        <v>0</v>
      </c>
      <c r="J66" s="191">
        <v>0</v>
      </c>
      <c r="K66" s="191">
        <v>0</v>
      </c>
      <c r="L66" s="190">
        <v>0</v>
      </c>
      <c r="M66" s="190">
        <v>0</v>
      </c>
      <c r="N66" s="190">
        <v>0</v>
      </c>
      <c r="O66" s="190">
        <v>0</v>
      </c>
      <c r="P66" s="190">
        <v>0</v>
      </c>
      <c r="Q66" s="190">
        <v>0</v>
      </c>
      <c r="R66" s="190">
        <v>0</v>
      </c>
      <c r="S66" s="190">
        <v>0</v>
      </c>
      <c r="T66" s="190">
        <v>0</v>
      </c>
      <c r="U66" s="190">
        <v>0</v>
      </c>
      <c r="V66" s="190">
        <v>0</v>
      </c>
      <c r="W66" s="190">
        <v>0</v>
      </c>
      <c r="X66" s="190">
        <v>0</v>
      </c>
      <c r="Z66" s="190">
        <v>0</v>
      </c>
      <c r="AA66" s="3">
        <v>0</v>
      </c>
      <c r="AC66" s="190">
        <v>0</v>
      </c>
      <c r="AD66" s="3">
        <v>0</v>
      </c>
    </row>
    <row r="67" spans="1:30" ht="18" customHeight="1" x14ac:dyDescent="0.2">
      <c r="A67" s="175" t="s">
        <v>175</v>
      </c>
      <c r="B67" s="175" t="s">
        <v>18</v>
      </c>
      <c r="C67" s="9">
        <v>0</v>
      </c>
      <c r="E67" s="189" t="s">
        <v>176</v>
      </c>
      <c r="G67" s="190">
        <v>0</v>
      </c>
      <c r="H67" s="190">
        <v>0</v>
      </c>
      <c r="I67" s="190">
        <v>0</v>
      </c>
      <c r="J67" s="191">
        <v>0</v>
      </c>
      <c r="K67" s="191">
        <v>0</v>
      </c>
      <c r="L67" s="190">
        <v>0</v>
      </c>
      <c r="M67" s="190">
        <v>0</v>
      </c>
      <c r="N67" s="190">
        <v>0</v>
      </c>
      <c r="O67" s="190">
        <v>0</v>
      </c>
      <c r="P67" s="190">
        <v>0</v>
      </c>
      <c r="Q67" s="190">
        <v>0</v>
      </c>
      <c r="R67" s="190">
        <v>0</v>
      </c>
      <c r="S67" s="190">
        <v>0</v>
      </c>
      <c r="T67" s="190">
        <v>0</v>
      </c>
      <c r="U67" s="190">
        <v>0</v>
      </c>
      <c r="V67" s="190">
        <v>0</v>
      </c>
      <c r="W67" s="190">
        <v>0</v>
      </c>
      <c r="X67" s="190">
        <v>0</v>
      </c>
      <c r="Z67" s="190">
        <v>0</v>
      </c>
      <c r="AA67" s="3">
        <v>0</v>
      </c>
      <c r="AC67" s="190">
        <v>0</v>
      </c>
      <c r="AD67" s="3">
        <v>0</v>
      </c>
    </row>
    <row r="68" spans="1:30" ht="18" customHeight="1" x14ac:dyDescent="0.2">
      <c r="A68" s="175" t="s">
        <v>192</v>
      </c>
      <c r="B68" s="175" t="s">
        <v>18</v>
      </c>
      <c r="C68" s="9">
        <v>0</v>
      </c>
      <c r="E68" s="189" t="s">
        <v>427</v>
      </c>
      <c r="G68" s="190">
        <v>0</v>
      </c>
      <c r="H68" s="190">
        <v>0</v>
      </c>
      <c r="I68" s="190">
        <v>0</v>
      </c>
      <c r="J68" s="191">
        <v>0</v>
      </c>
      <c r="K68" s="191">
        <v>0</v>
      </c>
      <c r="L68" s="190">
        <v>0</v>
      </c>
      <c r="M68" s="190">
        <v>0</v>
      </c>
      <c r="N68" s="190">
        <v>0</v>
      </c>
      <c r="O68" s="190">
        <v>0</v>
      </c>
      <c r="P68" s="190">
        <v>0</v>
      </c>
      <c r="Q68" s="190">
        <v>0</v>
      </c>
      <c r="R68" s="190">
        <v>0</v>
      </c>
      <c r="S68" s="190">
        <v>0</v>
      </c>
      <c r="T68" s="190">
        <v>0</v>
      </c>
      <c r="U68" s="190">
        <v>0</v>
      </c>
      <c r="V68" s="190">
        <v>0</v>
      </c>
      <c r="W68" s="190">
        <v>0</v>
      </c>
      <c r="X68" s="190">
        <v>0</v>
      </c>
      <c r="Z68" s="190">
        <v>0</v>
      </c>
      <c r="AA68" s="3">
        <v>0</v>
      </c>
      <c r="AC68" s="190">
        <v>0</v>
      </c>
      <c r="AD68" s="3">
        <v>0</v>
      </c>
    </row>
    <row r="69" spans="1:30" ht="18" customHeight="1" x14ac:dyDescent="0.2">
      <c r="A69" s="175" t="s">
        <v>131</v>
      </c>
      <c r="B69" s="175" t="s">
        <v>18</v>
      </c>
      <c r="C69" s="9">
        <v>0</v>
      </c>
      <c r="E69" s="189" t="s">
        <v>177</v>
      </c>
      <c r="G69" s="190">
        <v>0</v>
      </c>
      <c r="H69" s="190">
        <v>0</v>
      </c>
      <c r="I69" s="190">
        <v>0</v>
      </c>
      <c r="J69" s="191">
        <v>0</v>
      </c>
      <c r="K69" s="191">
        <v>0</v>
      </c>
      <c r="L69" s="190">
        <v>0</v>
      </c>
      <c r="M69" s="190">
        <v>0</v>
      </c>
      <c r="N69" s="190">
        <v>0</v>
      </c>
      <c r="O69" s="190">
        <v>0</v>
      </c>
      <c r="P69" s="190">
        <v>0</v>
      </c>
      <c r="Q69" s="190">
        <v>0</v>
      </c>
      <c r="R69" s="190">
        <v>0</v>
      </c>
      <c r="S69" s="190">
        <v>0</v>
      </c>
      <c r="T69" s="190">
        <v>0</v>
      </c>
      <c r="U69" s="190">
        <v>0</v>
      </c>
      <c r="V69" s="190">
        <v>0</v>
      </c>
      <c r="W69" s="190">
        <v>0</v>
      </c>
      <c r="X69" s="190">
        <v>0</v>
      </c>
      <c r="Z69" s="190">
        <v>0</v>
      </c>
      <c r="AA69" s="3">
        <v>0</v>
      </c>
      <c r="AC69" s="190">
        <v>0</v>
      </c>
      <c r="AD69" s="3">
        <v>0</v>
      </c>
    </row>
    <row r="70" spans="1:30" ht="18" customHeight="1" x14ac:dyDescent="0.2">
      <c r="A70" s="175" t="s">
        <v>178</v>
      </c>
      <c r="B70" s="175" t="s">
        <v>18</v>
      </c>
      <c r="C70" s="9">
        <v>0</v>
      </c>
      <c r="E70" s="189" t="s">
        <v>179</v>
      </c>
      <c r="G70" s="190">
        <v>0</v>
      </c>
      <c r="H70" s="190">
        <v>0</v>
      </c>
      <c r="I70" s="190">
        <v>0</v>
      </c>
      <c r="J70" s="191">
        <v>0</v>
      </c>
      <c r="K70" s="191">
        <v>0</v>
      </c>
      <c r="L70" s="190">
        <v>0</v>
      </c>
      <c r="M70" s="190">
        <v>0</v>
      </c>
      <c r="N70" s="190">
        <v>0</v>
      </c>
      <c r="O70" s="190">
        <v>0</v>
      </c>
      <c r="P70" s="190">
        <v>0</v>
      </c>
      <c r="Q70" s="190">
        <v>0</v>
      </c>
      <c r="R70" s="190">
        <v>0</v>
      </c>
      <c r="S70" s="190">
        <v>0</v>
      </c>
      <c r="T70" s="190">
        <v>0</v>
      </c>
      <c r="U70" s="190">
        <v>0</v>
      </c>
      <c r="V70" s="190">
        <v>0</v>
      </c>
      <c r="W70" s="190">
        <v>0</v>
      </c>
      <c r="X70" s="190">
        <v>0</v>
      </c>
      <c r="Z70" s="190">
        <v>0</v>
      </c>
      <c r="AA70" s="3">
        <v>0</v>
      </c>
      <c r="AC70" s="190">
        <v>0</v>
      </c>
      <c r="AD70" s="3">
        <v>0</v>
      </c>
    </row>
    <row r="71" spans="1:30" ht="18" customHeight="1" x14ac:dyDescent="0.2">
      <c r="A71" s="175" t="s">
        <v>180</v>
      </c>
      <c r="B71" s="175" t="s">
        <v>18</v>
      </c>
      <c r="C71" s="9">
        <v>0.76</v>
      </c>
      <c r="E71" s="189" t="s">
        <v>181</v>
      </c>
      <c r="G71" s="190">
        <v>0</v>
      </c>
      <c r="H71" s="190">
        <v>-0.51900000000000002</v>
      </c>
      <c r="I71" s="190">
        <v>-0.51900000000000002</v>
      </c>
      <c r="J71" s="191">
        <v>-1</v>
      </c>
      <c r="K71" s="191">
        <v>-1</v>
      </c>
      <c r="L71" s="190">
        <v>0</v>
      </c>
      <c r="M71" s="190">
        <v>0</v>
      </c>
      <c r="N71" s="190">
        <v>0</v>
      </c>
      <c r="O71" s="190">
        <v>0</v>
      </c>
      <c r="P71" s="190">
        <v>0</v>
      </c>
      <c r="Q71" s="190">
        <v>0</v>
      </c>
      <c r="R71" s="190">
        <v>0</v>
      </c>
      <c r="S71" s="190">
        <v>0</v>
      </c>
      <c r="T71" s="190">
        <v>0</v>
      </c>
      <c r="U71" s="190">
        <v>0</v>
      </c>
      <c r="V71" s="190">
        <v>0</v>
      </c>
      <c r="W71" s="190">
        <v>-0.23899999999999999</v>
      </c>
      <c r="X71" s="190">
        <v>-0.23899999999999999</v>
      </c>
      <c r="Z71" s="190">
        <v>-1</v>
      </c>
      <c r="AA71" s="3">
        <v>0.76</v>
      </c>
      <c r="AC71" s="190">
        <v>-1</v>
      </c>
      <c r="AD71" s="3">
        <v>0.76</v>
      </c>
    </row>
    <row r="72" spans="1:30" ht="18" customHeight="1" x14ac:dyDescent="0.2">
      <c r="A72" s="175" t="s">
        <v>90</v>
      </c>
      <c r="B72" s="175" t="s">
        <v>18</v>
      </c>
      <c r="C72" s="9">
        <v>-1</v>
      </c>
      <c r="E72" s="189" t="s">
        <v>188</v>
      </c>
      <c r="G72" s="190">
        <v>0</v>
      </c>
      <c r="H72" s="190">
        <v>-0.33300000000000002</v>
      </c>
      <c r="I72" s="190">
        <v>-0.33300000000000002</v>
      </c>
      <c r="J72" s="191">
        <v>0</v>
      </c>
      <c r="K72" s="191">
        <v>0</v>
      </c>
      <c r="L72" s="190">
        <v>0</v>
      </c>
      <c r="M72" s="190">
        <v>0</v>
      </c>
      <c r="N72" s="190">
        <v>0</v>
      </c>
      <c r="O72" s="190">
        <v>0</v>
      </c>
      <c r="P72" s="190">
        <v>0</v>
      </c>
      <c r="Q72" s="190">
        <v>0</v>
      </c>
      <c r="R72" s="190">
        <v>0</v>
      </c>
      <c r="S72" s="190">
        <v>0</v>
      </c>
      <c r="T72" s="190">
        <v>0</v>
      </c>
      <c r="U72" s="190">
        <v>0</v>
      </c>
      <c r="V72" s="190">
        <v>-0.01</v>
      </c>
      <c r="W72" s="190">
        <v>0</v>
      </c>
      <c r="X72" s="190">
        <v>-0.01</v>
      </c>
      <c r="Z72" s="190">
        <v>0</v>
      </c>
      <c r="AA72" s="3">
        <v>-0.01</v>
      </c>
      <c r="AC72" s="190">
        <v>0</v>
      </c>
      <c r="AD72" s="3">
        <v>-0.01</v>
      </c>
    </row>
    <row r="73" spans="1:30" ht="18" customHeight="1" x14ac:dyDescent="0.2">
      <c r="A73" s="175" t="s">
        <v>79</v>
      </c>
      <c r="B73" s="175" t="s">
        <v>18</v>
      </c>
      <c r="C73" s="9">
        <v>0</v>
      </c>
      <c r="E73" s="189" t="s">
        <v>78</v>
      </c>
      <c r="G73" s="190">
        <v>-0.33600000000000002</v>
      </c>
      <c r="H73" s="190">
        <v>0</v>
      </c>
      <c r="I73" s="190">
        <v>0</v>
      </c>
      <c r="J73" s="191">
        <v>0</v>
      </c>
      <c r="K73" s="191">
        <v>0</v>
      </c>
      <c r="L73" s="190">
        <v>0</v>
      </c>
      <c r="M73" s="190">
        <v>0</v>
      </c>
      <c r="N73" s="190">
        <v>0</v>
      </c>
      <c r="O73" s="190">
        <v>0</v>
      </c>
      <c r="P73" s="190">
        <v>0</v>
      </c>
      <c r="Q73" s="190">
        <v>0</v>
      </c>
      <c r="R73" s="190">
        <v>0</v>
      </c>
      <c r="S73" s="190">
        <v>0</v>
      </c>
      <c r="T73" s="190">
        <v>0</v>
      </c>
      <c r="U73" s="190">
        <v>0</v>
      </c>
      <c r="V73" s="190">
        <v>0</v>
      </c>
      <c r="W73" s="190">
        <v>0</v>
      </c>
      <c r="X73" s="190">
        <v>0</v>
      </c>
      <c r="Z73" s="190">
        <v>0</v>
      </c>
      <c r="AA73" s="3">
        <v>0</v>
      </c>
      <c r="AC73" s="190">
        <v>0</v>
      </c>
      <c r="AD73" s="3">
        <v>0</v>
      </c>
    </row>
    <row r="74" spans="1:30" ht="18" customHeight="1" x14ac:dyDescent="0.2">
      <c r="A74" s="175" t="s">
        <v>194</v>
      </c>
      <c r="B74" s="175" t="s">
        <v>18</v>
      </c>
      <c r="C74" s="9">
        <v>0</v>
      </c>
      <c r="E74" s="189" t="s">
        <v>267</v>
      </c>
      <c r="G74" s="190">
        <v>0</v>
      </c>
      <c r="H74" s="190">
        <v>0</v>
      </c>
      <c r="I74" s="190">
        <v>0</v>
      </c>
      <c r="J74" s="191">
        <v>0</v>
      </c>
      <c r="K74" s="191">
        <v>0</v>
      </c>
      <c r="L74" s="190">
        <v>0</v>
      </c>
      <c r="M74" s="190">
        <v>0</v>
      </c>
      <c r="N74" s="190">
        <v>0</v>
      </c>
      <c r="O74" s="190">
        <v>0</v>
      </c>
      <c r="P74" s="190">
        <v>0</v>
      </c>
      <c r="Q74" s="190">
        <v>0</v>
      </c>
      <c r="R74" s="190">
        <v>0</v>
      </c>
      <c r="S74" s="190">
        <v>0</v>
      </c>
      <c r="T74" s="190">
        <v>0</v>
      </c>
      <c r="U74" s="190">
        <v>0</v>
      </c>
      <c r="V74" s="190">
        <v>0</v>
      </c>
      <c r="W74" s="190">
        <v>0</v>
      </c>
      <c r="X74" s="190">
        <v>0</v>
      </c>
      <c r="Z74" s="190">
        <v>0</v>
      </c>
      <c r="AA74" s="3">
        <v>0</v>
      </c>
      <c r="AC74" s="190">
        <v>0</v>
      </c>
      <c r="AD74" s="3">
        <v>0</v>
      </c>
    </row>
    <row r="75" spans="1:30" ht="18" customHeight="1" x14ac:dyDescent="0.2">
      <c r="A75" s="175" t="s">
        <v>76</v>
      </c>
      <c r="B75" s="175" t="s">
        <v>18</v>
      </c>
      <c r="C75" s="9">
        <v>1.0035419126328218</v>
      </c>
      <c r="E75" s="189" t="s">
        <v>95</v>
      </c>
      <c r="G75" s="190">
        <v>0</v>
      </c>
      <c r="H75" s="190">
        <v>-0.82299999999999995</v>
      </c>
      <c r="I75" s="190">
        <v>-0.82299999999999995</v>
      </c>
      <c r="J75" s="191">
        <v>0</v>
      </c>
      <c r="K75" s="191">
        <v>0</v>
      </c>
      <c r="L75" s="190">
        <v>-0.105</v>
      </c>
      <c r="M75" s="190">
        <v>-0.248</v>
      </c>
      <c r="N75" s="190">
        <v>-0.16400000000000003</v>
      </c>
      <c r="O75" s="190">
        <v>-0.17199999999999993</v>
      </c>
      <c r="P75" s="190">
        <v>0.57699999999999996</v>
      </c>
      <c r="Q75" s="190">
        <v>1.4780000000000002</v>
      </c>
      <c r="R75" s="190">
        <v>-0.12000000000000011</v>
      </c>
      <c r="S75" s="190">
        <v>-0.10400000000000009</v>
      </c>
      <c r="T75" s="190">
        <v>-5.2999999999999936E-2</v>
      </c>
      <c r="U75" s="190">
        <v>-0.10399999999999998</v>
      </c>
      <c r="V75" s="190">
        <v>-6.7999999999999949E-2</v>
      </c>
      <c r="W75" s="190">
        <v>-7.0000000000000062E-2</v>
      </c>
      <c r="X75" s="190">
        <v>0.84699999999999998</v>
      </c>
      <c r="Z75" s="190">
        <v>0</v>
      </c>
      <c r="AA75" s="3">
        <v>0.85</v>
      </c>
      <c r="AC75" s="190">
        <v>0</v>
      </c>
      <c r="AD75" s="3">
        <v>0.85</v>
      </c>
    </row>
    <row r="76" spans="1:30" ht="18" customHeight="1" x14ac:dyDescent="0.2">
      <c r="A76" s="175" t="s">
        <v>182</v>
      </c>
      <c r="B76" s="175" t="s">
        <v>18</v>
      </c>
      <c r="C76" s="9">
        <v>0</v>
      </c>
      <c r="E76" s="189" t="s">
        <v>183</v>
      </c>
      <c r="G76" s="190">
        <v>0</v>
      </c>
      <c r="H76" s="190">
        <v>0</v>
      </c>
      <c r="I76" s="190">
        <v>0</v>
      </c>
      <c r="J76" s="191">
        <v>0</v>
      </c>
      <c r="K76" s="191">
        <v>0</v>
      </c>
      <c r="L76" s="190">
        <v>0</v>
      </c>
      <c r="M76" s="190">
        <v>0</v>
      </c>
      <c r="N76" s="190">
        <v>0</v>
      </c>
      <c r="O76" s="190">
        <v>0</v>
      </c>
      <c r="P76" s="190">
        <v>0</v>
      </c>
      <c r="Q76" s="190">
        <v>0</v>
      </c>
      <c r="R76" s="190">
        <v>0</v>
      </c>
      <c r="S76" s="190">
        <v>0</v>
      </c>
      <c r="T76" s="190">
        <v>0</v>
      </c>
      <c r="U76" s="190">
        <v>0</v>
      </c>
      <c r="V76" s="190">
        <v>0</v>
      </c>
      <c r="W76" s="190">
        <v>0</v>
      </c>
      <c r="X76" s="190">
        <v>0</v>
      </c>
      <c r="Z76" s="190">
        <v>0</v>
      </c>
      <c r="AA76" s="3">
        <v>0</v>
      </c>
      <c r="AC76" s="190">
        <v>0</v>
      </c>
      <c r="AD76" s="3">
        <v>0</v>
      </c>
    </row>
    <row r="77" spans="1:30" ht="18" customHeight="1" x14ac:dyDescent="0.2">
      <c r="A77" s="175" t="s">
        <v>91</v>
      </c>
      <c r="B77" s="175" t="s">
        <v>18</v>
      </c>
      <c r="C77" s="9">
        <v>0</v>
      </c>
      <c r="E77" s="189" t="s">
        <v>96</v>
      </c>
      <c r="G77" s="190">
        <v>0</v>
      </c>
      <c r="H77" s="190">
        <v>0</v>
      </c>
      <c r="I77" s="190">
        <v>0</v>
      </c>
      <c r="J77" s="191">
        <v>0</v>
      </c>
      <c r="K77" s="191">
        <v>0</v>
      </c>
      <c r="L77" s="190">
        <v>0</v>
      </c>
      <c r="M77" s="190">
        <v>0</v>
      </c>
      <c r="N77" s="190">
        <v>0</v>
      </c>
      <c r="O77" s="190">
        <v>0</v>
      </c>
      <c r="P77" s="190">
        <v>0</v>
      </c>
      <c r="Q77" s="190">
        <v>0</v>
      </c>
      <c r="R77" s="190">
        <v>0</v>
      </c>
      <c r="S77" s="190">
        <v>0</v>
      </c>
      <c r="T77" s="190">
        <v>0</v>
      </c>
      <c r="U77" s="190">
        <v>0</v>
      </c>
      <c r="V77" s="190">
        <v>0</v>
      </c>
      <c r="W77" s="190">
        <v>0</v>
      </c>
      <c r="X77" s="190">
        <v>0</v>
      </c>
      <c r="Z77" s="190">
        <v>0</v>
      </c>
      <c r="AA77" s="3">
        <v>0</v>
      </c>
      <c r="AC77" s="190">
        <v>0</v>
      </c>
      <c r="AD77" s="3">
        <v>0</v>
      </c>
    </row>
    <row r="78" spans="1:30" ht="18" customHeight="1" x14ac:dyDescent="0.2">
      <c r="A78" s="175" t="s">
        <v>128</v>
      </c>
      <c r="B78" s="175" t="s">
        <v>18</v>
      </c>
      <c r="C78" s="9">
        <v>0</v>
      </c>
      <c r="E78" s="189" t="s">
        <v>129</v>
      </c>
      <c r="G78" s="190">
        <v>0</v>
      </c>
      <c r="H78" s="190">
        <v>0</v>
      </c>
      <c r="I78" s="190">
        <v>0</v>
      </c>
      <c r="J78" s="191">
        <v>0</v>
      </c>
      <c r="K78" s="191">
        <v>0</v>
      </c>
      <c r="L78" s="190">
        <v>0</v>
      </c>
      <c r="M78" s="190">
        <v>0</v>
      </c>
      <c r="N78" s="190">
        <v>0</v>
      </c>
      <c r="O78" s="190">
        <v>0</v>
      </c>
      <c r="P78" s="190">
        <v>0</v>
      </c>
      <c r="Q78" s="190">
        <v>0</v>
      </c>
      <c r="R78" s="190">
        <v>0</v>
      </c>
      <c r="S78" s="190">
        <v>0</v>
      </c>
      <c r="T78" s="190">
        <v>0</v>
      </c>
      <c r="U78" s="190">
        <v>0</v>
      </c>
      <c r="V78" s="190">
        <v>0</v>
      </c>
      <c r="W78" s="190">
        <v>0</v>
      </c>
      <c r="X78" s="190">
        <v>0</v>
      </c>
      <c r="Z78" s="190">
        <v>0</v>
      </c>
      <c r="AA78" s="3">
        <v>0</v>
      </c>
      <c r="AC78" s="190">
        <v>0</v>
      </c>
      <c r="AD78" s="3">
        <v>0</v>
      </c>
    </row>
    <row r="79" spans="1:30" ht="18" customHeight="1" x14ac:dyDescent="0.2">
      <c r="A79" s="175" t="s">
        <v>92</v>
      </c>
      <c r="B79" s="175" t="s">
        <v>18</v>
      </c>
      <c r="C79" s="9">
        <v>3.3636363636363638E-2</v>
      </c>
      <c r="E79" s="189" t="s">
        <v>97</v>
      </c>
      <c r="G79" s="190">
        <v>-7.9809999999999999</v>
      </c>
      <c r="H79" s="190">
        <v>-8.5269999999999992</v>
      </c>
      <c r="I79" s="190">
        <v>-8.5269999999999992</v>
      </c>
      <c r="J79" s="191">
        <v>-11</v>
      </c>
      <c r="K79" s="191">
        <v>-11</v>
      </c>
      <c r="L79" s="190">
        <v>-0.26700000000000002</v>
      </c>
      <c r="M79" s="190">
        <v>-0.36899999999999999</v>
      </c>
      <c r="N79" s="190">
        <v>-1.0000000000000009E-2</v>
      </c>
      <c r="O79" s="190">
        <v>-0.77300000000000002</v>
      </c>
      <c r="P79" s="190">
        <v>-1.7509999999999999</v>
      </c>
      <c r="Q79" s="190">
        <v>-0.59699999999999998</v>
      </c>
      <c r="R79" s="190">
        <v>-0.20000000000000018</v>
      </c>
      <c r="S79" s="190">
        <v>-1.5719999999999996</v>
      </c>
      <c r="T79" s="190">
        <v>-1.0570000000000004</v>
      </c>
      <c r="U79" s="190">
        <v>-1.9700000000000006</v>
      </c>
      <c r="V79" s="190">
        <v>-1.7809999999999988</v>
      </c>
      <c r="W79" s="190">
        <v>-0.28700000000000081</v>
      </c>
      <c r="X79" s="190">
        <v>-10.634</v>
      </c>
      <c r="Z79" s="190">
        <v>-11</v>
      </c>
      <c r="AA79" s="3">
        <v>0.37</v>
      </c>
      <c r="AC79" s="190">
        <v>-11</v>
      </c>
      <c r="AD79" s="3">
        <v>0.37</v>
      </c>
    </row>
    <row r="80" spans="1:30" ht="18" customHeight="1" x14ac:dyDescent="0.2">
      <c r="A80" s="175" t="s">
        <v>75</v>
      </c>
      <c r="B80" s="175" t="s">
        <v>18</v>
      </c>
      <c r="C80" s="9">
        <v>0.71</v>
      </c>
      <c r="E80" s="189" t="s">
        <v>98</v>
      </c>
      <c r="G80" s="190">
        <v>-0.316</v>
      </c>
      <c r="H80" s="190">
        <v>-0.42099999999999999</v>
      </c>
      <c r="I80" s="190">
        <v>-0.42099999999999999</v>
      </c>
      <c r="J80" s="191">
        <v>-1</v>
      </c>
      <c r="K80" s="191">
        <v>-1</v>
      </c>
      <c r="L80" s="190">
        <v>-3.1E-2</v>
      </c>
      <c r="M80" s="190">
        <v>-3.2000000000000001E-2</v>
      </c>
      <c r="N80" s="190">
        <v>-3.1E-2</v>
      </c>
      <c r="O80" s="190">
        <v>-3.2000000000000001E-2</v>
      </c>
      <c r="P80" s="190">
        <v>-2.8999999999999998E-2</v>
      </c>
      <c r="Q80" s="190">
        <v>-2.3999999999999994E-2</v>
      </c>
      <c r="R80" s="190">
        <v>-0.03</v>
      </c>
      <c r="S80" s="190">
        <v>-2.5000000000000022E-2</v>
      </c>
      <c r="T80" s="190">
        <v>-2.3999999999999994E-2</v>
      </c>
      <c r="U80" s="190">
        <v>-2.3999999999999966E-2</v>
      </c>
      <c r="V80" s="190">
        <v>-2.7000000000000024E-2</v>
      </c>
      <c r="W80" s="190">
        <v>1.7000000000000015E-2</v>
      </c>
      <c r="X80" s="190">
        <v>-0.29199999999999998</v>
      </c>
      <c r="Z80" s="190">
        <v>-1</v>
      </c>
      <c r="AA80" s="3">
        <v>0.71</v>
      </c>
      <c r="AC80" s="190">
        <v>-1</v>
      </c>
      <c r="AD80" s="3">
        <v>0.71</v>
      </c>
    </row>
    <row r="81" spans="1:30" ht="18" customHeight="1" x14ac:dyDescent="0.2">
      <c r="A81" s="175" t="s">
        <v>428</v>
      </c>
      <c r="B81" s="175" t="s">
        <v>18</v>
      </c>
      <c r="C81" s="9">
        <v>0</v>
      </c>
      <c r="E81" s="189" t="s">
        <v>429</v>
      </c>
      <c r="G81" s="190">
        <v>0</v>
      </c>
      <c r="H81" s="190">
        <v>0</v>
      </c>
      <c r="I81" s="190">
        <v>0</v>
      </c>
      <c r="J81" s="191">
        <v>0</v>
      </c>
      <c r="K81" s="191">
        <v>0</v>
      </c>
      <c r="L81" s="190">
        <v>0</v>
      </c>
      <c r="M81" s="190">
        <v>0</v>
      </c>
      <c r="N81" s="190">
        <v>0</v>
      </c>
      <c r="O81" s="190">
        <v>0</v>
      </c>
      <c r="P81" s="190">
        <v>0</v>
      </c>
      <c r="Q81" s="190">
        <v>0</v>
      </c>
      <c r="R81" s="190">
        <v>0</v>
      </c>
      <c r="S81" s="190">
        <v>0</v>
      </c>
      <c r="T81" s="190">
        <v>0</v>
      </c>
      <c r="U81" s="190">
        <v>0</v>
      </c>
      <c r="V81" s="190">
        <v>0</v>
      </c>
      <c r="W81" s="190">
        <v>0</v>
      </c>
      <c r="X81" s="190">
        <v>0</v>
      </c>
      <c r="Z81" s="190">
        <v>0</v>
      </c>
      <c r="AA81" s="3">
        <v>0</v>
      </c>
      <c r="AC81" s="190">
        <v>0</v>
      </c>
      <c r="AD81" s="3">
        <v>0</v>
      </c>
    </row>
    <row r="82" spans="1:30" ht="18" customHeight="1" x14ac:dyDescent="0.2">
      <c r="A82" s="175" t="s">
        <v>262</v>
      </c>
      <c r="B82" s="175" t="s">
        <v>18</v>
      </c>
      <c r="C82" s="9">
        <v>0</v>
      </c>
      <c r="E82" s="189" t="s">
        <v>272</v>
      </c>
      <c r="G82" s="190">
        <v>0</v>
      </c>
      <c r="H82" s="190">
        <v>0</v>
      </c>
      <c r="I82" s="190">
        <v>0</v>
      </c>
      <c r="J82" s="191">
        <v>0</v>
      </c>
      <c r="K82" s="191">
        <v>0</v>
      </c>
      <c r="L82" s="190">
        <v>0</v>
      </c>
      <c r="M82" s="190">
        <v>0</v>
      </c>
      <c r="N82" s="190">
        <v>0</v>
      </c>
      <c r="O82" s="190">
        <v>0</v>
      </c>
      <c r="P82" s="190">
        <v>0</v>
      </c>
      <c r="Q82" s="190">
        <v>0</v>
      </c>
      <c r="R82" s="190">
        <v>0</v>
      </c>
      <c r="S82" s="190">
        <v>0</v>
      </c>
      <c r="T82" s="190">
        <v>0</v>
      </c>
      <c r="U82" s="190">
        <v>0</v>
      </c>
      <c r="V82" s="190">
        <v>0</v>
      </c>
      <c r="W82" s="190">
        <v>0</v>
      </c>
      <c r="X82" s="190">
        <v>0</v>
      </c>
      <c r="Z82" s="190">
        <v>0</v>
      </c>
      <c r="AA82" s="3">
        <v>0</v>
      </c>
      <c r="AC82" s="190">
        <v>0</v>
      </c>
      <c r="AD82" s="3">
        <v>0</v>
      </c>
    </row>
    <row r="83" spans="1:30" ht="18" customHeight="1" x14ac:dyDescent="0.2">
      <c r="A83" s="175" t="s">
        <v>196</v>
      </c>
      <c r="B83" s="175" t="s">
        <v>18</v>
      </c>
      <c r="C83" s="9">
        <v>0</v>
      </c>
      <c r="E83" s="189" t="s">
        <v>197</v>
      </c>
      <c r="G83" s="190">
        <v>0</v>
      </c>
      <c r="H83" s="190">
        <v>0</v>
      </c>
      <c r="I83" s="190">
        <v>0</v>
      </c>
      <c r="J83" s="191">
        <v>0</v>
      </c>
      <c r="K83" s="191">
        <v>0</v>
      </c>
      <c r="L83" s="190">
        <v>0</v>
      </c>
      <c r="M83" s="190">
        <v>0</v>
      </c>
      <c r="N83" s="190">
        <v>0</v>
      </c>
      <c r="O83" s="190">
        <v>0</v>
      </c>
      <c r="P83" s="190">
        <v>0</v>
      </c>
      <c r="Q83" s="190">
        <v>0</v>
      </c>
      <c r="R83" s="190">
        <v>0</v>
      </c>
      <c r="S83" s="190">
        <v>0</v>
      </c>
      <c r="T83" s="190">
        <v>0</v>
      </c>
      <c r="U83" s="190">
        <v>0</v>
      </c>
      <c r="V83" s="190">
        <v>0</v>
      </c>
      <c r="W83" s="190">
        <v>0</v>
      </c>
      <c r="X83" s="190">
        <v>0</v>
      </c>
      <c r="Z83" s="190">
        <v>0</v>
      </c>
      <c r="AA83" s="3">
        <v>0</v>
      </c>
      <c r="AC83" s="190">
        <v>0</v>
      </c>
      <c r="AD83" s="3">
        <v>0</v>
      </c>
    </row>
    <row r="84" spans="1:30" ht="18" customHeight="1" x14ac:dyDescent="0.2">
      <c r="A84" s="175" t="s">
        <v>198</v>
      </c>
      <c r="B84" s="175" t="s">
        <v>18</v>
      </c>
      <c r="C84" s="9">
        <v>0</v>
      </c>
      <c r="E84" s="189" t="s">
        <v>266</v>
      </c>
      <c r="G84" s="190">
        <v>0</v>
      </c>
      <c r="H84" s="190">
        <v>-1.5840000000000001</v>
      </c>
      <c r="I84" s="190">
        <v>-1.5840000000000001</v>
      </c>
      <c r="J84" s="191">
        <v>0</v>
      </c>
      <c r="K84" s="191">
        <v>0</v>
      </c>
      <c r="L84" s="190">
        <v>0</v>
      </c>
      <c r="M84" s="190">
        <v>0</v>
      </c>
      <c r="N84" s="190">
        <v>0</v>
      </c>
      <c r="O84" s="190">
        <v>0</v>
      </c>
      <c r="P84" s="190">
        <v>0</v>
      </c>
      <c r="Q84" s="190">
        <v>0</v>
      </c>
      <c r="R84" s="190">
        <v>0</v>
      </c>
      <c r="S84" s="190">
        <v>0</v>
      </c>
      <c r="T84" s="190">
        <v>0</v>
      </c>
      <c r="U84" s="190">
        <v>0</v>
      </c>
      <c r="V84" s="190">
        <v>0</v>
      </c>
      <c r="W84" s="190">
        <v>0</v>
      </c>
      <c r="X84" s="190">
        <v>0</v>
      </c>
      <c r="Z84" s="190">
        <v>0</v>
      </c>
      <c r="AA84" s="3">
        <v>0</v>
      </c>
      <c r="AC84" s="190">
        <v>0</v>
      </c>
      <c r="AD84" s="3">
        <v>0</v>
      </c>
    </row>
    <row r="85" spans="1:30" ht="18" customHeight="1" x14ac:dyDescent="0.2">
      <c r="A85" s="175" t="s">
        <v>93</v>
      </c>
      <c r="B85" s="175" t="s">
        <v>18</v>
      </c>
      <c r="C85" s="9">
        <v>0</v>
      </c>
      <c r="E85" s="189" t="s">
        <v>99</v>
      </c>
      <c r="G85" s="190">
        <v>-2.4249999999999998</v>
      </c>
      <c r="H85" s="190">
        <v>-1.5289999999999999</v>
      </c>
      <c r="I85" s="190">
        <v>-1.5289999999999999</v>
      </c>
      <c r="J85" s="191">
        <v>-1.331</v>
      </c>
      <c r="K85" s="191">
        <v>-1.67</v>
      </c>
      <c r="L85" s="190">
        <v>-0.14399999999999999</v>
      </c>
      <c r="M85" s="190">
        <v>-0.13500000000000004</v>
      </c>
      <c r="N85" s="190">
        <v>-0.15399999999999997</v>
      </c>
      <c r="O85" s="190">
        <v>-0.14399999999999996</v>
      </c>
      <c r="P85" s="190">
        <v>-0.14400000000000002</v>
      </c>
      <c r="Q85" s="190">
        <v>-0.14400000000000002</v>
      </c>
      <c r="R85" s="190">
        <v>-0.14500000000000002</v>
      </c>
      <c r="S85" s="190">
        <v>-0.14399999999999991</v>
      </c>
      <c r="T85" s="190">
        <v>-0.14400000000000013</v>
      </c>
      <c r="U85" s="190">
        <v>-0.1359999999999999</v>
      </c>
      <c r="V85" s="190">
        <v>-0.1180000000000001</v>
      </c>
      <c r="W85" s="190">
        <v>-0.11799999999999988</v>
      </c>
      <c r="X85" s="190">
        <v>-1.67</v>
      </c>
      <c r="Z85" s="190">
        <v>-1.331</v>
      </c>
      <c r="AA85" s="3">
        <v>-0.34</v>
      </c>
      <c r="AC85" s="190">
        <v>-1.67</v>
      </c>
      <c r="AD85" s="3">
        <v>0</v>
      </c>
    </row>
    <row r="86" spans="1:30" ht="18" customHeight="1" x14ac:dyDescent="0.2">
      <c r="A86" s="175" t="s">
        <v>524</v>
      </c>
      <c r="B86" s="175" t="s">
        <v>18</v>
      </c>
      <c r="C86" s="9">
        <v>-0.19</v>
      </c>
      <c r="E86" s="189" t="s">
        <v>525</v>
      </c>
      <c r="G86" s="190">
        <v>0</v>
      </c>
      <c r="H86" s="190">
        <v>-0.50700000000000001</v>
      </c>
      <c r="I86" s="190">
        <v>-0.50700000000000001</v>
      </c>
      <c r="J86" s="191">
        <v>-1</v>
      </c>
      <c r="K86" s="191">
        <v>-1</v>
      </c>
      <c r="L86" s="190">
        <v>0</v>
      </c>
      <c r="M86" s="190">
        <v>0</v>
      </c>
      <c r="N86" s="190">
        <v>0</v>
      </c>
      <c r="O86" s="190">
        <v>0</v>
      </c>
      <c r="P86" s="190">
        <v>-1.1870000000000001</v>
      </c>
      <c r="Q86" s="190">
        <v>0</v>
      </c>
      <c r="R86" s="190">
        <v>0</v>
      </c>
      <c r="S86" s="190">
        <v>0</v>
      </c>
      <c r="T86" s="190">
        <v>0</v>
      </c>
      <c r="U86" s="190">
        <v>0</v>
      </c>
      <c r="V86" s="190">
        <v>0</v>
      </c>
      <c r="W86" s="190">
        <v>0</v>
      </c>
      <c r="X86" s="190">
        <v>-1.1870000000000001</v>
      </c>
      <c r="Z86" s="190">
        <v>-1</v>
      </c>
      <c r="AA86" s="3">
        <v>-0.19</v>
      </c>
      <c r="AC86" s="190">
        <v>-1</v>
      </c>
      <c r="AD86" s="3">
        <v>-0.19</v>
      </c>
    </row>
    <row r="87" spans="1:30" ht="18" customHeight="1" x14ac:dyDescent="0.2">
      <c r="A87" s="175" t="s">
        <v>255</v>
      </c>
      <c r="B87" s="175" t="s">
        <v>18</v>
      </c>
      <c r="C87" s="9">
        <v>0</v>
      </c>
      <c r="E87" s="192" t="s">
        <v>258</v>
      </c>
      <c r="F87" s="193"/>
      <c r="G87" s="194">
        <v>0</v>
      </c>
      <c r="H87" s="194">
        <v>0</v>
      </c>
      <c r="I87" s="194">
        <v>0</v>
      </c>
      <c r="J87" s="194">
        <v>0</v>
      </c>
      <c r="K87" s="194">
        <v>0</v>
      </c>
      <c r="L87" s="194">
        <v>0</v>
      </c>
      <c r="M87" s="194">
        <v>0</v>
      </c>
      <c r="N87" s="194">
        <v>0</v>
      </c>
      <c r="O87" s="194">
        <v>0</v>
      </c>
      <c r="P87" s="194">
        <v>0</v>
      </c>
      <c r="Q87" s="194">
        <v>0</v>
      </c>
      <c r="R87" s="194">
        <v>0</v>
      </c>
      <c r="S87" s="194">
        <v>0</v>
      </c>
      <c r="T87" s="194">
        <v>0</v>
      </c>
      <c r="U87" s="194">
        <v>0</v>
      </c>
      <c r="V87" s="194">
        <v>0</v>
      </c>
      <c r="W87" s="194">
        <v>0</v>
      </c>
      <c r="X87" s="194">
        <v>0</v>
      </c>
      <c r="Z87" s="194">
        <v>0</v>
      </c>
      <c r="AA87" s="3">
        <v>0</v>
      </c>
      <c r="AC87" s="194">
        <v>0</v>
      </c>
      <c r="AD87" s="3">
        <v>0</v>
      </c>
    </row>
    <row r="88" spans="1:30" ht="18" customHeight="1" x14ac:dyDescent="0.2">
      <c r="A88" s="175" t="s">
        <v>256</v>
      </c>
      <c r="B88" s="175" t="s">
        <v>18</v>
      </c>
      <c r="C88" s="9">
        <v>0</v>
      </c>
      <c r="E88" s="192" t="s">
        <v>430</v>
      </c>
      <c r="F88" s="193"/>
      <c r="G88" s="194">
        <v>0</v>
      </c>
      <c r="H88" s="194">
        <v>0</v>
      </c>
      <c r="I88" s="194">
        <v>0</v>
      </c>
      <c r="J88" s="194">
        <v>0</v>
      </c>
      <c r="K88" s="194">
        <v>0</v>
      </c>
      <c r="L88" s="194">
        <v>0</v>
      </c>
      <c r="M88" s="194">
        <v>0</v>
      </c>
      <c r="N88" s="194">
        <v>0</v>
      </c>
      <c r="O88" s="194">
        <v>0</v>
      </c>
      <c r="P88" s="194">
        <v>0</v>
      </c>
      <c r="Q88" s="194">
        <v>0</v>
      </c>
      <c r="R88" s="194">
        <v>0</v>
      </c>
      <c r="S88" s="194">
        <v>0</v>
      </c>
      <c r="T88" s="194">
        <v>0</v>
      </c>
      <c r="U88" s="194">
        <v>0</v>
      </c>
      <c r="V88" s="194">
        <v>0</v>
      </c>
      <c r="W88" s="194">
        <v>0</v>
      </c>
      <c r="X88" s="194">
        <v>0</v>
      </c>
      <c r="Z88" s="194">
        <v>0</v>
      </c>
      <c r="AA88" s="3">
        <v>0</v>
      </c>
      <c r="AC88" s="194">
        <v>0</v>
      </c>
      <c r="AD88" s="3">
        <v>0</v>
      </c>
    </row>
    <row r="89" spans="1:30" ht="18" customHeight="1" x14ac:dyDescent="0.2">
      <c r="A89" s="175" t="s">
        <v>200</v>
      </c>
      <c r="B89" s="175" t="s">
        <v>18</v>
      </c>
      <c r="C89" s="9">
        <v>0</v>
      </c>
      <c r="E89" s="189" t="s">
        <v>185</v>
      </c>
      <c r="G89" s="190">
        <v>0</v>
      </c>
      <c r="H89" s="190">
        <v>0</v>
      </c>
      <c r="I89" s="190">
        <v>0</v>
      </c>
      <c r="J89" s="191">
        <v>0</v>
      </c>
      <c r="K89" s="191">
        <v>0</v>
      </c>
      <c r="L89" s="190">
        <v>0</v>
      </c>
      <c r="M89" s="190">
        <v>0</v>
      </c>
      <c r="N89" s="190">
        <v>0</v>
      </c>
      <c r="O89" s="190">
        <v>0</v>
      </c>
      <c r="P89" s="190">
        <v>0</v>
      </c>
      <c r="Q89" s="190">
        <v>0</v>
      </c>
      <c r="R89" s="190">
        <v>0</v>
      </c>
      <c r="S89" s="190">
        <v>0</v>
      </c>
      <c r="T89" s="190">
        <v>0</v>
      </c>
      <c r="U89" s="190">
        <v>0</v>
      </c>
      <c r="V89" s="190">
        <v>0</v>
      </c>
      <c r="W89" s="190">
        <v>0</v>
      </c>
      <c r="X89" s="190">
        <v>0</v>
      </c>
      <c r="Z89" s="190">
        <v>0</v>
      </c>
      <c r="AA89" s="3">
        <v>0</v>
      </c>
      <c r="AC89" s="190">
        <v>0</v>
      </c>
      <c r="AD89" s="3">
        <v>0</v>
      </c>
    </row>
    <row r="90" spans="1:30" ht="18" customHeight="1" x14ac:dyDescent="0.2">
      <c r="A90" s="175" t="s">
        <v>186</v>
      </c>
      <c r="B90" s="175" t="s">
        <v>18</v>
      </c>
      <c r="C90" s="9">
        <v>0</v>
      </c>
      <c r="E90" s="189" t="s">
        <v>187</v>
      </c>
      <c r="G90" s="190">
        <v>0</v>
      </c>
      <c r="H90" s="190">
        <v>0</v>
      </c>
      <c r="I90" s="190">
        <v>0</v>
      </c>
      <c r="J90" s="191">
        <v>0</v>
      </c>
      <c r="K90" s="191">
        <v>0</v>
      </c>
      <c r="L90" s="190">
        <v>0</v>
      </c>
      <c r="M90" s="190">
        <v>0</v>
      </c>
      <c r="N90" s="190">
        <v>0</v>
      </c>
      <c r="O90" s="190">
        <v>0</v>
      </c>
      <c r="P90" s="190">
        <v>0</v>
      </c>
      <c r="Q90" s="190">
        <v>0</v>
      </c>
      <c r="R90" s="190">
        <v>0</v>
      </c>
      <c r="S90" s="190">
        <v>0</v>
      </c>
      <c r="T90" s="190">
        <v>0</v>
      </c>
      <c r="U90" s="190">
        <v>0</v>
      </c>
      <c r="V90" s="190">
        <v>0</v>
      </c>
      <c r="W90" s="190">
        <v>0</v>
      </c>
      <c r="X90" s="190">
        <v>0</v>
      </c>
      <c r="Z90" s="190">
        <v>0</v>
      </c>
      <c r="AA90" s="3">
        <v>0</v>
      </c>
      <c r="AC90" s="190">
        <v>0</v>
      </c>
      <c r="AD90" s="3">
        <v>0</v>
      </c>
    </row>
    <row r="91" spans="1:30" ht="18" customHeight="1" x14ac:dyDescent="0.2">
      <c r="A91" s="175" t="s">
        <v>126</v>
      </c>
      <c r="B91" s="175" t="s">
        <v>18</v>
      </c>
      <c r="C91" s="9">
        <v>0</v>
      </c>
      <c r="E91" s="189" t="s">
        <v>127</v>
      </c>
      <c r="G91" s="190">
        <v>-0.154</v>
      </c>
      <c r="H91" s="190">
        <v>-0.17</v>
      </c>
      <c r="I91" s="190">
        <v>-0.17</v>
      </c>
      <c r="J91" s="191">
        <v>-1</v>
      </c>
      <c r="K91" s="191">
        <v>0</v>
      </c>
      <c r="L91" s="190">
        <v>0</v>
      </c>
      <c r="M91" s="190">
        <v>0</v>
      </c>
      <c r="N91" s="190">
        <v>0</v>
      </c>
      <c r="O91" s="190">
        <v>0</v>
      </c>
      <c r="P91" s="190">
        <v>0</v>
      </c>
      <c r="Q91" s="190">
        <v>0</v>
      </c>
      <c r="R91" s="190">
        <v>0</v>
      </c>
      <c r="S91" s="190">
        <v>0</v>
      </c>
      <c r="T91" s="190">
        <v>0</v>
      </c>
      <c r="U91" s="190">
        <v>0</v>
      </c>
      <c r="V91" s="190">
        <v>0</v>
      </c>
      <c r="W91" s="190">
        <v>0</v>
      </c>
      <c r="X91" s="190">
        <v>0</v>
      </c>
      <c r="Z91" s="190">
        <v>-1</v>
      </c>
      <c r="AA91" s="3">
        <v>1</v>
      </c>
      <c r="AC91" s="190">
        <v>0</v>
      </c>
      <c r="AD91" s="3">
        <v>0</v>
      </c>
    </row>
    <row r="92" spans="1:30" ht="18" customHeight="1" x14ac:dyDescent="0.2">
      <c r="A92" s="185"/>
      <c r="B92" s="185"/>
      <c r="C92" s="9">
        <v>0.15956808638272343</v>
      </c>
      <c r="E92" s="195" t="s">
        <v>88</v>
      </c>
      <c r="G92" s="196">
        <v>-12.117000000000001</v>
      </c>
      <c r="H92" s="196">
        <v>-15.720999999999998</v>
      </c>
      <c r="I92" s="196">
        <v>-15.720999999999998</v>
      </c>
      <c r="J92" s="197">
        <v>-17.331</v>
      </c>
      <c r="K92" s="197">
        <v>-16.670000000000002</v>
      </c>
      <c r="L92" s="196">
        <v>-0.56700000000000006</v>
      </c>
      <c r="M92" s="196">
        <v>-0.78400000000000003</v>
      </c>
      <c r="N92" s="196">
        <v>-0.35899999999999999</v>
      </c>
      <c r="O92" s="196">
        <v>-1.121</v>
      </c>
      <c r="P92" s="196">
        <v>-2.5339999999999998</v>
      </c>
      <c r="Q92" s="196">
        <v>0.71300000000000019</v>
      </c>
      <c r="R92" s="196">
        <v>-0.49500000000000033</v>
      </c>
      <c r="S92" s="196">
        <v>-2.3219999999999992</v>
      </c>
      <c r="T92" s="196">
        <v>-1.5400000000000005</v>
      </c>
      <c r="U92" s="196">
        <v>-2.2340000000000009</v>
      </c>
      <c r="V92" s="196">
        <v>-2.073999999999999</v>
      </c>
      <c r="W92" s="196">
        <v>-0.69700000000000073</v>
      </c>
      <c r="X92" s="196">
        <v>-14.013999999999999</v>
      </c>
      <c r="Z92" s="196">
        <v>-17.331</v>
      </c>
      <c r="AA92" s="3">
        <v>3.32</v>
      </c>
      <c r="AC92" s="196">
        <v>-16.670000000000002</v>
      </c>
      <c r="AD92" s="3">
        <v>2.66</v>
      </c>
    </row>
    <row r="93" spans="1:30" ht="6.95" customHeight="1" x14ac:dyDescent="0.2">
      <c r="C93" s="9"/>
      <c r="J93" s="199"/>
      <c r="K93" s="199"/>
      <c r="AA93" s="1"/>
      <c r="AD93" s="1"/>
    </row>
    <row r="94" spans="1:30" ht="18" customHeight="1" x14ac:dyDescent="0.2">
      <c r="A94" s="175" t="s">
        <v>20</v>
      </c>
      <c r="B94" s="175" t="s">
        <v>18</v>
      </c>
      <c r="C94" s="9">
        <v>-0.94594594594594605</v>
      </c>
      <c r="E94" s="206" t="s">
        <v>254</v>
      </c>
      <c r="F94" s="193"/>
      <c r="G94" s="194">
        <v>0</v>
      </c>
      <c r="H94" s="194">
        <v>-0.192</v>
      </c>
      <c r="I94" s="194">
        <v>-0.192</v>
      </c>
      <c r="J94" s="194">
        <v>0</v>
      </c>
      <c r="K94" s="194">
        <v>0</v>
      </c>
      <c r="L94" s="194">
        <v>0</v>
      </c>
      <c r="M94" s="194">
        <v>0</v>
      </c>
      <c r="N94" s="194">
        <v>0</v>
      </c>
      <c r="O94" s="194">
        <v>0</v>
      </c>
      <c r="P94" s="194">
        <v>0</v>
      </c>
      <c r="Q94" s="194">
        <v>0</v>
      </c>
      <c r="R94" s="194">
        <v>0</v>
      </c>
      <c r="S94" s="194">
        <v>0</v>
      </c>
      <c r="T94" s="194">
        <v>0</v>
      </c>
      <c r="U94" s="194">
        <v>0</v>
      </c>
      <c r="V94" s="194">
        <v>-7.3999999999999996E-2</v>
      </c>
      <c r="W94" s="194">
        <v>0</v>
      </c>
      <c r="X94" s="194">
        <v>-7.3999999999999996E-2</v>
      </c>
      <c r="Z94" s="194">
        <v>0</v>
      </c>
      <c r="AA94" s="3">
        <v>-7.0000000000000007E-2</v>
      </c>
      <c r="AC94" s="194">
        <v>0</v>
      </c>
      <c r="AD94" s="3">
        <v>-7.0000000000000007E-2</v>
      </c>
    </row>
    <row r="95" spans="1:30" ht="6.95" customHeight="1" x14ac:dyDescent="0.2">
      <c r="C95" s="9"/>
      <c r="J95" s="199"/>
      <c r="K95" s="199"/>
      <c r="AA95" s="1"/>
      <c r="AD95" s="1"/>
    </row>
    <row r="96" spans="1:30" s="209" customFormat="1" ht="18" customHeight="1" x14ac:dyDescent="0.2">
      <c r="A96" s="185"/>
      <c r="B96" s="185"/>
      <c r="C96" s="9">
        <v>-5.4520778582680431E-3</v>
      </c>
      <c r="D96" s="2"/>
      <c r="E96" s="207" t="s">
        <v>431</v>
      </c>
      <c r="F96" s="2"/>
      <c r="G96" s="207">
        <v>-432.03000000000003</v>
      </c>
      <c r="H96" s="207">
        <v>-383.07199999999995</v>
      </c>
      <c r="I96" s="207">
        <v>-383.07199999999995</v>
      </c>
      <c r="J96" s="208">
        <v>-400.00403000000006</v>
      </c>
      <c r="K96" s="208">
        <v>-308.13940000000002</v>
      </c>
      <c r="L96" s="207">
        <v>-23.673000000000002</v>
      </c>
      <c r="M96" s="207">
        <v>-23.977999999999998</v>
      </c>
      <c r="N96" s="207">
        <v>-47.099000000000004</v>
      </c>
      <c r="O96" s="207">
        <v>-24.458999999999989</v>
      </c>
      <c r="P96" s="207">
        <v>-22.815000000000008</v>
      </c>
      <c r="Q96" s="207">
        <v>-26.730999999999991</v>
      </c>
      <c r="R96" s="207">
        <v>-16.616000000000017</v>
      </c>
      <c r="S96" s="207">
        <v>-21.021999999999977</v>
      </c>
      <c r="T96" s="207">
        <v>-22.826000000000018</v>
      </c>
      <c r="U96" s="207">
        <v>-20.733000000000001</v>
      </c>
      <c r="V96" s="207">
        <v>-33.125999999999983</v>
      </c>
      <c r="W96" s="207">
        <v>-26.740999999999993</v>
      </c>
      <c r="X96" s="207">
        <v>-309.81900000000002</v>
      </c>
      <c r="Z96" s="207">
        <v>-400.00403000000006</v>
      </c>
      <c r="AA96" s="3">
        <v>90.19</v>
      </c>
      <c r="AC96" s="207">
        <v>-308.13940000000002</v>
      </c>
      <c r="AD96" s="3">
        <v>-1.68</v>
      </c>
    </row>
    <row r="97" spans="1:30" ht="6.95" customHeight="1" x14ac:dyDescent="0.2">
      <c r="C97" s="9"/>
      <c r="J97" s="199"/>
      <c r="K97" s="199"/>
      <c r="AA97" s="1"/>
      <c r="AD97" s="1"/>
    </row>
    <row r="98" spans="1:30" ht="18" customHeight="1" x14ac:dyDescent="0.2">
      <c r="A98" s="175" t="s">
        <v>3</v>
      </c>
      <c r="B98" s="175" t="s">
        <v>18</v>
      </c>
      <c r="C98" s="9">
        <v>0</v>
      </c>
      <c r="E98" s="189" t="s">
        <v>432</v>
      </c>
      <c r="G98" s="190">
        <v>0</v>
      </c>
      <c r="H98" s="190">
        <v>0</v>
      </c>
      <c r="I98" s="190">
        <v>0</v>
      </c>
      <c r="J98" s="191">
        <v>0</v>
      </c>
      <c r="K98" s="191">
        <v>0</v>
      </c>
      <c r="L98" s="190">
        <v>0</v>
      </c>
      <c r="M98" s="190">
        <v>0</v>
      </c>
      <c r="N98" s="190">
        <v>0</v>
      </c>
      <c r="O98" s="190">
        <v>0</v>
      </c>
      <c r="P98" s="190">
        <v>0</v>
      </c>
      <c r="Q98" s="190">
        <v>0</v>
      </c>
      <c r="R98" s="190">
        <v>0</v>
      </c>
      <c r="S98" s="190">
        <v>0</v>
      </c>
      <c r="T98" s="190">
        <v>0</v>
      </c>
      <c r="U98" s="190">
        <v>0</v>
      </c>
      <c r="V98" s="190">
        <v>0</v>
      </c>
      <c r="W98" s="190">
        <v>0</v>
      </c>
      <c r="X98" s="190">
        <v>0</v>
      </c>
      <c r="Z98" s="190">
        <v>0</v>
      </c>
      <c r="AA98" s="3">
        <v>0</v>
      </c>
      <c r="AC98" s="190">
        <v>0</v>
      </c>
      <c r="AD98" s="3">
        <v>0</v>
      </c>
    </row>
    <row r="99" spans="1:30" ht="18" customHeight="1" x14ac:dyDescent="0.2">
      <c r="A99" s="175" t="s">
        <v>309</v>
      </c>
      <c r="B99" s="175" t="s">
        <v>18</v>
      </c>
      <c r="C99" s="9">
        <v>0</v>
      </c>
      <c r="E99" s="189" t="s">
        <v>433</v>
      </c>
      <c r="G99" s="190">
        <v>0</v>
      </c>
      <c r="H99" s="190">
        <v>0</v>
      </c>
      <c r="I99" s="190">
        <v>0</v>
      </c>
      <c r="J99" s="191">
        <v>0</v>
      </c>
      <c r="K99" s="191">
        <v>0</v>
      </c>
      <c r="L99" s="190">
        <v>0</v>
      </c>
      <c r="M99" s="190">
        <v>0</v>
      </c>
      <c r="N99" s="190">
        <v>0</v>
      </c>
      <c r="O99" s="190">
        <v>0</v>
      </c>
      <c r="P99" s="190">
        <v>0</v>
      </c>
      <c r="Q99" s="190">
        <v>0</v>
      </c>
      <c r="R99" s="190">
        <v>0</v>
      </c>
      <c r="S99" s="190">
        <v>0</v>
      </c>
      <c r="T99" s="190">
        <v>0</v>
      </c>
      <c r="U99" s="190">
        <v>0</v>
      </c>
      <c r="V99" s="190">
        <v>0</v>
      </c>
      <c r="W99" s="190">
        <v>0</v>
      </c>
      <c r="X99" s="190">
        <v>0</v>
      </c>
      <c r="Z99" s="190">
        <v>0</v>
      </c>
      <c r="AA99" s="3">
        <v>0</v>
      </c>
      <c r="AC99" s="190">
        <v>0</v>
      </c>
      <c r="AD99" s="3">
        <v>0</v>
      </c>
    </row>
    <row r="100" spans="1:30" ht="18" customHeight="1" x14ac:dyDescent="0.2">
      <c r="A100" s="175" t="s">
        <v>312</v>
      </c>
      <c r="B100" s="175" t="s">
        <v>18</v>
      </c>
      <c r="C100" s="9">
        <v>0</v>
      </c>
      <c r="E100" s="189" t="s">
        <v>434</v>
      </c>
      <c r="G100" s="190">
        <v>0</v>
      </c>
      <c r="H100" s="190">
        <v>0</v>
      </c>
      <c r="I100" s="190">
        <v>0</v>
      </c>
      <c r="J100" s="191">
        <v>0</v>
      </c>
      <c r="K100" s="191">
        <v>0</v>
      </c>
      <c r="L100" s="190">
        <v>0</v>
      </c>
      <c r="M100" s="190">
        <v>0</v>
      </c>
      <c r="N100" s="190">
        <v>0</v>
      </c>
      <c r="O100" s="190">
        <v>0</v>
      </c>
      <c r="P100" s="190">
        <v>0</v>
      </c>
      <c r="Q100" s="190">
        <v>0</v>
      </c>
      <c r="R100" s="190">
        <v>0</v>
      </c>
      <c r="S100" s="190">
        <v>0</v>
      </c>
      <c r="T100" s="190">
        <v>0</v>
      </c>
      <c r="U100" s="190">
        <v>0</v>
      </c>
      <c r="V100" s="190">
        <v>0</v>
      </c>
      <c r="W100" s="190">
        <v>0</v>
      </c>
      <c r="X100" s="190">
        <v>0</v>
      </c>
      <c r="Z100" s="190">
        <v>0</v>
      </c>
      <c r="AA100" s="3">
        <v>0</v>
      </c>
      <c r="AC100" s="190">
        <v>0</v>
      </c>
      <c r="AD100" s="3">
        <v>0</v>
      </c>
    </row>
    <row r="101" spans="1:30" ht="18" customHeight="1" x14ac:dyDescent="0.2">
      <c r="A101" s="175" t="s">
        <v>435</v>
      </c>
      <c r="B101" s="175" t="s">
        <v>18</v>
      </c>
      <c r="C101" s="9">
        <v>0</v>
      </c>
      <c r="E101" s="189" t="s">
        <v>436</v>
      </c>
      <c r="G101" s="190">
        <v>0</v>
      </c>
      <c r="H101" s="190">
        <v>0</v>
      </c>
      <c r="I101" s="190">
        <v>0</v>
      </c>
      <c r="J101" s="191">
        <v>0</v>
      </c>
      <c r="K101" s="191">
        <v>0</v>
      </c>
      <c r="L101" s="190">
        <v>0</v>
      </c>
      <c r="M101" s="190">
        <v>0</v>
      </c>
      <c r="N101" s="190">
        <v>0</v>
      </c>
      <c r="O101" s="190">
        <v>0</v>
      </c>
      <c r="P101" s="190">
        <v>0</v>
      </c>
      <c r="Q101" s="190">
        <v>0</v>
      </c>
      <c r="R101" s="190">
        <v>0</v>
      </c>
      <c r="S101" s="190">
        <v>0</v>
      </c>
      <c r="T101" s="190">
        <v>0</v>
      </c>
      <c r="U101" s="190">
        <v>0</v>
      </c>
      <c r="V101" s="190">
        <v>0</v>
      </c>
      <c r="W101" s="190">
        <v>0</v>
      </c>
      <c r="X101" s="190">
        <v>0</v>
      </c>
      <c r="Z101" s="190">
        <v>0</v>
      </c>
      <c r="AA101" s="3">
        <v>0</v>
      </c>
      <c r="AC101" s="190">
        <v>0</v>
      </c>
      <c r="AD101" s="3">
        <v>0</v>
      </c>
    </row>
    <row r="102" spans="1:30" ht="18" customHeight="1" x14ac:dyDescent="0.2">
      <c r="A102" s="185"/>
      <c r="B102" s="210"/>
      <c r="C102" s="9">
        <v>0</v>
      </c>
      <c r="E102" s="195" t="s">
        <v>235</v>
      </c>
      <c r="G102" s="196">
        <v>0</v>
      </c>
      <c r="H102" s="196">
        <v>0</v>
      </c>
      <c r="I102" s="196">
        <v>0</v>
      </c>
      <c r="J102" s="197">
        <v>0</v>
      </c>
      <c r="K102" s="197">
        <v>0</v>
      </c>
      <c r="L102" s="196">
        <v>0</v>
      </c>
      <c r="M102" s="196">
        <v>0</v>
      </c>
      <c r="N102" s="196">
        <v>0</v>
      </c>
      <c r="O102" s="196">
        <v>0</v>
      </c>
      <c r="P102" s="196">
        <v>0</v>
      </c>
      <c r="Q102" s="196">
        <v>0</v>
      </c>
      <c r="R102" s="196">
        <v>0</v>
      </c>
      <c r="S102" s="196">
        <v>0</v>
      </c>
      <c r="T102" s="196">
        <v>0</v>
      </c>
      <c r="U102" s="196">
        <v>0</v>
      </c>
      <c r="V102" s="196">
        <v>0</v>
      </c>
      <c r="W102" s="196">
        <v>0</v>
      </c>
      <c r="X102" s="196">
        <v>0</v>
      </c>
      <c r="Z102" s="196">
        <v>0</v>
      </c>
      <c r="AA102" s="3">
        <v>0</v>
      </c>
      <c r="AC102" s="196">
        <v>0</v>
      </c>
      <c r="AD102" s="3">
        <v>0</v>
      </c>
    </row>
    <row r="103" spans="1:30" ht="6.95" customHeight="1" x14ac:dyDescent="0.2">
      <c r="C103" s="9"/>
      <c r="J103" s="199"/>
      <c r="K103" s="199"/>
      <c r="AA103" s="1"/>
      <c r="AD103" s="1"/>
    </row>
    <row r="104" spans="1:30" s="1" customFormat="1" ht="18" customHeight="1" x14ac:dyDescent="0.2">
      <c r="A104" s="175" t="s">
        <v>132</v>
      </c>
      <c r="B104" s="175" t="s">
        <v>18</v>
      </c>
      <c r="C104" s="9">
        <v>0</v>
      </c>
      <c r="D104" s="2"/>
      <c r="E104" s="189" t="s">
        <v>133</v>
      </c>
      <c r="F104" s="2"/>
      <c r="G104" s="190">
        <v>0</v>
      </c>
      <c r="H104" s="190">
        <v>0</v>
      </c>
      <c r="I104" s="190">
        <v>0</v>
      </c>
      <c r="J104" s="190">
        <v>0</v>
      </c>
      <c r="K104" s="190">
        <v>0</v>
      </c>
      <c r="L104" s="190">
        <v>0</v>
      </c>
      <c r="M104" s="190">
        <v>0</v>
      </c>
      <c r="N104" s="190">
        <v>0</v>
      </c>
      <c r="O104" s="190">
        <v>0</v>
      </c>
      <c r="P104" s="190">
        <v>0</v>
      </c>
      <c r="Q104" s="190">
        <v>0</v>
      </c>
      <c r="R104" s="190">
        <v>0</v>
      </c>
      <c r="S104" s="190">
        <v>0</v>
      </c>
      <c r="T104" s="190">
        <v>0</v>
      </c>
      <c r="U104" s="190">
        <v>0</v>
      </c>
      <c r="V104" s="190">
        <v>0</v>
      </c>
      <c r="W104" s="190">
        <v>0</v>
      </c>
      <c r="X104" s="190">
        <v>0</v>
      </c>
      <c r="Z104" s="190">
        <v>0</v>
      </c>
      <c r="AA104" s="3">
        <v>0</v>
      </c>
      <c r="AC104" s="190">
        <v>0</v>
      </c>
      <c r="AD104" s="3">
        <v>0</v>
      </c>
    </row>
    <row r="105" spans="1:30" s="1" customFormat="1" ht="18" customHeight="1" x14ac:dyDescent="0.2">
      <c r="A105" s="175" t="s">
        <v>135</v>
      </c>
      <c r="B105" s="175" t="s">
        <v>18</v>
      </c>
      <c r="C105" s="9">
        <v>0</v>
      </c>
      <c r="D105" s="2"/>
      <c r="E105" s="189" t="s">
        <v>134</v>
      </c>
      <c r="F105" s="2"/>
      <c r="G105" s="190">
        <v>0</v>
      </c>
      <c r="H105" s="190">
        <v>0</v>
      </c>
      <c r="I105" s="190">
        <v>0</v>
      </c>
      <c r="J105" s="190">
        <v>0</v>
      </c>
      <c r="K105" s="190">
        <v>0</v>
      </c>
      <c r="L105" s="190">
        <v>0</v>
      </c>
      <c r="M105" s="190">
        <v>0</v>
      </c>
      <c r="N105" s="190">
        <v>0</v>
      </c>
      <c r="O105" s="190">
        <v>0</v>
      </c>
      <c r="P105" s="190">
        <v>0</v>
      </c>
      <c r="Q105" s="190">
        <v>0</v>
      </c>
      <c r="R105" s="190">
        <v>0</v>
      </c>
      <c r="S105" s="190">
        <v>0</v>
      </c>
      <c r="T105" s="190">
        <v>0</v>
      </c>
      <c r="U105" s="190">
        <v>0</v>
      </c>
      <c r="V105" s="190">
        <v>0</v>
      </c>
      <c r="W105" s="190">
        <v>0</v>
      </c>
      <c r="X105" s="190">
        <v>0</v>
      </c>
      <c r="Z105" s="190">
        <v>0</v>
      </c>
      <c r="AA105" s="3">
        <v>0</v>
      </c>
      <c r="AC105" s="190">
        <v>0</v>
      </c>
      <c r="AD105" s="3">
        <v>0</v>
      </c>
    </row>
    <row r="106" spans="1:30" s="1" customFormat="1" ht="18" customHeight="1" x14ac:dyDescent="0.2">
      <c r="A106" s="175" t="s">
        <v>136</v>
      </c>
      <c r="B106" s="175" t="s">
        <v>18</v>
      </c>
      <c r="C106" s="9">
        <v>0</v>
      </c>
      <c r="D106" s="2"/>
      <c r="E106" s="189" t="s">
        <v>137</v>
      </c>
      <c r="F106" s="2"/>
      <c r="G106" s="190">
        <v>0</v>
      </c>
      <c r="H106" s="190">
        <v>0</v>
      </c>
      <c r="I106" s="190">
        <v>0</v>
      </c>
      <c r="J106" s="190">
        <v>0</v>
      </c>
      <c r="K106" s="190">
        <v>0</v>
      </c>
      <c r="L106" s="190">
        <v>0</v>
      </c>
      <c r="M106" s="190">
        <v>0</v>
      </c>
      <c r="N106" s="190">
        <v>0</v>
      </c>
      <c r="O106" s="190">
        <v>0</v>
      </c>
      <c r="P106" s="190">
        <v>0</v>
      </c>
      <c r="Q106" s="190">
        <v>0</v>
      </c>
      <c r="R106" s="190">
        <v>0</v>
      </c>
      <c r="S106" s="190">
        <v>0</v>
      </c>
      <c r="T106" s="190">
        <v>0</v>
      </c>
      <c r="U106" s="190">
        <v>0</v>
      </c>
      <c r="V106" s="190">
        <v>0</v>
      </c>
      <c r="W106" s="190">
        <v>0</v>
      </c>
      <c r="X106" s="190">
        <v>0</v>
      </c>
      <c r="Z106" s="190">
        <v>0</v>
      </c>
      <c r="AA106" s="3">
        <v>0</v>
      </c>
      <c r="AC106" s="190">
        <v>0</v>
      </c>
      <c r="AD106" s="3">
        <v>0</v>
      </c>
    </row>
    <row r="107" spans="1:30" s="1" customFormat="1" ht="18" customHeight="1" x14ac:dyDescent="0.2">
      <c r="A107" s="175" t="s">
        <v>138</v>
      </c>
      <c r="B107" s="175" t="s">
        <v>18</v>
      </c>
      <c r="C107" s="9">
        <v>0</v>
      </c>
      <c r="D107" s="2"/>
      <c r="E107" s="189" t="s">
        <v>139</v>
      </c>
      <c r="F107" s="2"/>
      <c r="G107" s="190">
        <v>0</v>
      </c>
      <c r="H107" s="190">
        <v>0</v>
      </c>
      <c r="I107" s="190">
        <v>0</v>
      </c>
      <c r="J107" s="190">
        <v>0</v>
      </c>
      <c r="K107" s="190">
        <v>0</v>
      </c>
      <c r="L107" s="190">
        <v>0</v>
      </c>
      <c r="M107" s="190">
        <v>0</v>
      </c>
      <c r="N107" s="190">
        <v>0</v>
      </c>
      <c r="O107" s="190">
        <v>0</v>
      </c>
      <c r="P107" s="190">
        <v>0</v>
      </c>
      <c r="Q107" s="190">
        <v>0</v>
      </c>
      <c r="R107" s="190">
        <v>0</v>
      </c>
      <c r="S107" s="190">
        <v>0</v>
      </c>
      <c r="T107" s="190">
        <v>0</v>
      </c>
      <c r="U107" s="190">
        <v>0</v>
      </c>
      <c r="V107" s="190">
        <v>0</v>
      </c>
      <c r="W107" s="190">
        <v>0</v>
      </c>
      <c r="X107" s="190">
        <v>0</v>
      </c>
      <c r="Z107" s="190">
        <v>0</v>
      </c>
      <c r="AA107" s="3">
        <v>0</v>
      </c>
      <c r="AC107" s="190">
        <v>0</v>
      </c>
      <c r="AD107" s="3">
        <v>0</v>
      </c>
    </row>
    <row r="108" spans="1:30" s="193" customFormat="1" ht="18" customHeight="1" collapsed="1" x14ac:dyDescent="0.2">
      <c r="A108" s="175" t="s">
        <v>22</v>
      </c>
      <c r="B108" s="175" t="s">
        <v>18</v>
      </c>
      <c r="C108" s="9">
        <v>0</v>
      </c>
      <c r="D108" s="2"/>
      <c r="E108" s="192" t="s">
        <v>25</v>
      </c>
      <c r="G108" s="194">
        <v>0</v>
      </c>
      <c r="H108" s="194">
        <v>0</v>
      </c>
      <c r="I108" s="194">
        <v>0</v>
      </c>
      <c r="J108" s="194">
        <v>0</v>
      </c>
      <c r="K108" s="194">
        <v>0</v>
      </c>
      <c r="L108" s="194">
        <v>0</v>
      </c>
      <c r="M108" s="194">
        <v>0</v>
      </c>
      <c r="N108" s="194">
        <v>0</v>
      </c>
      <c r="O108" s="194">
        <v>0</v>
      </c>
      <c r="P108" s="194">
        <v>0</v>
      </c>
      <c r="Q108" s="194">
        <v>0</v>
      </c>
      <c r="R108" s="194">
        <v>0</v>
      </c>
      <c r="S108" s="194">
        <v>0</v>
      </c>
      <c r="T108" s="194">
        <v>0</v>
      </c>
      <c r="U108" s="194">
        <v>0</v>
      </c>
      <c r="V108" s="194">
        <v>0</v>
      </c>
      <c r="W108" s="194">
        <v>0</v>
      </c>
      <c r="X108" s="194">
        <v>0</v>
      </c>
      <c r="Z108" s="194">
        <v>0</v>
      </c>
      <c r="AA108" s="3">
        <v>0</v>
      </c>
      <c r="AC108" s="194">
        <v>0</v>
      </c>
      <c r="AD108" s="3">
        <v>0</v>
      </c>
    </row>
    <row r="109" spans="1:30" s="193" customFormat="1" ht="18" hidden="1" customHeight="1" outlineLevel="1" x14ac:dyDescent="0.2">
      <c r="A109" s="175" t="s">
        <v>120</v>
      </c>
      <c r="B109" s="175" t="s">
        <v>18</v>
      </c>
      <c r="C109" s="9">
        <v>0</v>
      </c>
      <c r="D109" s="2"/>
      <c r="E109" s="204" t="s">
        <v>122</v>
      </c>
      <c r="F109" s="182"/>
      <c r="G109" s="205">
        <v>0</v>
      </c>
      <c r="H109" s="205">
        <v>0</v>
      </c>
      <c r="I109" s="205">
        <v>0</v>
      </c>
      <c r="J109" s="205">
        <v>0</v>
      </c>
      <c r="K109" s="205">
        <v>0</v>
      </c>
      <c r="L109" s="205">
        <v>0</v>
      </c>
      <c r="M109" s="205">
        <v>0</v>
      </c>
      <c r="N109" s="205">
        <v>0</v>
      </c>
      <c r="O109" s="205">
        <v>0</v>
      </c>
      <c r="P109" s="205">
        <v>0</v>
      </c>
      <c r="Q109" s="205">
        <v>0</v>
      </c>
      <c r="R109" s="205">
        <v>0</v>
      </c>
      <c r="S109" s="205">
        <v>0</v>
      </c>
      <c r="T109" s="205">
        <v>0</v>
      </c>
      <c r="U109" s="205">
        <v>0</v>
      </c>
      <c r="V109" s="205">
        <v>0</v>
      </c>
      <c r="W109" s="205">
        <v>0</v>
      </c>
      <c r="X109" s="205">
        <v>0</v>
      </c>
      <c r="Z109" s="205">
        <v>0</v>
      </c>
      <c r="AA109" s="3">
        <v>0</v>
      </c>
      <c r="AC109" s="205">
        <v>0</v>
      </c>
      <c r="AD109" s="3">
        <v>0</v>
      </c>
    </row>
    <row r="110" spans="1:30" s="193" customFormat="1" ht="18" hidden="1" customHeight="1" outlineLevel="1" x14ac:dyDescent="0.2">
      <c r="A110" s="175" t="s">
        <v>121</v>
      </c>
      <c r="B110" s="175" t="s">
        <v>18</v>
      </c>
      <c r="C110" s="9">
        <v>0</v>
      </c>
      <c r="D110" s="2"/>
      <c r="E110" s="204" t="s">
        <v>123</v>
      </c>
      <c r="F110" s="182"/>
      <c r="G110" s="205">
        <v>0</v>
      </c>
      <c r="H110" s="205">
        <v>0</v>
      </c>
      <c r="I110" s="205">
        <v>0</v>
      </c>
      <c r="J110" s="205">
        <v>0</v>
      </c>
      <c r="K110" s="205">
        <v>0</v>
      </c>
      <c r="L110" s="205">
        <v>0</v>
      </c>
      <c r="M110" s="205">
        <v>0</v>
      </c>
      <c r="N110" s="205">
        <v>0</v>
      </c>
      <c r="O110" s="205">
        <v>0</v>
      </c>
      <c r="P110" s="205">
        <v>0</v>
      </c>
      <c r="Q110" s="205">
        <v>0</v>
      </c>
      <c r="R110" s="205">
        <v>0</v>
      </c>
      <c r="S110" s="205">
        <v>0</v>
      </c>
      <c r="T110" s="205">
        <v>0</v>
      </c>
      <c r="U110" s="205">
        <v>0</v>
      </c>
      <c r="V110" s="205">
        <v>0</v>
      </c>
      <c r="W110" s="205">
        <v>0</v>
      </c>
      <c r="X110" s="205">
        <v>0</v>
      </c>
      <c r="Z110" s="205">
        <v>0</v>
      </c>
      <c r="AA110" s="3">
        <v>0</v>
      </c>
      <c r="AC110" s="205">
        <v>0</v>
      </c>
      <c r="AD110" s="3">
        <v>0</v>
      </c>
    </row>
    <row r="111" spans="1:30" s="193" customFormat="1" ht="18" customHeight="1" collapsed="1" x14ac:dyDescent="0.2">
      <c r="A111" s="185"/>
      <c r="B111" s="185"/>
      <c r="C111" s="9">
        <v>0</v>
      </c>
      <c r="D111" s="2"/>
      <c r="E111" s="192" t="s">
        <v>0</v>
      </c>
      <c r="G111" s="194">
        <v>0</v>
      </c>
      <c r="H111" s="194">
        <v>0</v>
      </c>
      <c r="I111" s="194">
        <v>0</v>
      </c>
      <c r="J111" s="194">
        <v>0</v>
      </c>
      <c r="K111" s="194">
        <v>0</v>
      </c>
      <c r="L111" s="194">
        <v>0</v>
      </c>
      <c r="M111" s="194">
        <v>0</v>
      </c>
      <c r="N111" s="194">
        <v>0</v>
      </c>
      <c r="O111" s="194">
        <v>0</v>
      </c>
      <c r="P111" s="194">
        <v>0</v>
      </c>
      <c r="Q111" s="194">
        <v>0</v>
      </c>
      <c r="R111" s="194">
        <v>0</v>
      </c>
      <c r="S111" s="194">
        <v>0</v>
      </c>
      <c r="T111" s="194">
        <v>0</v>
      </c>
      <c r="U111" s="194">
        <v>0</v>
      </c>
      <c r="V111" s="194">
        <v>0</v>
      </c>
      <c r="W111" s="194">
        <v>0</v>
      </c>
      <c r="X111" s="194">
        <v>0</v>
      </c>
      <c r="Z111" s="194">
        <v>0</v>
      </c>
      <c r="AA111" s="3">
        <v>0</v>
      </c>
      <c r="AC111" s="194">
        <v>0</v>
      </c>
      <c r="AD111" s="3">
        <v>0</v>
      </c>
    </row>
    <row r="112" spans="1:30" ht="18" customHeight="1" x14ac:dyDescent="0.2">
      <c r="A112" s="185"/>
      <c r="B112" s="185"/>
      <c r="C112" s="9">
        <v>0</v>
      </c>
      <c r="E112" s="195" t="s">
        <v>437</v>
      </c>
      <c r="G112" s="196">
        <v>0</v>
      </c>
      <c r="H112" s="196">
        <v>0</v>
      </c>
      <c r="I112" s="196">
        <v>0</v>
      </c>
      <c r="J112" s="197">
        <v>0</v>
      </c>
      <c r="K112" s="197">
        <v>0</v>
      </c>
      <c r="L112" s="196">
        <v>0</v>
      </c>
      <c r="M112" s="196">
        <v>0</v>
      </c>
      <c r="N112" s="196">
        <v>0</v>
      </c>
      <c r="O112" s="196">
        <v>0</v>
      </c>
      <c r="P112" s="196">
        <v>0</v>
      </c>
      <c r="Q112" s="196">
        <v>0</v>
      </c>
      <c r="R112" s="196">
        <v>0</v>
      </c>
      <c r="S112" s="196">
        <v>0</v>
      </c>
      <c r="T112" s="196">
        <v>0</v>
      </c>
      <c r="U112" s="196">
        <v>0</v>
      </c>
      <c r="V112" s="196">
        <v>0</v>
      </c>
      <c r="W112" s="196">
        <v>0</v>
      </c>
      <c r="X112" s="196">
        <v>0</v>
      </c>
      <c r="Z112" s="196">
        <v>0</v>
      </c>
      <c r="AA112" s="3">
        <v>0</v>
      </c>
      <c r="AC112" s="196">
        <v>0</v>
      </c>
      <c r="AD112" s="3">
        <v>0</v>
      </c>
    </row>
    <row r="113" spans="1:32" ht="6.95" customHeight="1" x14ac:dyDescent="0.2">
      <c r="C113" s="9"/>
      <c r="J113" s="199"/>
      <c r="K113" s="199"/>
      <c r="AA113" s="1"/>
      <c r="AD113" s="1"/>
    </row>
    <row r="114" spans="1:32" ht="18" customHeight="1" x14ac:dyDescent="0.2">
      <c r="A114" s="175" t="s">
        <v>17</v>
      </c>
      <c r="B114" s="175" t="s">
        <v>18</v>
      </c>
      <c r="C114" s="9">
        <v>0</v>
      </c>
      <c r="E114" s="195" t="s">
        <v>119</v>
      </c>
      <c r="G114" s="196">
        <v>0</v>
      </c>
      <c r="H114" s="196">
        <v>0</v>
      </c>
      <c r="I114" s="196">
        <v>0</v>
      </c>
      <c r="J114" s="197">
        <v>0</v>
      </c>
      <c r="K114" s="197">
        <v>0</v>
      </c>
      <c r="L114" s="196">
        <v>0</v>
      </c>
      <c r="M114" s="196">
        <v>0</v>
      </c>
      <c r="N114" s="196">
        <v>0</v>
      </c>
      <c r="O114" s="196">
        <v>0</v>
      </c>
      <c r="P114" s="196">
        <v>0</v>
      </c>
      <c r="Q114" s="196">
        <v>0</v>
      </c>
      <c r="R114" s="196">
        <v>0</v>
      </c>
      <c r="S114" s="196">
        <v>0</v>
      </c>
      <c r="T114" s="196">
        <v>0</v>
      </c>
      <c r="U114" s="196">
        <v>0</v>
      </c>
      <c r="V114" s="196">
        <v>0</v>
      </c>
      <c r="W114" s="196">
        <v>0</v>
      </c>
      <c r="X114" s="196">
        <v>0</v>
      </c>
      <c r="Z114" s="196">
        <v>0</v>
      </c>
      <c r="AA114" s="3">
        <v>0</v>
      </c>
      <c r="AC114" s="196">
        <v>0</v>
      </c>
      <c r="AD114" s="3">
        <v>0</v>
      </c>
    </row>
    <row r="115" spans="1:32" ht="6.95" customHeight="1" x14ac:dyDescent="0.2">
      <c r="C115" s="9"/>
      <c r="J115" s="199"/>
      <c r="K115" s="199"/>
      <c r="AA115" s="1"/>
      <c r="AD115" s="1"/>
    </row>
    <row r="116" spans="1:32" s="209" customFormat="1" ht="18" customHeight="1" x14ac:dyDescent="0.2">
      <c r="A116" s="185"/>
      <c r="B116" s="185"/>
      <c r="C116" s="9">
        <v>-5.4520778582680431E-3</v>
      </c>
      <c r="D116" s="2"/>
      <c r="E116" s="211" t="s">
        <v>332</v>
      </c>
      <c r="F116" s="2"/>
      <c r="G116" s="212">
        <v>-432.03000000000003</v>
      </c>
      <c r="H116" s="212">
        <v>-383.07199999999995</v>
      </c>
      <c r="I116" s="212">
        <v>-383.07199999999995</v>
      </c>
      <c r="J116" s="213">
        <v>-400.00403000000006</v>
      </c>
      <c r="K116" s="213">
        <v>-308.13940000000002</v>
      </c>
      <c r="L116" s="212">
        <v>-23.673000000000002</v>
      </c>
      <c r="M116" s="212">
        <v>-23.977999999999998</v>
      </c>
      <c r="N116" s="212">
        <v>-47.099000000000004</v>
      </c>
      <c r="O116" s="212">
        <v>-24.458999999999989</v>
      </c>
      <c r="P116" s="212">
        <v>-22.815000000000008</v>
      </c>
      <c r="Q116" s="212">
        <v>-26.730999999999991</v>
      </c>
      <c r="R116" s="212">
        <v>-16.616000000000017</v>
      </c>
      <c r="S116" s="212">
        <v>-21.021999999999977</v>
      </c>
      <c r="T116" s="212">
        <v>-22.826000000000018</v>
      </c>
      <c r="U116" s="212">
        <v>-20.733000000000001</v>
      </c>
      <c r="V116" s="212">
        <v>-33.125999999999983</v>
      </c>
      <c r="W116" s="212">
        <v>-26.740999999999993</v>
      </c>
      <c r="X116" s="212">
        <v>-309.81900000000002</v>
      </c>
      <c r="Z116" s="212">
        <v>-400.00403000000006</v>
      </c>
      <c r="AA116" s="3">
        <v>90.19</v>
      </c>
      <c r="AC116" s="212">
        <v>-308.13940000000002</v>
      </c>
      <c r="AD116" s="3">
        <v>-1.68</v>
      </c>
    </row>
    <row r="117" spans="1:32" s="209" customFormat="1" ht="6.75" customHeight="1" x14ac:dyDescent="0.2">
      <c r="A117" s="2"/>
      <c r="B117" s="2"/>
      <c r="C117" s="9"/>
      <c r="D117" s="2"/>
      <c r="E117" s="1"/>
      <c r="F117" s="2"/>
      <c r="G117" s="2"/>
      <c r="H117" s="2"/>
      <c r="I117" s="2"/>
      <c r="J117" s="199"/>
      <c r="K117" s="19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1"/>
      <c r="AC117" s="2"/>
      <c r="AD117" s="300"/>
    </row>
    <row r="118" spans="1:32" s="8" customFormat="1" x14ac:dyDescent="0.2">
      <c r="A118" s="55" t="s">
        <v>31</v>
      </c>
      <c r="B118" s="55" t="s">
        <v>18</v>
      </c>
      <c r="C118" s="2"/>
      <c r="D118" s="2"/>
      <c r="E118" s="56" t="s">
        <v>252</v>
      </c>
      <c r="F118" s="2"/>
      <c r="G118" s="214">
        <v>-0.18999999999999773</v>
      </c>
      <c r="H118" s="214">
        <v>-0.21100000000006958</v>
      </c>
      <c r="I118" s="214">
        <v>-0.21100000000006958</v>
      </c>
      <c r="J118" s="214">
        <v>0</v>
      </c>
      <c r="K118" s="214">
        <v>0</v>
      </c>
      <c r="L118" s="214">
        <v>0</v>
      </c>
      <c r="M118" s="214">
        <v>-3.1000000000005912E-2</v>
      </c>
      <c r="N118" s="214">
        <v>-3.1000000000005912E-2</v>
      </c>
      <c r="O118" s="214">
        <v>-3.1000000000005912E-2</v>
      </c>
      <c r="P118" s="214">
        <v>-6.1000000000007049E-2</v>
      </c>
      <c r="Q118" s="214">
        <v>-6.1000000000007049E-2</v>
      </c>
      <c r="R118" s="214">
        <v>-6.0999999999978627E-2</v>
      </c>
      <c r="S118" s="214">
        <v>-9.2000000000041382E-2</v>
      </c>
      <c r="T118" s="214">
        <v>-9.200000000001296E-2</v>
      </c>
      <c r="U118" s="214">
        <v>-9.200000000001296E-2</v>
      </c>
      <c r="V118" s="214">
        <v>-0.125</v>
      </c>
      <c r="W118" s="214">
        <v>-0.12500000000005684</v>
      </c>
      <c r="X118" s="214">
        <v>-0.125</v>
      </c>
      <c r="Y118" s="2"/>
      <c r="Z118" s="2"/>
      <c r="AB118" s="2"/>
      <c r="AC118" s="2"/>
      <c r="AE118" s="2"/>
      <c r="AF118" s="2"/>
    </row>
  </sheetData>
  <mergeCells count="5">
    <mergeCell ref="E9:E10"/>
    <mergeCell ref="AC9:AC10"/>
    <mergeCell ref="AD9:AD10"/>
    <mergeCell ref="Z9:Z10"/>
    <mergeCell ref="AA9:AA10"/>
  </mergeCells>
  <conditionalFormatting sqref="AD11:AD13 AD114 AD104:AD112 AD94:AD102 AD25:AD92 AA114 AA104:AA112 AA94:AA102 AA15:AA23 AA25:AA92 AD15:AD23 AA116 AD116:AD117">
    <cfRule type="expression" dxfId="35" priority="4" stopIfTrue="1">
      <formula>($C11&gt;0)</formula>
    </cfRule>
    <cfRule type="expression" dxfId="34" priority="5" stopIfTrue="1">
      <formula>AND($C11&lt;0,$C11&gt;=$AD$2)</formula>
    </cfRule>
    <cfRule type="expression" dxfId="33" priority="6" stopIfTrue="1">
      <formula>($C11&lt;$AD$2)</formula>
    </cfRule>
  </conditionalFormatting>
  <conditionalFormatting sqref="AA11:AA13">
    <cfRule type="expression" dxfId="32" priority="1" stopIfTrue="1">
      <formula>($C11&gt;0)</formula>
    </cfRule>
    <cfRule type="expression" dxfId="31" priority="2" stopIfTrue="1">
      <formula>AND($C11&lt;0,$C11&gt;=$AD$2)</formula>
    </cfRule>
    <cfRule type="expression" dxfId="30" priority="3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8"/>
  <sheetViews>
    <sheetView showGridLines="0" zoomScale="66" zoomScaleNormal="66" zoomScaleSheetLayoutView="75" workbookViewId="0">
      <pane xSplit="5" ySplit="10" topLeftCell="F11" activePane="bottomRight" state="frozen"/>
      <selection sqref="A1:XFD1048576"/>
      <selection pane="topRight" sqref="A1:XFD1048576"/>
      <selection pane="bottomLeft" sqref="A1:XFD1048576"/>
      <selection pane="bottomRight" activeCell="W15" sqref="W15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10" width="10" style="2" customWidth="1"/>
    <col min="11" max="11" width="10" style="2" customWidth="1" outlineLevel="1"/>
    <col min="12" max="23" width="10" style="2" customWidth="1"/>
    <col min="24" max="24" width="12" style="2" customWidth="1"/>
    <col min="25" max="25" width="1.140625" style="2" customWidth="1"/>
    <col min="26" max="26" width="10" style="2" customWidth="1"/>
    <col min="27" max="27" width="10" style="8" customWidth="1"/>
    <col min="28" max="28" width="3.7109375" style="2" customWidth="1"/>
    <col min="29" max="29" width="10" style="2" customWidth="1" outlineLevel="1"/>
    <col min="30" max="30" width="10" style="8" customWidth="1" outlineLevel="1"/>
    <col min="31" max="16384" width="11.42578125" style="2"/>
  </cols>
  <sheetData>
    <row r="1" spans="1:30" hidden="1" outlineLevel="1" x14ac:dyDescent="0.2">
      <c r="A1" s="1" t="s">
        <v>4</v>
      </c>
      <c r="B1" s="1"/>
      <c r="L1" s="161" t="s">
        <v>6</v>
      </c>
      <c r="M1" s="161" t="s">
        <v>7</v>
      </c>
      <c r="N1" s="161" t="s">
        <v>8</v>
      </c>
      <c r="O1" s="161" t="s">
        <v>9</v>
      </c>
      <c r="P1" s="161" t="s">
        <v>10</v>
      </c>
      <c r="Q1" s="161" t="s">
        <v>11</v>
      </c>
      <c r="R1" s="161" t="s">
        <v>320</v>
      </c>
      <c r="S1" s="161" t="s">
        <v>12</v>
      </c>
      <c r="T1" s="161" t="s">
        <v>13</v>
      </c>
      <c r="U1" s="161" t="s">
        <v>14</v>
      </c>
      <c r="V1" s="161" t="s">
        <v>15</v>
      </c>
      <c r="W1" s="161" t="s">
        <v>16</v>
      </c>
    </row>
    <row r="2" spans="1:30" ht="12.75" hidden="1" outlineLevel="1" x14ac:dyDescent="0.2">
      <c r="A2" s="1" t="s">
        <v>5</v>
      </c>
      <c r="B2" s="1"/>
      <c r="G2" s="11" t="s">
        <v>28</v>
      </c>
      <c r="H2" s="11" t="s">
        <v>30</v>
      </c>
      <c r="I2" s="11" t="s">
        <v>33</v>
      </c>
      <c r="J2" s="11" t="s">
        <v>34</v>
      </c>
      <c r="K2" s="11">
        <v>0</v>
      </c>
      <c r="L2" s="162" t="b">
        <v>1</v>
      </c>
      <c r="M2" s="162" t="b">
        <v>1</v>
      </c>
      <c r="N2" s="162" t="b">
        <v>1</v>
      </c>
      <c r="O2" s="162" t="b">
        <v>1</v>
      </c>
      <c r="P2" s="162" t="b">
        <v>1</v>
      </c>
      <c r="Q2" s="162" t="b">
        <v>1</v>
      </c>
      <c r="R2" s="162" t="b">
        <v>1</v>
      </c>
      <c r="S2" s="162" t="b">
        <v>1</v>
      </c>
      <c r="T2" s="162" t="b">
        <v>1</v>
      </c>
      <c r="U2" s="162" t="b">
        <v>1</v>
      </c>
      <c r="V2" s="162" t="b">
        <v>1</v>
      </c>
      <c r="W2" s="162" t="b">
        <v>1</v>
      </c>
      <c r="X2" s="11" t="s">
        <v>34</v>
      </c>
      <c r="Z2" s="163"/>
      <c r="AA2" s="13">
        <v>-0.15</v>
      </c>
      <c r="AC2" s="163"/>
      <c r="AD2" s="13">
        <v>-0.15</v>
      </c>
    </row>
    <row r="3" spans="1:30" hidden="1" outlineLevel="1" x14ac:dyDescent="0.15">
      <c r="A3" s="1" t="s">
        <v>533</v>
      </c>
      <c r="B3" s="1"/>
      <c r="G3" s="12" t="s">
        <v>643</v>
      </c>
      <c r="H3" s="12" t="s">
        <v>643</v>
      </c>
      <c r="I3" s="12" t="s">
        <v>643</v>
      </c>
      <c r="J3" s="12" t="s">
        <v>644</v>
      </c>
      <c r="K3" s="12" t="s">
        <v>645</v>
      </c>
      <c r="L3" s="12" t="s">
        <v>643</v>
      </c>
      <c r="M3" s="12" t="s">
        <v>643</v>
      </c>
      <c r="N3" s="12" t="s">
        <v>643</v>
      </c>
      <c r="O3" s="12" t="s">
        <v>643</v>
      </c>
      <c r="P3" s="12" t="s">
        <v>643</v>
      </c>
      <c r="Q3" s="12" t="s">
        <v>643</v>
      </c>
      <c r="R3" s="12" t="s">
        <v>643</v>
      </c>
      <c r="S3" s="12" t="s">
        <v>643</v>
      </c>
      <c r="T3" s="12" t="s">
        <v>643</v>
      </c>
      <c r="U3" s="12" t="s">
        <v>643</v>
      </c>
      <c r="V3" s="12" t="s">
        <v>643</v>
      </c>
      <c r="W3" s="12" t="s">
        <v>643</v>
      </c>
      <c r="X3" s="12" t="s">
        <v>643</v>
      </c>
    </row>
    <row r="4" spans="1:30" hidden="1" outlineLevel="1" x14ac:dyDescent="0.15">
      <c r="A4" s="164" t="s">
        <v>646</v>
      </c>
      <c r="B4" s="1"/>
      <c r="G4" s="12" t="s">
        <v>647</v>
      </c>
      <c r="H4" s="12" t="s">
        <v>647</v>
      </c>
      <c r="I4" s="12" t="s">
        <v>647</v>
      </c>
      <c r="J4" s="12" t="s">
        <v>648</v>
      </c>
      <c r="K4" s="12" t="s">
        <v>649</v>
      </c>
      <c r="L4" s="12" t="s">
        <v>647</v>
      </c>
      <c r="M4" s="12" t="s">
        <v>647</v>
      </c>
      <c r="N4" s="12" t="s">
        <v>647</v>
      </c>
      <c r="O4" s="12" t="s">
        <v>647</v>
      </c>
      <c r="P4" s="12" t="s">
        <v>647</v>
      </c>
      <c r="Q4" s="12" t="s">
        <v>647</v>
      </c>
      <c r="R4" s="12" t="s">
        <v>647</v>
      </c>
      <c r="S4" s="12" t="s">
        <v>647</v>
      </c>
      <c r="T4" s="12" t="s">
        <v>647</v>
      </c>
      <c r="U4" s="12" t="s">
        <v>647</v>
      </c>
      <c r="V4" s="12" t="s">
        <v>647</v>
      </c>
      <c r="W4" s="12" t="s">
        <v>647</v>
      </c>
      <c r="X4" s="12" t="s">
        <v>647</v>
      </c>
      <c r="Z4" s="163"/>
      <c r="AA4" s="165"/>
      <c r="AC4" s="163"/>
      <c r="AD4" s="165"/>
    </row>
    <row r="5" spans="1:30" hidden="1" outlineLevel="1" x14ac:dyDescent="0.15">
      <c r="B5" s="1"/>
      <c r="G5" s="12" t="s">
        <v>650</v>
      </c>
      <c r="H5" s="12" t="s">
        <v>651</v>
      </c>
      <c r="I5" s="12" t="s">
        <v>651</v>
      </c>
      <c r="J5" s="12" t="s">
        <v>652</v>
      </c>
      <c r="K5" s="12" t="s">
        <v>653</v>
      </c>
      <c r="L5" s="12" t="s">
        <v>652</v>
      </c>
      <c r="M5" s="12" t="s">
        <v>654</v>
      </c>
      <c r="N5" s="12" t="s">
        <v>653</v>
      </c>
      <c r="O5" s="12" t="s">
        <v>655</v>
      </c>
      <c r="P5" s="12" t="s">
        <v>656</v>
      </c>
      <c r="Q5" s="12" t="s">
        <v>657</v>
      </c>
      <c r="R5" s="12" t="s">
        <v>658</v>
      </c>
      <c r="S5" s="12" t="s">
        <v>659</v>
      </c>
      <c r="T5" s="12" t="s">
        <v>660</v>
      </c>
      <c r="U5" s="12" t="s">
        <v>661</v>
      </c>
      <c r="V5" s="12" t="s">
        <v>662</v>
      </c>
      <c r="W5" s="12" t="s">
        <v>663</v>
      </c>
      <c r="X5" s="12" t="s">
        <v>663</v>
      </c>
      <c r="Z5" s="163"/>
      <c r="AA5" s="165"/>
      <c r="AC5" s="163"/>
      <c r="AD5" s="165"/>
    </row>
    <row r="6" spans="1:30" hidden="1" outlineLevel="1" x14ac:dyDescent="0.2">
      <c r="F6" s="1"/>
      <c r="G6" s="1"/>
      <c r="H6" s="2" t="s">
        <v>674</v>
      </c>
      <c r="I6" s="2" t="s">
        <v>674</v>
      </c>
      <c r="J6" s="2" t="s">
        <v>674</v>
      </c>
      <c r="K6" s="2" t="s">
        <v>674</v>
      </c>
    </row>
    <row r="7" spans="1:30" s="166" customFormat="1" ht="15.75" collapsed="1" x14ac:dyDescent="0.2">
      <c r="E7" s="15" t="s">
        <v>536</v>
      </c>
      <c r="L7" s="167"/>
      <c r="AA7" s="168"/>
      <c r="AD7" s="168"/>
    </row>
    <row r="8" spans="1:30" s="169" customFormat="1" ht="7.5" customHeight="1" x14ac:dyDescent="0.2">
      <c r="E8" s="170"/>
      <c r="I8" s="171"/>
      <c r="J8" s="171"/>
      <c r="K8" s="171"/>
      <c r="Z8" s="171"/>
      <c r="AA8" s="170"/>
      <c r="AC8" s="171"/>
      <c r="AD8" s="170"/>
    </row>
    <row r="9" spans="1:30" ht="12.75" customHeight="1" x14ac:dyDescent="0.2">
      <c r="E9" s="310" t="s">
        <v>535</v>
      </c>
      <c r="F9" s="172"/>
      <c r="G9" s="4" t="s">
        <v>2</v>
      </c>
      <c r="H9" s="4" t="s">
        <v>2</v>
      </c>
      <c r="I9" s="4" t="s">
        <v>2</v>
      </c>
      <c r="J9" s="5" t="s">
        <v>1</v>
      </c>
      <c r="K9" s="5" t="s">
        <v>628</v>
      </c>
      <c r="L9" s="173" t="s">
        <v>2</v>
      </c>
      <c r="M9" s="173" t="s">
        <v>2</v>
      </c>
      <c r="N9" s="173" t="s">
        <v>2</v>
      </c>
      <c r="O9" s="173" t="s">
        <v>2</v>
      </c>
      <c r="P9" s="173" t="s">
        <v>2</v>
      </c>
      <c r="Q9" s="173" t="s">
        <v>2</v>
      </c>
      <c r="R9" s="173" t="s">
        <v>2</v>
      </c>
      <c r="S9" s="173" t="s">
        <v>2</v>
      </c>
      <c r="T9" s="173" t="s">
        <v>2</v>
      </c>
      <c r="U9" s="173" t="s">
        <v>2</v>
      </c>
      <c r="V9" s="173" t="s">
        <v>2</v>
      </c>
      <c r="W9" s="173" t="s">
        <v>2</v>
      </c>
      <c r="X9" s="287" t="s">
        <v>2</v>
      </c>
      <c r="Z9" s="318" t="s">
        <v>677</v>
      </c>
      <c r="AA9" s="320" t="s">
        <v>100</v>
      </c>
      <c r="AC9" s="318" t="s">
        <v>678</v>
      </c>
      <c r="AD9" s="320" t="s">
        <v>100</v>
      </c>
    </row>
    <row r="10" spans="1:30" ht="12.75" customHeight="1" x14ac:dyDescent="0.2">
      <c r="E10" s="310"/>
      <c r="F10" s="172"/>
      <c r="G10" s="6" t="s">
        <v>669</v>
      </c>
      <c r="H10" s="6" t="s">
        <v>670</v>
      </c>
      <c r="I10" s="6" t="s">
        <v>670</v>
      </c>
      <c r="J10" s="7" t="s">
        <v>679</v>
      </c>
      <c r="K10" s="7" t="s">
        <v>680</v>
      </c>
      <c r="L10" s="174" t="s">
        <v>6</v>
      </c>
      <c r="M10" s="174" t="s">
        <v>7</v>
      </c>
      <c r="N10" s="174" t="s">
        <v>8</v>
      </c>
      <c r="O10" s="174" t="s">
        <v>9</v>
      </c>
      <c r="P10" s="174" t="s">
        <v>10</v>
      </c>
      <c r="Q10" s="174" t="s">
        <v>11</v>
      </c>
      <c r="R10" s="174" t="s">
        <v>320</v>
      </c>
      <c r="S10" s="174" t="s">
        <v>12</v>
      </c>
      <c r="T10" s="174" t="s">
        <v>13</v>
      </c>
      <c r="U10" s="174" t="s">
        <v>14</v>
      </c>
      <c r="V10" s="174" t="s">
        <v>15</v>
      </c>
      <c r="W10" s="174" t="s">
        <v>16</v>
      </c>
      <c r="X10" s="286" t="s">
        <v>671</v>
      </c>
      <c r="Z10" s="319"/>
      <c r="AA10" s="321"/>
      <c r="AC10" s="319"/>
      <c r="AD10" s="321"/>
    </row>
    <row r="11" spans="1:30" ht="18" customHeight="1" x14ac:dyDescent="0.2">
      <c r="A11" s="175" t="s">
        <v>37</v>
      </c>
      <c r="B11" s="175" t="s">
        <v>18</v>
      </c>
      <c r="C11" s="9"/>
      <c r="E11" s="176" t="s">
        <v>424</v>
      </c>
      <c r="G11" s="177">
        <v>1.54</v>
      </c>
      <c r="H11" s="177">
        <v>1.9359999999999999</v>
      </c>
      <c r="I11" s="177">
        <v>1.9359999999999999</v>
      </c>
      <c r="J11" s="178">
        <v>2</v>
      </c>
      <c r="K11" s="178">
        <v>1.974</v>
      </c>
      <c r="L11" s="177">
        <v>1.992</v>
      </c>
      <c r="M11" s="177">
        <v>1.992</v>
      </c>
      <c r="N11" s="177">
        <v>1.992</v>
      </c>
      <c r="O11" s="177">
        <v>1.992</v>
      </c>
      <c r="P11" s="177">
        <v>1.7160000000000011</v>
      </c>
      <c r="Q11" s="177">
        <v>1.9919999999999991</v>
      </c>
      <c r="R11" s="177">
        <v>1.9919999999999991</v>
      </c>
      <c r="S11" s="177">
        <v>1.9920000000000009</v>
      </c>
      <c r="T11" s="177">
        <v>1.9920000000000009</v>
      </c>
      <c r="U11" s="177">
        <v>1.9919999999999973</v>
      </c>
      <c r="V11" s="177">
        <v>1.9920000000000009</v>
      </c>
      <c r="W11" s="177">
        <v>1.9920000000000009</v>
      </c>
      <c r="X11" s="177">
        <v>1.9690000000000001</v>
      </c>
      <c r="Z11" s="177">
        <v>2</v>
      </c>
      <c r="AA11" s="179">
        <v>-0.03</v>
      </c>
      <c r="AC11" s="177">
        <v>1.974</v>
      </c>
      <c r="AD11" s="179">
        <v>0</v>
      </c>
    </row>
    <row r="12" spans="1:30" ht="18" hidden="1" customHeight="1" outlineLevel="1" collapsed="1" x14ac:dyDescent="0.2">
      <c r="A12" s="180" t="s">
        <v>212</v>
      </c>
      <c r="B12" s="175" t="s">
        <v>18</v>
      </c>
      <c r="C12" s="9"/>
      <c r="E12" s="181" t="s">
        <v>213</v>
      </c>
      <c r="F12" s="182"/>
      <c r="G12" s="183">
        <v>1.5489999999999999</v>
      </c>
      <c r="H12" s="183">
        <v>1.944</v>
      </c>
      <c r="I12" s="183">
        <v>1.944</v>
      </c>
      <c r="J12" s="183">
        <v>2</v>
      </c>
      <c r="K12" s="183">
        <v>1.974</v>
      </c>
      <c r="L12" s="183">
        <v>1.992</v>
      </c>
      <c r="M12" s="183">
        <v>2.016</v>
      </c>
      <c r="N12" s="183">
        <v>1.992</v>
      </c>
      <c r="O12" s="183">
        <v>1.9920000000000009</v>
      </c>
      <c r="P12" s="183">
        <v>2.0159999999999982</v>
      </c>
      <c r="Q12" s="183">
        <v>1.9920000000000009</v>
      </c>
      <c r="R12" s="183">
        <v>1.9919999999999991</v>
      </c>
      <c r="S12" s="183">
        <v>2.0160000000000036</v>
      </c>
      <c r="T12" s="183">
        <v>1.9919999999999973</v>
      </c>
      <c r="U12" s="183">
        <v>1.9919999999999973</v>
      </c>
      <c r="V12" s="183">
        <v>2.0160000000000053</v>
      </c>
      <c r="W12" s="183">
        <v>1.9919999999999973</v>
      </c>
      <c r="X12" s="183">
        <v>2</v>
      </c>
      <c r="Z12" s="183">
        <v>2</v>
      </c>
      <c r="AA12" s="184">
        <v>0</v>
      </c>
      <c r="AC12" s="183">
        <v>1.974</v>
      </c>
      <c r="AD12" s="184">
        <v>0.03</v>
      </c>
    </row>
    <row r="13" spans="1:30" ht="18" hidden="1" customHeight="1" outlineLevel="1" collapsed="1" x14ac:dyDescent="0.2">
      <c r="A13" s="185"/>
      <c r="B13" s="185"/>
      <c r="C13" s="9"/>
      <c r="E13" s="176" t="s">
        <v>241</v>
      </c>
      <c r="G13" s="177">
        <v>8.999999999999897E-3</v>
      </c>
      <c r="H13" s="177">
        <v>8.0000000000000071E-3</v>
      </c>
      <c r="I13" s="177">
        <v>8.0000000000000071E-3</v>
      </c>
      <c r="J13" s="178">
        <v>0</v>
      </c>
      <c r="K13" s="178">
        <v>0</v>
      </c>
      <c r="L13" s="177">
        <v>0</v>
      </c>
      <c r="M13" s="177">
        <v>2.4000000000000021E-2</v>
      </c>
      <c r="N13" s="177">
        <v>0</v>
      </c>
      <c r="O13" s="177">
        <v>0</v>
      </c>
      <c r="P13" s="177">
        <v>0.29999999999999716</v>
      </c>
      <c r="Q13" s="177">
        <v>1.7763568394002505E-15</v>
      </c>
      <c r="R13" s="177">
        <v>0</v>
      </c>
      <c r="S13" s="177">
        <v>2.4000000000002686E-2</v>
      </c>
      <c r="T13" s="177">
        <v>-3.5527136788005009E-15</v>
      </c>
      <c r="U13" s="177">
        <v>0</v>
      </c>
      <c r="V13" s="177">
        <v>2.4000000000004462E-2</v>
      </c>
      <c r="W13" s="177">
        <v>-3.5527136788005009E-15</v>
      </c>
      <c r="X13" s="177">
        <v>3.0999999999999917E-2</v>
      </c>
      <c r="Z13" s="177">
        <v>0</v>
      </c>
      <c r="AA13" s="179">
        <v>0.03</v>
      </c>
      <c r="AC13" s="177">
        <v>0</v>
      </c>
      <c r="AD13" s="179">
        <v>0.03</v>
      </c>
    </row>
    <row r="14" spans="1:30" ht="12.95" hidden="1" customHeight="1" outlineLevel="1" x14ac:dyDescent="0.2">
      <c r="A14" s="185"/>
      <c r="B14" s="185"/>
      <c r="C14" s="9"/>
      <c r="E14" s="175" t="s">
        <v>38</v>
      </c>
      <c r="G14" s="186">
        <v>5.8102001291154923E-3</v>
      </c>
      <c r="H14" s="186">
        <v>4.1152263374485635E-3</v>
      </c>
      <c r="I14" s="186">
        <v>4.1152263374485635E-3</v>
      </c>
      <c r="J14" s="187">
        <v>0</v>
      </c>
      <c r="K14" s="187">
        <v>0</v>
      </c>
      <c r="L14" s="186">
        <v>0</v>
      </c>
      <c r="M14" s="186">
        <v>1.1904761904761915E-2</v>
      </c>
      <c r="N14" s="186">
        <v>0</v>
      </c>
      <c r="O14" s="186">
        <v>0</v>
      </c>
      <c r="P14" s="186">
        <v>0.14880952380952253</v>
      </c>
      <c r="Q14" s="186">
        <v>8.9174540130534627E-16</v>
      </c>
      <c r="R14" s="186">
        <v>0</v>
      </c>
      <c r="S14" s="186">
        <v>1.1904761904763216E-2</v>
      </c>
      <c r="T14" s="186">
        <v>-1.7834908026106957E-15</v>
      </c>
      <c r="U14" s="186">
        <v>0</v>
      </c>
      <c r="V14" s="186">
        <v>1.1904761904764086E-2</v>
      </c>
      <c r="W14" s="186">
        <v>-1.7834908026106957E-15</v>
      </c>
      <c r="X14" s="186">
        <v>1.5499999999999958E-2</v>
      </c>
      <c r="Z14" s="186">
        <v>0</v>
      </c>
      <c r="AA14" s="188"/>
      <c r="AC14" s="186">
        <v>0</v>
      </c>
      <c r="AD14" s="188"/>
    </row>
    <row r="15" spans="1:30" ht="18" customHeight="1" collapsed="1" x14ac:dyDescent="0.2">
      <c r="A15" s="175" t="s">
        <v>221</v>
      </c>
      <c r="B15" s="175" t="s">
        <v>18</v>
      </c>
      <c r="C15" s="9">
        <v>3.5523588278237338E-2</v>
      </c>
      <c r="E15" s="189" t="s">
        <v>67</v>
      </c>
      <c r="G15" s="190">
        <v>-113.642</v>
      </c>
      <c r="H15" s="190">
        <v>-188.97499999999999</v>
      </c>
      <c r="I15" s="190">
        <v>-188.97499999999999</v>
      </c>
      <c r="J15" s="191">
        <v>-200.47535999999999</v>
      </c>
      <c r="K15" s="191">
        <v>-219.29091</v>
      </c>
      <c r="L15" s="190">
        <v>-16.366</v>
      </c>
      <c r="M15" s="190">
        <v>-18.113999999999997</v>
      </c>
      <c r="N15" s="190">
        <v>-19.334000000000003</v>
      </c>
      <c r="O15" s="190">
        <v>-21.318999999999996</v>
      </c>
      <c r="P15" s="190">
        <v>-17.371000000000009</v>
      </c>
      <c r="Q15" s="190">
        <v>-13.89</v>
      </c>
      <c r="R15" s="190">
        <v>-22.891999999999996</v>
      </c>
      <c r="S15" s="190">
        <v>-13.336000000000013</v>
      </c>
      <c r="T15" s="190">
        <v>-13.916999999999973</v>
      </c>
      <c r="U15" s="190">
        <v>-22.940000000000026</v>
      </c>
      <c r="V15" s="190">
        <v>-16.711999999999989</v>
      </c>
      <c r="W15" s="190">
        <v>-15.312999999999988</v>
      </c>
      <c r="X15" s="190">
        <v>-211.50399999999999</v>
      </c>
      <c r="Z15" s="190">
        <v>-200.47535999999999</v>
      </c>
      <c r="AA15" s="3">
        <v>-11.03</v>
      </c>
      <c r="AC15" s="190">
        <v>-219.29091000000003</v>
      </c>
      <c r="AD15" s="3">
        <v>7.79</v>
      </c>
    </row>
    <row r="16" spans="1:30" ht="18" customHeight="1" x14ac:dyDescent="0.2">
      <c r="A16" s="175" t="s">
        <v>219</v>
      </c>
      <c r="B16" s="175" t="s">
        <v>18</v>
      </c>
      <c r="C16" s="9">
        <v>-1.0007930214115781</v>
      </c>
      <c r="E16" s="192" t="s">
        <v>220</v>
      </c>
      <c r="F16" s="193"/>
      <c r="G16" s="194">
        <v>-3.4609999999999999</v>
      </c>
      <c r="H16" s="194">
        <v>5.9390000000000001</v>
      </c>
      <c r="I16" s="194">
        <v>5.9390000000000001</v>
      </c>
      <c r="J16" s="194">
        <v>0</v>
      </c>
      <c r="K16" s="194">
        <v>0</v>
      </c>
      <c r="L16" s="194">
        <v>-1.17</v>
      </c>
      <c r="M16" s="194">
        <v>-1.1680000000000001</v>
      </c>
      <c r="N16" s="194">
        <v>-0.56699999999999973</v>
      </c>
      <c r="O16" s="194">
        <v>-1.488</v>
      </c>
      <c r="P16" s="194">
        <v>-0.375</v>
      </c>
      <c r="Q16" s="194">
        <v>-1.0449999999999999</v>
      </c>
      <c r="R16" s="194">
        <v>-2.048</v>
      </c>
      <c r="S16" s="194">
        <v>-1.2000000000000002</v>
      </c>
      <c r="T16" s="194">
        <v>7.5120000000000005</v>
      </c>
      <c r="U16" s="194">
        <v>-1.9890000000000003</v>
      </c>
      <c r="V16" s="194">
        <v>-1.456</v>
      </c>
      <c r="W16" s="194">
        <v>-1.3109999999999999</v>
      </c>
      <c r="X16" s="194">
        <v>-6.3049999999999997</v>
      </c>
      <c r="Z16" s="194">
        <v>0</v>
      </c>
      <c r="AA16" s="3">
        <v>-6.31</v>
      </c>
      <c r="AC16" s="194">
        <v>0</v>
      </c>
      <c r="AD16" s="3">
        <v>-6.31</v>
      </c>
    </row>
    <row r="17" spans="1:30" ht="18" customHeight="1" x14ac:dyDescent="0.2">
      <c r="A17" s="175" t="s">
        <v>35</v>
      </c>
      <c r="B17" s="175" t="s">
        <v>18</v>
      </c>
      <c r="C17" s="9">
        <v>0</v>
      </c>
      <c r="E17" s="189" t="s">
        <v>58</v>
      </c>
      <c r="G17" s="190">
        <v>0</v>
      </c>
      <c r="H17" s="190">
        <v>0</v>
      </c>
      <c r="I17" s="190">
        <v>0</v>
      </c>
      <c r="J17" s="191">
        <v>0</v>
      </c>
      <c r="K17" s="191">
        <v>0</v>
      </c>
      <c r="L17" s="190">
        <v>0</v>
      </c>
      <c r="M17" s="190">
        <v>0</v>
      </c>
      <c r="N17" s="190">
        <v>0</v>
      </c>
      <c r="O17" s="190">
        <v>0</v>
      </c>
      <c r="P17" s="190">
        <v>0</v>
      </c>
      <c r="Q17" s="190">
        <v>0</v>
      </c>
      <c r="R17" s="190">
        <v>0</v>
      </c>
      <c r="S17" s="190">
        <v>0</v>
      </c>
      <c r="T17" s="190">
        <v>0</v>
      </c>
      <c r="U17" s="190">
        <v>0</v>
      </c>
      <c r="V17" s="190">
        <v>0</v>
      </c>
      <c r="W17" s="190">
        <v>0</v>
      </c>
      <c r="X17" s="190">
        <v>0</v>
      </c>
      <c r="Z17" s="190">
        <v>0</v>
      </c>
      <c r="AA17" s="3">
        <v>0</v>
      </c>
      <c r="AC17" s="190">
        <v>0</v>
      </c>
      <c r="AD17" s="3">
        <v>0</v>
      </c>
    </row>
    <row r="18" spans="1:30" ht="18" customHeight="1" x14ac:dyDescent="0.2">
      <c r="A18" s="175" t="s">
        <v>222</v>
      </c>
      <c r="B18" s="175" t="s">
        <v>18</v>
      </c>
      <c r="C18" s="9">
        <v>0</v>
      </c>
      <c r="E18" s="189" t="s">
        <v>425</v>
      </c>
      <c r="G18" s="190">
        <v>0</v>
      </c>
      <c r="H18" s="190">
        <v>0</v>
      </c>
      <c r="I18" s="190">
        <v>0</v>
      </c>
      <c r="J18" s="191">
        <v>0</v>
      </c>
      <c r="K18" s="191">
        <v>0</v>
      </c>
      <c r="L18" s="190">
        <v>0</v>
      </c>
      <c r="M18" s="190">
        <v>0</v>
      </c>
      <c r="N18" s="190">
        <v>0</v>
      </c>
      <c r="O18" s="190">
        <v>0</v>
      </c>
      <c r="P18" s="190">
        <v>0</v>
      </c>
      <c r="Q18" s="190">
        <v>0</v>
      </c>
      <c r="R18" s="190">
        <v>0</v>
      </c>
      <c r="S18" s="190">
        <v>0</v>
      </c>
      <c r="T18" s="190">
        <v>0</v>
      </c>
      <c r="U18" s="190">
        <v>0</v>
      </c>
      <c r="V18" s="190">
        <v>0</v>
      </c>
      <c r="W18" s="190">
        <v>0</v>
      </c>
      <c r="X18" s="190">
        <v>0</v>
      </c>
      <c r="Z18" s="190">
        <v>0</v>
      </c>
      <c r="AA18" s="3">
        <v>0</v>
      </c>
      <c r="AC18" s="190">
        <v>0</v>
      </c>
      <c r="AD18" s="3">
        <v>0</v>
      </c>
    </row>
    <row r="19" spans="1:30" ht="18" customHeight="1" x14ac:dyDescent="0.2">
      <c r="A19" s="175" t="s">
        <v>597</v>
      </c>
      <c r="B19" s="175" t="s">
        <v>18</v>
      </c>
      <c r="C19" s="9">
        <v>0</v>
      </c>
      <c r="E19" s="189" t="s">
        <v>598</v>
      </c>
      <c r="G19" s="190">
        <v>0</v>
      </c>
      <c r="H19" s="190">
        <v>0</v>
      </c>
      <c r="I19" s="190">
        <v>0</v>
      </c>
      <c r="J19" s="191">
        <v>0</v>
      </c>
      <c r="K19" s="191">
        <v>0</v>
      </c>
      <c r="L19" s="190">
        <v>0</v>
      </c>
      <c r="M19" s="190">
        <v>0</v>
      </c>
      <c r="N19" s="190">
        <v>0</v>
      </c>
      <c r="O19" s="190">
        <v>0</v>
      </c>
      <c r="P19" s="190">
        <v>0</v>
      </c>
      <c r="Q19" s="190">
        <v>0</v>
      </c>
      <c r="R19" s="190">
        <v>0</v>
      </c>
      <c r="S19" s="190">
        <v>0</v>
      </c>
      <c r="T19" s="190">
        <v>0</v>
      </c>
      <c r="U19" s="190">
        <v>0</v>
      </c>
      <c r="V19" s="190">
        <v>0</v>
      </c>
      <c r="W19" s="190">
        <v>0</v>
      </c>
      <c r="X19" s="190">
        <v>0</v>
      </c>
      <c r="Z19" s="190">
        <v>0</v>
      </c>
      <c r="AA19" s="3">
        <v>0</v>
      </c>
      <c r="AC19" s="190">
        <v>0</v>
      </c>
      <c r="AD19" s="3">
        <v>0</v>
      </c>
    </row>
    <row r="20" spans="1:30" ht="18" customHeight="1" x14ac:dyDescent="0.2">
      <c r="A20" s="175" t="s">
        <v>36</v>
      </c>
      <c r="B20" s="175" t="s">
        <v>18</v>
      </c>
      <c r="C20" s="9">
        <v>0</v>
      </c>
      <c r="E20" s="189" t="s">
        <v>68</v>
      </c>
      <c r="G20" s="190">
        <v>6.25</v>
      </c>
      <c r="H20" s="190">
        <v>-7.9000000000000001E-2</v>
      </c>
      <c r="I20" s="190">
        <v>-7.9000000000000001E-2</v>
      </c>
      <c r="J20" s="191">
        <v>-0.1</v>
      </c>
      <c r="K20" s="191">
        <v>0</v>
      </c>
      <c r="L20" s="190">
        <v>0</v>
      </c>
      <c r="M20" s="190">
        <v>0</v>
      </c>
      <c r="N20" s="190">
        <v>0</v>
      </c>
      <c r="O20" s="190">
        <v>0</v>
      </c>
      <c r="P20" s="190">
        <v>0</v>
      </c>
      <c r="Q20" s="190">
        <v>0</v>
      </c>
      <c r="R20" s="190">
        <v>0</v>
      </c>
      <c r="S20" s="190">
        <v>0</v>
      </c>
      <c r="T20" s="190">
        <v>0</v>
      </c>
      <c r="U20" s="190">
        <v>0</v>
      </c>
      <c r="V20" s="190">
        <v>0</v>
      </c>
      <c r="W20" s="190">
        <v>0</v>
      </c>
      <c r="X20" s="190">
        <v>0</v>
      </c>
      <c r="Z20" s="190">
        <v>-0.10000000000000002</v>
      </c>
      <c r="AA20" s="3">
        <v>0.1</v>
      </c>
      <c r="AC20" s="190">
        <v>0</v>
      </c>
      <c r="AD20" s="3">
        <v>0</v>
      </c>
    </row>
    <row r="21" spans="1:30" ht="18" customHeight="1" collapsed="1" x14ac:dyDescent="0.2">
      <c r="A21" s="185"/>
      <c r="B21" s="185"/>
      <c r="C21" s="9"/>
      <c r="E21" s="176" t="s">
        <v>633</v>
      </c>
      <c r="G21" s="177">
        <v>0</v>
      </c>
      <c r="H21" s="177">
        <v>0</v>
      </c>
      <c r="I21" s="177">
        <v>0</v>
      </c>
      <c r="J21" s="178">
        <v>0</v>
      </c>
      <c r="K21" s="178">
        <v>0</v>
      </c>
      <c r="L21" s="177">
        <v>0</v>
      </c>
      <c r="M21" s="177">
        <v>0</v>
      </c>
      <c r="N21" s="177">
        <v>0</v>
      </c>
      <c r="O21" s="177">
        <v>0</v>
      </c>
      <c r="P21" s="177">
        <v>0</v>
      </c>
      <c r="Q21" s="177">
        <v>0</v>
      </c>
      <c r="R21" s="177">
        <v>0</v>
      </c>
      <c r="S21" s="177">
        <v>0</v>
      </c>
      <c r="T21" s="177">
        <v>0</v>
      </c>
      <c r="U21" s="177">
        <v>0</v>
      </c>
      <c r="V21" s="177">
        <v>0</v>
      </c>
      <c r="W21" s="177">
        <v>0</v>
      </c>
      <c r="X21" s="177">
        <v>0</v>
      </c>
      <c r="Z21" s="177">
        <v>0</v>
      </c>
      <c r="AA21" s="179">
        <v>0</v>
      </c>
      <c r="AC21" s="177">
        <v>0</v>
      </c>
      <c r="AD21" s="179">
        <v>0</v>
      </c>
    </row>
    <row r="22" spans="1:30" ht="18" customHeight="1" x14ac:dyDescent="0.2">
      <c r="A22" s="175" t="s">
        <v>21</v>
      </c>
      <c r="B22" s="175" t="s">
        <v>18</v>
      </c>
      <c r="C22" s="9">
        <v>0</v>
      </c>
      <c r="E22" s="189" t="s">
        <v>69</v>
      </c>
      <c r="G22" s="190">
        <v>0</v>
      </c>
      <c r="H22" s="190">
        <v>0</v>
      </c>
      <c r="I22" s="190">
        <v>0</v>
      </c>
      <c r="J22" s="191">
        <v>0</v>
      </c>
      <c r="K22" s="191">
        <v>0</v>
      </c>
      <c r="L22" s="190">
        <v>0</v>
      </c>
      <c r="M22" s="190">
        <v>0</v>
      </c>
      <c r="N22" s="190">
        <v>0</v>
      </c>
      <c r="O22" s="190">
        <v>0</v>
      </c>
      <c r="P22" s="190">
        <v>0</v>
      </c>
      <c r="Q22" s="190">
        <v>0</v>
      </c>
      <c r="R22" s="190">
        <v>0</v>
      </c>
      <c r="S22" s="190">
        <v>0</v>
      </c>
      <c r="T22" s="190">
        <v>0</v>
      </c>
      <c r="U22" s="190">
        <v>0</v>
      </c>
      <c r="V22" s="190">
        <v>0</v>
      </c>
      <c r="W22" s="190">
        <v>0</v>
      </c>
      <c r="X22" s="190">
        <v>0</v>
      </c>
      <c r="Z22" s="190">
        <v>0</v>
      </c>
      <c r="AA22" s="3">
        <v>0</v>
      </c>
      <c r="AC22" s="190">
        <v>0</v>
      </c>
      <c r="AD22" s="3">
        <v>0</v>
      </c>
    </row>
    <row r="23" spans="1:30" ht="18" customHeight="1" x14ac:dyDescent="0.2">
      <c r="A23" s="185"/>
      <c r="B23" s="185"/>
      <c r="C23" s="9">
        <v>6.7490257576112017E-3</v>
      </c>
      <c r="E23" s="195" t="s">
        <v>274</v>
      </c>
      <c r="G23" s="196">
        <v>-110.85299999999999</v>
      </c>
      <c r="H23" s="196">
        <v>-183.11500000000001</v>
      </c>
      <c r="I23" s="196">
        <v>-183.11500000000001</v>
      </c>
      <c r="J23" s="197">
        <v>-200.57535999999999</v>
      </c>
      <c r="K23" s="197">
        <v>-219.29091</v>
      </c>
      <c r="L23" s="196">
        <v>-17.536000000000001</v>
      </c>
      <c r="M23" s="196">
        <v>-19.281999999999996</v>
      </c>
      <c r="N23" s="196">
        <v>-19.901000000000003</v>
      </c>
      <c r="O23" s="196">
        <v>-22.806999999999995</v>
      </c>
      <c r="P23" s="196">
        <v>-17.746000000000009</v>
      </c>
      <c r="Q23" s="196">
        <v>-14.935</v>
      </c>
      <c r="R23" s="196">
        <v>-24.939999999999998</v>
      </c>
      <c r="S23" s="196">
        <v>-14.536000000000012</v>
      </c>
      <c r="T23" s="196">
        <v>-6.4049999999999727</v>
      </c>
      <c r="U23" s="196">
        <v>-24.929000000000027</v>
      </c>
      <c r="V23" s="196">
        <v>-18.167999999999989</v>
      </c>
      <c r="W23" s="196">
        <v>-16.623999999999988</v>
      </c>
      <c r="X23" s="196">
        <v>-217.809</v>
      </c>
      <c r="Z23" s="196">
        <v>-200.57535999999996</v>
      </c>
      <c r="AA23" s="3">
        <v>-17.23</v>
      </c>
      <c r="AC23" s="196">
        <v>-219.29091000000003</v>
      </c>
      <c r="AD23" s="3">
        <v>1.48</v>
      </c>
    </row>
    <row r="24" spans="1:30" ht="6.95" customHeight="1" x14ac:dyDescent="0.2">
      <c r="C24" s="9"/>
      <c r="E24" s="198"/>
      <c r="J24" s="199"/>
      <c r="K24" s="199"/>
      <c r="AA24" s="1"/>
      <c r="AD24" s="1"/>
    </row>
    <row r="25" spans="1:30" ht="18" customHeight="1" x14ac:dyDescent="0.2">
      <c r="A25" s="175" t="s">
        <v>71</v>
      </c>
      <c r="B25" s="175" t="s">
        <v>18</v>
      </c>
      <c r="C25" s="9"/>
      <c r="E25" s="176" t="s">
        <v>226</v>
      </c>
      <c r="G25" s="177">
        <v>2</v>
      </c>
      <c r="H25" s="177">
        <v>2</v>
      </c>
      <c r="I25" s="177">
        <v>2</v>
      </c>
      <c r="J25" s="178">
        <v>2</v>
      </c>
      <c r="K25" s="178">
        <v>2</v>
      </c>
      <c r="L25" s="177">
        <v>2.004</v>
      </c>
      <c r="M25" s="177">
        <v>1.9920000000000004</v>
      </c>
      <c r="N25" s="177">
        <v>2.0039999999999996</v>
      </c>
      <c r="O25" s="177">
        <v>2.0040000000000013</v>
      </c>
      <c r="P25" s="177">
        <v>1.9919999999999973</v>
      </c>
      <c r="Q25" s="177">
        <v>3</v>
      </c>
      <c r="R25" s="177">
        <v>2.8560000000000016</v>
      </c>
      <c r="S25" s="177">
        <v>2.0040000000000013</v>
      </c>
      <c r="T25" s="177">
        <v>1.9919999999999973</v>
      </c>
      <c r="U25" s="177">
        <v>2.0040000000000013</v>
      </c>
      <c r="V25" s="177">
        <v>0.99599999999999866</v>
      </c>
      <c r="W25" s="177">
        <v>2.544000000000004</v>
      </c>
      <c r="X25" s="177">
        <v>2.1160000000000001</v>
      </c>
      <c r="Z25" s="177">
        <v>2</v>
      </c>
      <c r="AA25" s="179">
        <v>0.12</v>
      </c>
      <c r="AC25" s="177">
        <v>2</v>
      </c>
      <c r="AD25" s="179">
        <v>0.12</v>
      </c>
    </row>
    <row r="26" spans="1:30" ht="12.95" customHeight="1" x14ac:dyDescent="0.2">
      <c r="A26" s="185"/>
      <c r="B26" s="185"/>
      <c r="C26" s="9"/>
      <c r="E26" s="200" t="s">
        <v>72</v>
      </c>
      <c r="G26" s="201">
        <v>-10913</v>
      </c>
      <c r="H26" s="201">
        <v>-10699.5</v>
      </c>
      <c r="I26" s="201">
        <v>-10699.5</v>
      </c>
      <c r="J26" s="202">
        <v>-9203</v>
      </c>
      <c r="K26" s="202">
        <v>-14403</v>
      </c>
      <c r="L26" s="201">
        <v>-614.77045908183629</v>
      </c>
      <c r="M26" s="201">
        <v>-1003.5140562248993</v>
      </c>
      <c r="N26" s="201">
        <v>-2790.4191616766475</v>
      </c>
      <c r="O26" s="201">
        <v>-795.40918163672575</v>
      </c>
      <c r="P26" s="201">
        <v>-710.34136546184845</v>
      </c>
      <c r="Q26" s="201">
        <v>-1477</v>
      </c>
      <c r="R26" s="201">
        <v>-1127.1008403361341</v>
      </c>
      <c r="S26" s="201">
        <v>-1146.706586826346</v>
      </c>
      <c r="T26" s="201">
        <v>-922.18875502008211</v>
      </c>
      <c r="U26" s="201">
        <v>70.359281437125787</v>
      </c>
      <c r="V26" s="201">
        <v>-2349.3975903614487</v>
      </c>
      <c r="W26" s="201">
        <v>-1677.6729559748401</v>
      </c>
      <c r="X26" s="201">
        <v>-14217.391304347828</v>
      </c>
      <c r="Z26" s="201">
        <v>-9203</v>
      </c>
      <c r="AA26" s="203">
        <v>-5014.3900000000003</v>
      </c>
      <c r="AC26" s="201">
        <v>-14403</v>
      </c>
      <c r="AD26" s="203">
        <v>185.61</v>
      </c>
    </row>
    <row r="27" spans="1:30" ht="18" customHeight="1" x14ac:dyDescent="0.2">
      <c r="A27" s="175" t="s">
        <v>64</v>
      </c>
      <c r="B27" s="175" t="s">
        <v>18</v>
      </c>
      <c r="C27" s="9">
        <v>0.13388838883888388</v>
      </c>
      <c r="E27" s="189" t="s">
        <v>202</v>
      </c>
      <c r="G27" s="190">
        <v>-7.9269999999999996</v>
      </c>
      <c r="H27" s="190">
        <v>-5.0469999999999997</v>
      </c>
      <c r="I27" s="190">
        <v>-5.0469999999999997</v>
      </c>
      <c r="J27" s="191">
        <v>-6.6879999999999997</v>
      </c>
      <c r="K27" s="191">
        <v>-8.8879999999999999</v>
      </c>
      <c r="L27" s="190">
        <v>-0.436</v>
      </c>
      <c r="M27" s="190">
        <v>-0.72599999999999998</v>
      </c>
      <c r="N27" s="190">
        <v>-1.2930000000000001</v>
      </c>
      <c r="O27" s="190">
        <v>-0.59799999999999986</v>
      </c>
      <c r="P27" s="190">
        <v>-0.59699999999999998</v>
      </c>
      <c r="Q27" s="190">
        <v>-0.59800000000000031</v>
      </c>
      <c r="R27" s="190">
        <v>-0.89400000000000013</v>
      </c>
      <c r="S27" s="190">
        <v>-0.89399999999999924</v>
      </c>
      <c r="T27" s="190">
        <v>-0.57400000000000073</v>
      </c>
      <c r="U27" s="190">
        <v>6.0999999999999943E-2</v>
      </c>
      <c r="V27" s="190">
        <v>-0.57399999999999984</v>
      </c>
      <c r="W27" s="190">
        <v>-0.57399999999999984</v>
      </c>
      <c r="X27" s="190">
        <v>-7.6970000000000001</v>
      </c>
      <c r="Z27" s="190">
        <v>-6.6879999999999997</v>
      </c>
      <c r="AA27" s="3">
        <v>-1.01</v>
      </c>
      <c r="AC27" s="190">
        <v>-8.8879999999999999</v>
      </c>
      <c r="AD27" s="3">
        <v>1.19</v>
      </c>
    </row>
    <row r="28" spans="1:30" ht="18" customHeight="1" x14ac:dyDescent="0.2">
      <c r="A28" s="175" t="s">
        <v>65</v>
      </c>
      <c r="B28" s="175" t="s">
        <v>18</v>
      </c>
      <c r="C28" s="9">
        <v>-5.6362725450901811E-2</v>
      </c>
      <c r="E28" s="189" t="s">
        <v>203</v>
      </c>
      <c r="G28" s="190">
        <v>-6.4080000000000004</v>
      </c>
      <c r="H28" s="190">
        <v>-7.6870000000000003</v>
      </c>
      <c r="I28" s="190">
        <v>-7.6870000000000003</v>
      </c>
      <c r="J28" s="191">
        <v>-5.5839999999999996</v>
      </c>
      <c r="K28" s="191">
        <v>-7.984</v>
      </c>
      <c r="L28" s="190">
        <v>-0.55900000000000005</v>
      </c>
      <c r="M28" s="190">
        <v>-0.82399999999999995</v>
      </c>
      <c r="N28" s="190">
        <v>-0.91400000000000015</v>
      </c>
      <c r="O28" s="190">
        <v>-0.53399999999999981</v>
      </c>
      <c r="P28" s="190">
        <v>-0.53500000000000014</v>
      </c>
      <c r="Q28" s="190">
        <v>-0.83299999999999974</v>
      </c>
      <c r="R28" s="190">
        <v>-1.0940000000000003</v>
      </c>
      <c r="S28" s="190">
        <v>-2.0999999999999908E-2</v>
      </c>
      <c r="T28" s="190">
        <v>-0.90500000000000025</v>
      </c>
      <c r="U28" s="190">
        <v>-0.46199999999999974</v>
      </c>
      <c r="V28" s="190">
        <v>-0.72900000000000009</v>
      </c>
      <c r="W28" s="190">
        <v>-1.020999999999999</v>
      </c>
      <c r="X28" s="190">
        <v>-8.4309999999999992</v>
      </c>
      <c r="Z28" s="190">
        <v>-5.5839999999999996</v>
      </c>
      <c r="AA28" s="3">
        <v>-2.85</v>
      </c>
      <c r="AC28" s="190">
        <v>-7.9839999999999991</v>
      </c>
      <c r="AD28" s="3">
        <v>-0.45</v>
      </c>
    </row>
    <row r="29" spans="1:30" ht="18" hidden="1" customHeight="1" outlineLevel="1" x14ac:dyDescent="0.2">
      <c r="A29" s="175" t="s">
        <v>151</v>
      </c>
      <c r="B29" s="175" t="s">
        <v>18</v>
      </c>
      <c r="C29" s="9">
        <v>0.42591481703659267</v>
      </c>
      <c r="E29" s="204" t="s">
        <v>152</v>
      </c>
      <c r="F29" s="182"/>
      <c r="G29" s="205">
        <v>-0.14199999999999999</v>
      </c>
      <c r="H29" s="205">
        <v>-1.929</v>
      </c>
      <c r="I29" s="205">
        <v>-1.929</v>
      </c>
      <c r="J29" s="205">
        <v>-0.33400000000000002</v>
      </c>
      <c r="K29" s="205">
        <v>-3.3340000000000001</v>
      </c>
      <c r="L29" s="205">
        <v>-0.01</v>
      </c>
      <c r="M29" s="205">
        <v>0</v>
      </c>
      <c r="N29" s="205">
        <v>-0.68899999999999995</v>
      </c>
      <c r="O29" s="205">
        <v>0</v>
      </c>
      <c r="P29" s="205">
        <v>0</v>
      </c>
      <c r="Q29" s="205">
        <v>-1.1630000000000003</v>
      </c>
      <c r="R29" s="205">
        <v>-2.9999999999999805E-2</v>
      </c>
      <c r="S29" s="205">
        <v>-2.100000000000013E-2</v>
      </c>
      <c r="T29" s="205">
        <v>0</v>
      </c>
      <c r="U29" s="205">
        <v>0</v>
      </c>
      <c r="V29" s="205">
        <v>0</v>
      </c>
      <c r="W29" s="205">
        <v>0</v>
      </c>
      <c r="X29" s="205">
        <v>-1.913</v>
      </c>
      <c r="Z29" s="205">
        <v>-0.33400000000000002</v>
      </c>
      <c r="AA29" s="3">
        <v>-1.58</v>
      </c>
      <c r="AC29" s="205">
        <v>-3.3340000000000001</v>
      </c>
      <c r="AD29" s="3">
        <v>1.42</v>
      </c>
    </row>
    <row r="30" spans="1:30" ht="18" hidden="1" customHeight="1" outlineLevel="1" x14ac:dyDescent="0.2">
      <c r="A30" s="175" t="s">
        <v>169</v>
      </c>
      <c r="B30" s="175" t="s">
        <v>18</v>
      </c>
      <c r="C30" s="9">
        <v>-0.83333333333333326</v>
      </c>
      <c r="E30" s="204" t="s">
        <v>170</v>
      </c>
      <c r="F30" s="182"/>
      <c r="G30" s="205">
        <v>-1.2430000000000001</v>
      </c>
      <c r="H30" s="205">
        <v>-1.792</v>
      </c>
      <c r="I30" s="205">
        <v>-1.792</v>
      </c>
      <c r="J30" s="205">
        <v>-1.74</v>
      </c>
      <c r="K30" s="205">
        <v>-1.74</v>
      </c>
      <c r="L30" s="205">
        <v>-8.5000000000000006E-2</v>
      </c>
      <c r="M30" s="205">
        <v>-0.16499999999999998</v>
      </c>
      <c r="N30" s="205">
        <v>-1.649</v>
      </c>
      <c r="O30" s="205">
        <v>-0.16100000000000003</v>
      </c>
      <c r="P30" s="205">
        <v>-0.16000000000000014</v>
      </c>
      <c r="Q30" s="205">
        <v>-0.16099999999999959</v>
      </c>
      <c r="R30" s="205">
        <v>-0.2280000000000002</v>
      </c>
      <c r="S30" s="205">
        <v>-0.22699999999999987</v>
      </c>
      <c r="T30" s="205">
        <v>-0.14000000000000012</v>
      </c>
      <c r="U30" s="205">
        <v>6.5999999999999837E-2</v>
      </c>
      <c r="V30" s="205">
        <v>-0.13999999999999968</v>
      </c>
      <c r="W30" s="205">
        <v>-0.13900000000000023</v>
      </c>
      <c r="X30" s="205">
        <v>-3.1890000000000001</v>
      </c>
      <c r="Z30" s="205">
        <v>-1.74</v>
      </c>
      <c r="AA30" s="3">
        <v>-1.45</v>
      </c>
      <c r="AC30" s="205">
        <v>-1.74</v>
      </c>
      <c r="AD30" s="3">
        <v>-1.45</v>
      </c>
    </row>
    <row r="31" spans="1:30" ht="18" hidden="1" customHeight="1" outlineLevel="1" x14ac:dyDescent="0.2">
      <c r="A31" s="175" t="s">
        <v>171</v>
      </c>
      <c r="B31" s="175" t="s">
        <v>18</v>
      </c>
      <c r="C31" s="9">
        <v>-3.3082706766917291</v>
      </c>
      <c r="E31" s="204" t="s">
        <v>172</v>
      </c>
      <c r="F31" s="182"/>
      <c r="G31" s="205">
        <v>-0.56999999999999995</v>
      </c>
      <c r="H31" s="205">
        <v>-1.0209999999999999</v>
      </c>
      <c r="I31" s="205">
        <v>-1.0209999999999999</v>
      </c>
      <c r="J31" s="205">
        <v>-0.26600000000000001</v>
      </c>
      <c r="K31" s="205">
        <v>-0.26600000000000001</v>
      </c>
      <c r="L31" s="205">
        <v>0</v>
      </c>
      <c r="M31" s="205">
        <v>0</v>
      </c>
      <c r="N31" s="205">
        <v>0</v>
      </c>
      <c r="O31" s="205">
        <v>0</v>
      </c>
      <c r="P31" s="205">
        <v>0</v>
      </c>
      <c r="Q31" s="205">
        <v>-0.40699999999999997</v>
      </c>
      <c r="R31" s="205">
        <v>-8.1000000000000016E-2</v>
      </c>
      <c r="S31" s="205">
        <v>0</v>
      </c>
      <c r="T31" s="205">
        <v>0</v>
      </c>
      <c r="U31" s="205">
        <v>0</v>
      </c>
      <c r="V31" s="205">
        <v>-0.54499999999999993</v>
      </c>
      <c r="W31" s="205">
        <v>-0.1100000000000001</v>
      </c>
      <c r="X31" s="205">
        <v>-1.143</v>
      </c>
      <c r="Z31" s="205">
        <v>-0.26600000000000001</v>
      </c>
      <c r="AA31" s="3">
        <v>-0.88</v>
      </c>
      <c r="AC31" s="205">
        <v>-0.26600000000000001</v>
      </c>
      <c r="AD31" s="3">
        <v>-0.88</v>
      </c>
    </row>
    <row r="32" spans="1:30" ht="18" customHeight="1" collapsed="1" x14ac:dyDescent="0.2">
      <c r="A32" s="185"/>
      <c r="B32" s="185"/>
      <c r="C32" s="9">
        <v>-0.17041198501872659</v>
      </c>
      <c r="E32" s="189" t="s">
        <v>152</v>
      </c>
      <c r="G32" s="190">
        <v>-1.9550000000000001</v>
      </c>
      <c r="H32" s="190">
        <v>-4.742</v>
      </c>
      <c r="I32" s="190">
        <v>-4.742</v>
      </c>
      <c r="J32" s="191">
        <v>-2.34</v>
      </c>
      <c r="K32" s="191">
        <v>-5.34</v>
      </c>
      <c r="L32" s="190">
        <v>-9.5000000000000001E-2</v>
      </c>
      <c r="M32" s="190">
        <v>-0.16499999999999998</v>
      </c>
      <c r="N32" s="190">
        <v>-2.3380000000000001</v>
      </c>
      <c r="O32" s="190">
        <v>-0.16100000000000003</v>
      </c>
      <c r="P32" s="190">
        <v>-0.16000000000000014</v>
      </c>
      <c r="Q32" s="190">
        <v>-1.7309999999999999</v>
      </c>
      <c r="R32" s="190">
        <v>-0.33900000000000002</v>
      </c>
      <c r="S32" s="190">
        <v>-0.248</v>
      </c>
      <c r="T32" s="190">
        <v>-0.14000000000000012</v>
      </c>
      <c r="U32" s="190">
        <v>6.5999999999999837E-2</v>
      </c>
      <c r="V32" s="190">
        <v>-0.68499999999999961</v>
      </c>
      <c r="W32" s="190">
        <v>-0.24900000000000033</v>
      </c>
      <c r="X32" s="190">
        <v>-6.2450000000000001</v>
      </c>
      <c r="Z32" s="190">
        <v>-2.34</v>
      </c>
      <c r="AA32" s="3">
        <v>-3.91</v>
      </c>
      <c r="AC32" s="190">
        <v>-5.34</v>
      </c>
      <c r="AD32" s="3">
        <v>-0.91</v>
      </c>
    </row>
    <row r="33" spans="1:30" ht="18" customHeight="1" collapsed="1" x14ac:dyDescent="0.2">
      <c r="A33" s="175" t="s">
        <v>147</v>
      </c>
      <c r="B33" s="175" t="s">
        <v>18</v>
      </c>
      <c r="C33" s="9">
        <v>0.15254237288135594</v>
      </c>
      <c r="E33" s="189" t="s">
        <v>148</v>
      </c>
      <c r="G33" s="190">
        <v>-0.26200000000000001</v>
      </c>
      <c r="H33" s="190">
        <v>-0.32200000000000001</v>
      </c>
      <c r="I33" s="190">
        <v>-0.32200000000000001</v>
      </c>
      <c r="J33" s="191">
        <v>-0.59</v>
      </c>
      <c r="K33" s="191">
        <v>-0.59</v>
      </c>
      <c r="L33" s="190">
        <v>-2.7E-2</v>
      </c>
      <c r="M33" s="190">
        <v>-2.7E-2</v>
      </c>
      <c r="N33" s="190">
        <v>-2.6000000000000002E-2</v>
      </c>
      <c r="O33" s="190">
        <v>-2.6999999999999996E-2</v>
      </c>
      <c r="P33" s="190">
        <v>-2.700000000000001E-2</v>
      </c>
      <c r="Q33" s="190">
        <v>-0.10699999999999998</v>
      </c>
      <c r="R33" s="190">
        <v>-4.0000000000000036E-2</v>
      </c>
      <c r="S33" s="190">
        <v>-3.999999999999998E-2</v>
      </c>
      <c r="T33" s="190">
        <v>-4.0999999999999981E-2</v>
      </c>
      <c r="U33" s="190">
        <v>-7.1000000000000008E-2</v>
      </c>
      <c r="V33" s="190">
        <v>-0.10000000000000003</v>
      </c>
      <c r="W33" s="190">
        <v>3.400000000000003E-2</v>
      </c>
      <c r="X33" s="190">
        <v>-0.499</v>
      </c>
      <c r="Z33" s="190">
        <v>-0.59</v>
      </c>
      <c r="AA33" s="3">
        <v>0.09</v>
      </c>
      <c r="AC33" s="190">
        <v>-0.59</v>
      </c>
      <c r="AD33" s="3">
        <v>0.09</v>
      </c>
    </row>
    <row r="34" spans="1:30" ht="18" hidden="1" customHeight="1" outlineLevel="1" x14ac:dyDescent="0.2">
      <c r="A34" s="175" t="s">
        <v>155</v>
      </c>
      <c r="B34" s="175" t="s">
        <v>18</v>
      </c>
      <c r="C34" s="9">
        <v>4.5745654162854532E-3</v>
      </c>
      <c r="E34" s="204" t="s">
        <v>156</v>
      </c>
      <c r="F34" s="182"/>
      <c r="G34" s="205">
        <v>-2</v>
      </c>
      <c r="H34" s="205">
        <v>-0.32400000000000001</v>
      </c>
      <c r="I34" s="205">
        <v>-0.32400000000000001</v>
      </c>
      <c r="J34" s="205">
        <v>-0.38600000000000001</v>
      </c>
      <c r="K34" s="205">
        <v>-2.1859999999999999</v>
      </c>
      <c r="L34" s="205">
        <v>0</v>
      </c>
      <c r="M34" s="205">
        <v>0</v>
      </c>
      <c r="N34" s="205">
        <v>-0.82699999999999996</v>
      </c>
      <c r="O34" s="205">
        <v>0</v>
      </c>
      <c r="P34" s="205">
        <v>0</v>
      </c>
      <c r="Q34" s="205">
        <v>-0.87000000000000011</v>
      </c>
      <c r="R34" s="205">
        <v>-0.48199999999999976</v>
      </c>
      <c r="S34" s="205">
        <v>0</v>
      </c>
      <c r="T34" s="205">
        <v>0</v>
      </c>
      <c r="U34" s="205">
        <v>0</v>
      </c>
      <c r="V34" s="205">
        <v>0</v>
      </c>
      <c r="W34" s="205">
        <v>0</v>
      </c>
      <c r="X34" s="205">
        <v>-2.1789999999999998</v>
      </c>
      <c r="Z34" s="205">
        <v>-0.38599999999999995</v>
      </c>
      <c r="AA34" s="3">
        <v>-1.79</v>
      </c>
      <c r="AC34" s="205">
        <v>-2.1859999999999999</v>
      </c>
      <c r="AD34" s="3">
        <v>0.01</v>
      </c>
    </row>
    <row r="35" spans="1:30" ht="18" hidden="1" customHeight="1" outlineLevel="1" x14ac:dyDescent="0.2">
      <c r="A35" s="175" t="s">
        <v>157</v>
      </c>
      <c r="B35" s="175" t="s">
        <v>18</v>
      </c>
      <c r="C35" s="9">
        <v>-1.0236220472440944</v>
      </c>
      <c r="E35" s="204" t="s">
        <v>158</v>
      </c>
      <c r="F35" s="182"/>
      <c r="G35" s="205">
        <v>0</v>
      </c>
      <c r="H35" s="205">
        <v>0</v>
      </c>
      <c r="I35" s="205">
        <v>0</v>
      </c>
      <c r="J35" s="205">
        <v>-0.76200000000000001</v>
      </c>
      <c r="K35" s="205">
        <v>-0.76200000000000001</v>
      </c>
      <c r="L35" s="205">
        <v>0</v>
      </c>
      <c r="M35" s="205">
        <v>0</v>
      </c>
      <c r="N35" s="205">
        <v>0</v>
      </c>
      <c r="O35" s="205">
        <v>0</v>
      </c>
      <c r="P35" s="205">
        <v>0</v>
      </c>
      <c r="Q35" s="205">
        <v>0</v>
      </c>
      <c r="R35" s="205">
        <v>0</v>
      </c>
      <c r="S35" s="205">
        <v>-1.1000000000000001</v>
      </c>
      <c r="T35" s="205">
        <v>0</v>
      </c>
      <c r="U35" s="205">
        <v>0.66000000000000014</v>
      </c>
      <c r="V35" s="205">
        <v>-5.5511151231257827E-17</v>
      </c>
      <c r="W35" s="205">
        <v>-1.1000000000000001</v>
      </c>
      <c r="X35" s="205">
        <v>-1.54</v>
      </c>
      <c r="Z35" s="205">
        <v>-0.76200000000000001</v>
      </c>
      <c r="AA35" s="3">
        <v>-0.78</v>
      </c>
      <c r="AC35" s="205">
        <v>-0.76200000000000001</v>
      </c>
      <c r="AD35" s="3">
        <v>-0.78</v>
      </c>
    </row>
    <row r="36" spans="1:30" ht="18" hidden="1" customHeight="1" outlineLevel="1" x14ac:dyDescent="0.2">
      <c r="A36" s="175" t="s">
        <v>161</v>
      </c>
      <c r="B36" s="175" t="s">
        <v>18</v>
      </c>
      <c r="C36" s="9">
        <v>0</v>
      </c>
      <c r="E36" s="204" t="s">
        <v>162</v>
      </c>
      <c r="F36" s="182"/>
      <c r="G36" s="205">
        <v>0</v>
      </c>
      <c r="H36" s="205">
        <v>0</v>
      </c>
      <c r="I36" s="205">
        <v>0</v>
      </c>
      <c r="J36" s="205">
        <v>0</v>
      </c>
      <c r="K36" s="205">
        <v>0</v>
      </c>
      <c r="L36" s="205">
        <v>0</v>
      </c>
      <c r="M36" s="205">
        <v>0</v>
      </c>
      <c r="N36" s="205">
        <v>0</v>
      </c>
      <c r="O36" s="205">
        <v>0</v>
      </c>
      <c r="P36" s="205">
        <v>0</v>
      </c>
      <c r="Q36" s="205">
        <v>0</v>
      </c>
      <c r="R36" s="205">
        <v>0</v>
      </c>
      <c r="S36" s="205">
        <v>0</v>
      </c>
      <c r="T36" s="205">
        <v>0</v>
      </c>
      <c r="U36" s="205">
        <v>0</v>
      </c>
      <c r="V36" s="205">
        <v>0</v>
      </c>
      <c r="W36" s="205">
        <v>0</v>
      </c>
      <c r="X36" s="205">
        <v>0</v>
      </c>
      <c r="Z36" s="205">
        <v>0</v>
      </c>
      <c r="AA36" s="3">
        <v>0</v>
      </c>
      <c r="AC36" s="205">
        <v>0</v>
      </c>
      <c r="AD36" s="3">
        <v>0</v>
      </c>
    </row>
    <row r="37" spans="1:30" ht="18" customHeight="1" collapsed="1" x14ac:dyDescent="0.2">
      <c r="A37" s="185"/>
      <c r="B37" s="185"/>
      <c r="C37" s="9">
        <v>-0.2611940298507463</v>
      </c>
      <c r="E37" s="189" t="s">
        <v>426</v>
      </c>
      <c r="G37" s="190">
        <v>-2</v>
      </c>
      <c r="H37" s="190">
        <v>-0.32400000000000001</v>
      </c>
      <c r="I37" s="190">
        <v>-0.32400000000000001</v>
      </c>
      <c r="J37" s="191">
        <v>-1.1480000000000001</v>
      </c>
      <c r="K37" s="191">
        <v>-2.948</v>
      </c>
      <c r="L37" s="190">
        <v>0</v>
      </c>
      <c r="M37" s="190">
        <v>0</v>
      </c>
      <c r="N37" s="190">
        <v>-0.82699999999999996</v>
      </c>
      <c r="O37" s="190">
        <v>0</v>
      </c>
      <c r="P37" s="190">
        <v>0</v>
      </c>
      <c r="Q37" s="190">
        <v>-0.87000000000000011</v>
      </c>
      <c r="R37" s="190">
        <v>-0.48199999999999976</v>
      </c>
      <c r="S37" s="190">
        <v>-1.1000000000000001</v>
      </c>
      <c r="T37" s="190">
        <v>0</v>
      </c>
      <c r="U37" s="190">
        <v>0.66000000000000014</v>
      </c>
      <c r="V37" s="190">
        <v>-5.5511151231257827E-17</v>
      </c>
      <c r="W37" s="190">
        <v>-1.1000000000000001</v>
      </c>
      <c r="X37" s="190">
        <v>-3.7189999999999999</v>
      </c>
      <c r="Z37" s="190">
        <v>-1.1480000000000001</v>
      </c>
      <c r="AA37" s="3">
        <v>-2.57</v>
      </c>
      <c r="AC37" s="190">
        <v>-2.948</v>
      </c>
      <c r="AD37" s="3">
        <v>-0.77</v>
      </c>
    </row>
    <row r="38" spans="1:30" ht="18" hidden="1" customHeight="1" outlineLevel="1" x14ac:dyDescent="0.2">
      <c r="A38" s="175" t="s">
        <v>149</v>
      </c>
      <c r="B38" s="175" t="s">
        <v>18</v>
      </c>
      <c r="C38" s="9">
        <v>0</v>
      </c>
      <c r="E38" s="204" t="s">
        <v>150</v>
      </c>
      <c r="F38" s="182"/>
      <c r="G38" s="205">
        <v>0</v>
      </c>
      <c r="H38" s="205">
        <v>-0.29899999999999999</v>
      </c>
      <c r="I38" s="205">
        <v>-0.29899999999999999</v>
      </c>
      <c r="J38" s="205">
        <v>0</v>
      </c>
      <c r="K38" s="205">
        <v>0</v>
      </c>
      <c r="L38" s="205">
        <v>0</v>
      </c>
      <c r="M38" s="205">
        <v>0</v>
      </c>
      <c r="N38" s="205">
        <v>0</v>
      </c>
      <c r="O38" s="205">
        <v>0</v>
      </c>
      <c r="P38" s="205">
        <v>0</v>
      </c>
      <c r="Q38" s="205">
        <v>0</v>
      </c>
      <c r="R38" s="205">
        <v>0</v>
      </c>
      <c r="S38" s="205">
        <v>0</v>
      </c>
      <c r="T38" s="205">
        <v>0</v>
      </c>
      <c r="U38" s="205">
        <v>0</v>
      </c>
      <c r="V38" s="205">
        <v>0</v>
      </c>
      <c r="W38" s="205">
        <v>0</v>
      </c>
      <c r="X38" s="205">
        <v>0</v>
      </c>
      <c r="Z38" s="205">
        <v>0</v>
      </c>
      <c r="AA38" s="3">
        <v>0</v>
      </c>
      <c r="AC38" s="205">
        <v>0</v>
      </c>
      <c r="AD38" s="3">
        <v>0</v>
      </c>
    </row>
    <row r="39" spans="1:30" ht="18" hidden="1" customHeight="1" outlineLevel="1" x14ac:dyDescent="0.2">
      <c r="A39" s="175" t="s">
        <v>159</v>
      </c>
      <c r="B39" s="175" t="s">
        <v>18</v>
      </c>
      <c r="C39" s="9">
        <v>3.7562604340567615E-2</v>
      </c>
      <c r="E39" s="204" t="s">
        <v>160</v>
      </c>
      <c r="F39" s="182"/>
      <c r="G39" s="205">
        <v>-2.1859999999999999</v>
      </c>
      <c r="H39" s="205">
        <v>-1.89</v>
      </c>
      <c r="I39" s="205">
        <v>-1.89</v>
      </c>
      <c r="J39" s="205">
        <v>-1.3959999999999999</v>
      </c>
      <c r="K39" s="205">
        <v>-2.3959999999999999</v>
      </c>
      <c r="L39" s="205">
        <v>-0.115</v>
      </c>
      <c r="M39" s="205">
        <v>-0.25700000000000001</v>
      </c>
      <c r="N39" s="205">
        <v>-0.19399999999999995</v>
      </c>
      <c r="O39" s="205">
        <v>-0.27400000000000002</v>
      </c>
      <c r="P39" s="205">
        <v>-9.6000000000000085E-2</v>
      </c>
      <c r="Q39" s="205">
        <v>-0.29199999999999993</v>
      </c>
      <c r="R39" s="205">
        <v>-0.37000000000000011</v>
      </c>
      <c r="S39" s="205">
        <v>5.0000000000001155E-3</v>
      </c>
      <c r="T39" s="205">
        <v>-0.17700000000000005</v>
      </c>
      <c r="U39" s="205">
        <v>-0.11299999999999999</v>
      </c>
      <c r="V39" s="205">
        <v>-0.25199999999999978</v>
      </c>
      <c r="W39" s="205">
        <v>-0.16700000000000026</v>
      </c>
      <c r="X39" s="205">
        <v>-2.302</v>
      </c>
      <c r="Z39" s="205">
        <v>-1.3959999999999999</v>
      </c>
      <c r="AA39" s="3">
        <v>-0.91</v>
      </c>
      <c r="AC39" s="205">
        <v>-2.3959999999999999</v>
      </c>
      <c r="AD39" s="3">
        <v>0.09</v>
      </c>
    </row>
    <row r="40" spans="1:30" ht="18" hidden="1" customHeight="1" outlineLevel="1" x14ac:dyDescent="0.2">
      <c r="A40" s="175" t="s">
        <v>153</v>
      </c>
      <c r="B40" s="175" t="s">
        <v>18</v>
      </c>
      <c r="C40" s="9">
        <v>0</v>
      </c>
      <c r="E40" s="204" t="s">
        <v>154</v>
      </c>
      <c r="F40" s="182"/>
      <c r="G40" s="205">
        <v>0</v>
      </c>
      <c r="H40" s="205">
        <v>0</v>
      </c>
      <c r="I40" s="205">
        <v>0</v>
      </c>
      <c r="J40" s="205">
        <v>0</v>
      </c>
      <c r="K40" s="205">
        <v>0</v>
      </c>
      <c r="L40" s="205">
        <v>0</v>
      </c>
      <c r="M40" s="205">
        <v>0</v>
      </c>
      <c r="N40" s="205">
        <v>0</v>
      </c>
      <c r="O40" s="205">
        <v>0</v>
      </c>
      <c r="P40" s="205">
        <v>0</v>
      </c>
      <c r="Q40" s="205">
        <v>0</v>
      </c>
      <c r="R40" s="205">
        <v>0</v>
      </c>
      <c r="S40" s="205">
        <v>0</v>
      </c>
      <c r="T40" s="205">
        <v>0</v>
      </c>
      <c r="U40" s="205">
        <v>0</v>
      </c>
      <c r="V40" s="205">
        <v>0</v>
      </c>
      <c r="W40" s="205">
        <v>0</v>
      </c>
      <c r="X40" s="205">
        <v>0</v>
      </c>
      <c r="Z40" s="205">
        <v>0</v>
      </c>
      <c r="AA40" s="3">
        <v>0</v>
      </c>
      <c r="AC40" s="205">
        <v>0</v>
      </c>
      <c r="AD40" s="3">
        <v>0</v>
      </c>
    </row>
    <row r="41" spans="1:30" ht="18" hidden="1" customHeight="1" outlineLevel="1" x14ac:dyDescent="0.2">
      <c r="A41" s="175" t="s">
        <v>268</v>
      </c>
      <c r="B41" s="175" t="s">
        <v>18</v>
      </c>
      <c r="C41" s="9">
        <v>0</v>
      </c>
      <c r="E41" s="204" t="s">
        <v>270</v>
      </c>
      <c r="F41" s="182"/>
      <c r="G41" s="205">
        <v>0</v>
      </c>
      <c r="H41" s="205">
        <v>0</v>
      </c>
      <c r="I41" s="205">
        <v>0</v>
      </c>
      <c r="J41" s="205">
        <v>0</v>
      </c>
      <c r="K41" s="205">
        <v>0</v>
      </c>
      <c r="L41" s="205">
        <v>0</v>
      </c>
      <c r="M41" s="205">
        <v>0</v>
      </c>
      <c r="N41" s="205">
        <v>0</v>
      </c>
      <c r="O41" s="205">
        <v>0</v>
      </c>
      <c r="P41" s="205">
        <v>0</v>
      </c>
      <c r="Q41" s="205">
        <v>0</v>
      </c>
      <c r="R41" s="205">
        <v>0</v>
      </c>
      <c r="S41" s="205">
        <v>0</v>
      </c>
      <c r="T41" s="205">
        <v>0</v>
      </c>
      <c r="U41" s="205">
        <v>0</v>
      </c>
      <c r="V41" s="205">
        <v>0</v>
      </c>
      <c r="W41" s="205">
        <v>0</v>
      </c>
      <c r="X41" s="205">
        <v>0</v>
      </c>
      <c r="Z41" s="205">
        <v>0</v>
      </c>
      <c r="AA41" s="3">
        <v>0</v>
      </c>
      <c r="AC41" s="205">
        <v>0</v>
      </c>
      <c r="AD41" s="3">
        <v>0</v>
      </c>
    </row>
    <row r="42" spans="1:30" ht="18" hidden="1" customHeight="1" outlineLevel="1" x14ac:dyDescent="0.2">
      <c r="A42" s="175" t="s">
        <v>269</v>
      </c>
      <c r="B42" s="175" t="s">
        <v>18</v>
      </c>
      <c r="C42" s="9">
        <v>0</v>
      </c>
      <c r="E42" s="204" t="s">
        <v>271</v>
      </c>
      <c r="F42" s="182"/>
      <c r="G42" s="205">
        <v>0</v>
      </c>
      <c r="H42" s="205">
        <v>0</v>
      </c>
      <c r="I42" s="205">
        <v>0</v>
      </c>
      <c r="J42" s="205">
        <v>0</v>
      </c>
      <c r="K42" s="205">
        <v>0</v>
      </c>
      <c r="L42" s="205">
        <v>0</v>
      </c>
      <c r="M42" s="205">
        <v>0</v>
      </c>
      <c r="N42" s="205">
        <v>0</v>
      </c>
      <c r="O42" s="205">
        <v>0</v>
      </c>
      <c r="P42" s="205">
        <v>0</v>
      </c>
      <c r="Q42" s="205">
        <v>0</v>
      </c>
      <c r="R42" s="205">
        <v>0</v>
      </c>
      <c r="S42" s="205">
        <v>0</v>
      </c>
      <c r="T42" s="205">
        <v>0</v>
      </c>
      <c r="U42" s="205">
        <v>0</v>
      </c>
      <c r="V42" s="205">
        <v>0</v>
      </c>
      <c r="W42" s="205">
        <v>0</v>
      </c>
      <c r="X42" s="205">
        <v>0</v>
      </c>
      <c r="Z42" s="205">
        <v>0</v>
      </c>
      <c r="AA42" s="3">
        <v>0</v>
      </c>
      <c r="AC42" s="205">
        <v>0</v>
      </c>
      <c r="AD42" s="3">
        <v>0</v>
      </c>
    </row>
    <row r="43" spans="1:30" ht="18" hidden="1" customHeight="1" outlineLevel="1" x14ac:dyDescent="0.2">
      <c r="A43" s="175" t="s">
        <v>163</v>
      </c>
      <c r="B43" s="175" t="s">
        <v>18</v>
      </c>
      <c r="C43" s="9">
        <v>-0.80303030303030298</v>
      </c>
      <c r="E43" s="204" t="s">
        <v>164</v>
      </c>
      <c r="F43" s="182"/>
      <c r="G43" s="205">
        <v>-1.0880000000000001</v>
      </c>
      <c r="H43" s="205">
        <v>-1.0880000000000001</v>
      </c>
      <c r="I43" s="205">
        <v>-1.0880000000000001</v>
      </c>
      <c r="J43" s="205">
        <v>-0.66</v>
      </c>
      <c r="K43" s="205">
        <v>-0.66</v>
      </c>
      <c r="L43" s="205">
        <v>0</v>
      </c>
      <c r="M43" s="205">
        <v>0</v>
      </c>
      <c r="N43" s="205">
        <v>0</v>
      </c>
      <c r="O43" s="205">
        <v>0</v>
      </c>
      <c r="P43" s="205">
        <v>0</v>
      </c>
      <c r="Q43" s="205">
        <v>0</v>
      </c>
      <c r="R43" s="205">
        <v>0</v>
      </c>
      <c r="S43" s="205">
        <v>0</v>
      </c>
      <c r="T43" s="205">
        <v>0</v>
      </c>
      <c r="U43" s="205">
        <v>0</v>
      </c>
      <c r="V43" s="205">
        <v>0</v>
      </c>
      <c r="W43" s="205">
        <v>-1.1910000000000001</v>
      </c>
      <c r="X43" s="205">
        <v>-1.1910000000000001</v>
      </c>
      <c r="Z43" s="205">
        <v>-0.66</v>
      </c>
      <c r="AA43" s="3">
        <v>-0.53</v>
      </c>
      <c r="AC43" s="205">
        <v>-0.66</v>
      </c>
      <c r="AD43" s="3">
        <v>-0.53</v>
      </c>
    </row>
    <row r="44" spans="1:30" ht="18" hidden="1" customHeight="1" outlineLevel="1" x14ac:dyDescent="0.2">
      <c r="A44" s="175" t="s">
        <v>165</v>
      </c>
      <c r="B44" s="175" t="s">
        <v>18</v>
      </c>
      <c r="C44" s="9">
        <v>0</v>
      </c>
      <c r="E44" s="204" t="s">
        <v>166</v>
      </c>
      <c r="F44" s="182"/>
      <c r="G44" s="205">
        <v>0</v>
      </c>
      <c r="H44" s="205">
        <v>0</v>
      </c>
      <c r="I44" s="205">
        <v>0</v>
      </c>
      <c r="J44" s="205">
        <v>0</v>
      </c>
      <c r="K44" s="205">
        <v>0</v>
      </c>
      <c r="L44" s="205">
        <v>0</v>
      </c>
      <c r="M44" s="205">
        <v>0</v>
      </c>
      <c r="N44" s="205">
        <v>0</v>
      </c>
      <c r="O44" s="205">
        <v>0</v>
      </c>
      <c r="P44" s="205">
        <v>0</v>
      </c>
      <c r="Q44" s="205">
        <v>0</v>
      </c>
      <c r="R44" s="205">
        <v>0</v>
      </c>
      <c r="S44" s="205">
        <v>0</v>
      </c>
      <c r="T44" s="205">
        <v>0</v>
      </c>
      <c r="U44" s="205">
        <v>0</v>
      </c>
      <c r="V44" s="205">
        <v>0</v>
      </c>
      <c r="W44" s="205">
        <v>0</v>
      </c>
      <c r="X44" s="205">
        <v>0</v>
      </c>
      <c r="Z44" s="205">
        <v>0</v>
      </c>
      <c r="AA44" s="3">
        <v>0</v>
      </c>
      <c r="AC44" s="205">
        <v>0</v>
      </c>
      <c r="AD44" s="3">
        <v>0</v>
      </c>
    </row>
    <row r="45" spans="1:30" ht="18" hidden="1" customHeight="1" outlineLevel="1" x14ac:dyDescent="0.2">
      <c r="A45" s="175" t="s">
        <v>167</v>
      </c>
      <c r="B45" s="175" t="s">
        <v>18</v>
      </c>
      <c r="C45" s="9">
        <v>0</v>
      </c>
      <c r="E45" s="204" t="s">
        <v>168</v>
      </c>
      <c r="F45" s="182"/>
      <c r="G45" s="205">
        <v>0</v>
      </c>
      <c r="H45" s="205">
        <v>0</v>
      </c>
      <c r="I45" s="205">
        <v>0</v>
      </c>
      <c r="J45" s="205">
        <v>0</v>
      </c>
      <c r="K45" s="205">
        <v>0</v>
      </c>
      <c r="L45" s="205">
        <v>0</v>
      </c>
      <c r="M45" s="205">
        <v>0</v>
      </c>
      <c r="N45" s="205">
        <v>0</v>
      </c>
      <c r="O45" s="205">
        <v>0</v>
      </c>
      <c r="P45" s="205">
        <v>0</v>
      </c>
      <c r="Q45" s="205">
        <v>0</v>
      </c>
      <c r="R45" s="205">
        <v>0</v>
      </c>
      <c r="S45" s="205">
        <v>0</v>
      </c>
      <c r="T45" s="205">
        <v>0</v>
      </c>
      <c r="U45" s="205">
        <v>0</v>
      </c>
      <c r="V45" s="205">
        <v>0</v>
      </c>
      <c r="W45" s="205">
        <v>0</v>
      </c>
      <c r="X45" s="205">
        <v>0</v>
      </c>
      <c r="Z45" s="205">
        <v>0</v>
      </c>
      <c r="AA45" s="3">
        <v>0</v>
      </c>
      <c r="AC45" s="205">
        <v>0</v>
      </c>
      <c r="AD45" s="3">
        <v>0</v>
      </c>
    </row>
    <row r="46" spans="1:30" ht="18" customHeight="1" collapsed="1" x14ac:dyDescent="0.2">
      <c r="A46" s="185"/>
      <c r="B46" s="185"/>
      <c r="C46" s="9">
        <v>-0.14397905759162305</v>
      </c>
      <c r="E46" s="189" t="s">
        <v>190</v>
      </c>
      <c r="G46" s="190">
        <v>-3.274</v>
      </c>
      <c r="H46" s="190">
        <v>-3.2770000000000001</v>
      </c>
      <c r="I46" s="190">
        <v>-3.2770000000000001</v>
      </c>
      <c r="J46" s="191">
        <v>-2.056</v>
      </c>
      <c r="K46" s="191">
        <v>-3.056</v>
      </c>
      <c r="L46" s="190">
        <v>-0.115</v>
      </c>
      <c r="M46" s="190">
        <v>-0.25700000000000001</v>
      </c>
      <c r="N46" s="190">
        <v>-0.19399999999999995</v>
      </c>
      <c r="O46" s="190">
        <v>-0.27400000000000002</v>
      </c>
      <c r="P46" s="190">
        <v>-9.6000000000000085E-2</v>
      </c>
      <c r="Q46" s="190">
        <v>-0.29199999999999993</v>
      </c>
      <c r="R46" s="190">
        <v>-0.37000000000000011</v>
      </c>
      <c r="S46" s="190">
        <v>5.0000000000001155E-3</v>
      </c>
      <c r="T46" s="190">
        <v>-0.17700000000000005</v>
      </c>
      <c r="U46" s="190">
        <v>-0.11299999999999999</v>
      </c>
      <c r="V46" s="190">
        <v>-0.25199999999999978</v>
      </c>
      <c r="W46" s="190">
        <v>-1.3580000000000003</v>
      </c>
      <c r="X46" s="190">
        <v>-3.4930000000000003</v>
      </c>
      <c r="Z46" s="190">
        <v>-2.056</v>
      </c>
      <c r="AA46" s="3">
        <v>-1.44</v>
      </c>
      <c r="AC46" s="190">
        <v>-3.0559999999999996</v>
      </c>
      <c r="AD46" s="3">
        <v>-0.44</v>
      </c>
    </row>
    <row r="47" spans="1:30" ht="18" customHeight="1" x14ac:dyDescent="0.2">
      <c r="A47" s="185"/>
      <c r="B47" s="185"/>
      <c r="C47" s="9">
        <v>-4.4435187113795738E-2</v>
      </c>
      <c r="E47" s="195" t="s">
        <v>66</v>
      </c>
      <c r="G47" s="196">
        <v>-21.826000000000001</v>
      </c>
      <c r="H47" s="196">
        <v>-21.399000000000001</v>
      </c>
      <c r="I47" s="196">
        <v>-21.399000000000001</v>
      </c>
      <c r="J47" s="197">
        <v>-18.405999999999999</v>
      </c>
      <c r="K47" s="197">
        <v>-28.806000000000001</v>
      </c>
      <c r="L47" s="196">
        <v>-1.232</v>
      </c>
      <c r="M47" s="196">
        <v>-1.9989999999999997</v>
      </c>
      <c r="N47" s="196">
        <v>-5.5919999999999996</v>
      </c>
      <c r="O47" s="196">
        <v>-1.5939999999999996</v>
      </c>
      <c r="P47" s="196">
        <v>-1.4150000000000003</v>
      </c>
      <c r="Q47" s="196">
        <v>-4.431</v>
      </c>
      <c r="R47" s="196">
        <v>-3.2190000000000003</v>
      </c>
      <c r="S47" s="196">
        <v>-2.2979999999999992</v>
      </c>
      <c r="T47" s="196">
        <v>-1.8370000000000011</v>
      </c>
      <c r="U47" s="196">
        <v>0.14100000000000018</v>
      </c>
      <c r="V47" s="196">
        <v>-2.3399999999999994</v>
      </c>
      <c r="W47" s="196">
        <v>-4.2679999999999998</v>
      </c>
      <c r="X47" s="196">
        <v>-30.084000000000003</v>
      </c>
      <c r="Z47" s="196">
        <v>-18.405999999999999</v>
      </c>
      <c r="AA47" s="3">
        <v>-11.68</v>
      </c>
      <c r="AC47" s="196">
        <v>-28.806000000000001</v>
      </c>
      <c r="AD47" s="3">
        <v>-1.28</v>
      </c>
    </row>
    <row r="48" spans="1:30" ht="6.95" customHeight="1" x14ac:dyDescent="0.2">
      <c r="C48" s="9"/>
      <c r="J48" s="199"/>
      <c r="K48" s="199"/>
      <c r="AA48" s="1"/>
      <c r="AD48" s="1"/>
    </row>
    <row r="49" spans="1:30" ht="18" customHeight="1" collapsed="1" x14ac:dyDescent="0.2">
      <c r="A49" s="185"/>
      <c r="B49" s="185"/>
      <c r="C49" s="9"/>
      <c r="E49" s="176" t="s">
        <v>242</v>
      </c>
      <c r="G49" s="177">
        <v>0</v>
      </c>
      <c r="H49" s="177">
        <v>0</v>
      </c>
      <c r="I49" s="177">
        <v>0</v>
      </c>
      <c r="J49" s="178">
        <v>0</v>
      </c>
      <c r="K49" s="178">
        <v>0</v>
      </c>
      <c r="L49" s="177">
        <v>0</v>
      </c>
      <c r="M49" s="177">
        <v>0</v>
      </c>
      <c r="N49" s="177">
        <v>0</v>
      </c>
      <c r="O49" s="177">
        <v>0</v>
      </c>
      <c r="P49" s="177">
        <v>0</v>
      </c>
      <c r="Q49" s="177">
        <v>0</v>
      </c>
      <c r="R49" s="177">
        <v>0</v>
      </c>
      <c r="S49" s="177">
        <v>0</v>
      </c>
      <c r="T49" s="177">
        <v>0</v>
      </c>
      <c r="U49" s="177">
        <v>0</v>
      </c>
      <c r="V49" s="177">
        <v>0</v>
      </c>
      <c r="W49" s="177">
        <v>0</v>
      </c>
      <c r="X49" s="177">
        <v>0</v>
      </c>
      <c r="Z49" s="177">
        <v>0</v>
      </c>
      <c r="AA49" s="179">
        <v>0</v>
      </c>
      <c r="AC49" s="177">
        <v>0</v>
      </c>
      <c r="AD49" s="179">
        <v>0</v>
      </c>
    </row>
    <row r="50" spans="1:30" ht="18" customHeight="1" x14ac:dyDescent="0.2">
      <c r="A50" s="175" t="s">
        <v>80</v>
      </c>
      <c r="B50" s="175" t="s">
        <v>18</v>
      </c>
      <c r="C50" s="9">
        <v>0</v>
      </c>
      <c r="E50" s="189" t="s">
        <v>84</v>
      </c>
      <c r="G50" s="190">
        <v>0</v>
      </c>
      <c r="H50" s="190">
        <v>0</v>
      </c>
      <c r="I50" s="190">
        <v>0</v>
      </c>
      <c r="J50" s="191">
        <v>0</v>
      </c>
      <c r="K50" s="191">
        <v>0</v>
      </c>
      <c r="L50" s="190">
        <v>0</v>
      </c>
      <c r="M50" s="190">
        <v>0</v>
      </c>
      <c r="N50" s="190">
        <v>0</v>
      </c>
      <c r="O50" s="190">
        <v>0</v>
      </c>
      <c r="P50" s="190">
        <v>0</v>
      </c>
      <c r="Q50" s="190">
        <v>0</v>
      </c>
      <c r="R50" s="190">
        <v>0</v>
      </c>
      <c r="S50" s="190">
        <v>0</v>
      </c>
      <c r="T50" s="190">
        <v>0</v>
      </c>
      <c r="U50" s="190">
        <v>0</v>
      </c>
      <c r="V50" s="190">
        <v>0</v>
      </c>
      <c r="W50" s="190">
        <v>0</v>
      </c>
      <c r="X50" s="190">
        <v>0</v>
      </c>
      <c r="Z50" s="190">
        <v>0</v>
      </c>
      <c r="AA50" s="3">
        <v>0</v>
      </c>
      <c r="AC50" s="190">
        <v>0</v>
      </c>
      <c r="AD50" s="3">
        <v>0</v>
      </c>
    </row>
    <row r="51" spans="1:30" ht="18" customHeight="1" x14ac:dyDescent="0.2">
      <c r="A51" s="175" t="s">
        <v>81</v>
      </c>
      <c r="B51" s="175" t="s">
        <v>18</v>
      </c>
      <c r="C51" s="9">
        <v>0</v>
      </c>
      <c r="E51" s="189" t="s">
        <v>85</v>
      </c>
      <c r="G51" s="190">
        <v>0</v>
      </c>
      <c r="H51" s="190">
        <v>-1.4E-2</v>
      </c>
      <c r="I51" s="190">
        <v>-1.4E-2</v>
      </c>
      <c r="J51" s="191">
        <v>0</v>
      </c>
      <c r="K51" s="191">
        <v>0</v>
      </c>
      <c r="L51" s="190">
        <v>0</v>
      </c>
      <c r="M51" s="190">
        <v>0</v>
      </c>
      <c r="N51" s="190">
        <v>0</v>
      </c>
      <c r="O51" s="190">
        <v>0</v>
      </c>
      <c r="P51" s="190">
        <v>0</v>
      </c>
      <c r="Q51" s="190">
        <v>0</v>
      </c>
      <c r="R51" s="190">
        <v>0</v>
      </c>
      <c r="S51" s="190">
        <v>0</v>
      </c>
      <c r="T51" s="190">
        <v>0</v>
      </c>
      <c r="U51" s="190">
        <v>0</v>
      </c>
      <c r="V51" s="190">
        <v>0</v>
      </c>
      <c r="W51" s="190">
        <v>0</v>
      </c>
      <c r="X51" s="190">
        <v>0</v>
      </c>
      <c r="Z51" s="190">
        <v>0</v>
      </c>
      <c r="AA51" s="3">
        <v>0</v>
      </c>
      <c r="AC51" s="190">
        <v>0</v>
      </c>
      <c r="AD51" s="3">
        <v>0</v>
      </c>
    </row>
    <row r="52" spans="1:30" ht="18" customHeight="1" x14ac:dyDescent="0.2">
      <c r="A52" s="175" t="s">
        <v>82</v>
      </c>
      <c r="B52" s="175" t="s">
        <v>18</v>
      </c>
      <c r="C52" s="9">
        <v>-1.0191082802547771</v>
      </c>
      <c r="E52" s="189" t="s">
        <v>86</v>
      </c>
      <c r="G52" s="190">
        <v>0</v>
      </c>
      <c r="H52" s="190">
        <v>-9.1999999999999998E-2</v>
      </c>
      <c r="I52" s="190">
        <v>-9.1999999999999998E-2</v>
      </c>
      <c r="J52" s="191">
        <v>0</v>
      </c>
      <c r="K52" s="191">
        <v>0</v>
      </c>
      <c r="L52" s="190">
        <v>-6.6000000000000003E-2</v>
      </c>
      <c r="M52" s="190">
        <v>0</v>
      </c>
      <c r="N52" s="190">
        <v>-6.6000000000000003E-2</v>
      </c>
      <c r="O52" s="190">
        <v>0</v>
      </c>
      <c r="P52" s="190">
        <v>0</v>
      </c>
      <c r="Q52" s="190">
        <v>-2.4999999999999994E-2</v>
      </c>
      <c r="R52" s="190">
        <v>0</v>
      </c>
      <c r="S52" s="190">
        <v>0</v>
      </c>
      <c r="T52" s="190">
        <v>0</v>
      </c>
      <c r="U52" s="190">
        <v>0</v>
      </c>
      <c r="V52" s="190">
        <v>0</v>
      </c>
      <c r="W52" s="190">
        <v>0</v>
      </c>
      <c r="X52" s="190">
        <v>-0.157</v>
      </c>
      <c r="Z52" s="190">
        <v>0</v>
      </c>
      <c r="AA52" s="3">
        <v>-0.16</v>
      </c>
      <c r="AC52" s="190">
        <v>0</v>
      </c>
      <c r="AD52" s="3">
        <v>-0.16</v>
      </c>
    </row>
    <row r="53" spans="1:30" ht="18" customHeight="1" x14ac:dyDescent="0.2">
      <c r="A53" s="175" t="s">
        <v>205</v>
      </c>
      <c r="B53" s="175" t="s">
        <v>18</v>
      </c>
      <c r="C53" s="9">
        <v>0</v>
      </c>
      <c r="E53" s="192" t="s">
        <v>140</v>
      </c>
      <c r="F53" s="193"/>
      <c r="G53" s="194">
        <v>0</v>
      </c>
      <c r="H53" s="194">
        <v>0</v>
      </c>
      <c r="I53" s="194">
        <v>0</v>
      </c>
      <c r="J53" s="194">
        <v>0</v>
      </c>
      <c r="K53" s="194">
        <v>0</v>
      </c>
      <c r="L53" s="194">
        <v>0</v>
      </c>
      <c r="M53" s="194">
        <v>0</v>
      </c>
      <c r="N53" s="194">
        <v>0</v>
      </c>
      <c r="O53" s="194">
        <v>0</v>
      </c>
      <c r="P53" s="194">
        <v>0</v>
      </c>
      <c r="Q53" s="194">
        <v>0</v>
      </c>
      <c r="R53" s="194">
        <v>0</v>
      </c>
      <c r="S53" s="194">
        <v>0</v>
      </c>
      <c r="T53" s="194">
        <v>0</v>
      </c>
      <c r="U53" s="194">
        <v>0</v>
      </c>
      <c r="V53" s="194">
        <v>0</v>
      </c>
      <c r="W53" s="194">
        <v>0</v>
      </c>
      <c r="X53" s="194">
        <v>0</v>
      </c>
      <c r="Z53" s="194">
        <v>0</v>
      </c>
      <c r="AA53" s="3">
        <v>0</v>
      </c>
      <c r="AC53" s="194">
        <v>0</v>
      </c>
      <c r="AD53" s="3">
        <v>0</v>
      </c>
    </row>
    <row r="54" spans="1:30" ht="18" customHeight="1" x14ac:dyDescent="0.2">
      <c r="A54" s="175" t="s">
        <v>83</v>
      </c>
      <c r="B54" s="175" t="s">
        <v>18</v>
      </c>
      <c r="C54" s="9">
        <v>0</v>
      </c>
      <c r="E54" s="189" t="s">
        <v>87</v>
      </c>
      <c r="G54" s="190">
        <v>0</v>
      </c>
      <c r="H54" s="190">
        <v>0</v>
      </c>
      <c r="I54" s="190">
        <v>0</v>
      </c>
      <c r="J54" s="191">
        <v>0</v>
      </c>
      <c r="K54" s="191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0</v>
      </c>
      <c r="V54" s="190">
        <v>0</v>
      </c>
      <c r="W54" s="190">
        <v>0</v>
      </c>
      <c r="X54" s="190">
        <v>0</v>
      </c>
      <c r="Z54" s="190">
        <v>0</v>
      </c>
      <c r="AA54" s="3">
        <v>0</v>
      </c>
      <c r="AC54" s="190">
        <v>0</v>
      </c>
      <c r="AD54" s="3">
        <v>0</v>
      </c>
    </row>
    <row r="55" spans="1:30" ht="18" hidden="1" customHeight="1" outlineLevel="1" x14ac:dyDescent="0.2">
      <c r="A55" s="175" t="s">
        <v>141</v>
      </c>
      <c r="B55" s="175" t="s">
        <v>18</v>
      </c>
      <c r="C55" s="9">
        <v>0</v>
      </c>
      <c r="E55" s="204" t="s">
        <v>142</v>
      </c>
      <c r="F55" s="182"/>
      <c r="G55" s="205">
        <v>0</v>
      </c>
      <c r="H55" s="205">
        <v>0</v>
      </c>
      <c r="I55" s="205">
        <v>0</v>
      </c>
      <c r="J55" s="205">
        <v>0</v>
      </c>
      <c r="K55" s="205">
        <v>0</v>
      </c>
      <c r="L55" s="205">
        <v>0</v>
      </c>
      <c r="M55" s="205">
        <v>0</v>
      </c>
      <c r="N55" s="205">
        <v>0</v>
      </c>
      <c r="O55" s="205">
        <v>0</v>
      </c>
      <c r="P55" s="205">
        <v>0</v>
      </c>
      <c r="Q55" s="205">
        <v>0</v>
      </c>
      <c r="R55" s="205">
        <v>0</v>
      </c>
      <c r="S55" s="205">
        <v>0</v>
      </c>
      <c r="T55" s="205">
        <v>0</v>
      </c>
      <c r="U55" s="205">
        <v>0</v>
      </c>
      <c r="V55" s="205">
        <v>0</v>
      </c>
      <c r="W55" s="205">
        <v>0</v>
      </c>
      <c r="X55" s="205">
        <v>0</v>
      </c>
      <c r="Z55" s="205">
        <v>0</v>
      </c>
      <c r="AA55" s="3">
        <v>0</v>
      </c>
      <c r="AC55" s="205">
        <v>0</v>
      </c>
      <c r="AD55" s="3">
        <v>0</v>
      </c>
    </row>
    <row r="56" spans="1:30" ht="18" hidden="1" customHeight="1" outlineLevel="1" x14ac:dyDescent="0.2">
      <c r="A56" s="175" t="s">
        <v>124</v>
      </c>
      <c r="B56" s="175" t="s">
        <v>18</v>
      </c>
      <c r="C56" s="9">
        <v>0</v>
      </c>
      <c r="E56" s="204" t="s">
        <v>143</v>
      </c>
      <c r="F56" s="182"/>
      <c r="G56" s="205">
        <v>0</v>
      </c>
      <c r="H56" s="205">
        <v>0</v>
      </c>
      <c r="I56" s="205">
        <v>0</v>
      </c>
      <c r="J56" s="205">
        <v>0</v>
      </c>
      <c r="K56" s="205">
        <v>0</v>
      </c>
      <c r="L56" s="205">
        <v>0</v>
      </c>
      <c r="M56" s="205">
        <v>0</v>
      </c>
      <c r="N56" s="205">
        <v>0</v>
      </c>
      <c r="O56" s="205">
        <v>0</v>
      </c>
      <c r="P56" s="205">
        <v>0</v>
      </c>
      <c r="Q56" s="205">
        <v>0</v>
      </c>
      <c r="R56" s="205">
        <v>0</v>
      </c>
      <c r="S56" s="205">
        <v>0</v>
      </c>
      <c r="T56" s="205">
        <v>0</v>
      </c>
      <c r="U56" s="205">
        <v>0</v>
      </c>
      <c r="V56" s="205">
        <v>0</v>
      </c>
      <c r="W56" s="205">
        <v>0</v>
      </c>
      <c r="X56" s="205">
        <v>0</v>
      </c>
      <c r="Z56" s="205">
        <v>0</v>
      </c>
      <c r="AA56" s="3">
        <v>0</v>
      </c>
      <c r="AC56" s="205">
        <v>0</v>
      </c>
      <c r="AD56" s="3">
        <v>0</v>
      </c>
    </row>
    <row r="57" spans="1:30" ht="18" hidden="1" customHeight="1" outlineLevel="1" x14ac:dyDescent="0.2">
      <c r="A57" s="175" t="s">
        <v>125</v>
      </c>
      <c r="B57" s="175" t="s">
        <v>18</v>
      </c>
      <c r="C57" s="9">
        <v>0</v>
      </c>
      <c r="E57" s="204" t="s">
        <v>144</v>
      </c>
      <c r="F57" s="182"/>
      <c r="G57" s="205">
        <v>0</v>
      </c>
      <c r="H57" s="205">
        <v>0</v>
      </c>
      <c r="I57" s="205">
        <v>0</v>
      </c>
      <c r="J57" s="205">
        <v>0</v>
      </c>
      <c r="K57" s="205">
        <v>0</v>
      </c>
      <c r="L57" s="205">
        <v>0</v>
      </c>
      <c r="M57" s="205">
        <v>0</v>
      </c>
      <c r="N57" s="205">
        <v>0</v>
      </c>
      <c r="O57" s="205">
        <v>0</v>
      </c>
      <c r="P57" s="205">
        <v>0</v>
      </c>
      <c r="Q57" s="205">
        <v>0</v>
      </c>
      <c r="R57" s="205">
        <v>0</v>
      </c>
      <c r="S57" s="205">
        <v>0</v>
      </c>
      <c r="T57" s="205">
        <v>0</v>
      </c>
      <c r="U57" s="205">
        <v>0</v>
      </c>
      <c r="V57" s="205">
        <v>0</v>
      </c>
      <c r="W57" s="205">
        <v>0</v>
      </c>
      <c r="X57" s="205">
        <v>0</v>
      </c>
      <c r="Z57" s="205">
        <v>0</v>
      </c>
      <c r="AA57" s="3">
        <v>0</v>
      </c>
      <c r="AC57" s="205">
        <v>0</v>
      </c>
      <c r="AD57" s="3">
        <v>0</v>
      </c>
    </row>
    <row r="58" spans="1:30" ht="18" hidden="1" customHeight="1" outlineLevel="1" x14ac:dyDescent="0.2">
      <c r="A58" s="175" t="s">
        <v>264</v>
      </c>
      <c r="B58" s="175" t="s">
        <v>18</v>
      </c>
      <c r="C58" s="9">
        <v>0</v>
      </c>
      <c r="E58" s="204" t="s">
        <v>265</v>
      </c>
      <c r="F58" s="182"/>
      <c r="G58" s="205">
        <v>0</v>
      </c>
      <c r="H58" s="205">
        <v>0</v>
      </c>
      <c r="I58" s="205">
        <v>0</v>
      </c>
      <c r="J58" s="205">
        <v>0</v>
      </c>
      <c r="K58" s="205">
        <v>0</v>
      </c>
      <c r="L58" s="205">
        <v>0</v>
      </c>
      <c r="M58" s="205">
        <v>0</v>
      </c>
      <c r="N58" s="205">
        <v>0</v>
      </c>
      <c r="O58" s="205">
        <v>0</v>
      </c>
      <c r="P58" s="205">
        <v>0</v>
      </c>
      <c r="Q58" s="205">
        <v>0</v>
      </c>
      <c r="R58" s="205">
        <v>0</v>
      </c>
      <c r="S58" s="205">
        <v>0</v>
      </c>
      <c r="T58" s="205">
        <v>0</v>
      </c>
      <c r="U58" s="205">
        <v>0</v>
      </c>
      <c r="V58" s="205">
        <v>0</v>
      </c>
      <c r="W58" s="205">
        <v>0</v>
      </c>
      <c r="X58" s="205">
        <v>0</v>
      </c>
      <c r="Z58" s="205">
        <v>0</v>
      </c>
      <c r="AA58" s="3">
        <v>0</v>
      </c>
      <c r="AC58" s="205">
        <v>0</v>
      </c>
      <c r="AD58" s="3">
        <v>0</v>
      </c>
    </row>
    <row r="59" spans="1:30" ht="18" hidden="1" customHeight="1" outlineLevel="1" x14ac:dyDescent="0.2">
      <c r="A59" s="175" t="s">
        <v>145</v>
      </c>
      <c r="B59" s="175" t="s">
        <v>18</v>
      </c>
      <c r="C59" s="9">
        <v>0</v>
      </c>
      <c r="E59" s="204" t="s">
        <v>146</v>
      </c>
      <c r="F59" s="182"/>
      <c r="G59" s="205">
        <v>0</v>
      </c>
      <c r="H59" s="205">
        <v>0</v>
      </c>
      <c r="I59" s="205">
        <v>0</v>
      </c>
      <c r="J59" s="205">
        <v>0</v>
      </c>
      <c r="K59" s="205">
        <v>0</v>
      </c>
      <c r="L59" s="205">
        <v>0</v>
      </c>
      <c r="M59" s="205">
        <v>0</v>
      </c>
      <c r="N59" s="205">
        <v>0</v>
      </c>
      <c r="O59" s="205">
        <v>0</v>
      </c>
      <c r="P59" s="205">
        <v>0</v>
      </c>
      <c r="Q59" s="205">
        <v>0</v>
      </c>
      <c r="R59" s="205">
        <v>0</v>
      </c>
      <c r="S59" s="205">
        <v>0</v>
      </c>
      <c r="T59" s="205">
        <v>0</v>
      </c>
      <c r="U59" s="205">
        <v>0</v>
      </c>
      <c r="V59" s="205">
        <v>0</v>
      </c>
      <c r="W59" s="205">
        <v>0</v>
      </c>
      <c r="X59" s="205">
        <v>0</v>
      </c>
      <c r="Z59" s="205">
        <v>0</v>
      </c>
      <c r="AA59" s="3">
        <v>0</v>
      </c>
      <c r="AC59" s="205">
        <v>0</v>
      </c>
      <c r="AD59" s="3">
        <v>0</v>
      </c>
    </row>
    <row r="60" spans="1:30" ht="18" customHeight="1" collapsed="1" x14ac:dyDescent="0.2">
      <c r="A60" s="185"/>
      <c r="B60" s="185"/>
      <c r="C60" s="9">
        <v>0</v>
      </c>
      <c r="E60" s="189" t="s">
        <v>70</v>
      </c>
      <c r="G60" s="190">
        <v>0</v>
      </c>
      <c r="H60" s="190">
        <v>0</v>
      </c>
      <c r="I60" s="190">
        <v>0</v>
      </c>
      <c r="J60" s="191">
        <v>0</v>
      </c>
      <c r="K60" s="191">
        <v>0</v>
      </c>
      <c r="L60" s="190">
        <v>0</v>
      </c>
      <c r="M60" s="190">
        <v>0</v>
      </c>
      <c r="N60" s="190">
        <v>0</v>
      </c>
      <c r="O60" s="190">
        <v>0</v>
      </c>
      <c r="P60" s="190">
        <v>0</v>
      </c>
      <c r="Q60" s="190">
        <v>0</v>
      </c>
      <c r="R60" s="190">
        <v>0</v>
      </c>
      <c r="S60" s="190">
        <v>0</v>
      </c>
      <c r="T60" s="190">
        <v>0</v>
      </c>
      <c r="U60" s="190">
        <v>0</v>
      </c>
      <c r="V60" s="190">
        <v>0</v>
      </c>
      <c r="W60" s="190">
        <v>0</v>
      </c>
      <c r="X60" s="190">
        <v>0</v>
      </c>
      <c r="Z60" s="190">
        <v>0</v>
      </c>
      <c r="AA60" s="3">
        <v>0</v>
      </c>
      <c r="AC60" s="190">
        <v>0</v>
      </c>
      <c r="AD60" s="3">
        <v>0</v>
      </c>
    </row>
    <row r="61" spans="1:30" ht="18" customHeight="1" x14ac:dyDescent="0.2">
      <c r="A61" s="185"/>
      <c r="B61" s="185"/>
      <c r="C61" s="9">
        <v>-1.0191082802547771</v>
      </c>
      <c r="E61" s="195" t="s">
        <v>275</v>
      </c>
      <c r="G61" s="196">
        <v>0</v>
      </c>
      <c r="H61" s="196">
        <v>-0.106</v>
      </c>
      <c r="I61" s="196">
        <v>-0.106</v>
      </c>
      <c r="J61" s="197">
        <v>0</v>
      </c>
      <c r="K61" s="197">
        <v>0</v>
      </c>
      <c r="L61" s="196">
        <v>-6.6000000000000003E-2</v>
      </c>
      <c r="M61" s="196">
        <v>0</v>
      </c>
      <c r="N61" s="196">
        <v>-6.6000000000000003E-2</v>
      </c>
      <c r="O61" s="196">
        <v>0</v>
      </c>
      <c r="P61" s="196">
        <v>0</v>
      </c>
      <c r="Q61" s="196">
        <v>-2.4999999999999994E-2</v>
      </c>
      <c r="R61" s="196">
        <v>0</v>
      </c>
      <c r="S61" s="196">
        <v>0</v>
      </c>
      <c r="T61" s="196">
        <v>0</v>
      </c>
      <c r="U61" s="196">
        <v>0</v>
      </c>
      <c r="V61" s="196">
        <v>0</v>
      </c>
      <c r="W61" s="196">
        <v>0</v>
      </c>
      <c r="X61" s="196">
        <v>-0.157</v>
      </c>
      <c r="Z61" s="196">
        <v>0</v>
      </c>
      <c r="AA61" s="3">
        <v>-0.16</v>
      </c>
      <c r="AC61" s="196">
        <v>0</v>
      </c>
      <c r="AD61" s="3">
        <v>-0.16</v>
      </c>
    </row>
    <row r="62" spans="1:30" ht="6.95" customHeight="1" x14ac:dyDescent="0.2">
      <c r="C62" s="9"/>
      <c r="J62" s="199"/>
      <c r="K62" s="199"/>
      <c r="AA62" s="1"/>
      <c r="AD62" s="1"/>
    </row>
    <row r="63" spans="1:30" ht="18" customHeight="1" x14ac:dyDescent="0.2">
      <c r="A63" s="175" t="s">
        <v>74</v>
      </c>
      <c r="B63" s="175" t="s">
        <v>18</v>
      </c>
      <c r="C63" s="9">
        <v>0</v>
      </c>
      <c r="E63" s="189" t="s">
        <v>73</v>
      </c>
      <c r="G63" s="190">
        <v>0</v>
      </c>
      <c r="H63" s="190">
        <v>0</v>
      </c>
      <c r="I63" s="190">
        <v>0</v>
      </c>
      <c r="J63" s="191">
        <v>0</v>
      </c>
      <c r="K63" s="191">
        <v>0</v>
      </c>
      <c r="L63" s="190">
        <v>0</v>
      </c>
      <c r="M63" s="190">
        <v>0</v>
      </c>
      <c r="N63" s="190">
        <v>0</v>
      </c>
      <c r="O63" s="190">
        <v>0</v>
      </c>
      <c r="P63" s="190">
        <v>0</v>
      </c>
      <c r="Q63" s="190">
        <v>0</v>
      </c>
      <c r="R63" s="190">
        <v>0</v>
      </c>
      <c r="S63" s="190">
        <v>0</v>
      </c>
      <c r="T63" s="190">
        <v>0</v>
      </c>
      <c r="U63" s="190">
        <v>0</v>
      </c>
      <c r="V63" s="190">
        <v>0</v>
      </c>
      <c r="W63" s="190">
        <v>0</v>
      </c>
      <c r="X63" s="190">
        <v>0</v>
      </c>
      <c r="Z63" s="190">
        <v>0</v>
      </c>
      <c r="AA63" s="3">
        <v>0</v>
      </c>
      <c r="AC63" s="190">
        <v>0</v>
      </c>
      <c r="AD63" s="3">
        <v>0</v>
      </c>
    </row>
    <row r="64" spans="1:30" ht="18" customHeight="1" x14ac:dyDescent="0.2">
      <c r="A64" s="175" t="s">
        <v>130</v>
      </c>
      <c r="B64" s="175" t="s">
        <v>18</v>
      </c>
      <c r="C64" s="9">
        <v>9.9999999999999978E-2</v>
      </c>
      <c r="E64" s="189" t="s">
        <v>191</v>
      </c>
      <c r="G64" s="190">
        <v>-2.1000000000000001E-2</v>
      </c>
      <c r="H64" s="190">
        <v>-0.41799999999999998</v>
      </c>
      <c r="I64" s="190">
        <v>-0.41799999999999998</v>
      </c>
      <c r="J64" s="191">
        <v>0</v>
      </c>
      <c r="K64" s="191">
        <v>-0.2</v>
      </c>
      <c r="L64" s="190">
        <v>0</v>
      </c>
      <c r="M64" s="190">
        <v>0</v>
      </c>
      <c r="N64" s="190">
        <v>-8.3000000000000004E-2</v>
      </c>
      <c r="O64" s="190">
        <v>0</v>
      </c>
      <c r="P64" s="190">
        <v>0</v>
      </c>
      <c r="Q64" s="190">
        <v>0</v>
      </c>
      <c r="R64" s="190">
        <v>0</v>
      </c>
      <c r="S64" s="190">
        <v>-8.7000000000000008E-2</v>
      </c>
      <c r="T64" s="190">
        <v>0</v>
      </c>
      <c r="U64" s="190">
        <v>-1.0999999999999982E-2</v>
      </c>
      <c r="V64" s="190">
        <v>0</v>
      </c>
      <c r="W64" s="190">
        <v>0</v>
      </c>
      <c r="X64" s="190">
        <v>-0.18099999999999999</v>
      </c>
      <c r="Z64" s="190">
        <v>0</v>
      </c>
      <c r="AA64" s="3">
        <v>-0.18</v>
      </c>
      <c r="AC64" s="190">
        <v>-0.20000000000000004</v>
      </c>
      <c r="AD64" s="3">
        <v>0.02</v>
      </c>
    </row>
    <row r="65" spans="1:30" ht="18" customHeight="1" x14ac:dyDescent="0.2">
      <c r="A65" s="175" t="s">
        <v>173</v>
      </c>
      <c r="B65" s="175" t="s">
        <v>18</v>
      </c>
      <c r="C65" s="9">
        <v>0</v>
      </c>
      <c r="E65" s="189" t="s">
        <v>174</v>
      </c>
      <c r="G65" s="190">
        <v>0</v>
      </c>
      <c r="H65" s="190">
        <v>0</v>
      </c>
      <c r="I65" s="190">
        <v>0</v>
      </c>
      <c r="J65" s="191">
        <v>0</v>
      </c>
      <c r="K65" s="191">
        <v>0</v>
      </c>
      <c r="L65" s="190">
        <v>0</v>
      </c>
      <c r="M65" s="190">
        <v>0</v>
      </c>
      <c r="N65" s="190">
        <v>0</v>
      </c>
      <c r="O65" s="190">
        <v>0</v>
      </c>
      <c r="P65" s="190">
        <v>0</v>
      </c>
      <c r="Q65" s="190">
        <v>0</v>
      </c>
      <c r="R65" s="190">
        <v>0</v>
      </c>
      <c r="S65" s="190">
        <v>0</v>
      </c>
      <c r="T65" s="190">
        <v>0</v>
      </c>
      <c r="U65" s="190">
        <v>0</v>
      </c>
      <c r="V65" s="190">
        <v>0</v>
      </c>
      <c r="W65" s="190">
        <v>0</v>
      </c>
      <c r="X65" s="190">
        <v>0</v>
      </c>
      <c r="Z65" s="190">
        <v>0</v>
      </c>
      <c r="AA65" s="3">
        <v>0</v>
      </c>
      <c r="AC65" s="190">
        <v>0</v>
      </c>
      <c r="AD65" s="3">
        <v>0</v>
      </c>
    </row>
    <row r="66" spans="1:30" ht="18" customHeight="1" x14ac:dyDescent="0.2">
      <c r="A66" s="175" t="s">
        <v>89</v>
      </c>
      <c r="B66" s="175" t="s">
        <v>18</v>
      </c>
      <c r="C66" s="9">
        <v>0</v>
      </c>
      <c r="E66" s="189" t="s">
        <v>94</v>
      </c>
      <c r="G66" s="190">
        <v>0</v>
      </c>
      <c r="H66" s="190">
        <v>0</v>
      </c>
      <c r="I66" s="190">
        <v>0</v>
      </c>
      <c r="J66" s="191">
        <v>0</v>
      </c>
      <c r="K66" s="191">
        <v>0</v>
      </c>
      <c r="L66" s="190">
        <v>0</v>
      </c>
      <c r="M66" s="190">
        <v>0</v>
      </c>
      <c r="N66" s="190">
        <v>0</v>
      </c>
      <c r="O66" s="190">
        <v>0</v>
      </c>
      <c r="P66" s="190">
        <v>0</v>
      </c>
      <c r="Q66" s="190">
        <v>0</v>
      </c>
      <c r="R66" s="190">
        <v>0</v>
      </c>
      <c r="S66" s="190">
        <v>0</v>
      </c>
      <c r="T66" s="190">
        <v>0</v>
      </c>
      <c r="U66" s="190">
        <v>0</v>
      </c>
      <c r="V66" s="190">
        <v>0</v>
      </c>
      <c r="W66" s="190">
        <v>0</v>
      </c>
      <c r="X66" s="190">
        <v>0</v>
      </c>
      <c r="Z66" s="190">
        <v>0</v>
      </c>
      <c r="AA66" s="3">
        <v>0</v>
      </c>
      <c r="AC66" s="190">
        <v>0</v>
      </c>
      <c r="AD66" s="3">
        <v>0</v>
      </c>
    </row>
    <row r="67" spans="1:30" ht="18" customHeight="1" x14ac:dyDescent="0.2">
      <c r="A67" s="175" t="s">
        <v>175</v>
      </c>
      <c r="B67" s="175" t="s">
        <v>18</v>
      </c>
      <c r="C67" s="9">
        <v>0</v>
      </c>
      <c r="E67" s="189" t="s">
        <v>176</v>
      </c>
      <c r="G67" s="190">
        <v>0</v>
      </c>
      <c r="H67" s="190">
        <v>0</v>
      </c>
      <c r="I67" s="190">
        <v>0</v>
      </c>
      <c r="J67" s="191">
        <v>0</v>
      </c>
      <c r="K67" s="191">
        <v>0</v>
      </c>
      <c r="L67" s="190">
        <v>0</v>
      </c>
      <c r="M67" s="190">
        <v>0</v>
      </c>
      <c r="N67" s="190">
        <v>0</v>
      </c>
      <c r="O67" s="190">
        <v>0</v>
      </c>
      <c r="P67" s="190">
        <v>0</v>
      </c>
      <c r="Q67" s="190">
        <v>0</v>
      </c>
      <c r="R67" s="190">
        <v>0</v>
      </c>
      <c r="S67" s="190">
        <v>0</v>
      </c>
      <c r="T67" s="190">
        <v>0</v>
      </c>
      <c r="U67" s="190">
        <v>0</v>
      </c>
      <c r="V67" s="190">
        <v>0</v>
      </c>
      <c r="W67" s="190">
        <v>0</v>
      </c>
      <c r="X67" s="190">
        <v>0</v>
      </c>
      <c r="Z67" s="190">
        <v>0</v>
      </c>
      <c r="AA67" s="3">
        <v>0</v>
      </c>
      <c r="AC67" s="190">
        <v>0</v>
      </c>
      <c r="AD67" s="3">
        <v>0</v>
      </c>
    </row>
    <row r="68" spans="1:30" ht="18" customHeight="1" x14ac:dyDescent="0.2">
      <c r="A68" s="175" t="s">
        <v>192</v>
      </c>
      <c r="B68" s="175" t="s">
        <v>18</v>
      </c>
      <c r="C68" s="9">
        <v>0</v>
      </c>
      <c r="E68" s="189" t="s">
        <v>427</v>
      </c>
      <c r="G68" s="190">
        <v>0</v>
      </c>
      <c r="H68" s="190">
        <v>0</v>
      </c>
      <c r="I68" s="190">
        <v>0</v>
      </c>
      <c r="J68" s="191">
        <v>0</v>
      </c>
      <c r="K68" s="191">
        <v>0</v>
      </c>
      <c r="L68" s="190">
        <v>0</v>
      </c>
      <c r="M68" s="190">
        <v>0</v>
      </c>
      <c r="N68" s="190">
        <v>0</v>
      </c>
      <c r="O68" s="190">
        <v>0</v>
      </c>
      <c r="P68" s="190">
        <v>0</v>
      </c>
      <c r="Q68" s="190">
        <v>0</v>
      </c>
      <c r="R68" s="190">
        <v>0</v>
      </c>
      <c r="S68" s="190">
        <v>0</v>
      </c>
      <c r="T68" s="190">
        <v>0</v>
      </c>
      <c r="U68" s="190">
        <v>0</v>
      </c>
      <c r="V68" s="190">
        <v>0</v>
      </c>
      <c r="W68" s="190">
        <v>0</v>
      </c>
      <c r="X68" s="190">
        <v>0</v>
      </c>
      <c r="Z68" s="190">
        <v>0</v>
      </c>
      <c r="AA68" s="3">
        <v>0</v>
      </c>
      <c r="AC68" s="190">
        <v>0</v>
      </c>
      <c r="AD68" s="3">
        <v>0</v>
      </c>
    </row>
    <row r="69" spans="1:30" ht="18" customHeight="1" x14ac:dyDescent="0.2">
      <c r="A69" s="175" t="s">
        <v>131</v>
      </c>
      <c r="B69" s="175" t="s">
        <v>18</v>
      </c>
      <c r="C69" s="9">
        <v>0</v>
      </c>
      <c r="E69" s="189" t="s">
        <v>177</v>
      </c>
      <c r="G69" s="190">
        <v>0</v>
      </c>
      <c r="H69" s="190">
        <v>0</v>
      </c>
      <c r="I69" s="190">
        <v>0</v>
      </c>
      <c r="J69" s="191">
        <v>0</v>
      </c>
      <c r="K69" s="191">
        <v>0</v>
      </c>
      <c r="L69" s="190">
        <v>0</v>
      </c>
      <c r="M69" s="190">
        <v>0</v>
      </c>
      <c r="N69" s="190">
        <v>0</v>
      </c>
      <c r="O69" s="190">
        <v>0</v>
      </c>
      <c r="P69" s="190">
        <v>0</v>
      </c>
      <c r="Q69" s="190">
        <v>0</v>
      </c>
      <c r="R69" s="190">
        <v>0</v>
      </c>
      <c r="S69" s="190">
        <v>0</v>
      </c>
      <c r="T69" s="190">
        <v>0</v>
      </c>
      <c r="U69" s="190">
        <v>0</v>
      </c>
      <c r="V69" s="190">
        <v>0</v>
      </c>
      <c r="W69" s="190">
        <v>0</v>
      </c>
      <c r="X69" s="190">
        <v>0</v>
      </c>
      <c r="Z69" s="190">
        <v>0</v>
      </c>
      <c r="AA69" s="3">
        <v>0</v>
      </c>
      <c r="AC69" s="190">
        <v>0</v>
      </c>
      <c r="AD69" s="3">
        <v>0</v>
      </c>
    </row>
    <row r="70" spans="1:30" ht="18" customHeight="1" x14ac:dyDescent="0.2">
      <c r="A70" s="175" t="s">
        <v>178</v>
      </c>
      <c r="B70" s="175" t="s">
        <v>18</v>
      </c>
      <c r="C70" s="9">
        <v>0</v>
      </c>
      <c r="E70" s="189" t="s">
        <v>179</v>
      </c>
      <c r="G70" s="190">
        <v>0</v>
      </c>
      <c r="H70" s="190">
        <v>0</v>
      </c>
      <c r="I70" s="190">
        <v>0</v>
      </c>
      <c r="J70" s="191">
        <v>0</v>
      </c>
      <c r="K70" s="191">
        <v>0</v>
      </c>
      <c r="L70" s="190">
        <v>0</v>
      </c>
      <c r="M70" s="190">
        <v>0</v>
      </c>
      <c r="N70" s="190">
        <v>0</v>
      </c>
      <c r="O70" s="190">
        <v>0</v>
      </c>
      <c r="P70" s="190">
        <v>0</v>
      </c>
      <c r="Q70" s="190">
        <v>0</v>
      </c>
      <c r="R70" s="190">
        <v>0</v>
      </c>
      <c r="S70" s="190">
        <v>0</v>
      </c>
      <c r="T70" s="190">
        <v>0</v>
      </c>
      <c r="U70" s="190">
        <v>0</v>
      </c>
      <c r="V70" s="190">
        <v>0</v>
      </c>
      <c r="W70" s="190">
        <v>0</v>
      </c>
      <c r="X70" s="190">
        <v>0</v>
      </c>
      <c r="Z70" s="190">
        <v>0</v>
      </c>
      <c r="AA70" s="3">
        <v>0</v>
      </c>
      <c r="AC70" s="190">
        <v>0</v>
      </c>
      <c r="AD70" s="3">
        <v>0</v>
      </c>
    </row>
    <row r="71" spans="1:30" ht="18" customHeight="1" x14ac:dyDescent="0.2">
      <c r="A71" s="175" t="s">
        <v>180</v>
      </c>
      <c r="B71" s="175" t="s">
        <v>18</v>
      </c>
      <c r="C71" s="9">
        <v>0.18</v>
      </c>
      <c r="E71" s="189" t="s">
        <v>181</v>
      </c>
      <c r="G71" s="190">
        <v>0</v>
      </c>
      <c r="H71" s="190">
        <v>-0.30199999999999999</v>
      </c>
      <c r="I71" s="190">
        <v>-0.30199999999999999</v>
      </c>
      <c r="J71" s="191">
        <v>0</v>
      </c>
      <c r="K71" s="191">
        <v>-0.5</v>
      </c>
      <c r="L71" s="190">
        <v>-0.106</v>
      </c>
      <c r="M71" s="190">
        <v>0</v>
      </c>
      <c r="N71" s="190">
        <v>0</v>
      </c>
      <c r="O71" s="190">
        <v>0</v>
      </c>
      <c r="P71" s="190">
        <v>0</v>
      </c>
      <c r="Q71" s="190">
        <v>0</v>
      </c>
      <c r="R71" s="190">
        <v>-0.2</v>
      </c>
      <c r="S71" s="190">
        <v>0</v>
      </c>
      <c r="T71" s="190">
        <v>0</v>
      </c>
      <c r="U71" s="190">
        <v>0</v>
      </c>
      <c r="V71" s="190">
        <v>0</v>
      </c>
      <c r="W71" s="190">
        <v>-0.10299999999999998</v>
      </c>
      <c r="X71" s="190">
        <v>-0.40899999999999997</v>
      </c>
      <c r="Z71" s="190">
        <v>0</v>
      </c>
      <c r="AA71" s="3">
        <v>-0.41</v>
      </c>
      <c r="AC71" s="190">
        <v>-0.5</v>
      </c>
      <c r="AD71" s="3">
        <v>0.09</v>
      </c>
    </row>
    <row r="72" spans="1:30" ht="18" customHeight="1" x14ac:dyDescent="0.2">
      <c r="A72" s="175" t="s">
        <v>90</v>
      </c>
      <c r="B72" s="175" t="s">
        <v>18</v>
      </c>
      <c r="C72" s="9">
        <v>-0.83333333333333337</v>
      </c>
      <c r="E72" s="189" t="s">
        <v>188</v>
      </c>
      <c r="G72" s="190">
        <v>0</v>
      </c>
      <c r="H72" s="190">
        <v>0</v>
      </c>
      <c r="I72" s="190">
        <v>0</v>
      </c>
      <c r="J72" s="191">
        <v>0</v>
      </c>
      <c r="K72" s="191">
        <v>0</v>
      </c>
      <c r="L72" s="190">
        <v>-2.4E-2</v>
      </c>
      <c r="M72" s="190">
        <v>0</v>
      </c>
      <c r="N72" s="190">
        <v>0</v>
      </c>
      <c r="O72" s="190">
        <v>0</v>
      </c>
      <c r="P72" s="190">
        <v>0</v>
      </c>
      <c r="Q72" s="190">
        <v>0</v>
      </c>
      <c r="R72" s="190">
        <v>0</v>
      </c>
      <c r="S72" s="190">
        <v>0</v>
      </c>
      <c r="T72" s="190">
        <v>0</v>
      </c>
      <c r="U72" s="190">
        <v>0</v>
      </c>
      <c r="V72" s="190">
        <v>0</v>
      </c>
      <c r="W72" s="190">
        <v>0</v>
      </c>
      <c r="X72" s="190">
        <v>-2.4E-2</v>
      </c>
      <c r="Z72" s="190">
        <v>0</v>
      </c>
      <c r="AA72" s="3">
        <v>-0.02</v>
      </c>
      <c r="AC72" s="190">
        <v>0</v>
      </c>
      <c r="AD72" s="3">
        <v>-0.02</v>
      </c>
    </row>
    <row r="73" spans="1:30" ht="18" customHeight="1" x14ac:dyDescent="0.2">
      <c r="A73" s="175" t="s">
        <v>79</v>
      </c>
      <c r="B73" s="175" t="s">
        <v>18</v>
      </c>
      <c r="C73" s="9">
        <v>0</v>
      </c>
      <c r="E73" s="189" t="s">
        <v>78</v>
      </c>
      <c r="G73" s="190">
        <v>0</v>
      </c>
      <c r="H73" s="190">
        <v>0</v>
      </c>
      <c r="I73" s="190">
        <v>0</v>
      </c>
      <c r="J73" s="191">
        <v>0</v>
      </c>
      <c r="K73" s="191">
        <v>0</v>
      </c>
      <c r="L73" s="190">
        <v>0</v>
      </c>
      <c r="M73" s="190">
        <v>0</v>
      </c>
      <c r="N73" s="190">
        <v>0</v>
      </c>
      <c r="O73" s="190">
        <v>0</v>
      </c>
      <c r="P73" s="190">
        <v>0</v>
      </c>
      <c r="Q73" s="190">
        <v>0</v>
      </c>
      <c r="R73" s="190">
        <v>0</v>
      </c>
      <c r="S73" s="190">
        <v>0</v>
      </c>
      <c r="T73" s="190">
        <v>0</v>
      </c>
      <c r="U73" s="190">
        <v>0</v>
      </c>
      <c r="V73" s="190">
        <v>0</v>
      </c>
      <c r="W73" s="190">
        <v>0</v>
      </c>
      <c r="X73" s="190">
        <v>0</v>
      </c>
      <c r="Z73" s="190">
        <v>0</v>
      </c>
      <c r="AA73" s="3">
        <v>0</v>
      </c>
      <c r="AC73" s="190">
        <v>0</v>
      </c>
      <c r="AD73" s="3">
        <v>0</v>
      </c>
    </row>
    <row r="74" spans="1:30" ht="18" customHeight="1" x14ac:dyDescent="0.2">
      <c r="A74" s="175" t="s">
        <v>194</v>
      </c>
      <c r="B74" s="175" t="s">
        <v>18</v>
      </c>
      <c r="C74" s="9">
        <v>0</v>
      </c>
      <c r="E74" s="189" t="s">
        <v>267</v>
      </c>
      <c r="G74" s="190">
        <v>0</v>
      </c>
      <c r="H74" s="190">
        <v>0</v>
      </c>
      <c r="I74" s="190">
        <v>0</v>
      </c>
      <c r="J74" s="191">
        <v>0</v>
      </c>
      <c r="K74" s="191">
        <v>0</v>
      </c>
      <c r="L74" s="190">
        <v>0</v>
      </c>
      <c r="M74" s="190">
        <v>0</v>
      </c>
      <c r="N74" s="190">
        <v>0</v>
      </c>
      <c r="O74" s="190">
        <v>0</v>
      </c>
      <c r="P74" s="190">
        <v>0</v>
      </c>
      <c r="Q74" s="190">
        <v>0</v>
      </c>
      <c r="R74" s="190">
        <v>0</v>
      </c>
      <c r="S74" s="190">
        <v>0</v>
      </c>
      <c r="T74" s="190">
        <v>0</v>
      </c>
      <c r="U74" s="190">
        <v>0</v>
      </c>
      <c r="V74" s="190">
        <v>0</v>
      </c>
      <c r="W74" s="190">
        <v>0</v>
      </c>
      <c r="X74" s="190">
        <v>0</v>
      </c>
      <c r="Z74" s="190">
        <v>0</v>
      </c>
      <c r="AA74" s="3">
        <v>0</v>
      </c>
      <c r="AC74" s="190">
        <v>0</v>
      </c>
      <c r="AD74" s="3">
        <v>0</v>
      </c>
    </row>
    <row r="75" spans="1:30" ht="18" customHeight="1" x14ac:dyDescent="0.2">
      <c r="A75" s="175" t="s">
        <v>76</v>
      </c>
      <c r="B75" s="175" t="s">
        <v>18</v>
      </c>
      <c r="C75" s="9">
        <v>0</v>
      </c>
      <c r="E75" s="189" t="s">
        <v>95</v>
      </c>
      <c r="G75" s="190">
        <v>-0.24199999999999999</v>
      </c>
      <c r="H75" s="190">
        <v>-0.13900000000000001</v>
      </c>
      <c r="I75" s="190">
        <v>-0.13900000000000001</v>
      </c>
      <c r="J75" s="191">
        <v>0</v>
      </c>
      <c r="K75" s="191">
        <v>0</v>
      </c>
      <c r="L75" s="190">
        <v>0</v>
      </c>
      <c r="M75" s="190">
        <v>0</v>
      </c>
      <c r="N75" s="190">
        <v>0</v>
      </c>
      <c r="O75" s="190">
        <v>0</v>
      </c>
      <c r="P75" s="190">
        <v>0</v>
      </c>
      <c r="Q75" s="190">
        <v>0</v>
      </c>
      <c r="R75" s="190">
        <v>0</v>
      </c>
      <c r="S75" s="190">
        <v>0</v>
      </c>
      <c r="T75" s="190">
        <v>0</v>
      </c>
      <c r="U75" s="190">
        <v>0</v>
      </c>
      <c r="V75" s="190">
        <v>0</v>
      </c>
      <c r="W75" s="190">
        <v>0</v>
      </c>
      <c r="X75" s="190">
        <v>0</v>
      </c>
      <c r="Z75" s="190">
        <v>0</v>
      </c>
      <c r="AA75" s="3">
        <v>0</v>
      </c>
      <c r="AC75" s="190">
        <v>0</v>
      </c>
      <c r="AD75" s="3">
        <v>0</v>
      </c>
    </row>
    <row r="76" spans="1:30" ht="18" customHeight="1" x14ac:dyDescent="0.2">
      <c r="A76" s="175" t="s">
        <v>182</v>
      </c>
      <c r="B76" s="175" t="s">
        <v>18</v>
      </c>
      <c r="C76" s="9">
        <v>0</v>
      </c>
      <c r="E76" s="189" t="s">
        <v>183</v>
      </c>
      <c r="G76" s="190">
        <v>0</v>
      </c>
      <c r="H76" s="190">
        <v>0</v>
      </c>
      <c r="I76" s="190">
        <v>0</v>
      </c>
      <c r="J76" s="191">
        <v>0</v>
      </c>
      <c r="K76" s="191">
        <v>0</v>
      </c>
      <c r="L76" s="190">
        <v>0</v>
      </c>
      <c r="M76" s="190">
        <v>0</v>
      </c>
      <c r="N76" s="190">
        <v>0</v>
      </c>
      <c r="O76" s="190">
        <v>0</v>
      </c>
      <c r="P76" s="190">
        <v>0</v>
      </c>
      <c r="Q76" s="190">
        <v>0</v>
      </c>
      <c r="R76" s="190">
        <v>0</v>
      </c>
      <c r="S76" s="190">
        <v>0</v>
      </c>
      <c r="T76" s="190">
        <v>0</v>
      </c>
      <c r="U76" s="190">
        <v>0</v>
      </c>
      <c r="V76" s="190">
        <v>0</v>
      </c>
      <c r="W76" s="190">
        <v>0</v>
      </c>
      <c r="X76" s="190">
        <v>0</v>
      </c>
      <c r="Z76" s="190">
        <v>0</v>
      </c>
      <c r="AA76" s="3">
        <v>0</v>
      </c>
      <c r="AC76" s="190">
        <v>0</v>
      </c>
      <c r="AD76" s="3">
        <v>0</v>
      </c>
    </row>
    <row r="77" spans="1:30" ht="18" customHeight="1" x14ac:dyDescent="0.2">
      <c r="A77" s="175" t="s">
        <v>91</v>
      </c>
      <c r="B77" s="175" t="s">
        <v>18</v>
      </c>
      <c r="C77" s="9">
        <v>0</v>
      </c>
      <c r="E77" s="189" t="s">
        <v>96</v>
      </c>
      <c r="G77" s="190">
        <v>0</v>
      </c>
      <c r="H77" s="190">
        <v>0</v>
      </c>
      <c r="I77" s="190">
        <v>0</v>
      </c>
      <c r="J77" s="191">
        <v>0</v>
      </c>
      <c r="K77" s="191">
        <v>0</v>
      </c>
      <c r="L77" s="190">
        <v>0</v>
      </c>
      <c r="M77" s="190">
        <v>0</v>
      </c>
      <c r="N77" s="190">
        <v>0</v>
      </c>
      <c r="O77" s="190">
        <v>0</v>
      </c>
      <c r="P77" s="190">
        <v>0</v>
      </c>
      <c r="Q77" s="190">
        <v>0</v>
      </c>
      <c r="R77" s="190">
        <v>0</v>
      </c>
      <c r="S77" s="190">
        <v>0</v>
      </c>
      <c r="T77" s="190">
        <v>0</v>
      </c>
      <c r="U77" s="190">
        <v>0</v>
      </c>
      <c r="V77" s="190">
        <v>0</v>
      </c>
      <c r="W77" s="190">
        <v>0</v>
      </c>
      <c r="X77" s="190">
        <v>0</v>
      </c>
      <c r="Z77" s="190">
        <v>0</v>
      </c>
      <c r="AA77" s="3">
        <v>0</v>
      </c>
      <c r="AC77" s="190">
        <v>0</v>
      </c>
      <c r="AD77" s="3">
        <v>0</v>
      </c>
    </row>
    <row r="78" spans="1:30" ht="18" customHeight="1" x14ac:dyDescent="0.2">
      <c r="A78" s="175" t="s">
        <v>128</v>
      </c>
      <c r="B78" s="175" t="s">
        <v>18</v>
      </c>
      <c r="C78" s="9">
        <v>0</v>
      </c>
      <c r="E78" s="189" t="s">
        <v>129</v>
      </c>
      <c r="G78" s="190">
        <v>0</v>
      </c>
      <c r="H78" s="190">
        <v>0</v>
      </c>
      <c r="I78" s="190">
        <v>0</v>
      </c>
      <c r="J78" s="191">
        <v>0</v>
      </c>
      <c r="K78" s="191">
        <v>0</v>
      </c>
      <c r="L78" s="190">
        <v>0</v>
      </c>
      <c r="M78" s="190">
        <v>0</v>
      </c>
      <c r="N78" s="190">
        <v>0</v>
      </c>
      <c r="O78" s="190">
        <v>0</v>
      </c>
      <c r="P78" s="190">
        <v>0</v>
      </c>
      <c r="Q78" s="190">
        <v>0</v>
      </c>
      <c r="R78" s="190">
        <v>0</v>
      </c>
      <c r="S78" s="190">
        <v>0</v>
      </c>
      <c r="T78" s="190">
        <v>0</v>
      </c>
      <c r="U78" s="190">
        <v>0</v>
      </c>
      <c r="V78" s="190">
        <v>0</v>
      </c>
      <c r="W78" s="190">
        <v>0</v>
      </c>
      <c r="X78" s="190">
        <v>0</v>
      </c>
      <c r="Z78" s="190">
        <v>0</v>
      </c>
      <c r="AA78" s="3">
        <v>0</v>
      </c>
      <c r="AC78" s="190">
        <v>0</v>
      </c>
      <c r="AD78" s="3">
        <v>0</v>
      </c>
    </row>
    <row r="79" spans="1:30" ht="18" customHeight="1" x14ac:dyDescent="0.2">
      <c r="A79" s="175" t="s">
        <v>92</v>
      </c>
      <c r="B79" s="175" t="s">
        <v>18</v>
      </c>
      <c r="C79" s="9">
        <v>7.3333333333333334E-2</v>
      </c>
      <c r="E79" s="189" t="s">
        <v>97</v>
      </c>
      <c r="G79" s="190">
        <v>-2.4870000000000001</v>
      </c>
      <c r="H79" s="190">
        <v>-8.2319999999999993</v>
      </c>
      <c r="I79" s="190">
        <v>-8.2319999999999993</v>
      </c>
      <c r="J79" s="191">
        <v>-11</v>
      </c>
      <c r="K79" s="191">
        <v>-12</v>
      </c>
      <c r="L79" s="190">
        <v>-1.9470000000000001</v>
      </c>
      <c r="M79" s="190">
        <v>0</v>
      </c>
      <c r="N79" s="190">
        <v>-1.552</v>
      </c>
      <c r="O79" s="190">
        <v>-1.0900000000000003</v>
      </c>
      <c r="P79" s="190">
        <v>0</v>
      </c>
      <c r="Q79" s="190">
        <v>-1.8929999999999998</v>
      </c>
      <c r="R79" s="190">
        <v>-0.52199999999999935</v>
      </c>
      <c r="S79" s="190">
        <v>-1.0220000000000002</v>
      </c>
      <c r="T79" s="190">
        <v>-0.53500000000000014</v>
      </c>
      <c r="U79" s="190">
        <v>-1.0050000000000008</v>
      </c>
      <c r="V79" s="190">
        <v>-9.1999999999998749E-2</v>
      </c>
      <c r="W79" s="190">
        <v>-1.4580000000000002</v>
      </c>
      <c r="X79" s="190">
        <v>-11.116</v>
      </c>
      <c r="Z79" s="190">
        <v>-11</v>
      </c>
      <c r="AA79" s="3">
        <v>-0.12</v>
      </c>
      <c r="AC79" s="190">
        <v>-12</v>
      </c>
      <c r="AD79" s="3">
        <v>0.88</v>
      </c>
    </row>
    <row r="80" spans="1:30" ht="18" customHeight="1" x14ac:dyDescent="0.2">
      <c r="A80" s="175" t="s">
        <v>75</v>
      </c>
      <c r="B80" s="175" t="s">
        <v>18</v>
      </c>
      <c r="C80" s="9">
        <v>-0.13333333333333333</v>
      </c>
      <c r="E80" s="189" t="s">
        <v>98</v>
      </c>
      <c r="G80" s="190">
        <v>-9.0999999999999998E-2</v>
      </c>
      <c r="H80" s="190">
        <v>-0.246</v>
      </c>
      <c r="I80" s="190">
        <v>-0.246</v>
      </c>
      <c r="J80" s="191">
        <v>0</v>
      </c>
      <c r="K80" s="191">
        <v>-0.3</v>
      </c>
      <c r="L80" s="190">
        <v>-2.1999999999999999E-2</v>
      </c>
      <c r="M80" s="190">
        <v>-2.3E-2</v>
      </c>
      <c r="N80" s="190">
        <v>-2.2000000000000006E-2</v>
      </c>
      <c r="O80" s="190">
        <v>-2.2999999999999993E-2</v>
      </c>
      <c r="P80" s="190">
        <v>-2.1000000000000005E-2</v>
      </c>
      <c r="Q80" s="190">
        <v>-2.3000000000000007E-2</v>
      </c>
      <c r="R80" s="190">
        <v>-2.4999999999999994E-2</v>
      </c>
      <c r="S80" s="190">
        <v>-2.4999999999999994E-2</v>
      </c>
      <c r="T80" s="190">
        <v>-2.5999999999999995E-2</v>
      </c>
      <c r="U80" s="190">
        <v>-2.4999999999999994E-2</v>
      </c>
      <c r="V80" s="190">
        <v>-2.5000000000000022E-2</v>
      </c>
      <c r="W80" s="190">
        <v>-7.6000000000000012E-2</v>
      </c>
      <c r="X80" s="190">
        <v>-0.33600000000000002</v>
      </c>
      <c r="Z80" s="190">
        <v>0</v>
      </c>
      <c r="AA80" s="3">
        <v>-0.34</v>
      </c>
      <c r="AC80" s="190">
        <v>-0.3</v>
      </c>
      <c r="AD80" s="3">
        <v>-0.04</v>
      </c>
    </row>
    <row r="81" spans="1:30" ht="18" customHeight="1" x14ac:dyDescent="0.2">
      <c r="A81" s="175" t="s">
        <v>428</v>
      </c>
      <c r="B81" s="175" t="s">
        <v>18</v>
      </c>
      <c r="C81" s="9">
        <v>0</v>
      </c>
      <c r="E81" s="189" t="s">
        <v>429</v>
      </c>
      <c r="G81" s="190">
        <v>0</v>
      </c>
      <c r="H81" s="190">
        <v>0</v>
      </c>
      <c r="I81" s="190">
        <v>0</v>
      </c>
      <c r="J81" s="191">
        <v>0</v>
      </c>
      <c r="K81" s="191">
        <v>0</v>
      </c>
      <c r="L81" s="190">
        <v>0</v>
      </c>
      <c r="M81" s="190">
        <v>0</v>
      </c>
      <c r="N81" s="190">
        <v>0</v>
      </c>
      <c r="O81" s="190">
        <v>0</v>
      </c>
      <c r="P81" s="190">
        <v>0</v>
      </c>
      <c r="Q81" s="190">
        <v>0</v>
      </c>
      <c r="R81" s="190">
        <v>0</v>
      </c>
      <c r="S81" s="190">
        <v>0</v>
      </c>
      <c r="T81" s="190">
        <v>0</v>
      </c>
      <c r="U81" s="190">
        <v>0</v>
      </c>
      <c r="V81" s="190">
        <v>0</v>
      </c>
      <c r="W81" s="190">
        <v>0</v>
      </c>
      <c r="X81" s="190">
        <v>0</v>
      </c>
      <c r="Z81" s="190">
        <v>0</v>
      </c>
      <c r="AA81" s="3">
        <v>0</v>
      </c>
      <c r="AC81" s="190">
        <v>0</v>
      </c>
      <c r="AD81" s="3">
        <v>0</v>
      </c>
    </row>
    <row r="82" spans="1:30" ht="18" customHeight="1" x14ac:dyDescent="0.2">
      <c r="A82" s="175" t="s">
        <v>262</v>
      </c>
      <c r="B82" s="175" t="s">
        <v>18</v>
      </c>
      <c r="C82" s="9">
        <v>0</v>
      </c>
      <c r="E82" s="189" t="s">
        <v>272</v>
      </c>
      <c r="G82" s="190">
        <v>0</v>
      </c>
      <c r="H82" s="190">
        <v>0</v>
      </c>
      <c r="I82" s="190">
        <v>0</v>
      </c>
      <c r="J82" s="191">
        <v>0</v>
      </c>
      <c r="K82" s="191">
        <v>0</v>
      </c>
      <c r="L82" s="190">
        <v>0</v>
      </c>
      <c r="M82" s="190">
        <v>0</v>
      </c>
      <c r="N82" s="190">
        <v>0</v>
      </c>
      <c r="O82" s="190">
        <v>0</v>
      </c>
      <c r="P82" s="190">
        <v>0</v>
      </c>
      <c r="Q82" s="190">
        <v>0</v>
      </c>
      <c r="R82" s="190">
        <v>0</v>
      </c>
      <c r="S82" s="190">
        <v>0</v>
      </c>
      <c r="T82" s="190">
        <v>0</v>
      </c>
      <c r="U82" s="190">
        <v>0</v>
      </c>
      <c r="V82" s="190">
        <v>0</v>
      </c>
      <c r="W82" s="190">
        <v>0</v>
      </c>
      <c r="X82" s="190">
        <v>0</v>
      </c>
      <c r="Z82" s="190">
        <v>0</v>
      </c>
      <c r="AA82" s="3">
        <v>0</v>
      </c>
      <c r="AC82" s="190">
        <v>0</v>
      </c>
      <c r="AD82" s="3">
        <v>0</v>
      </c>
    </row>
    <row r="83" spans="1:30" ht="18" customHeight="1" x14ac:dyDescent="0.2">
      <c r="A83" s="175" t="s">
        <v>196</v>
      </c>
      <c r="B83" s="175" t="s">
        <v>18</v>
      </c>
      <c r="C83" s="9">
        <v>0</v>
      </c>
      <c r="E83" s="189" t="s">
        <v>197</v>
      </c>
      <c r="G83" s="190">
        <v>0</v>
      </c>
      <c r="H83" s="190">
        <v>0</v>
      </c>
      <c r="I83" s="190">
        <v>0</v>
      </c>
      <c r="J83" s="191">
        <v>0</v>
      </c>
      <c r="K83" s="191">
        <v>0</v>
      </c>
      <c r="L83" s="190">
        <v>0</v>
      </c>
      <c r="M83" s="190">
        <v>0</v>
      </c>
      <c r="N83" s="190">
        <v>0</v>
      </c>
      <c r="O83" s="190">
        <v>0</v>
      </c>
      <c r="P83" s="190">
        <v>0</v>
      </c>
      <c r="Q83" s="190">
        <v>0</v>
      </c>
      <c r="R83" s="190">
        <v>0</v>
      </c>
      <c r="S83" s="190">
        <v>0</v>
      </c>
      <c r="T83" s="190">
        <v>0</v>
      </c>
      <c r="U83" s="190">
        <v>0</v>
      </c>
      <c r="V83" s="190">
        <v>0</v>
      </c>
      <c r="W83" s="190">
        <v>0</v>
      </c>
      <c r="X83" s="190">
        <v>0</v>
      </c>
      <c r="Z83" s="190">
        <v>0</v>
      </c>
      <c r="AA83" s="3">
        <v>0</v>
      </c>
      <c r="AC83" s="190">
        <v>0</v>
      </c>
      <c r="AD83" s="3">
        <v>0</v>
      </c>
    </row>
    <row r="84" spans="1:30" ht="18" customHeight="1" x14ac:dyDescent="0.2">
      <c r="A84" s="175" t="s">
        <v>198</v>
      </c>
      <c r="B84" s="175" t="s">
        <v>18</v>
      </c>
      <c r="C84" s="9">
        <v>0</v>
      </c>
      <c r="E84" s="189" t="s">
        <v>266</v>
      </c>
      <c r="G84" s="190">
        <v>0</v>
      </c>
      <c r="H84" s="190">
        <v>0</v>
      </c>
      <c r="I84" s="190">
        <v>0</v>
      </c>
      <c r="J84" s="191">
        <v>0</v>
      </c>
      <c r="K84" s="191">
        <v>0</v>
      </c>
      <c r="L84" s="190">
        <v>0</v>
      </c>
      <c r="M84" s="190">
        <v>0</v>
      </c>
      <c r="N84" s="190">
        <v>0</v>
      </c>
      <c r="O84" s="190">
        <v>0</v>
      </c>
      <c r="P84" s="190">
        <v>0</v>
      </c>
      <c r="Q84" s="190">
        <v>0</v>
      </c>
      <c r="R84" s="190">
        <v>0</v>
      </c>
      <c r="S84" s="190">
        <v>0</v>
      </c>
      <c r="T84" s="190">
        <v>0</v>
      </c>
      <c r="U84" s="190">
        <v>0</v>
      </c>
      <c r="V84" s="190">
        <v>0</v>
      </c>
      <c r="W84" s="190">
        <v>0</v>
      </c>
      <c r="X84" s="190">
        <v>0</v>
      </c>
      <c r="Z84" s="190">
        <v>0</v>
      </c>
      <c r="AA84" s="3">
        <v>0</v>
      </c>
      <c r="AC84" s="190">
        <v>0</v>
      </c>
      <c r="AD84" s="3">
        <v>0</v>
      </c>
    </row>
    <row r="85" spans="1:30" ht="18" customHeight="1" x14ac:dyDescent="0.2">
      <c r="A85" s="175" t="s">
        <v>93</v>
      </c>
      <c r="B85" s="175" t="s">
        <v>18</v>
      </c>
      <c r="C85" s="9">
        <v>1.0122699386503067</v>
      </c>
      <c r="E85" s="189" t="s">
        <v>99</v>
      </c>
      <c r="G85" s="190">
        <v>0</v>
      </c>
      <c r="H85" s="190">
        <v>0</v>
      </c>
      <c r="I85" s="190">
        <v>0</v>
      </c>
      <c r="J85" s="191">
        <v>-0.32600000000000001</v>
      </c>
      <c r="K85" s="191">
        <v>-0.32600000000000001</v>
      </c>
      <c r="L85" s="190">
        <v>0</v>
      </c>
      <c r="M85" s="190">
        <v>0</v>
      </c>
      <c r="N85" s="190">
        <v>0</v>
      </c>
      <c r="O85" s="190">
        <v>0</v>
      </c>
      <c r="P85" s="190">
        <v>0</v>
      </c>
      <c r="Q85" s="190">
        <v>0</v>
      </c>
      <c r="R85" s="190">
        <v>0</v>
      </c>
      <c r="S85" s="190">
        <v>0</v>
      </c>
      <c r="T85" s="190">
        <v>0</v>
      </c>
      <c r="U85" s="190">
        <v>0</v>
      </c>
      <c r="V85" s="190">
        <v>0</v>
      </c>
      <c r="W85" s="190">
        <v>0</v>
      </c>
      <c r="X85" s="190">
        <v>0</v>
      </c>
      <c r="Z85" s="190">
        <v>-0.32600000000000001</v>
      </c>
      <c r="AA85" s="3">
        <v>0.33</v>
      </c>
      <c r="AC85" s="190">
        <v>-0.32600000000000001</v>
      </c>
      <c r="AD85" s="3">
        <v>0.33</v>
      </c>
    </row>
    <row r="86" spans="1:30" ht="18" customHeight="1" x14ac:dyDescent="0.2">
      <c r="A86" s="175" t="s">
        <v>524</v>
      </c>
      <c r="B86" s="175" t="s">
        <v>18</v>
      </c>
      <c r="C86" s="9">
        <v>0</v>
      </c>
      <c r="E86" s="189" t="s">
        <v>525</v>
      </c>
      <c r="G86" s="190">
        <v>0</v>
      </c>
      <c r="H86" s="190">
        <v>0</v>
      </c>
      <c r="I86" s="190">
        <v>0</v>
      </c>
      <c r="J86" s="191">
        <v>0</v>
      </c>
      <c r="K86" s="191">
        <v>0</v>
      </c>
      <c r="L86" s="190">
        <v>0</v>
      </c>
      <c r="M86" s="190">
        <v>0</v>
      </c>
      <c r="N86" s="190">
        <v>0</v>
      </c>
      <c r="O86" s="190">
        <v>0</v>
      </c>
      <c r="P86" s="190">
        <v>0</v>
      </c>
      <c r="Q86" s="190">
        <v>0</v>
      </c>
      <c r="R86" s="190">
        <v>0</v>
      </c>
      <c r="S86" s="190">
        <v>0</v>
      </c>
      <c r="T86" s="190">
        <v>0</v>
      </c>
      <c r="U86" s="190">
        <v>0</v>
      </c>
      <c r="V86" s="190">
        <v>0</v>
      </c>
      <c r="W86" s="190">
        <v>0</v>
      </c>
      <c r="X86" s="190">
        <v>0</v>
      </c>
      <c r="Z86" s="190">
        <v>0</v>
      </c>
      <c r="AA86" s="3">
        <v>0</v>
      </c>
      <c r="AC86" s="190">
        <v>0</v>
      </c>
      <c r="AD86" s="3">
        <v>0</v>
      </c>
    </row>
    <row r="87" spans="1:30" ht="18" customHeight="1" x14ac:dyDescent="0.2">
      <c r="A87" s="175" t="s">
        <v>255</v>
      </c>
      <c r="B87" s="175" t="s">
        <v>18</v>
      </c>
      <c r="C87" s="9">
        <v>0</v>
      </c>
      <c r="E87" s="192" t="s">
        <v>258</v>
      </c>
      <c r="F87" s="193"/>
      <c r="G87" s="194">
        <v>0</v>
      </c>
      <c r="H87" s="194">
        <v>0</v>
      </c>
      <c r="I87" s="194">
        <v>0</v>
      </c>
      <c r="J87" s="194">
        <v>0</v>
      </c>
      <c r="K87" s="194">
        <v>0</v>
      </c>
      <c r="L87" s="194">
        <v>0</v>
      </c>
      <c r="M87" s="194">
        <v>0</v>
      </c>
      <c r="N87" s="194">
        <v>0</v>
      </c>
      <c r="O87" s="194">
        <v>0</v>
      </c>
      <c r="P87" s="194">
        <v>0</v>
      </c>
      <c r="Q87" s="194">
        <v>0</v>
      </c>
      <c r="R87" s="194">
        <v>0</v>
      </c>
      <c r="S87" s="194">
        <v>0</v>
      </c>
      <c r="T87" s="194">
        <v>0</v>
      </c>
      <c r="U87" s="194">
        <v>0</v>
      </c>
      <c r="V87" s="194">
        <v>0</v>
      </c>
      <c r="W87" s="194">
        <v>0</v>
      </c>
      <c r="X87" s="194">
        <v>0</v>
      </c>
      <c r="Z87" s="194">
        <v>0</v>
      </c>
      <c r="AA87" s="3">
        <v>0</v>
      </c>
      <c r="AC87" s="194">
        <v>0</v>
      </c>
      <c r="AD87" s="3">
        <v>0</v>
      </c>
    </row>
    <row r="88" spans="1:30" ht="18" customHeight="1" x14ac:dyDescent="0.2">
      <c r="A88" s="175" t="s">
        <v>256</v>
      </c>
      <c r="B88" s="175" t="s">
        <v>18</v>
      </c>
      <c r="C88" s="9">
        <v>0</v>
      </c>
      <c r="E88" s="192" t="s">
        <v>430</v>
      </c>
      <c r="F88" s="193"/>
      <c r="G88" s="194">
        <v>0</v>
      </c>
      <c r="H88" s="194">
        <v>0</v>
      </c>
      <c r="I88" s="194">
        <v>0</v>
      </c>
      <c r="J88" s="194">
        <v>0</v>
      </c>
      <c r="K88" s="194">
        <v>0</v>
      </c>
      <c r="L88" s="194">
        <v>0</v>
      </c>
      <c r="M88" s="194">
        <v>0</v>
      </c>
      <c r="N88" s="194">
        <v>0</v>
      </c>
      <c r="O88" s="194">
        <v>0</v>
      </c>
      <c r="P88" s="194">
        <v>0</v>
      </c>
      <c r="Q88" s="194">
        <v>0</v>
      </c>
      <c r="R88" s="194">
        <v>0</v>
      </c>
      <c r="S88" s="194">
        <v>0</v>
      </c>
      <c r="T88" s="194">
        <v>0</v>
      </c>
      <c r="U88" s="194">
        <v>0</v>
      </c>
      <c r="V88" s="194">
        <v>0</v>
      </c>
      <c r="W88" s="194">
        <v>0</v>
      </c>
      <c r="X88" s="194">
        <v>0</v>
      </c>
      <c r="Z88" s="194">
        <v>0</v>
      </c>
      <c r="AA88" s="3">
        <v>0</v>
      </c>
      <c r="AC88" s="194">
        <v>0</v>
      </c>
      <c r="AD88" s="3">
        <v>0</v>
      </c>
    </row>
    <row r="89" spans="1:30" ht="18" customHeight="1" x14ac:dyDescent="0.2">
      <c r="A89" s="175" t="s">
        <v>200</v>
      </c>
      <c r="B89" s="175" t="s">
        <v>18</v>
      </c>
      <c r="C89" s="9">
        <v>0</v>
      </c>
      <c r="E89" s="189" t="s">
        <v>185</v>
      </c>
      <c r="G89" s="190">
        <v>0</v>
      </c>
      <c r="H89" s="190">
        <v>0</v>
      </c>
      <c r="I89" s="190">
        <v>0</v>
      </c>
      <c r="J89" s="191">
        <v>0</v>
      </c>
      <c r="K89" s="191">
        <v>0</v>
      </c>
      <c r="L89" s="190">
        <v>0</v>
      </c>
      <c r="M89" s="190">
        <v>0</v>
      </c>
      <c r="N89" s="190">
        <v>0</v>
      </c>
      <c r="O89" s="190">
        <v>0</v>
      </c>
      <c r="P89" s="190">
        <v>0</v>
      </c>
      <c r="Q89" s="190">
        <v>0</v>
      </c>
      <c r="R89" s="190">
        <v>0</v>
      </c>
      <c r="S89" s="190">
        <v>0</v>
      </c>
      <c r="T89" s="190">
        <v>0</v>
      </c>
      <c r="U89" s="190">
        <v>0</v>
      </c>
      <c r="V89" s="190">
        <v>0</v>
      </c>
      <c r="W89" s="190">
        <v>0</v>
      </c>
      <c r="X89" s="190">
        <v>0</v>
      </c>
      <c r="Z89" s="190">
        <v>0</v>
      </c>
      <c r="AA89" s="3">
        <v>0</v>
      </c>
      <c r="AC89" s="190">
        <v>0</v>
      </c>
      <c r="AD89" s="3">
        <v>0</v>
      </c>
    </row>
    <row r="90" spans="1:30" ht="18" customHeight="1" x14ac:dyDescent="0.2">
      <c r="A90" s="175" t="s">
        <v>186</v>
      </c>
      <c r="B90" s="175" t="s">
        <v>18</v>
      </c>
      <c r="C90" s="9">
        <v>0</v>
      </c>
      <c r="E90" s="189" t="s">
        <v>187</v>
      </c>
      <c r="G90" s="190">
        <v>0</v>
      </c>
      <c r="H90" s="190">
        <v>0</v>
      </c>
      <c r="I90" s="190">
        <v>0</v>
      </c>
      <c r="J90" s="191">
        <v>0</v>
      </c>
      <c r="K90" s="191">
        <v>0</v>
      </c>
      <c r="L90" s="190">
        <v>0</v>
      </c>
      <c r="M90" s="190">
        <v>0</v>
      </c>
      <c r="N90" s="190">
        <v>0</v>
      </c>
      <c r="O90" s="190">
        <v>0</v>
      </c>
      <c r="P90" s="190">
        <v>0</v>
      </c>
      <c r="Q90" s="190">
        <v>0</v>
      </c>
      <c r="R90" s="190">
        <v>0</v>
      </c>
      <c r="S90" s="190">
        <v>0</v>
      </c>
      <c r="T90" s="190">
        <v>0</v>
      </c>
      <c r="U90" s="190">
        <v>0</v>
      </c>
      <c r="V90" s="190">
        <v>0</v>
      </c>
      <c r="W90" s="190">
        <v>0</v>
      </c>
      <c r="X90" s="190">
        <v>0</v>
      </c>
      <c r="Z90" s="190">
        <v>0</v>
      </c>
      <c r="AA90" s="3">
        <v>0</v>
      </c>
      <c r="AC90" s="190">
        <v>0</v>
      </c>
      <c r="AD90" s="3">
        <v>0</v>
      </c>
    </row>
    <row r="91" spans="1:30" ht="18" customHeight="1" x14ac:dyDescent="0.2">
      <c r="A91" s="175" t="s">
        <v>126</v>
      </c>
      <c r="B91" s="175" t="s">
        <v>18</v>
      </c>
      <c r="C91" s="9">
        <v>0</v>
      </c>
      <c r="E91" s="189" t="s">
        <v>127</v>
      </c>
      <c r="G91" s="190">
        <v>0</v>
      </c>
      <c r="H91" s="190">
        <v>0</v>
      </c>
      <c r="I91" s="190">
        <v>0</v>
      </c>
      <c r="J91" s="191">
        <v>0</v>
      </c>
      <c r="K91" s="191">
        <v>0</v>
      </c>
      <c r="L91" s="190">
        <v>0</v>
      </c>
      <c r="M91" s="190">
        <v>0</v>
      </c>
      <c r="N91" s="190">
        <v>0</v>
      </c>
      <c r="O91" s="190">
        <v>0</v>
      </c>
      <c r="P91" s="190">
        <v>0</v>
      </c>
      <c r="Q91" s="190">
        <v>0</v>
      </c>
      <c r="R91" s="190">
        <v>0</v>
      </c>
      <c r="S91" s="190">
        <v>0</v>
      </c>
      <c r="T91" s="190">
        <v>0</v>
      </c>
      <c r="U91" s="190">
        <v>0</v>
      </c>
      <c r="V91" s="190">
        <v>0</v>
      </c>
      <c r="W91" s="190">
        <v>0</v>
      </c>
      <c r="X91" s="190">
        <v>0</v>
      </c>
      <c r="Z91" s="190">
        <v>0</v>
      </c>
      <c r="AA91" s="3">
        <v>0</v>
      </c>
      <c r="AC91" s="190">
        <v>0</v>
      </c>
      <c r="AD91" s="3">
        <v>0</v>
      </c>
    </row>
    <row r="92" spans="1:30" ht="18" customHeight="1" x14ac:dyDescent="0.2">
      <c r="A92" s="185"/>
      <c r="B92" s="185"/>
      <c r="C92" s="9">
        <v>9.4552003601981086E-2</v>
      </c>
      <c r="E92" s="195" t="s">
        <v>88</v>
      </c>
      <c r="G92" s="196">
        <v>-2.8410000000000002</v>
      </c>
      <c r="H92" s="196">
        <v>-9.3369999999999997</v>
      </c>
      <c r="I92" s="196">
        <v>-9.3369999999999997</v>
      </c>
      <c r="J92" s="197">
        <v>-11.326000000000001</v>
      </c>
      <c r="K92" s="197">
        <v>-13.326000000000001</v>
      </c>
      <c r="L92" s="196">
        <v>-2.0989999999999998</v>
      </c>
      <c r="M92" s="196">
        <v>-2.3E-2</v>
      </c>
      <c r="N92" s="196">
        <v>-1.657</v>
      </c>
      <c r="O92" s="196">
        <v>-1.1130000000000002</v>
      </c>
      <c r="P92" s="196">
        <v>-2.1000000000000005E-2</v>
      </c>
      <c r="Q92" s="196">
        <v>-1.9159999999999997</v>
      </c>
      <c r="R92" s="196">
        <v>-0.74699999999999933</v>
      </c>
      <c r="S92" s="196">
        <v>-1.1340000000000001</v>
      </c>
      <c r="T92" s="196">
        <v>-0.56100000000000017</v>
      </c>
      <c r="U92" s="196">
        <v>-1.0410000000000006</v>
      </c>
      <c r="V92" s="196">
        <v>-0.11699999999999877</v>
      </c>
      <c r="W92" s="196">
        <v>-1.6370000000000002</v>
      </c>
      <c r="X92" s="196">
        <v>-12.066000000000001</v>
      </c>
      <c r="Z92" s="196">
        <v>-11.326000000000001</v>
      </c>
      <c r="AA92" s="3">
        <v>-0.74</v>
      </c>
      <c r="AC92" s="196">
        <v>-13.326000000000001</v>
      </c>
      <c r="AD92" s="3">
        <v>1.26</v>
      </c>
    </row>
    <row r="93" spans="1:30" ht="6.95" customHeight="1" x14ac:dyDescent="0.2">
      <c r="C93" s="9"/>
      <c r="J93" s="199"/>
      <c r="K93" s="199"/>
      <c r="AA93" s="1"/>
      <c r="AD93" s="1"/>
    </row>
    <row r="94" spans="1:30" ht="18" customHeight="1" x14ac:dyDescent="0.2">
      <c r="A94" s="175" t="s">
        <v>20</v>
      </c>
      <c r="B94" s="175" t="s">
        <v>18</v>
      </c>
      <c r="C94" s="9">
        <v>0</v>
      </c>
      <c r="E94" s="206" t="s">
        <v>254</v>
      </c>
      <c r="F94" s="193"/>
      <c r="G94" s="194">
        <v>0</v>
      </c>
      <c r="H94" s="194">
        <v>-2.5000000000000001E-2</v>
      </c>
      <c r="I94" s="194">
        <v>-2.5000000000000001E-2</v>
      </c>
      <c r="J94" s="194">
        <v>0</v>
      </c>
      <c r="K94" s="194">
        <v>0</v>
      </c>
      <c r="L94" s="194">
        <v>0</v>
      </c>
      <c r="M94" s="194">
        <v>0</v>
      </c>
      <c r="N94" s="194">
        <v>0</v>
      </c>
      <c r="O94" s="194">
        <v>0</v>
      </c>
      <c r="P94" s="194">
        <v>0</v>
      </c>
      <c r="Q94" s="194">
        <v>0</v>
      </c>
      <c r="R94" s="194">
        <v>0</v>
      </c>
      <c r="S94" s="194">
        <v>0</v>
      </c>
      <c r="T94" s="194">
        <v>0</v>
      </c>
      <c r="U94" s="194">
        <v>0</v>
      </c>
      <c r="V94" s="194">
        <v>0</v>
      </c>
      <c r="W94" s="194">
        <v>0</v>
      </c>
      <c r="X94" s="194">
        <v>0</v>
      </c>
      <c r="Z94" s="194">
        <v>0</v>
      </c>
      <c r="AA94" s="3">
        <v>0</v>
      </c>
      <c r="AC94" s="194">
        <v>0</v>
      </c>
      <c r="AD94" s="3">
        <v>0</v>
      </c>
    </row>
    <row r="95" spans="1:30" ht="6.95" customHeight="1" x14ac:dyDescent="0.2">
      <c r="C95" s="9"/>
      <c r="J95" s="199"/>
      <c r="K95" s="199"/>
      <c r="AA95" s="1"/>
      <c r="AD95" s="1"/>
    </row>
    <row r="96" spans="1:30" s="209" customFormat="1" ht="18" customHeight="1" x14ac:dyDescent="0.2">
      <c r="A96" s="185"/>
      <c r="B96" s="185"/>
      <c r="C96" s="9">
        <v>5.0110374794619184E-3</v>
      </c>
      <c r="D96" s="2"/>
      <c r="E96" s="207" t="s">
        <v>431</v>
      </c>
      <c r="F96" s="2"/>
      <c r="G96" s="207">
        <v>-135.52000000000001</v>
      </c>
      <c r="H96" s="207">
        <v>-213.982</v>
      </c>
      <c r="I96" s="207">
        <v>-213.982</v>
      </c>
      <c r="J96" s="208">
        <v>-230.30735999999999</v>
      </c>
      <c r="K96" s="208">
        <v>-261.42291</v>
      </c>
      <c r="L96" s="207">
        <v>-20.933</v>
      </c>
      <c r="M96" s="207">
        <v>-21.303999999999995</v>
      </c>
      <c r="N96" s="207">
        <v>-27.216000000000001</v>
      </c>
      <c r="O96" s="207">
        <v>-25.513999999999996</v>
      </c>
      <c r="P96" s="207">
        <v>-19.182000000000009</v>
      </c>
      <c r="Q96" s="207">
        <v>-21.306999999999999</v>
      </c>
      <c r="R96" s="207">
        <v>-28.905999999999999</v>
      </c>
      <c r="S96" s="207">
        <v>-17.968000000000011</v>
      </c>
      <c r="T96" s="207">
        <v>-8.8029999999999742</v>
      </c>
      <c r="U96" s="207">
        <v>-25.829000000000025</v>
      </c>
      <c r="V96" s="207">
        <v>-20.624999999999986</v>
      </c>
      <c r="W96" s="207">
        <v>-22.528999999999989</v>
      </c>
      <c r="X96" s="207">
        <v>-260.11599999999999</v>
      </c>
      <c r="Z96" s="207">
        <v>-230.30735999999999</v>
      </c>
      <c r="AA96" s="3">
        <v>-29.81</v>
      </c>
      <c r="AC96" s="207">
        <v>-261.42291</v>
      </c>
      <c r="AD96" s="3">
        <v>1.31</v>
      </c>
    </row>
    <row r="97" spans="1:30" ht="6.95" customHeight="1" x14ac:dyDescent="0.2">
      <c r="C97" s="9"/>
      <c r="J97" s="199"/>
      <c r="K97" s="199"/>
      <c r="AA97" s="1"/>
      <c r="AD97" s="1"/>
    </row>
    <row r="98" spans="1:30" ht="18" customHeight="1" x14ac:dyDescent="0.2">
      <c r="A98" s="175" t="s">
        <v>3</v>
      </c>
      <c r="B98" s="175" t="s">
        <v>18</v>
      </c>
      <c r="C98" s="9">
        <v>0</v>
      </c>
      <c r="E98" s="189" t="s">
        <v>432</v>
      </c>
      <c r="G98" s="190">
        <v>0</v>
      </c>
      <c r="H98" s="190">
        <v>0</v>
      </c>
      <c r="I98" s="190">
        <v>0</v>
      </c>
      <c r="J98" s="191">
        <v>0</v>
      </c>
      <c r="K98" s="191">
        <v>0</v>
      </c>
      <c r="L98" s="190">
        <v>0</v>
      </c>
      <c r="M98" s="190">
        <v>0</v>
      </c>
      <c r="N98" s="190">
        <v>0</v>
      </c>
      <c r="O98" s="190">
        <v>0</v>
      </c>
      <c r="P98" s="190">
        <v>0</v>
      </c>
      <c r="Q98" s="190">
        <v>0</v>
      </c>
      <c r="R98" s="190">
        <v>0</v>
      </c>
      <c r="S98" s="190">
        <v>0</v>
      </c>
      <c r="T98" s="190">
        <v>0</v>
      </c>
      <c r="U98" s="190">
        <v>0</v>
      </c>
      <c r="V98" s="190">
        <v>0</v>
      </c>
      <c r="W98" s="190">
        <v>0</v>
      </c>
      <c r="X98" s="190">
        <v>0</v>
      </c>
      <c r="Z98" s="190">
        <v>0</v>
      </c>
      <c r="AA98" s="3">
        <v>0</v>
      </c>
      <c r="AC98" s="190">
        <v>0</v>
      </c>
      <c r="AD98" s="3">
        <v>0</v>
      </c>
    </row>
    <row r="99" spans="1:30" ht="18" customHeight="1" x14ac:dyDescent="0.2">
      <c r="A99" s="175" t="s">
        <v>309</v>
      </c>
      <c r="B99" s="175" t="s">
        <v>18</v>
      </c>
      <c r="C99" s="9">
        <v>0</v>
      </c>
      <c r="E99" s="189" t="s">
        <v>433</v>
      </c>
      <c r="G99" s="190">
        <v>0</v>
      </c>
      <c r="H99" s="190">
        <v>0</v>
      </c>
      <c r="I99" s="190">
        <v>0</v>
      </c>
      <c r="J99" s="191">
        <v>0</v>
      </c>
      <c r="K99" s="191">
        <v>0</v>
      </c>
      <c r="L99" s="190">
        <v>0</v>
      </c>
      <c r="M99" s="190">
        <v>0</v>
      </c>
      <c r="N99" s="190">
        <v>0</v>
      </c>
      <c r="O99" s="190">
        <v>0</v>
      </c>
      <c r="P99" s="190">
        <v>0</v>
      </c>
      <c r="Q99" s="190">
        <v>0</v>
      </c>
      <c r="R99" s="190">
        <v>0</v>
      </c>
      <c r="S99" s="190">
        <v>0</v>
      </c>
      <c r="T99" s="190">
        <v>0</v>
      </c>
      <c r="U99" s="190">
        <v>0</v>
      </c>
      <c r="V99" s="190">
        <v>0</v>
      </c>
      <c r="W99" s="190">
        <v>0</v>
      </c>
      <c r="X99" s="190">
        <v>0</v>
      </c>
      <c r="Z99" s="190">
        <v>0</v>
      </c>
      <c r="AA99" s="3">
        <v>0</v>
      </c>
      <c r="AC99" s="190">
        <v>0</v>
      </c>
      <c r="AD99" s="3">
        <v>0</v>
      </c>
    </row>
    <row r="100" spans="1:30" ht="18" customHeight="1" x14ac:dyDescent="0.2">
      <c r="A100" s="175" t="s">
        <v>312</v>
      </c>
      <c r="B100" s="175" t="s">
        <v>18</v>
      </c>
      <c r="C100" s="9">
        <v>0</v>
      </c>
      <c r="E100" s="189" t="s">
        <v>434</v>
      </c>
      <c r="G100" s="190">
        <v>0</v>
      </c>
      <c r="H100" s="190">
        <v>0</v>
      </c>
      <c r="I100" s="190">
        <v>0</v>
      </c>
      <c r="J100" s="191">
        <v>0</v>
      </c>
      <c r="K100" s="191">
        <v>0</v>
      </c>
      <c r="L100" s="190">
        <v>0</v>
      </c>
      <c r="M100" s="190">
        <v>0</v>
      </c>
      <c r="N100" s="190">
        <v>0</v>
      </c>
      <c r="O100" s="190">
        <v>0</v>
      </c>
      <c r="P100" s="190">
        <v>0</v>
      </c>
      <c r="Q100" s="190">
        <v>0</v>
      </c>
      <c r="R100" s="190">
        <v>0</v>
      </c>
      <c r="S100" s="190">
        <v>0</v>
      </c>
      <c r="T100" s="190">
        <v>0</v>
      </c>
      <c r="U100" s="190">
        <v>0</v>
      </c>
      <c r="V100" s="190">
        <v>0</v>
      </c>
      <c r="W100" s="190">
        <v>0</v>
      </c>
      <c r="X100" s="190">
        <v>0</v>
      </c>
      <c r="Z100" s="190">
        <v>0</v>
      </c>
      <c r="AA100" s="3">
        <v>0</v>
      </c>
      <c r="AC100" s="190">
        <v>0</v>
      </c>
      <c r="AD100" s="3">
        <v>0</v>
      </c>
    </row>
    <row r="101" spans="1:30" ht="18" customHeight="1" x14ac:dyDescent="0.2">
      <c r="A101" s="175" t="s">
        <v>435</v>
      </c>
      <c r="B101" s="175" t="s">
        <v>18</v>
      </c>
      <c r="C101" s="9">
        <v>0</v>
      </c>
      <c r="E101" s="189" t="s">
        <v>436</v>
      </c>
      <c r="G101" s="190">
        <v>0</v>
      </c>
      <c r="H101" s="190">
        <v>0</v>
      </c>
      <c r="I101" s="190">
        <v>0</v>
      </c>
      <c r="J101" s="191">
        <v>0</v>
      </c>
      <c r="K101" s="191">
        <v>0</v>
      </c>
      <c r="L101" s="190">
        <v>0</v>
      </c>
      <c r="M101" s="190">
        <v>0</v>
      </c>
      <c r="N101" s="190">
        <v>0</v>
      </c>
      <c r="O101" s="190">
        <v>0</v>
      </c>
      <c r="P101" s="190">
        <v>0</v>
      </c>
      <c r="Q101" s="190">
        <v>0</v>
      </c>
      <c r="R101" s="190">
        <v>0</v>
      </c>
      <c r="S101" s="190">
        <v>0</v>
      </c>
      <c r="T101" s="190">
        <v>0</v>
      </c>
      <c r="U101" s="190">
        <v>0</v>
      </c>
      <c r="V101" s="190">
        <v>0</v>
      </c>
      <c r="W101" s="190">
        <v>0</v>
      </c>
      <c r="X101" s="190">
        <v>0</v>
      </c>
      <c r="Z101" s="190">
        <v>0</v>
      </c>
      <c r="AA101" s="3">
        <v>0</v>
      </c>
      <c r="AC101" s="190">
        <v>0</v>
      </c>
      <c r="AD101" s="3">
        <v>0</v>
      </c>
    </row>
    <row r="102" spans="1:30" ht="18" customHeight="1" x14ac:dyDescent="0.2">
      <c r="A102" s="185"/>
      <c r="B102" s="210"/>
      <c r="C102" s="9">
        <v>0</v>
      </c>
      <c r="E102" s="195" t="s">
        <v>235</v>
      </c>
      <c r="G102" s="196">
        <v>0</v>
      </c>
      <c r="H102" s="196">
        <v>0</v>
      </c>
      <c r="I102" s="196">
        <v>0</v>
      </c>
      <c r="J102" s="197">
        <v>0</v>
      </c>
      <c r="K102" s="197">
        <v>0</v>
      </c>
      <c r="L102" s="196">
        <v>0</v>
      </c>
      <c r="M102" s="196">
        <v>0</v>
      </c>
      <c r="N102" s="196">
        <v>0</v>
      </c>
      <c r="O102" s="196">
        <v>0</v>
      </c>
      <c r="P102" s="196">
        <v>0</v>
      </c>
      <c r="Q102" s="196">
        <v>0</v>
      </c>
      <c r="R102" s="196">
        <v>0</v>
      </c>
      <c r="S102" s="196">
        <v>0</v>
      </c>
      <c r="T102" s="196">
        <v>0</v>
      </c>
      <c r="U102" s="196">
        <v>0</v>
      </c>
      <c r="V102" s="196">
        <v>0</v>
      </c>
      <c r="W102" s="196">
        <v>0</v>
      </c>
      <c r="X102" s="196">
        <v>0</v>
      </c>
      <c r="Z102" s="196">
        <v>0</v>
      </c>
      <c r="AA102" s="3">
        <v>0</v>
      </c>
      <c r="AC102" s="196">
        <v>0</v>
      </c>
      <c r="AD102" s="3">
        <v>0</v>
      </c>
    </row>
    <row r="103" spans="1:30" ht="6.95" customHeight="1" x14ac:dyDescent="0.2">
      <c r="C103" s="9"/>
      <c r="J103" s="199"/>
      <c r="K103" s="199"/>
      <c r="AA103" s="1"/>
      <c r="AD103" s="1"/>
    </row>
    <row r="104" spans="1:30" s="1" customFormat="1" ht="18" customHeight="1" x14ac:dyDescent="0.2">
      <c r="A104" s="175" t="s">
        <v>132</v>
      </c>
      <c r="B104" s="175" t="s">
        <v>18</v>
      </c>
      <c r="C104" s="9">
        <v>0</v>
      </c>
      <c r="D104" s="2"/>
      <c r="E104" s="189" t="s">
        <v>133</v>
      </c>
      <c r="F104" s="2"/>
      <c r="G104" s="190">
        <v>0</v>
      </c>
      <c r="H104" s="190">
        <v>0</v>
      </c>
      <c r="I104" s="190">
        <v>0</v>
      </c>
      <c r="J104" s="190">
        <v>0</v>
      </c>
      <c r="K104" s="190">
        <v>0</v>
      </c>
      <c r="L104" s="190">
        <v>0</v>
      </c>
      <c r="M104" s="190">
        <v>0</v>
      </c>
      <c r="N104" s="190">
        <v>0</v>
      </c>
      <c r="O104" s="190">
        <v>0</v>
      </c>
      <c r="P104" s="190">
        <v>0</v>
      </c>
      <c r="Q104" s="190">
        <v>0</v>
      </c>
      <c r="R104" s="190">
        <v>0</v>
      </c>
      <c r="S104" s="190">
        <v>0</v>
      </c>
      <c r="T104" s="190">
        <v>0</v>
      </c>
      <c r="U104" s="190">
        <v>0</v>
      </c>
      <c r="V104" s="190">
        <v>0</v>
      </c>
      <c r="W104" s="190">
        <v>0</v>
      </c>
      <c r="X104" s="190">
        <v>0</v>
      </c>
      <c r="Z104" s="190">
        <v>0</v>
      </c>
      <c r="AA104" s="3">
        <v>0</v>
      </c>
      <c r="AC104" s="190">
        <v>0</v>
      </c>
      <c r="AD104" s="3">
        <v>0</v>
      </c>
    </row>
    <row r="105" spans="1:30" s="1" customFormat="1" ht="18" customHeight="1" x14ac:dyDescent="0.2">
      <c r="A105" s="175" t="s">
        <v>135</v>
      </c>
      <c r="B105" s="175" t="s">
        <v>18</v>
      </c>
      <c r="C105" s="9">
        <v>0</v>
      </c>
      <c r="D105" s="2"/>
      <c r="E105" s="189" t="s">
        <v>134</v>
      </c>
      <c r="F105" s="2"/>
      <c r="G105" s="190">
        <v>0</v>
      </c>
      <c r="H105" s="190">
        <v>0</v>
      </c>
      <c r="I105" s="190">
        <v>0</v>
      </c>
      <c r="J105" s="190">
        <v>0</v>
      </c>
      <c r="K105" s="190">
        <v>0</v>
      </c>
      <c r="L105" s="190">
        <v>0</v>
      </c>
      <c r="M105" s="190">
        <v>0</v>
      </c>
      <c r="N105" s="190">
        <v>0</v>
      </c>
      <c r="O105" s="190">
        <v>0</v>
      </c>
      <c r="P105" s="190">
        <v>0</v>
      </c>
      <c r="Q105" s="190">
        <v>0</v>
      </c>
      <c r="R105" s="190">
        <v>0</v>
      </c>
      <c r="S105" s="190">
        <v>0</v>
      </c>
      <c r="T105" s="190">
        <v>0</v>
      </c>
      <c r="U105" s="190">
        <v>0</v>
      </c>
      <c r="V105" s="190">
        <v>0</v>
      </c>
      <c r="W105" s="190">
        <v>0</v>
      </c>
      <c r="X105" s="190">
        <v>0</v>
      </c>
      <c r="Z105" s="190">
        <v>0</v>
      </c>
      <c r="AA105" s="3">
        <v>0</v>
      </c>
      <c r="AC105" s="190">
        <v>0</v>
      </c>
      <c r="AD105" s="3">
        <v>0</v>
      </c>
    </row>
    <row r="106" spans="1:30" s="1" customFormat="1" ht="18" customHeight="1" x14ac:dyDescent="0.2">
      <c r="A106" s="175" t="s">
        <v>136</v>
      </c>
      <c r="B106" s="175" t="s">
        <v>18</v>
      </c>
      <c r="C106" s="9">
        <v>0</v>
      </c>
      <c r="D106" s="2"/>
      <c r="E106" s="189" t="s">
        <v>137</v>
      </c>
      <c r="F106" s="2"/>
      <c r="G106" s="190">
        <v>0</v>
      </c>
      <c r="H106" s="190">
        <v>0</v>
      </c>
      <c r="I106" s="190">
        <v>0</v>
      </c>
      <c r="J106" s="190">
        <v>0</v>
      </c>
      <c r="K106" s="190">
        <v>0</v>
      </c>
      <c r="L106" s="190">
        <v>0</v>
      </c>
      <c r="M106" s="190">
        <v>0</v>
      </c>
      <c r="N106" s="190">
        <v>0</v>
      </c>
      <c r="O106" s="190">
        <v>0</v>
      </c>
      <c r="P106" s="190">
        <v>0</v>
      </c>
      <c r="Q106" s="190">
        <v>0</v>
      </c>
      <c r="R106" s="190">
        <v>0</v>
      </c>
      <c r="S106" s="190">
        <v>0</v>
      </c>
      <c r="T106" s="190">
        <v>0</v>
      </c>
      <c r="U106" s="190">
        <v>0</v>
      </c>
      <c r="V106" s="190">
        <v>0</v>
      </c>
      <c r="W106" s="190">
        <v>0</v>
      </c>
      <c r="X106" s="190">
        <v>0</v>
      </c>
      <c r="Z106" s="190">
        <v>0</v>
      </c>
      <c r="AA106" s="3">
        <v>0</v>
      </c>
      <c r="AC106" s="190">
        <v>0</v>
      </c>
      <c r="AD106" s="3">
        <v>0</v>
      </c>
    </row>
    <row r="107" spans="1:30" s="1" customFormat="1" ht="18" customHeight="1" x14ac:dyDescent="0.2">
      <c r="A107" s="175" t="s">
        <v>138</v>
      </c>
      <c r="B107" s="175" t="s">
        <v>18</v>
      </c>
      <c r="C107" s="9">
        <v>0</v>
      </c>
      <c r="D107" s="2"/>
      <c r="E107" s="189" t="s">
        <v>139</v>
      </c>
      <c r="F107" s="2"/>
      <c r="G107" s="190">
        <v>0</v>
      </c>
      <c r="H107" s="190">
        <v>0</v>
      </c>
      <c r="I107" s="190">
        <v>0</v>
      </c>
      <c r="J107" s="190">
        <v>0</v>
      </c>
      <c r="K107" s="190">
        <v>0</v>
      </c>
      <c r="L107" s="190">
        <v>0</v>
      </c>
      <c r="M107" s="190">
        <v>0</v>
      </c>
      <c r="N107" s="190">
        <v>0</v>
      </c>
      <c r="O107" s="190">
        <v>0</v>
      </c>
      <c r="P107" s="190">
        <v>0</v>
      </c>
      <c r="Q107" s="190">
        <v>0</v>
      </c>
      <c r="R107" s="190">
        <v>0</v>
      </c>
      <c r="S107" s="190">
        <v>0</v>
      </c>
      <c r="T107" s="190">
        <v>0</v>
      </c>
      <c r="U107" s="190">
        <v>0</v>
      </c>
      <c r="V107" s="190">
        <v>0</v>
      </c>
      <c r="W107" s="190">
        <v>0</v>
      </c>
      <c r="X107" s="190">
        <v>0</v>
      </c>
      <c r="Z107" s="190">
        <v>0</v>
      </c>
      <c r="AA107" s="3">
        <v>0</v>
      </c>
      <c r="AC107" s="190">
        <v>0</v>
      </c>
      <c r="AD107" s="3">
        <v>0</v>
      </c>
    </row>
    <row r="108" spans="1:30" s="193" customFormat="1" ht="18" customHeight="1" collapsed="1" x14ac:dyDescent="0.2">
      <c r="A108" s="175" t="s">
        <v>22</v>
      </c>
      <c r="B108" s="175" t="s">
        <v>18</v>
      </c>
      <c r="C108" s="9">
        <v>0</v>
      </c>
      <c r="D108" s="2"/>
      <c r="E108" s="192" t="s">
        <v>25</v>
      </c>
      <c r="G108" s="194">
        <v>0</v>
      </c>
      <c r="H108" s="194">
        <v>0</v>
      </c>
      <c r="I108" s="194">
        <v>0</v>
      </c>
      <c r="J108" s="194">
        <v>0</v>
      </c>
      <c r="K108" s="194">
        <v>0</v>
      </c>
      <c r="L108" s="194">
        <v>0</v>
      </c>
      <c r="M108" s="194">
        <v>0</v>
      </c>
      <c r="N108" s="194">
        <v>0</v>
      </c>
      <c r="O108" s="194">
        <v>0</v>
      </c>
      <c r="P108" s="194">
        <v>0</v>
      </c>
      <c r="Q108" s="194">
        <v>0</v>
      </c>
      <c r="R108" s="194">
        <v>0</v>
      </c>
      <c r="S108" s="194">
        <v>0</v>
      </c>
      <c r="T108" s="194">
        <v>0</v>
      </c>
      <c r="U108" s="194">
        <v>0</v>
      </c>
      <c r="V108" s="194">
        <v>0</v>
      </c>
      <c r="W108" s="194">
        <v>0</v>
      </c>
      <c r="X108" s="194">
        <v>0</v>
      </c>
      <c r="Z108" s="194">
        <v>0</v>
      </c>
      <c r="AA108" s="3">
        <v>0</v>
      </c>
      <c r="AC108" s="194">
        <v>0</v>
      </c>
      <c r="AD108" s="3">
        <v>0</v>
      </c>
    </row>
    <row r="109" spans="1:30" s="193" customFormat="1" ht="18" hidden="1" customHeight="1" outlineLevel="1" x14ac:dyDescent="0.2">
      <c r="A109" s="175" t="s">
        <v>120</v>
      </c>
      <c r="B109" s="175" t="s">
        <v>18</v>
      </c>
      <c r="C109" s="9">
        <v>0</v>
      </c>
      <c r="D109" s="2"/>
      <c r="E109" s="204" t="s">
        <v>122</v>
      </c>
      <c r="F109" s="182"/>
      <c r="G109" s="205">
        <v>0</v>
      </c>
      <c r="H109" s="205">
        <v>0</v>
      </c>
      <c r="I109" s="205">
        <v>0</v>
      </c>
      <c r="J109" s="205">
        <v>0</v>
      </c>
      <c r="K109" s="205">
        <v>0</v>
      </c>
      <c r="L109" s="205">
        <v>0</v>
      </c>
      <c r="M109" s="205">
        <v>0</v>
      </c>
      <c r="N109" s="205">
        <v>0</v>
      </c>
      <c r="O109" s="205">
        <v>0</v>
      </c>
      <c r="P109" s="205">
        <v>0</v>
      </c>
      <c r="Q109" s="205">
        <v>0</v>
      </c>
      <c r="R109" s="205">
        <v>0</v>
      </c>
      <c r="S109" s="205">
        <v>0</v>
      </c>
      <c r="T109" s="205">
        <v>0</v>
      </c>
      <c r="U109" s="205">
        <v>0</v>
      </c>
      <c r="V109" s="205">
        <v>0</v>
      </c>
      <c r="W109" s="205">
        <v>0</v>
      </c>
      <c r="X109" s="205">
        <v>0</v>
      </c>
      <c r="Z109" s="205">
        <v>0</v>
      </c>
      <c r="AA109" s="3">
        <v>0</v>
      </c>
      <c r="AC109" s="205">
        <v>0</v>
      </c>
      <c r="AD109" s="3">
        <v>0</v>
      </c>
    </row>
    <row r="110" spans="1:30" s="193" customFormat="1" ht="18" hidden="1" customHeight="1" outlineLevel="1" x14ac:dyDescent="0.2">
      <c r="A110" s="175" t="s">
        <v>121</v>
      </c>
      <c r="B110" s="175" t="s">
        <v>18</v>
      </c>
      <c r="C110" s="9">
        <v>0</v>
      </c>
      <c r="D110" s="2"/>
      <c r="E110" s="204" t="s">
        <v>123</v>
      </c>
      <c r="F110" s="182"/>
      <c r="G110" s="205">
        <v>0</v>
      </c>
      <c r="H110" s="205">
        <v>0</v>
      </c>
      <c r="I110" s="205">
        <v>0</v>
      </c>
      <c r="J110" s="205">
        <v>0</v>
      </c>
      <c r="K110" s="205">
        <v>0</v>
      </c>
      <c r="L110" s="205">
        <v>0</v>
      </c>
      <c r="M110" s="205">
        <v>0</v>
      </c>
      <c r="N110" s="205">
        <v>0</v>
      </c>
      <c r="O110" s="205">
        <v>0</v>
      </c>
      <c r="P110" s="205">
        <v>0</v>
      </c>
      <c r="Q110" s="205">
        <v>0</v>
      </c>
      <c r="R110" s="205">
        <v>0</v>
      </c>
      <c r="S110" s="205">
        <v>0</v>
      </c>
      <c r="T110" s="205">
        <v>0</v>
      </c>
      <c r="U110" s="205">
        <v>0</v>
      </c>
      <c r="V110" s="205">
        <v>0</v>
      </c>
      <c r="W110" s="205">
        <v>0</v>
      </c>
      <c r="X110" s="205">
        <v>0</v>
      </c>
      <c r="Z110" s="205">
        <v>0</v>
      </c>
      <c r="AA110" s="3">
        <v>0</v>
      </c>
      <c r="AC110" s="205">
        <v>0</v>
      </c>
      <c r="AD110" s="3">
        <v>0</v>
      </c>
    </row>
    <row r="111" spans="1:30" s="193" customFormat="1" ht="18" customHeight="1" collapsed="1" x14ac:dyDescent="0.2">
      <c r="A111" s="185"/>
      <c r="B111" s="185"/>
      <c r="C111" s="9">
        <v>0</v>
      </c>
      <c r="D111" s="2"/>
      <c r="E111" s="192" t="s">
        <v>0</v>
      </c>
      <c r="G111" s="194">
        <v>0</v>
      </c>
      <c r="H111" s="194">
        <v>0</v>
      </c>
      <c r="I111" s="194">
        <v>0</v>
      </c>
      <c r="J111" s="194">
        <v>0</v>
      </c>
      <c r="K111" s="194">
        <v>0</v>
      </c>
      <c r="L111" s="194">
        <v>0</v>
      </c>
      <c r="M111" s="194">
        <v>0</v>
      </c>
      <c r="N111" s="194">
        <v>0</v>
      </c>
      <c r="O111" s="194">
        <v>0</v>
      </c>
      <c r="P111" s="194">
        <v>0</v>
      </c>
      <c r="Q111" s="194">
        <v>0</v>
      </c>
      <c r="R111" s="194">
        <v>0</v>
      </c>
      <c r="S111" s="194">
        <v>0</v>
      </c>
      <c r="T111" s="194">
        <v>0</v>
      </c>
      <c r="U111" s="194">
        <v>0</v>
      </c>
      <c r="V111" s="194">
        <v>0</v>
      </c>
      <c r="W111" s="194">
        <v>0</v>
      </c>
      <c r="X111" s="194">
        <v>0</v>
      </c>
      <c r="Z111" s="194">
        <v>0</v>
      </c>
      <c r="AA111" s="3">
        <v>0</v>
      </c>
      <c r="AC111" s="194">
        <v>0</v>
      </c>
      <c r="AD111" s="3">
        <v>0</v>
      </c>
    </row>
    <row r="112" spans="1:30" ht="18" customHeight="1" x14ac:dyDescent="0.2">
      <c r="A112" s="185"/>
      <c r="B112" s="185"/>
      <c r="C112" s="9">
        <v>0</v>
      </c>
      <c r="E112" s="195" t="s">
        <v>437</v>
      </c>
      <c r="G112" s="196">
        <v>0</v>
      </c>
      <c r="H112" s="196">
        <v>0</v>
      </c>
      <c r="I112" s="196">
        <v>0</v>
      </c>
      <c r="J112" s="197">
        <v>0</v>
      </c>
      <c r="K112" s="197">
        <v>0</v>
      </c>
      <c r="L112" s="196">
        <v>0</v>
      </c>
      <c r="M112" s="196">
        <v>0</v>
      </c>
      <c r="N112" s="196">
        <v>0</v>
      </c>
      <c r="O112" s="196">
        <v>0</v>
      </c>
      <c r="P112" s="196">
        <v>0</v>
      </c>
      <c r="Q112" s="196">
        <v>0</v>
      </c>
      <c r="R112" s="196">
        <v>0</v>
      </c>
      <c r="S112" s="196">
        <v>0</v>
      </c>
      <c r="T112" s="196">
        <v>0</v>
      </c>
      <c r="U112" s="196">
        <v>0</v>
      </c>
      <c r="V112" s="196">
        <v>0</v>
      </c>
      <c r="W112" s="196">
        <v>0</v>
      </c>
      <c r="X112" s="196">
        <v>0</v>
      </c>
      <c r="Z112" s="196">
        <v>0</v>
      </c>
      <c r="AA112" s="3">
        <v>0</v>
      </c>
      <c r="AC112" s="196">
        <v>0</v>
      </c>
      <c r="AD112" s="3">
        <v>0</v>
      </c>
    </row>
    <row r="113" spans="1:32" ht="6.95" customHeight="1" x14ac:dyDescent="0.2">
      <c r="C113" s="9"/>
      <c r="J113" s="199"/>
      <c r="K113" s="199"/>
      <c r="AA113" s="1"/>
      <c r="AD113" s="1"/>
    </row>
    <row r="114" spans="1:32" ht="18" customHeight="1" x14ac:dyDescent="0.2">
      <c r="A114" s="175" t="s">
        <v>17</v>
      </c>
      <c r="B114" s="175" t="s">
        <v>18</v>
      </c>
      <c r="C114" s="9">
        <v>-0.92592592592592604</v>
      </c>
      <c r="E114" s="195" t="s">
        <v>119</v>
      </c>
      <c r="G114" s="196">
        <v>0</v>
      </c>
      <c r="H114" s="196">
        <v>-0.11899999999999999</v>
      </c>
      <c r="I114" s="196">
        <v>-0.11899999999999999</v>
      </c>
      <c r="J114" s="197">
        <v>0</v>
      </c>
      <c r="K114" s="197">
        <v>0</v>
      </c>
      <c r="L114" s="196">
        <v>0</v>
      </c>
      <c r="M114" s="196">
        <v>0</v>
      </c>
      <c r="N114" s="196">
        <v>0</v>
      </c>
      <c r="O114" s="196">
        <v>0</v>
      </c>
      <c r="P114" s="196">
        <v>0</v>
      </c>
      <c r="Q114" s="196">
        <v>0</v>
      </c>
      <c r="R114" s="196">
        <v>0</v>
      </c>
      <c r="S114" s="196">
        <v>-1.7999999999999999E-2</v>
      </c>
      <c r="T114" s="196">
        <v>0</v>
      </c>
      <c r="U114" s="196">
        <v>0</v>
      </c>
      <c r="V114" s="196">
        <v>0</v>
      </c>
      <c r="W114" s="196">
        <v>-3.6000000000000004E-2</v>
      </c>
      <c r="X114" s="196">
        <v>-5.3999999999999999E-2</v>
      </c>
      <c r="Z114" s="196">
        <v>0</v>
      </c>
      <c r="AA114" s="3">
        <v>-0.05</v>
      </c>
      <c r="AC114" s="196">
        <v>0</v>
      </c>
      <c r="AD114" s="3">
        <v>-0.05</v>
      </c>
    </row>
    <row r="115" spans="1:32" ht="6.95" customHeight="1" x14ac:dyDescent="0.2">
      <c r="C115" s="9"/>
      <c r="J115" s="199"/>
      <c r="K115" s="199"/>
      <c r="AA115" s="1"/>
      <c r="AD115" s="1"/>
    </row>
    <row r="116" spans="1:32" s="209" customFormat="1" ht="18" customHeight="1" x14ac:dyDescent="0.2">
      <c r="A116" s="185"/>
      <c r="B116" s="185"/>
      <c r="C116" s="9">
        <v>4.7815243124636631E-3</v>
      </c>
      <c r="D116" s="2"/>
      <c r="E116" s="211" t="s">
        <v>332</v>
      </c>
      <c r="F116" s="2"/>
      <c r="G116" s="212">
        <v>-135.52000000000001</v>
      </c>
      <c r="H116" s="212">
        <v>-214.101</v>
      </c>
      <c r="I116" s="212">
        <v>-214.101</v>
      </c>
      <c r="J116" s="213">
        <v>-230.30735999999999</v>
      </c>
      <c r="K116" s="213">
        <v>-261.42291</v>
      </c>
      <c r="L116" s="212">
        <v>-20.933</v>
      </c>
      <c r="M116" s="212">
        <v>-21.303999999999995</v>
      </c>
      <c r="N116" s="212">
        <v>-27.216000000000001</v>
      </c>
      <c r="O116" s="212">
        <v>-25.513999999999996</v>
      </c>
      <c r="P116" s="212">
        <v>-19.182000000000009</v>
      </c>
      <c r="Q116" s="212">
        <v>-21.306999999999999</v>
      </c>
      <c r="R116" s="212">
        <v>-28.905999999999999</v>
      </c>
      <c r="S116" s="212">
        <v>-17.986000000000011</v>
      </c>
      <c r="T116" s="212">
        <v>-8.8029999999999742</v>
      </c>
      <c r="U116" s="212">
        <v>-25.829000000000025</v>
      </c>
      <c r="V116" s="212">
        <v>-20.624999999999986</v>
      </c>
      <c r="W116" s="212">
        <v>-22.564999999999991</v>
      </c>
      <c r="X116" s="212">
        <v>-260.16999999999996</v>
      </c>
      <c r="Z116" s="212">
        <v>-230.30735999999999</v>
      </c>
      <c r="AA116" s="3">
        <v>-29.86</v>
      </c>
      <c r="AC116" s="212">
        <v>-261.42291</v>
      </c>
      <c r="AD116" s="3">
        <v>1.25</v>
      </c>
    </row>
    <row r="117" spans="1:32" s="209" customFormat="1" ht="6.75" customHeight="1" x14ac:dyDescent="0.2">
      <c r="A117" s="2"/>
      <c r="B117" s="2"/>
      <c r="C117" s="9"/>
      <c r="D117" s="2"/>
      <c r="E117" s="1"/>
      <c r="F117" s="2"/>
      <c r="G117" s="2"/>
      <c r="H117" s="2"/>
      <c r="I117" s="2"/>
      <c r="J117" s="199"/>
      <c r="K117" s="19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1"/>
      <c r="AC117" s="2"/>
      <c r="AD117" s="300"/>
    </row>
    <row r="118" spans="1:32" s="8" customFormat="1" x14ac:dyDescent="0.2">
      <c r="A118" s="55" t="s">
        <v>31</v>
      </c>
      <c r="B118" s="55" t="s">
        <v>18</v>
      </c>
      <c r="C118" s="2"/>
      <c r="D118" s="2"/>
      <c r="E118" s="56" t="s">
        <v>252</v>
      </c>
      <c r="F118" s="2"/>
      <c r="G118" s="214">
        <v>-0.12199999999998568</v>
      </c>
      <c r="H118" s="214">
        <v>-0.12899999999999068</v>
      </c>
      <c r="I118" s="214">
        <v>-0.12899999999999068</v>
      </c>
      <c r="J118" s="214">
        <v>0</v>
      </c>
      <c r="K118" s="214">
        <v>0</v>
      </c>
      <c r="L118" s="214">
        <v>0</v>
      </c>
      <c r="M118" s="214">
        <v>-3.1000000000005912E-2</v>
      </c>
      <c r="N118" s="214">
        <v>-3.0999999999991701E-2</v>
      </c>
      <c r="O118" s="214">
        <v>-3.1000000000005912E-2</v>
      </c>
      <c r="P118" s="214">
        <v>-6.0999999999992838E-2</v>
      </c>
      <c r="Q118" s="214">
        <v>-6.1000000000007049E-2</v>
      </c>
      <c r="R118" s="214">
        <v>-6.1000000000007049E-2</v>
      </c>
      <c r="S118" s="214">
        <v>-0.10699999999999932</v>
      </c>
      <c r="T118" s="214">
        <v>-0.10700000000002774</v>
      </c>
      <c r="U118" s="214">
        <v>-0.1069999999999709</v>
      </c>
      <c r="V118" s="214">
        <v>-0.14099999999999113</v>
      </c>
      <c r="W118" s="214">
        <v>-0.14099999999996271</v>
      </c>
      <c r="X118" s="214">
        <v>-0.14100000000001955</v>
      </c>
      <c r="Y118" s="2"/>
      <c r="Z118" s="2"/>
      <c r="AB118" s="2"/>
      <c r="AC118" s="2"/>
      <c r="AE118" s="2"/>
      <c r="AF118" s="2"/>
    </row>
  </sheetData>
  <mergeCells count="5">
    <mergeCell ref="AD9:AD10"/>
    <mergeCell ref="E9:E10"/>
    <mergeCell ref="Z9:Z10"/>
    <mergeCell ref="AA9:AA10"/>
    <mergeCell ref="AC9:AC10"/>
  </mergeCells>
  <conditionalFormatting sqref="AD11:AD13 AD114 AD104:AD112 AD94:AD102 AD25:AD92 AA114 AA104:AA112 AA94:AA102 AA15:AA23 AA25:AA92 AD15:AD23 AA116 AD116:AD117">
    <cfRule type="expression" dxfId="29" priority="4" stopIfTrue="1">
      <formula>($C11&gt;0)</formula>
    </cfRule>
    <cfRule type="expression" dxfId="28" priority="5" stopIfTrue="1">
      <formula>AND($C11&lt;0,$C11&gt;=$AD$2)</formula>
    </cfRule>
    <cfRule type="expression" dxfId="27" priority="6" stopIfTrue="1">
      <formula>($C11&lt;$AD$2)</formula>
    </cfRule>
  </conditionalFormatting>
  <conditionalFormatting sqref="AA11:AA13">
    <cfRule type="expression" dxfId="26" priority="1" stopIfTrue="1">
      <formula>($C11&gt;0)</formula>
    </cfRule>
    <cfRule type="expression" dxfId="25" priority="2" stopIfTrue="1">
      <formula>AND($C11&lt;0,$C11&gt;=$AD$2)</formula>
    </cfRule>
    <cfRule type="expression" dxfId="24" priority="3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F119"/>
  <sheetViews>
    <sheetView showGridLines="0" zoomScale="66" zoomScaleNormal="66" zoomScaleSheetLayoutView="75" workbookViewId="0">
      <pane xSplit="5" ySplit="10" topLeftCell="F11" activePane="bottomRight" state="frozen"/>
      <selection sqref="A1:XFD1048576"/>
      <selection pane="topRight" sqref="A1:XFD1048576"/>
      <selection pane="bottomLeft" sqref="A1:XFD1048576"/>
      <selection pane="bottomRight" activeCell="AG79" sqref="AG79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10" width="10" style="2" customWidth="1"/>
    <col min="11" max="11" width="10" style="2" customWidth="1" outlineLevel="1"/>
    <col min="12" max="23" width="10" style="2" customWidth="1"/>
    <col min="24" max="24" width="12" style="2" customWidth="1"/>
    <col min="25" max="25" width="1.140625" style="2" customWidth="1"/>
    <col min="26" max="26" width="10" style="2" customWidth="1"/>
    <col min="27" max="27" width="10" style="8" customWidth="1"/>
    <col min="28" max="28" width="3.5703125" style="2" customWidth="1"/>
    <col min="29" max="29" width="10" style="2" customWidth="1" outlineLevel="1"/>
    <col min="30" max="30" width="10" style="8" customWidth="1" outlineLevel="1"/>
    <col min="31" max="16384" width="11.42578125" style="2"/>
  </cols>
  <sheetData>
    <row r="1" spans="1:30" hidden="1" outlineLevel="1" x14ac:dyDescent="0.2">
      <c r="A1" s="1" t="s">
        <v>4</v>
      </c>
      <c r="B1" s="1"/>
      <c r="L1" s="161" t="s">
        <v>6</v>
      </c>
      <c r="M1" s="161" t="s">
        <v>7</v>
      </c>
      <c r="N1" s="161" t="s">
        <v>8</v>
      </c>
      <c r="O1" s="161" t="s">
        <v>9</v>
      </c>
      <c r="P1" s="161" t="s">
        <v>10</v>
      </c>
      <c r="Q1" s="161" t="s">
        <v>11</v>
      </c>
      <c r="R1" s="161" t="s">
        <v>320</v>
      </c>
      <c r="S1" s="161" t="s">
        <v>12</v>
      </c>
      <c r="T1" s="161" t="s">
        <v>13</v>
      </c>
      <c r="U1" s="161" t="s">
        <v>14</v>
      </c>
      <c r="V1" s="161" t="s">
        <v>15</v>
      </c>
      <c r="W1" s="161" t="s">
        <v>16</v>
      </c>
    </row>
    <row r="2" spans="1:30" ht="12.75" hidden="1" outlineLevel="1" x14ac:dyDescent="0.2">
      <c r="A2" s="1" t="s">
        <v>5</v>
      </c>
      <c r="B2" s="1"/>
      <c r="G2" s="11" t="s">
        <v>28</v>
      </c>
      <c r="H2" s="11" t="s">
        <v>30</v>
      </c>
      <c r="I2" s="11" t="s">
        <v>33</v>
      </c>
      <c r="J2" s="11" t="s">
        <v>34</v>
      </c>
      <c r="K2" s="11">
        <v>0</v>
      </c>
      <c r="L2" s="162" t="b">
        <v>1</v>
      </c>
      <c r="M2" s="162" t="b">
        <v>1</v>
      </c>
      <c r="N2" s="162" t="b">
        <v>1</v>
      </c>
      <c r="O2" s="162" t="b">
        <v>1</v>
      </c>
      <c r="P2" s="162" t="b">
        <v>1</v>
      </c>
      <c r="Q2" s="162" t="b">
        <v>1</v>
      </c>
      <c r="R2" s="162" t="b">
        <v>1</v>
      </c>
      <c r="S2" s="162" t="b">
        <v>1</v>
      </c>
      <c r="T2" s="162" t="b">
        <v>1</v>
      </c>
      <c r="U2" s="162" t="b">
        <v>1</v>
      </c>
      <c r="V2" s="162" t="b">
        <v>1</v>
      </c>
      <c r="W2" s="162" t="b">
        <v>1</v>
      </c>
      <c r="X2" s="11" t="s">
        <v>34</v>
      </c>
      <c r="Z2" s="163"/>
      <c r="AA2" s="13">
        <v>-0.15</v>
      </c>
      <c r="AC2" s="163"/>
      <c r="AD2" s="13">
        <v>-0.15</v>
      </c>
    </row>
    <row r="3" spans="1:30" hidden="1" outlineLevel="1" x14ac:dyDescent="0.15">
      <c r="A3" s="1" t="s">
        <v>352</v>
      </c>
      <c r="B3" s="1"/>
      <c r="G3" s="12" t="s">
        <v>643</v>
      </c>
      <c r="H3" s="12" t="s">
        <v>643</v>
      </c>
      <c r="I3" s="12" t="s">
        <v>643</v>
      </c>
      <c r="J3" s="12" t="s">
        <v>644</v>
      </c>
      <c r="K3" s="12" t="s">
        <v>645</v>
      </c>
      <c r="L3" s="12" t="s">
        <v>643</v>
      </c>
      <c r="M3" s="12" t="s">
        <v>643</v>
      </c>
      <c r="N3" s="12" t="s">
        <v>643</v>
      </c>
      <c r="O3" s="12" t="s">
        <v>643</v>
      </c>
      <c r="P3" s="12" t="s">
        <v>643</v>
      </c>
      <c r="Q3" s="12" t="s">
        <v>643</v>
      </c>
      <c r="R3" s="12" t="s">
        <v>643</v>
      </c>
      <c r="S3" s="12" t="s">
        <v>643</v>
      </c>
      <c r="T3" s="12" t="s">
        <v>643</v>
      </c>
      <c r="U3" s="12" t="s">
        <v>643</v>
      </c>
      <c r="V3" s="12" t="s">
        <v>643</v>
      </c>
      <c r="W3" s="12" t="s">
        <v>643</v>
      </c>
      <c r="X3" s="12" t="s">
        <v>643</v>
      </c>
    </row>
    <row r="4" spans="1:30" hidden="1" outlineLevel="1" x14ac:dyDescent="0.15">
      <c r="A4" s="164" t="s">
        <v>646</v>
      </c>
      <c r="B4" s="1"/>
      <c r="G4" s="12" t="s">
        <v>647</v>
      </c>
      <c r="H4" s="12" t="s">
        <v>647</v>
      </c>
      <c r="I4" s="12" t="s">
        <v>647</v>
      </c>
      <c r="J4" s="12" t="s">
        <v>648</v>
      </c>
      <c r="K4" s="12" t="s">
        <v>649</v>
      </c>
      <c r="L4" s="12" t="s">
        <v>647</v>
      </c>
      <c r="M4" s="12" t="s">
        <v>647</v>
      </c>
      <c r="N4" s="12" t="s">
        <v>647</v>
      </c>
      <c r="O4" s="12" t="s">
        <v>647</v>
      </c>
      <c r="P4" s="12" t="s">
        <v>647</v>
      </c>
      <c r="Q4" s="12" t="s">
        <v>647</v>
      </c>
      <c r="R4" s="12" t="s">
        <v>647</v>
      </c>
      <c r="S4" s="12" t="s">
        <v>647</v>
      </c>
      <c r="T4" s="12" t="s">
        <v>647</v>
      </c>
      <c r="U4" s="12" t="s">
        <v>647</v>
      </c>
      <c r="V4" s="12" t="s">
        <v>647</v>
      </c>
      <c r="W4" s="12" t="s">
        <v>647</v>
      </c>
      <c r="X4" s="12" t="s">
        <v>647</v>
      </c>
      <c r="Z4" s="163"/>
      <c r="AA4" s="165"/>
      <c r="AC4" s="163"/>
      <c r="AD4" s="165"/>
    </row>
    <row r="5" spans="1:30" hidden="1" outlineLevel="1" x14ac:dyDescent="0.15">
      <c r="B5" s="1"/>
      <c r="G5" s="12" t="s">
        <v>650</v>
      </c>
      <c r="H5" s="12" t="s">
        <v>651</v>
      </c>
      <c r="I5" s="12" t="s">
        <v>651</v>
      </c>
      <c r="J5" s="12" t="s">
        <v>652</v>
      </c>
      <c r="K5" s="12" t="s">
        <v>653</v>
      </c>
      <c r="L5" s="12" t="s">
        <v>652</v>
      </c>
      <c r="M5" s="12" t="s">
        <v>654</v>
      </c>
      <c r="N5" s="12" t="s">
        <v>653</v>
      </c>
      <c r="O5" s="12" t="s">
        <v>655</v>
      </c>
      <c r="P5" s="12" t="s">
        <v>656</v>
      </c>
      <c r="Q5" s="12" t="s">
        <v>657</v>
      </c>
      <c r="R5" s="12" t="s">
        <v>658</v>
      </c>
      <c r="S5" s="12" t="s">
        <v>659</v>
      </c>
      <c r="T5" s="12" t="s">
        <v>660</v>
      </c>
      <c r="U5" s="12" t="s">
        <v>661</v>
      </c>
      <c r="V5" s="12" t="s">
        <v>662</v>
      </c>
      <c r="W5" s="12" t="s">
        <v>663</v>
      </c>
      <c r="X5" s="12" t="s">
        <v>663</v>
      </c>
      <c r="Z5" s="163"/>
      <c r="AA5" s="165"/>
      <c r="AC5" s="163"/>
      <c r="AD5" s="165"/>
    </row>
    <row r="6" spans="1:30" hidden="1" outlineLevel="1" x14ac:dyDescent="0.2">
      <c r="F6" s="1"/>
      <c r="G6" s="1"/>
      <c r="H6" s="2" t="s">
        <v>664</v>
      </c>
      <c r="I6" s="2" t="s">
        <v>664</v>
      </c>
      <c r="J6" s="2" t="s">
        <v>674</v>
      </c>
      <c r="K6" s="2" t="s">
        <v>674</v>
      </c>
    </row>
    <row r="7" spans="1:30" s="166" customFormat="1" ht="15.75" collapsed="1" x14ac:dyDescent="0.2">
      <c r="E7" s="15" t="s">
        <v>460</v>
      </c>
      <c r="L7" s="167"/>
      <c r="AA7" s="168"/>
      <c r="AD7" s="168"/>
    </row>
    <row r="8" spans="1:30" s="169" customFormat="1" ht="7.5" customHeight="1" x14ac:dyDescent="0.2">
      <c r="E8" s="170"/>
      <c r="I8" s="171"/>
      <c r="J8" s="171"/>
      <c r="K8" s="171"/>
      <c r="Z8" s="171"/>
      <c r="AA8" s="170"/>
      <c r="AC8" s="171"/>
      <c r="AD8" s="170"/>
    </row>
    <row r="9" spans="1:30" ht="12.75" customHeight="1" x14ac:dyDescent="0.2">
      <c r="E9" s="310" t="s">
        <v>461</v>
      </c>
      <c r="F9" s="172"/>
      <c r="G9" s="4" t="s">
        <v>2</v>
      </c>
      <c r="H9" s="4" t="s">
        <v>2</v>
      </c>
      <c r="I9" s="4" t="s">
        <v>2</v>
      </c>
      <c r="J9" s="5" t="s">
        <v>1</v>
      </c>
      <c r="K9" s="5" t="s">
        <v>628</v>
      </c>
      <c r="L9" s="173" t="s">
        <v>2</v>
      </c>
      <c r="M9" s="173" t="s">
        <v>2</v>
      </c>
      <c r="N9" s="173" t="s">
        <v>2</v>
      </c>
      <c r="O9" s="173" t="s">
        <v>2</v>
      </c>
      <c r="P9" s="173" t="s">
        <v>2</v>
      </c>
      <c r="Q9" s="173" t="s">
        <v>2</v>
      </c>
      <c r="R9" s="173" t="s">
        <v>2</v>
      </c>
      <c r="S9" s="173" t="s">
        <v>2</v>
      </c>
      <c r="T9" s="173" t="s">
        <v>2</v>
      </c>
      <c r="U9" s="173" t="s">
        <v>2</v>
      </c>
      <c r="V9" s="173" t="s">
        <v>2</v>
      </c>
      <c r="W9" s="173" t="s">
        <v>2</v>
      </c>
      <c r="X9" s="287" t="s">
        <v>2</v>
      </c>
      <c r="Z9" s="318" t="s">
        <v>677</v>
      </c>
      <c r="AA9" s="320" t="s">
        <v>100</v>
      </c>
      <c r="AC9" s="318" t="s">
        <v>678</v>
      </c>
      <c r="AD9" s="320" t="s">
        <v>100</v>
      </c>
    </row>
    <row r="10" spans="1:30" ht="12.75" customHeight="1" x14ac:dyDescent="0.2">
      <c r="E10" s="310"/>
      <c r="F10" s="172"/>
      <c r="G10" s="6" t="s">
        <v>669</v>
      </c>
      <c r="H10" s="6" t="s">
        <v>670</v>
      </c>
      <c r="I10" s="6" t="s">
        <v>670</v>
      </c>
      <c r="J10" s="7" t="s">
        <v>679</v>
      </c>
      <c r="K10" s="7" t="s">
        <v>680</v>
      </c>
      <c r="L10" s="174" t="s">
        <v>6</v>
      </c>
      <c r="M10" s="174" t="s">
        <v>7</v>
      </c>
      <c r="N10" s="174" t="s">
        <v>8</v>
      </c>
      <c r="O10" s="174" t="s">
        <v>9</v>
      </c>
      <c r="P10" s="174" t="s">
        <v>10</v>
      </c>
      <c r="Q10" s="174" t="s">
        <v>11</v>
      </c>
      <c r="R10" s="174" t="s">
        <v>320</v>
      </c>
      <c r="S10" s="174" t="s">
        <v>12</v>
      </c>
      <c r="T10" s="174" t="s">
        <v>13</v>
      </c>
      <c r="U10" s="174" t="s">
        <v>14</v>
      </c>
      <c r="V10" s="174" t="s">
        <v>15</v>
      </c>
      <c r="W10" s="174" t="s">
        <v>16</v>
      </c>
      <c r="X10" s="286" t="s">
        <v>671</v>
      </c>
      <c r="Z10" s="319"/>
      <c r="AA10" s="321"/>
      <c r="AC10" s="319"/>
      <c r="AD10" s="321"/>
    </row>
    <row r="11" spans="1:30" ht="18" customHeight="1" x14ac:dyDescent="0.2">
      <c r="A11" s="175" t="s">
        <v>37</v>
      </c>
      <c r="B11" s="175" t="s">
        <v>18</v>
      </c>
      <c r="C11" s="9"/>
      <c r="E11" s="176" t="s">
        <v>424</v>
      </c>
      <c r="G11" s="177">
        <v>0</v>
      </c>
      <c r="H11" s="177">
        <v>0</v>
      </c>
      <c r="I11" s="177">
        <v>0</v>
      </c>
      <c r="J11" s="178">
        <v>0</v>
      </c>
      <c r="K11" s="178">
        <v>0</v>
      </c>
      <c r="L11" s="177">
        <v>0</v>
      </c>
      <c r="M11" s="177">
        <v>0</v>
      </c>
      <c r="N11" s="177">
        <v>0</v>
      </c>
      <c r="O11" s="177">
        <v>0</v>
      </c>
      <c r="P11" s="177">
        <v>0</v>
      </c>
      <c r="Q11" s="177">
        <v>0</v>
      </c>
      <c r="R11" s="177">
        <v>0</v>
      </c>
      <c r="S11" s="177">
        <v>0</v>
      </c>
      <c r="T11" s="177">
        <v>0</v>
      </c>
      <c r="U11" s="177">
        <v>0</v>
      </c>
      <c r="V11" s="177">
        <v>0</v>
      </c>
      <c r="W11" s="177">
        <v>0</v>
      </c>
      <c r="X11" s="271">
        <v>0</v>
      </c>
      <c r="Z11" s="177">
        <v>0</v>
      </c>
      <c r="AA11" s="179">
        <v>0</v>
      </c>
      <c r="AC11" s="177">
        <v>0</v>
      </c>
      <c r="AD11" s="179">
        <v>0</v>
      </c>
    </row>
    <row r="12" spans="1:30" ht="18" hidden="1" customHeight="1" outlineLevel="1" collapsed="1" x14ac:dyDescent="0.2">
      <c r="A12" s="180" t="s">
        <v>212</v>
      </c>
      <c r="B12" s="175" t="s">
        <v>18</v>
      </c>
      <c r="C12" s="9"/>
      <c r="E12" s="181" t="s">
        <v>213</v>
      </c>
      <c r="F12" s="182"/>
      <c r="G12" s="183">
        <v>0</v>
      </c>
      <c r="H12" s="183">
        <v>0</v>
      </c>
      <c r="I12" s="183">
        <v>0</v>
      </c>
      <c r="J12" s="183">
        <v>0</v>
      </c>
      <c r="K12" s="183">
        <v>0</v>
      </c>
      <c r="L12" s="183">
        <v>0</v>
      </c>
      <c r="M12" s="183">
        <v>0</v>
      </c>
      <c r="N12" s="183">
        <v>0</v>
      </c>
      <c r="O12" s="183">
        <v>0</v>
      </c>
      <c r="P12" s="183">
        <v>0</v>
      </c>
      <c r="Q12" s="183">
        <v>0</v>
      </c>
      <c r="R12" s="183">
        <v>0</v>
      </c>
      <c r="S12" s="183">
        <v>0</v>
      </c>
      <c r="T12" s="183">
        <v>0</v>
      </c>
      <c r="U12" s="183">
        <v>0</v>
      </c>
      <c r="V12" s="183">
        <v>0</v>
      </c>
      <c r="W12" s="183">
        <v>0</v>
      </c>
      <c r="X12" s="272">
        <v>0</v>
      </c>
      <c r="Z12" s="183">
        <v>0</v>
      </c>
      <c r="AA12" s="184">
        <v>0</v>
      </c>
      <c r="AC12" s="183">
        <v>0</v>
      </c>
      <c r="AD12" s="184">
        <v>0</v>
      </c>
    </row>
    <row r="13" spans="1:30" ht="18" hidden="1" customHeight="1" outlineLevel="1" collapsed="1" x14ac:dyDescent="0.2">
      <c r="A13" s="185"/>
      <c r="B13" s="185"/>
      <c r="C13" s="9"/>
      <c r="E13" s="176" t="s">
        <v>241</v>
      </c>
      <c r="G13" s="177">
        <v>0</v>
      </c>
      <c r="H13" s="177">
        <v>0</v>
      </c>
      <c r="I13" s="177">
        <v>0</v>
      </c>
      <c r="J13" s="178">
        <v>0</v>
      </c>
      <c r="K13" s="178">
        <v>0</v>
      </c>
      <c r="L13" s="177">
        <v>0</v>
      </c>
      <c r="M13" s="177">
        <v>0</v>
      </c>
      <c r="N13" s="177">
        <v>0</v>
      </c>
      <c r="O13" s="177">
        <v>0</v>
      </c>
      <c r="P13" s="177">
        <v>0</v>
      </c>
      <c r="Q13" s="177">
        <v>0</v>
      </c>
      <c r="R13" s="177">
        <v>0</v>
      </c>
      <c r="S13" s="177">
        <v>0</v>
      </c>
      <c r="T13" s="177">
        <v>0</v>
      </c>
      <c r="U13" s="177">
        <v>0</v>
      </c>
      <c r="V13" s="177">
        <v>0</v>
      </c>
      <c r="W13" s="177">
        <v>0</v>
      </c>
      <c r="X13" s="271">
        <v>0</v>
      </c>
      <c r="Z13" s="177">
        <v>0</v>
      </c>
      <c r="AA13" s="179">
        <v>0</v>
      </c>
      <c r="AC13" s="177">
        <v>0</v>
      </c>
      <c r="AD13" s="179">
        <v>0</v>
      </c>
    </row>
    <row r="14" spans="1:30" ht="12.95" hidden="1" customHeight="1" outlineLevel="1" x14ac:dyDescent="0.2">
      <c r="A14" s="185"/>
      <c r="B14" s="185"/>
      <c r="C14" s="9"/>
      <c r="E14" s="175" t="s">
        <v>38</v>
      </c>
      <c r="G14" s="186">
        <v>0</v>
      </c>
      <c r="H14" s="186">
        <v>0</v>
      </c>
      <c r="I14" s="186">
        <v>0</v>
      </c>
      <c r="J14" s="187">
        <v>0</v>
      </c>
      <c r="K14" s="187">
        <v>0</v>
      </c>
      <c r="L14" s="186">
        <v>0</v>
      </c>
      <c r="M14" s="186">
        <v>0</v>
      </c>
      <c r="N14" s="186">
        <v>0</v>
      </c>
      <c r="O14" s="186">
        <v>0</v>
      </c>
      <c r="P14" s="186">
        <v>0</v>
      </c>
      <c r="Q14" s="186">
        <v>0</v>
      </c>
      <c r="R14" s="186">
        <v>0</v>
      </c>
      <c r="S14" s="186">
        <v>0</v>
      </c>
      <c r="T14" s="186">
        <v>0</v>
      </c>
      <c r="U14" s="186">
        <v>0</v>
      </c>
      <c r="V14" s="186">
        <v>0</v>
      </c>
      <c r="W14" s="186">
        <v>0</v>
      </c>
      <c r="X14" s="273">
        <v>0</v>
      </c>
      <c r="Z14" s="186">
        <v>0</v>
      </c>
      <c r="AA14" s="188"/>
      <c r="AC14" s="186">
        <v>0</v>
      </c>
      <c r="AD14" s="188"/>
    </row>
    <row r="15" spans="1:30" ht="18" customHeight="1" collapsed="1" x14ac:dyDescent="0.2">
      <c r="A15" s="175" t="s">
        <v>221</v>
      </c>
      <c r="B15" s="175" t="s">
        <v>18</v>
      </c>
      <c r="C15" s="9">
        <v>0</v>
      </c>
      <c r="E15" s="189" t="s">
        <v>67</v>
      </c>
      <c r="G15" s="190">
        <v>0</v>
      </c>
      <c r="H15" s="190">
        <v>0</v>
      </c>
      <c r="I15" s="190">
        <v>0</v>
      </c>
      <c r="J15" s="191">
        <v>0</v>
      </c>
      <c r="K15" s="191">
        <v>0</v>
      </c>
      <c r="L15" s="190">
        <v>0</v>
      </c>
      <c r="M15" s="190">
        <v>0</v>
      </c>
      <c r="N15" s="190">
        <v>0</v>
      </c>
      <c r="O15" s="190">
        <v>0</v>
      </c>
      <c r="P15" s="190">
        <v>0</v>
      </c>
      <c r="Q15" s="190">
        <v>0</v>
      </c>
      <c r="R15" s="190">
        <v>0</v>
      </c>
      <c r="S15" s="190">
        <v>0</v>
      </c>
      <c r="T15" s="190">
        <v>0</v>
      </c>
      <c r="U15" s="190">
        <v>0</v>
      </c>
      <c r="V15" s="190">
        <v>0</v>
      </c>
      <c r="W15" s="190">
        <v>0</v>
      </c>
      <c r="X15" s="274">
        <v>0</v>
      </c>
      <c r="Z15" s="190">
        <v>0</v>
      </c>
      <c r="AA15" s="3">
        <v>0</v>
      </c>
      <c r="AC15" s="190">
        <v>0</v>
      </c>
      <c r="AD15" s="3">
        <v>0</v>
      </c>
    </row>
    <row r="16" spans="1:30" ht="18" customHeight="1" x14ac:dyDescent="0.2">
      <c r="A16" s="175" t="s">
        <v>219</v>
      </c>
      <c r="B16" s="175" t="s">
        <v>18</v>
      </c>
      <c r="C16" s="9">
        <v>0</v>
      </c>
      <c r="E16" s="192" t="s">
        <v>220</v>
      </c>
      <c r="F16" s="193"/>
      <c r="G16" s="194">
        <v>0</v>
      </c>
      <c r="H16" s="194">
        <v>0</v>
      </c>
      <c r="I16" s="194">
        <v>0</v>
      </c>
      <c r="J16" s="194">
        <v>0</v>
      </c>
      <c r="K16" s="194">
        <v>0</v>
      </c>
      <c r="L16" s="194">
        <v>0</v>
      </c>
      <c r="M16" s="194">
        <v>0</v>
      </c>
      <c r="N16" s="194">
        <v>0</v>
      </c>
      <c r="O16" s="194">
        <v>0</v>
      </c>
      <c r="P16" s="194">
        <v>0</v>
      </c>
      <c r="Q16" s="194">
        <v>0</v>
      </c>
      <c r="R16" s="194">
        <v>0</v>
      </c>
      <c r="S16" s="194">
        <v>0</v>
      </c>
      <c r="T16" s="194">
        <v>0</v>
      </c>
      <c r="U16" s="194">
        <v>0</v>
      </c>
      <c r="V16" s="194">
        <v>0</v>
      </c>
      <c r="W16" s="194">
        <v>0</v>
      </c>
      <c r="X16" s="275">
        <v>0</v>
      </c>
      <c r="Z16" s="194">
        <v>0</v>
      </c>
      <c r="AA16" s="3">
        <v>0</v>
      </c>
      <c r="AC16" s="194">
        <v>0</v>
      </c>
      <c r="AD16" s="3">
        <v>0</v>
      </c>
    </row>
    <row r="17" spans="1:30" ht="18" customHeight="1" x14ac:dyDescent="0.2">
      <c r="A17" s="175" t="s">
        <v>35</v>
      </c>
      <c r="B17" s="175" t="s">
        <v>18</v>
      </c>
      <c r="C17" s="9">
        <v>0</v>
      </c>
      <c r="E17" s="189" t="s">
        <v>58</v>
      </c>
      <c r="G17" s="190">
        <v>0</v>
      </c>
      <c r="H17" s="190">
        <v>0</v>
      </c>
      <c r="I17" s="190">
        <v>0</v>
      </c>
      <c r="J17" s="191">
        <v>0</v>
      </c>
      <c r="K17" s="191">
        <v>0</v>
      </c>
      <c r="L17" s="190">
        <v>0</v>
      </c>
      <c r="M17" s="190">
        <v>0</v>
      </c>
      <c r="N17" s="190">
        <v>0</v>
      </c>
      <c r="O17" s="190">
        <v>0</v>
      </c>
      <c r="P17" s="190">
        <v>0</v>
      </c>
      <c r="Q17" s="190">
        <v>0</v>
      </c>
      <c r="R17" s="190">
        <v>0</v>
      </c>
      <c r="S17" s="190">
        <v>0</v>
      </c>
      <c r="T17" s="190">
        <v>0</v>
      </c>
      <c r="U17" s="190">
        <v>0</v>
      </c>
      <c r="V17" s="190">
        <v>0</v>
      </c>
      <c r="W17" s="190">
        <v>0</v>
      </c>
      <c r="X17" s="274">
        <v>0</v>
      </c>
      <c r="Z17" s="190">
        <v>0</v>
      </c>
      <c r="AA17" s="3">
        <v>0</v>
      </c>
      <c r="AC17" s="190">
        <v>0</v>
      </c>
      <c r="AD17" s="3">
        <v>0</v>
      </c>
    </row>
    <row r="18" spans="1:30" ht="18" customHeight="1" x14ac:dyDescent="0.2">
      <c r="A18" s="175" t="s">
        <v>222</v>
      </c>
      <c r="B18" s="175" t="s">
        <v>18</v>
      </c>
      <c r="C18" s="9">
        <v>0</v>
      </c>
      <c r="E18" s="189" t="s">
        <v>425</v>
      </c>
      <c r="G18" s="190">
        <v>0</v>
      </c>
      <c r="H18" s="190">
        <v>0</v>
      </c>
      <c r="I18" s="190">
        <v>0</v>
      </c>
      <c r="J18" s="191">
        <v>0</v>
      </c>
      <c r="K18" s="191">
        <v>0</v>
      </c>
      <c r="L18" s="190">
        <v>0</v>
      </c>
      <c r="M18" s="190">
        <v>0</v>
      </c>
      <c r="N18" s="190">
        <v>0</v>
      </c>
      <c r="O18" s="190">
        <v>0</v>
      </c>
      <c r="P18" s="190">
        <v>0</v>
      </c>
      <c r="Q18" s="190">
        <v>0</v>
      </c>
      <c r="R18" s="190">
        <v>0</v>
      </c>
      <c r="S18" s="190">
        <v>0</v>
      </c>
      <c r="T18" s="190">
        <v>0</v>
      </c>
      <c r="U18" s="190">
        <v>0</v>
      </c>
      <c r="V18" s="190">
        <v>0</v>
      </c>
      <c r="W18" s="190">
        <v>0</v>
      </c>
      <c r="X18" s="274">
        <v>0</v>
      </c>
      <c r="Z18" s="190">
        <v>0</v>
      </c>
      <c r="AA18" s="3">
        <v>0</v>
      </c>
      <c r="AC18" s="190">
        <v>0</v>
      </c>
      <c r="AD18" s="3">
        <v>0</v>
      </c>
    </row>
    <row r="19" spans="1:30" ht="18" customHeight="1" x14ac:dyDescent="0.2">
      <c r="A19" s="175" t="s">
        <v>597</v>
      </c>
      <c r="B19" s="175" t="s">
        <v>18</v>
      </c>
      <c r="C19" s="9">
        <v>0</v>
      </c>
      <c r="E19" s="189" t="s">
        <v>598</v>
      </c>
      <c r="G19" s="190">
        <v>0</v>
      </c>
      <c r="H19" s="190">
        <v>0</v>
      </c>
      <c r="I19" s="190">
        <v>0</v>
      </c>
      <c r="J19" s="191">
        <v>0</v>
      </c>
      <c r="K19" s="191">
        <v>0</v>
      </c>
      <c r="L19" s="190">
        <v>0</v>
      </c>
      <c r="M19" s="190">
        <v>0</v>
      </c>
      <c r="N19" s="190">
        <v>0</v>
      </c>
      <c r="O19" s="190">
        <v>0</v>
      </c>
      <c r="P19" s="190">
        <v>0</v>
      </c>
      <c r="Q19" s="190">
        <v>0</v>
      </c>
      <c r="R19" s="190">
        <v>0</v>
      </c>
      <c r="S19" s="190">
        <v>0</v>
      </c>
      <c r="T19" s="190">
        <v>0</v>
      </c>
      <c r="U19" s="190">
        <v>0</v>
      </c>
      <c r="V19" s="190">
        <v>0</v>
      </c>
      <c r="W19" s="190">
        <v>0</v>
      </c>
      <c r="X19" s="274">
        <v>0</v>
      </c>
      <c r="Z19" s="190">
        <v>0</v>
      </c>
      <c r="AA19" s="3">
        <v>0</v>
      </c>
      <c r="AC19" s="190">
        <v>0</v>
      </c>
      <c r="AD19" s="3">
        <v>0</v>
      </c>
    </row>
    <row r="20" spans="1:30" ht="18" customHeight="1" x14ac:dyDescent="0.2">
      <c r="A20" s="175" t="s">
        <v>36</v>
      </c>
      <c r="B20" s="175" t="s">
        <v>18</v>
      </c>
      <c r="C20" s="9">
        <v>0</v>
      </c>
      <c r="E20" s="189" t="s">
        <v>68</v>
      </c>
      <c r="G20" s="190">
        <v>0</v>
      </c>
      <c r="H20" s="190">
        <v>0</v>
      </c>
      <c r="I20" s="190">
        <v>0</v>
      </c>
      <c r="J20" s="191">
        <v>0</v>
      </c>
      <c r="K20" s="191">
        <v>0</v>
      </c>
      <c r="L20" s="190">
        <v>0</v>
      </c>
      <c r="M20" s="190">
        <v>0</v>
      </c>
      <c r="N20" s="190">
        <v>0</v>
      </c>
      <c r="O20" s="190">
        <v>0</v>
      </c>
      <c r="P20" s="190">
        <v>0</v>
      </c>
      <c r="Q20" s="190">
        <v>0</v>
      </c>
      <c r="R20" s="190">
        <v>0</v>
      </c>
      <c r="S20" s="190">
        <v>0</v>
      </c>
      <c r="T20" s="190">
        <v>0</v>
      </c>
      <c r="U20" s="190">
        <v>0</v>
      </c>
      <c r="V20" s="190">
        <v>0</v>
      </c>
      <c r="W20" s="190">
        <v>0</v>
      </c>
      <c r="X20" s="274">
        <v>0</v>
      </c>
      <c r="Z20" s="190">
        <v>0</v>
      </c>
      <c r="AA20" s="3">
        <v>0</v>
      </c>
      <c r="AC20" s="190">
        <v>0</v>
      </c>
      <c r="AD20" s="3">
        <v>0</v>
      </c>
    </row>
    <row r="21" spans="1:30" ht="18" customHeight="1" collapsed="1" x14ac:dyDescent="0.2">
      <c r="A21" s="185"/>
      <c r="B21" s="185"/>
      <c r="C21" s="9"/>
      <c r="E21" s="176" t="s">
        <v>633</v>
      </c>
      <c r="G21" s="177">
        <v>0</v>
      </c>
      <c r="H21" s="177">
        <v>0</v>
      </c>
      <c r="I21" s="177">
        <v>0</v>
      </c>
      <c r="J21" s="178">
        <v>0</v>
      </c>
      <c r="K21" s="178">
        <v>0</v>
      </c>
      <c r="L21" s="177">
        <v>0</v>
      </c>
      <c r="M21" s="177">
        <v>0</v>
      </c>
      <c r="N21" s="177">
        <v>0</v>
      </c>
      <c r="O21" s="177">
        <v>0</v>
      </c>
      <c r="P21" s="177">
        <v>0</v>
      </c>
      <c r="Q21" s="177">
        <v>0</v>
      </c>
      <c r="R21" s="177">
        <v>0</v>
      </c>
      <c r="S21" s="177">
        <v>0</v>
      </c>
      <c r="T21" s="177">
        <v>0</v>
      </c>
      <c r="U21" s="177">
        <v>0</v>
      </c>
      <c r="V21" s="177">
        <v>0</v>
      </c>
      <c r="W21" s="177">
        <v>0</v>
      </c>
      <c r="X21" s="271">
        <v>0</v>
      </c>
      <c r="Z21" s="177">
        <v>0</v>
      </c>
      <c r="AA21" s="179">
        <v>0</v>
      </c>
      <c r="AC21" s="177">
        <v>0</v>
      </c>
      <c r="AD21" s="179">
        <v>0</v>
      </c>
    </row>
    <row r="22" spans="1:30" ht="18" customHeight="1" x14ac:dyDescent="0.2">
      <c r="A22" s="175" t="s">
        <v>21</v>
      </c>
      <c r="B22" s="175" t="s">
        <v>18</v>
      </c>
      <c r="C22" s="9">
        <v>0</v>
      </c>
      <c r="E22" s="189" t="s">
        <v>69</v>
      </c>
      <c r="G22" s="190">
        <v>0</v>
      </c>
      <c r="H22" s="190">
        <v>0</v>
      </c>
      <c r="I22" s="190">
        <v>0</v>
      </c>
      <c r="J22" s="191">
        <v>0</v>
      </c>
      <c r="K22" s="191">
        <v>0</v>
      </c>
      <c r="L22" s="190">
        <v>0</v>
      </c>
      <c r="M22" s="190">
        <v>0</v>
      </c>
      <c r="N22" s="190">
        <v>0</v>
      </c>
      <c r="O22" s="190">
        <v>0</v>
      </c>
      <c r="P22" s="190">
        <v>0</v>
      </c>
      <c r="Q22" s="190">
        <v>0</v>
      </c>
      <c r="R22" s="190">
        <v>0</v>
      </c>
      <c r="S22" s="190">
        <v>0</v>
      </c>
      <c r="T22" s="190">
        <v>0</v>
      </c>
      <c r="U22" s="190">
        <v>0</v>
      </c>
      <c r="V22" s="190">
        <v>0</v>
      </c>
      <c r="W22" s="190">
        <v>0</v>
      </c>
      <c r="X22" s="274">
        <v>0</v>
      </c>
      <c r="Z22" s="190">
        <v>0</v>
      </c>
      <c r="AA22" s="3">
        <v>0</v>
      </c>
      <c r="AC22" s="190">
        <v>0</v>
      </c>
      <c r="AD22" s="3">
        <v>0</v>
      </c>
    </row>
    <row r="23" spans="1:30" ht="18" customHeight="1" x14ac:dyDescent="0.2">
      <c r="A23" s="185"/>
      <c r="B23" s="185"/>
      <c r="C23" s="9">
        <v>0</v>
      </c>
      <c r="E23" s="195" t="s">
        <v>274</v>
      </c>
      <c r="G23" s="196">
        <v>0</v>
      </c>
      <c r="H23" s="196">
        <v>0</v>
      </c>
      <c r="I23" s="196">
        <v>0</v>
      </c>
      <c r="J23" s="197">
        <v>0</v>
      </c>
      <c r="K23" s="197">
        <v>0</v>
      </c>
      <c r="L23" s="196">
        <v>0</v>
      </c>
      <c r="M23" s="196">
        <v>0</v>
      </c>
      <c r="N23" s="196">
        <v>0</v>
      </c>
      <c r="O23" s="196">
        <v>0</v>
      </c>
      <c r="P23" s="196">
        <v>0</v>
      </c>
      <c r="Q23" s="196">
        <v>0</v>
      </c>
      <c r="R23" s="196">
        <v>0</v>
      </c>
      <c r="S23" s="196">
        <v>0</v>
      </c>
      <c r="T23" s="196">
        <v>0</v>
      </c>
      <c r="U23" s="196">
        <v>0</v>
      </c>
      <c r="V23" s="196">
        <v>0</v>
      </c>
      <c r="W23" s="196">
        <v>0</v>
      </c>
      <c r="X23" s="276">
        <v>0</v>
      </c>
      <c r="Z23" s="196">
        <v>0</v>
      </c>
      <c r="AA23" s="3">
        <v>0</v>
      </c>
      <c r="AC23" s="196">
        <v>0</v>
      </c>
      <c r="AD23" s="3">
        <v>0</v>
      </c>
    </row>
    <row r="24" spans="1:30" ht="6.95" customHeight="1" x14ac:dyDescent="0.2">
      <c r="C24" s="9"/>
      <c r="E24" s="198"/>
      <c r="J24" s="199"/>
      <c r="K24" s="199"/>
      <c r="AA24" s="1"/>
      <c r="AD24" s="1"/>
    </row>
    <row r="25" spans="1:30" ht="18" customHeight="1" x14ac:dyDescent="0.2">
      <c r="A25" s="175" t="s">
        <v>71</v>
      </c>
      <c r="B25" s="175" t="s">
        <v>18</v>
      </c>
      <c r="C25" s="9"/>
      <c r="E25" s="176" t="s">
        <v>226</v>
      </c>
      <c r="G25" s="177">
        <v>0</v>
      </c>
      <c r="H25" s="177">
        <v>0</v>
      </c>
      <c r="I25" s="177">
        <v>0</v>
      </c>
      <c r="J25" s="178">
        <v>0</v>
      </c>
      <c r="K25" s="178">
        <v>0</v>
      </c>
      <c r="L25" s="177">
        <v>0</v>
      </c>
      <c r="M25" s="177">
        <v>0</v>
      </c>
      <c r="N25" s="177">
        <v>0</v>
      </c>
      <c r="O25" s="177">
        <v>0</v>
      </c>
      <c r="P25" s="177">
        <v>0</v>
      </c>
      <c r="Q25" s="177">
        <v>0</v>
      </c>
      <c r="R25" s="177">
        <v>0</v>
      </c>
      <c r="S25" s="177">
        <v>0</v>
      </c>
      <c r="T25" s="177">
        <v>0</v>
      </c>
      <c r="U25" s="177">
        <v>0</v>
      </c>
      <c r="V25" s="177">
        <v>0</v>
      </c>
      <c r="W25" s="177">
        <v>0</v>
      </c>
      <c r="X25" s="177">
        <v>0</v>
      </c>
      <c r="Z25" s="177">
        <v>0</v>
      </c>
      <c r="AA25" s="179">
        <v>0</v>
      </c>
      <c r="AC25" s="177">
        <v>0</v>
      </c>
      <c r="AD25" s="179">
        <v>0</v>
      </c>
    </row>
    <row r="26" spans="1:30" ht="12.95" customHeight="1" x14ac:dyDescent="0.2">
      <c r="A26" s="185"/>
      <c r="B26" s="185"/>
      <c r="C26" s="9"/>
      <c r="E26" s="200" t="s">
        <v>72</v>
      </c>
      <c r="G26" s="201">
        <v>0</v>
      </c>
      <c r="H26" s="201">
        <v>0</v>
      </c>
      <c r="I26" s="201">
        <v>0</v>
      </c>
      <c r="J26" s="202">
        <v>0</v>
      </c>
      <c r="K26" s="202">
        <v>0</v>
      </c>
      <c r="L26" s="201">
        <v>0</v>
      </c>
      <c r="M26" s="201">
        <v>0</v>
      </c>
      <c r="N26" s="201">
        <v>0</v>
      </c>
      <c r="O26" s="201">
        <v>0</v>
      </c>
      <c r="P26" s="201">
        <v>0</v>
      </c>
      <c r="Q26" s="201">
        <v>0</v>
      </c>
      <c r="R26" s="201">
        <v>0</v>
      </c>
      <c r="S26" s="201">
        <v>0</v>
      </c>
      <c r="T26" s="201">
        <v>0</v>
      </c>
      <c r="U26" s="201">
        <v>0</v>
      </c>
      <c r="V26" s="201">
        <v>0</v>
      </c>
      <c r="W26" s="201">
        <v>0</v>
      </c>
      <c r="X26" s="201">
        <v>0</v>
      </c>
      <c r="Z26" s="201">
        <v>0</v>
      </c>
      <c r="AA26" s="203">
        <v>0</v>
      </c>
      <c r="AC26" s="201">
        <v>0</v>
      </c>
      <c r="AD26" s="203">
        <v>0</v>
      </c>
    </row>
    <row r="27" spans="1:30" ht="18" customHeight="1" x14ac:dyDescent="0.2">
      <c r="A27" s="175" t="s">
        <v>64</v>
      </c>
      <c r="B27" s="175" t="s">
        <v>18</v>
      </c>
      <c r="C27" s="9">
        <v>0</v>
      </c>
      <c r="E27" s="189" t="s">
        <v>202</v>
      </c>
      <c r="G27" s="190">
        <v>0</v>
      </c>
      <c r="H27" s="190">
        <v>0</v>
      </c>
      <c r="I27" s="190">
        <v>0</v>
      </c>
      <c r="J27" s="191">
        <v>0</v>
      </c>
      <c r="K27" s="191">
        <v>0</v>
      </c>
      <c r="L27" s="190">
        <v>0</v>
      </c>
      <c r="M27" s="190">
        <v>0</v>
      </c>
      <c r="N27" s="190">
        <v>0</v>
      </c>
      <c r="O27" s="190">
        <v>0</v>
      </c>
      <c r="P27" s="190">
        <v>0</v>
      </c>
      <c r="Q27" s="190">
        <v>0</v>
      </c>
      <c r="R27" s="190">
        <v>0</v>
      </c>
      <c r="S27" s="190">
        <v>0</v>
      </c>
      <c r="T27" s="190">
        <v>0</v>
      </c>
      <c r="U27" s="190">
        <v>0</v>
      </c>
      <c r="V27" s="190">
        <v>0</v>
      </c>
      <c r="W27" s="190">
        <v>0</v>
      </c>
      <c r="X27" s="190">
        <v>0</v>
      </c>
      <c r="Z27" s="190">
        <v>0</v>
      </c>
      <c r="AA27" s="3">
        <v>0</v>
      </c>
      <c r="AC27" s="190">
        <v>0</v>
      </c>
      <c r="AD27" s="3">
        <v>0</v>
      </c>
    </row>
    <row r="28" spans="1:30" ht="18" customHeight="1" x14ac:dyDescent="0.2">
      <c r="A28" s="175" t="s">
        <v>65</v>
      </c>
      <c r="B28" s="175" t="s">
        <v>18</v>
      </c>
      <c r="C28" s="9">
        <v>0</v>
      </c>
      <c r="E28" s="189" t="s">
        <v>203</v>
      </c>
      <c r="G28" s="190">
        <v>0</v>
      </c>
      <c r="H28" s="190">
        <v>0</v>
      </c>
      <c r="I28" s="190">
        <v>0</v>
      </c>
      <c r="J28" s="191">
        <v>0</v>
      </c>
      <c r="K28" s="191">
        <v>0</v>
      </c>
      <c r="L28" s="190">
        <v>0</v>
      </c>
      <c r="M28" s="190">
        <v>0</v>
      </c>
      <c r="N28" s="190">
        <v>0</v>
      </c>
      <c r="O28" s="190">
        <v>0</v>
      </c>
      <c r="P28" s="190">
        <v>0</v>
      </c>
      <c r="Q28" s="190">
        <v>0</v>
      </c>
      <c r="R28" s="190">
        <v>0</v>
      </c>
      <c r="S28" s="190">
        <v>0</v>
      </c>
      <c r="T28" s="190">
        <v>0</v>
      </c>
      <c r="U28" s="190">
        <v>0</v>
      </c>
      <c r="V28" s="190">
        <v>0</v>
      </c>
      <c r="W28" s="190">
        <v>0</v>
      </c>
      <c r="X28" s="190">
        <v>0</v>
      </c>
      <c r="Z28" s="190">
        <v>0</v>
      </c>
      <c r="AA28" s="3">
        <v>0</v>
      </c>
      <c r="AC28" s="190">
        <v>0</v>
      </c>
      <c r="AD28" s="3">
        <v>0</v>
      </c>
    </row>
    <row r="29" spans="1:30" ht="18" hidden="1" customHeight="1" outlineLevel="1" x14ac:dyDescent="0.2">
      <c r="A29" s="175" t="s">
        <v>151</v>
      </c>
      <c r="B29" s="175" t="s">
        <v>18</v>
      </c>
      <c r="C29" s="9">
        <v>0</v>
      </c>
      <c r="E29" s="204" t="s">
        <v>152</v>
      </c>
      <c r="F29" s="182"/>
      <c r="G29" s="205">
        <v>0</v>
      </c>
      <c r="H29" s="205">
        <v>0</v>
      </c>
      <c r="I29" s="205">
        <v>0</v>
      </c>
      <c r="J29" s="205">
        <v>0</v>
      </c>
      <c r="K29" s="205">
        <v>0</v>
      </c>
      <c r="L29" s="205">
        <v>0</v>
      </c>
      <c r="M29" s="205">
        <v>0</v>
      </c>
      <c r="N29" s="205">
        <v>0</v>
      </c>
      <c r="O29" s="205">
        <v>0</v>
      </c>
      <c r="P29" s="205">
        <v>0</v>
      </c>
      <c r="Q29" s="205">
        <v>0</v>
      </c>
      <c r="R29" s="205">
        <v>0</v>
      </c>
      <c r="S29" s="205">
        <v>0</v>
      </c>
      <c r="T29" s="205">
        <v>0</v>
      </c>
      <c r="U29" s="205">
        <v>0</v>
      </c>
      <c r="V29" s="205">
        <v>0</v>
      </c>
      <c r="W29" s="205">
        <v>0</v>
      </c>
      <c r="X29" s="205">
        <v>0</v>
      </c>
      <c r="Z29" s="205">
        <v>0</v>
      </c>
      <c r="AA29" s="3">
        <v>0</v>
      </c>
      <c r="AC29" s="205">
        <v>0</v>
      </c>
      <c r="AD29" s="3">
        <v>0</v>
      </c>
    </row>
    <row r="30" spans="1:30" ht="18" hidden="1" customHeight="1" outlineLevel="1" x14ac:dyDescent="0.2">
      <c r="A30" s="175" t="s">
        <v>169</v>
      </c>
      <c r="B30" s="175" t="s">
        <v>18</v>
      </c>
      <c r="C30" s="9">
        <v>0</v>
      </c>
      <c r="E30" s="204" t="s">
        <v>170</v>
      </c>
      <c r="F30" s="182"/>
      <c r="G30" s="205">
        <v>0</v>
      </c>
      <c r="H30" s="205">
        <v>0</v>
      </c>
      <c r="I30" s="205">
        <v>0</v>
      </c>
      <c r="J30" s="205">
        <v>0</v>
      </c>
      <c r="K30" s="205">
        <v>0</v>
      </c>
      <c r="L30" s="205">
        <v>0</v>
      </c>
      <c r="M30" s="205">
        <v>0</v>
      </c>
      <c r="N30" s="205">
        <v>0</v>
      </c>
      <c r="O30" s="205">
        <v>0</v>
      </c>
      <c r="P30" s="205">
        <v>0</v>
      </c>
      <c r="Q30" s="205">
        <v>0</v>
      </c>
      <c r="R30" s="205">
        <v>0</v>
      </c>
      <c r="S30" s="205">
        <v>0</v>
      </c>
      <c r="T30" s="205">
        <v>0</v>
      </c>
      <c r="U30" s="205">
        <v>0</v>
      </c>
      <c r="V30" s="205">
        <v>0</v>
      </c>
      <c r="W30" s="205">
        <v>0</v>
      </c>
      <c r="X30" s="205">
        <v>0</v>
      </c>
      <c r="Z30" s="205">
        <v>0</v>
      </c>
      <c r="AA30" s="3">
        <v>0</v>
      </c>
      <c r="AC30" s="205">
        <v>0</v>
      </c>
      <c r="AD30" s="3">
        <v>0</v>
      </c>
    </row>
    <row r="31" spans="1:30" ht="18" hidden="1" customHeight="1" outlineLevel="1" x14ac:dyDescent="0.2">
      <c r="A31" s="175" t="s">
        <v>171</v>
      </c>
      <c r="B31" s="175" t="s">
        <v>18</v>
      </c>
      <c r="C31" s="9">
        <v>0</v>
      </c>
      <c r="E31" s="204" t="s">
        <v>172</v>
      </c>
      <c r="F31" s="182"/>
      <c r="G31" s="205">
        <v>0</v>
      </c>
      <c r="H31" s="205">
        <v>0</v>
      </c>
      <c r="I31" s="205">
        <v>0</v>
      </c>
      <c r="J31" s="205">
        <v>0</v>
      </c>
      <c r="K31" s="205">
        <v>0</v>
      </c>
      <c r="L31" s="205">
        <v>0</v>
      </c>
      <c r="M31" s="205">
        <v>0</v>
      </c>
      <c r="N31" s="205">
        <v>0</v>
      </c>
      <c r="O31" s="205">
        <v>0</v>
      </c>
      <c r="P31" s="205">
        <v>0</v>
      </c>
      <c r="Q31" s="205">
        <v>0</v>
      </c>
      <c r="R31" s="205">
        <v>0</v>
      </c>
      <c r="S31" s="205">
        <v>0</v>
      </c>
      <c r="T31" s="205">
        <v>0</v>
      </c>
      <c r="U31" s="205">
        <v>0</v>
      </c>
      <c r="V31" s="205">
        <v>0</v>
      </c>
      <c r="W31" s="205">
        <v>0</v>
      </c>
      <c r="X31" s="205">
        <v>0</v>
      </c>
      <c r="Z31" s="205">
        <v>0</v>
      </c>
      <c r="AA31" s="3">
        <v>0</v>
      </c>
      <c r="AC31" s="205">
        <v>0</v>
      </c>
      <c r="AD31" s="3">
        <v>0</v>
      </c>
    </row>
    <row r="32" spans="1:30" ht="18" customHeight="1" collapsed="1" x14ac:dyDescent="0.2">
      <c r="A32" s="185"/>
      <c r="B32" s="185"/>
      <c r="C32" s="9">
        <v>0</v>
      </c>
      <c r="E32" s="189" t="s">
        <v>152</v>
      </c>
      <c r="G32" s="190">
        <v>0</v>
      </c>
      <c r="H32" s="190">
        <v>0</v>
      </c>
      <c r="I32" s="190">
        <v>0</v>
      </c>
      <c r="J32" s="191">
        <v>0</v>
      </c>
      <c r="K32" s="191">
        <v>0</v>
      </c>
      <c r="L32" s="190">
        <v>0</v>
      </c>
      <c r="M32" s="190">
        <v>0</v>
      </c>
      <c r="N32" s="190">
        <v>0</v>
      </c>
      <c r="O32" s="190">
        <v>0</v>
      </c>
      <c r="P32" s="190">
        <v>0</v>
      </c>
      <c r="Q32" s="190">
        <v>0</v>
      </c>
      <c r="R32" s="190">
        <v>0</v>
      </c>
      <c r="S32" s="190">
        <v>0</v>
      </c>
      <c r="T32" s="190">
        <v>0</v>
      </c>
      <c r="U32" s="190">
        <v>0</v>
      </c>
      <c r="V32" s="190">
        <v>0</v>
      </c>
      <c r="W32" s="190">
        <v>0</v>
      </c>
      <c r="X32" s="190">
        <v>0</v>
      </c>
      <c r="Z32" s="190">
        <v>0</v>
      </c>
      <c r="AA32" s="3">
        <v>0</v>
      </c>
      <c r="AC32" s="190">
        <v>0</v>
      </c>
      <c r="AD32" s="3">
        <v>0</v>
      </c>
    </row>
    <row r="33" spans="1:30" ht="18" customHeight="1" collapsed="1" x14ac:dyDescent="0.2">
      <c r="A33" s="175" t="s">
        <v>147</v>
      </c>
      <c r="B33" s="175" t="s">
        <v>18</v>
      </c>
      <c r="C33" s="9">
        <v>0</v>
      </c>
      <c r="E33" s="189" t="s">
        <v>148</v>
      </c>
      <c r="G33" s="190">
        <v>0</v>
      </c>
      <c r="H33" s="190">
        <v>0</v>
      </c>
      <c r="I33" s="190">
        <v>0</v>
      </c>
      <c r="J33" s="191">
        <v>0</v>
      </c>
      <c r="K33" s="191">
        <v>0</v>
      </c>
      <c r="L33" s="190">
        <v>0</v>
      </c>
      <c r="M33" s="190">
        <v>0</v>
      </c>
      <c r="N33" s="190">
        <v>0</v>
      </c>
      <c r="O33" s="190">
        <v>0</v>
      </c>
      <c r="P33" s="190">
        <v>0</v>
      </c>
      <c r="Q33" s="190">
        <v>0</v>
      </c>
      <c r="R33" s="190">
        <v>0</v>
      </c>
      <c r="S33" s="190">
        <v>0</v>
      </c>
      <c r="T33" s="190">
        <v>0</v>
      </c>
      <c r="U33" s="190">
        <v>0</v>
      </c>
      <c r="V33" s="190">
        <v>0</v>
      </c>
      <c r="W33" s="190">
        <v>0</v>
      </c>
      <c r="X33" s="190">
        <v>0</v>
      </c>
      <c r="Z33" s="190">
        <v>0</v>
      </c>
      <c r="AA33" s="3">
        <v>0</v>
      </c>
      <c r="AC33" s="190">
        <v>0</v>
      </c>
      <c r="AD33" s="3">
        <v>0</v>
      </c>
    </row>
    <row r="34" spans="1:30" ht="18" hidden="1" customHeight="1" outlineLevel="1" x14ac:dyDescent="0.2">
      <c r="A34" s="175" t="s">
        <v>155</v>
      </c>
      <c r="B34" s="175" t="s">
        <v>18</v>
      </c>
      <c r="C34" s="9">
        <v>0</v>
      </c>
      <c r="E34" s="204" t="s">
        <v>156</v>
      </c>
      <c r="F34" s="182"/>
      <c r="G34" s="205">
        <v>0</v>
      </c>
      <c r="H34" s="205">
        <v>0</v>
      </c>
      <c r="I34" s="205">
        <v>0</v>
      </c>
      <c r="J34" s="205">
        <v>0</v>
      </c>
      <c r="K34" s="205">
        <v>0</v>
      </c>
      <c r="L34" s="205">
        <v>0</v>
      </c>
      <c r="M34" s="205">
        <v>0</v>
      </c>
      <c r="N34" s="205">
        <v>0</v>
      </c>
      <c r="O34" s="205">
        <v>0</v>
      </c>
      <c r="P34" s="205">
        <v>0</v>
      </c>
      <c r="Q34" s="205">
        <v>0</v>
      </c>
      <c r="R34" s="205">
        <v>0</v>
      </c>
      <c r="S34" s="205">
        <v>0</v>
      </c>
      <c r="T34" s="205">
        <v>0</v>
      </c>
      <c r="U34" s="205">
        <v>0</v>
      </c>
      <c r="V34" s="205">
        <v>0</v>
      </c>
      <c r="W34" s="205">
        <v>0</v>
      </c>
      <c r="X34" s="205">
        <v>0</v>
      </c>
      <c r="Z34" s="205">
        <v>0</v>
      </c>
      <c r="AA34" s="3">
        <v>0</v>
      </c>
      <c r="AC34" s="205">
        <v>0</v>
      </c>
      <c r="AD34" s="3">
        <v>0</v>
      </c>
    </row>
    <row r="35" spans="1:30" ht="18" hidden="1" customHeight="1" outlineLevel="1" x14ac:dyDescent="0.2">
      <c r="A35" s="175" t="s">
        <v>157</v>
      </c>
      <c r="B35" s="175" t="s">
        <v>18</v>
      </c>
      <c r="C35" s="9">
        <v>0</v>
      </c>
      <c r="E35" s="204" t="s">
        <v>158</v>
      </c>
      <c r="F35" s="182"/>
      <c r="G35" s="205">
        <v>0</v>
      </c>
      <c r="H35" s="205">
        <v>0</v>
      </c>
      <c r="I35" s="205">
        <v>0</v>
      </c>
      <c r="J35" s="205">
        <v>0</v>
      </c>
      <c r="K35" s="205">
        <v>0</v>
      </c>
      <c r="L35" s="205">
        <v>0</v>
      </c>
      <c r="M35" s="205">
        <v>0</v>
      </c>
      <c r="N35" s="205">
        <v>0</v>
      </c>
      <c r="O35" s="205">
        <v>0</v>
      </c>
      <c r="P35" s="205">
        <v>0</v>
      </c>
      <c r="Q35" s="205">
        <v>0</v>
      </c>
      <c r="R35" s="205">
        <v>0</v>
      </c>
      <c r="S35" s="205">
        <v>0</v>
      </c>
      <c r="T35" s="205">
        <v>0</v>
      </c>
      <c r="U35" s="205">
        <v>0</v>
      </c>
      <c r="V35" s="205">
        <v>0</v>
      </c>
      <c r="W35" s="205">
        <v>0</v>
      </c>
      <c r="X35" s="205">
        <v>0</v>
      </c>
      <c r="Z35" s="205">
        <v>0</v>
      </c>
      <c r="AA35" s="3">
        <v>0</v>
      </c>
      <c r="AC35" s="205">
        <v>0</v>
      </c>
      <c r="AD35" s="3">
        <v>0</v>
      </c>
    </row>
    <row r="36" spans="1:30" ht="18" hidden="1" customHeight="1" outlineLevel="1" x14ac:dyDescent="0.2">
      <c r="A36" s="175" t="s">
        <v>161</v>
      </c>
      <c r="B36" s="175" t="s">
        <v>18</v>
      </c>
      <c r="C36" s="9">
        <v>0</v>
      </c>
      <c r="E36" s="204" t="s">
        <v>162</v>
      </c>
      <c r="F36" s="182"/>
      <c r="G36" s="205">
        <v>0</v>
      </c>
      <c r="H36" s="205">
        <v>0</v>
      </c>
      <c r="I36" s="205">
        <v>0</v>
      </c>
      <c r="J36" s="205">
        <v>0</v>
      </c>
      <c r="K36" s="205">
        <v>0</v>
      </c>
      <c r="L36" s="205">
        <v>0</v>
      </c>
      <c r="M36" s="205">
        <v>0</v>
      </c>
      <c r="N36" s="205">
        <v>0</v>
      </c>
      <c r="O36" s="205">
        <v>0</v>
      </c>
      <c r="P36" s="205">
        <v>0</v>
      </c>
      <c r="Q36" s="205">
        <v>0</v>
      </c>
      <c r="R36" s="205">
        <v>0</v>
      </c>
      <c r="S36" s="205">
        <v>0</v>
      </c>
      <c r="T36" s="205">
        <v>0</v>
      </c>
      <c r="U36" s="205">
        <v>0</v>
      </c>
      <c r="V36" s="205">
        <v>0</v>
      </c>
      <c r="W36" s="205">
        <v>0</v>
      </c>
      <c r="X36" s="205">
        <v>0</v>
      </c>
      <c r="Z36" s="205">
        <v>0</v>
      </c>
      <c r="AA36" s="3">
        <v>0</v>
      </c>
      <c r="AC36" s="205">
        <v>0</v>
      </c>
      <c r="AD36" s="3">
        <v>0</v>
      </c>
    </row>
    <row r="37" spans="1:30" ht="18" customHeight="1" collapsed="1" x14ac:dyDescent="0.2">
      <c r="A37" s="185"/>
      <c r="B37" s="185"/>
      <c r="C37" s="9">
        <v>0</v>
      </c>
      <c r="E37" s="189" t="s">
        <v>426</v>
      </c>
      <c r="G37" s="190">
        <v>0</v>
      </c>
      <c r="H37" s="190">
        <v>0</v>
      </c>
      <c r="I37" s="190">
        <v>0</v>
      </c>
      <c r="J37" s="191">
        <v>0</v>
      </c>
      <c r="K37" s="191">
        <v>0</v>
      </c>
      <c r="L37" s="190">
        <v>0</v>
      </c>
      <c r="M37" s="190">
        <v>0</v>
      </c>
      <c r="N37" s="190">
        <v>0</v>
      </c>
      <c r="O37" s="190">
        <v>0</v>
      </c>
      <c r="P37" s="190">
        <v>0</v>
      </c>
      <c r="Q37" s="190">
        <v>0</v>
      </c>
      <c r="R37" s="190">
        <v>0</v>
      </c>
      <c r="S37" s="190">
        <v>0</v>
      </c>
      <c r="T37" s="190">
        <v>0</v>
      </c>
      <c r="U37" s="190">
        <v>0</v>
      </c>
      <c r="V37" s="190">
        <v>0</v>
      </c>
      <c r="W37" s="190">
        <v>0</v>
      </c>
      <c r="X37" s="190">
        <v>0</v>
      </c>
      <c r="Z37" s="190">
        <v>0</v>
      </c>
      <c r="AA37" s="3">
        <v>0</v>
      </c>
      <c r="AC37" s="190">
        <v>0</v>
      </c>
      <c r="AD37" s="3">
        <v>0</v>
      </c>
    </row>
    <row r="38" spans="1:30" ht="18" hidden="1" customHeight="1" outlineLevel="1" x14ac:dyDescent="0.2">
      <c r="A38" s="175" t="s">
        <v>149</v>
      </c>
      <c r="B38" s="175" t="s">
        <v>18</v>
      </c>
      <c r="C38" s="9">
        <v>0</v>
      </c>
      <c r="E38" s="204" t="s">
        <v>150</v>
      </c>
      <c r="F38" s="182"/>
      <c r="G38" s="205">
        <v>0</v>
      </c>
      <c r="H38" s="205">
        <v>0</v>
      </c>
      <c r="I38" s="205">
        <v>0</v>
      </c>
      <c r="J38" s="205">
        <v>0</v>
      </c>
      <c r="K38" s="205">
        <v>0</v>
      </c>
      <c r="L38" s="205">
        <v>0</v>
      </c>
      <c r="M38" s="205">
        <v>0</v>
      </c>
      <c r="N38" s="205">
        <v>0</v>
      </c>
      <c r="O38" s="205">
        <v>0</v>
      </c>
      <c r="P38" s="205">
        <v>0</v>
      </c>
      <c r="Q38" s="205">
        <v>0</v>
      </c>
      <c r="R38" s="205">
        <v>0</v>
      </c>
      <c r="S38" s="205">
        <v>0</v>
      </c>
      <c r="T38" s="205">
        <v>0</v>
      </c>
      <c r="U38" s="205">
        <v>0</v>
      </c>
      <c r="V38" s="205">
        <v>0</v>
      </c>
      <c r="W38" s="205">
        <v>0</v>
      </c>
      <c r="X38" s="205">
        <v>0</v>
      </c>
      <c r="Z38" s="205">
        <v>0</v>
      </c>
      <c r="AA38" s="3">
        <v>0</v>
      </c>
      <c r="AC38" s="205">
        <v>0</v>
      </c>
      <c r="AD38" s="3">
        <v>0</v>
      </c>
    </row>
    <row r="39" spans="1:30" ht="18" hidden="1" customHeight="1" outlineLevel="1" x14ac:dyDescent="0.2">
      <c r="A39" s="175" t="s">
        <v>159</v>
      </c>
      <c r="B39" s="175" t="s">
        <v>18</v>
      </c>
      <c r="C39" s="9">
        <v>0</v>
      </c>
      <c r="E39" s="204" t="s">
        <v>160</v>
      </c>
      <c r="F39" s="182"/>
      <c r="G39" s="205">
        <v>0</v>
      </c>
      <c r="H39" s="205">
        <v>0</v>
      </c>
      <c r="I39" s="205">
        <v>0</v>
      </c>
      <c r="J39" s="205">
        <v>0</v>
      </c>
      <c r="K39" s="205">
        <v>0</v>
      </c>
      <c r="L39" s="205">
        <v>0</v>
      </c>
      <c r="M39" s="205">
        <v>0</v>
      </c>
      <c r="N39" s="205">
        <v>0</v>
      </c>
      <c r="O39" s="205">
        <v>0</v>
      </c>
      <c r="P39" s="205">
        <v>0</v>
      </c>
      <c r="Q39" s="205">
        <v>0</v>
      </c>
      <c r="R39" s="205">
        <v>0</v>
      </c>
      <c r="S39" s="205">
        <v>0</v>
      </c>
      <c r="T39" s="205">
        <v>0</v>
      </c>
      <c r="U39" s="205">
        <v>0</v>
      </c>
      <c r="V39" s="205">
        <v>0</v>
      </c>
      <c r="W39" s="205">
        <v>0</v>
      </c>
      <c r="X39" s="205">
        <v>0</v>
      </c>
      <c r="Z39" s="205">
        <v>0</v>
      </c>
      <c r="AA39" s="3">
        <v>0</v>
      </c>
      <c r="AC39" s="205">
        <v>0</v>
      </c>
      <c r="AD39" s="3">
        <v>0</v>
      </c>
    </row>
    <row r="40" spans="1:30" ht="18" hidden="1" customHeight="1" outlineLevel="1" x14ac:dyDescent="0.2">
      <c r="A40" s="175" t="s">
        <v>153</v>
      </c>
      <c r="B40" s="175" t="s">
        <v>18</v>
      </c>
      <c r="C40" s="9">
        <v>0</v>
      </c>
      <c r="E40" s="204" t="s">
        <v>154</v>
      </c>
      <c r="F40" s="182"/>
      <c r="G40" s="205">
        <v>0</v>
      </c>
      <c r="H40" s="205">
        <v>0</v>
      </c>
      <c r="I40" s="205">
        <v>0</v>
      </c>
      <c r="J40" s="205">
        <v>0</v>
      </c>
      <c r="K40" s="205">
        <v>0</v>
      </c>
      <c r="L40" s="205">
        <v>0</v>
      </c>
      <c r="M40" s="205">
        <v>0</v>
      </c>
      <c r="N40" s="205">
        <v>0</v>
      </c>
      <c r="O40" s="205">
        <v>0</v>
      </c>
      <c r="P40" s="205">
        <v>0</v>
      </c>
      <c r="Q40" s="205">
        <v>0</v>
      </c>
      <c r="R40" s="205">
        <v>0</v>
      </c>
      <c r="S40" s="205">
        <v>0</v>
      </c>
      <c r="T40" s="205">
        <v>0</v>
      </c>
      <c r="U40" s="205">
        <v>0</v>
      </c>
      <c r="V40" s="205">
        <v>0</v>
      </c>
      <c r="W40" s="205">
        <v>0</v>
      </c>
      <c r="X40" s="205">
        <v>0</v>
      </c>
      <c r="Z40" s="205">
        <v>0</v>
      </c>
      <c r="AA40" s="3">
        <v>0</v>
      </c>
      <c r="AC40" s="205">
        <v>0</v>
      </c>
      <c r="AD40" s="3">
        <v>0</v>
      </c>
    </row>
    <row r="41" spans="1:30" ht="18" hidden="1" customHeight="1" outlineLevel="1" x14ac:dyDescent="0.2">
      <c r="A41" s="175" t="s">
        <v>268</v>
      </c>
      <c r="B41" s="175" t="s">
        <v>18</v>
      </c>
      <c r="C41" s="9">
        <v>0</v>
      </c>
      <c r="E41" s="204" t="s">
        <v>270</v>
      </c>
      <c r="F41" s="182"/>
      <c r="G41" s="205">
        <v>0</v>
      </c>
      <c r="H41" s="205">
        <v>0</v>
      </c>
      <c r="I41" s="205">
        <v>0</v>
      </c>
      <c r="J41" s="205">
        <v>0</v>
      </c>
      <c r="K41" s="205">
        <v>0</v>
      </c>
      <c r="L41" s="205">
        <v>0</v>
      </c>
      <c r="M41" s="205">
        <v>0</v>
      </c>
      <c r="N41" s="205">
        <v>0</v>
      </c>
      <c r="O41" s="205">
        <v>0</v>
      </c>
      <c r="P41" s="205">
        <v>0</v>
      </c>
      <c r="Q41" s="205">
        <v>0</v>
      </c>
      <c r="R41" s="205">
        <v>0</v>
      </c>
      <c r="S41" s="205">
        <v>0</v>
      </c>
      <c r="T41" s="205">
        <v>0</v>
      </c>
      <c r="U41" s="205">
        <v>0</v>
      </c>
      <c r="V41" s="205">
        <v>0</v>
      </c>
      <c r="W41" s="205">
        <v>0</v>
      </c>
      <c r="X41" s="205">
        <v>0</v>
      </c>
      <c r="Z41" s="205">
        <v>0</v>
      </c>
      <c r="AA41" s="3">
        <v>0</v>
      </c>
      <c r="AC41" s="205">
        <v>0</v>
      </c>
      <c r="AD41" s="3">
        <v>0</v>
      </c>
    </row>
    <row r="42" spans="1:30" ht="18" hidden="1" customHeight="1" outlineLevel="1" x14ac:dyDescent="0.2">
      <c r="A42" s="175" t="s">
        <v>269</v>
      </c>
      <c r="B42" s="175" t="s">
        <v>18</v>
      </c>
      <c r="C42" s="9">
        <v>0</v>
      </c>
      <c r="E42" s="204" t="s">
        <v>271</v>
      </c>
      <c r="F42" s="182"/>
      <c r="G42" s="205">
        <v>0</v>
      </c>
      <c r="H42" s="205">
        <v>0</v>
      </c>
      <c r="I42" s="205">
        <v>0</v>
      </c>
      <c r="J42" s="205">
        <v>0</v>
      </c>
      <c r="K42" s="205">
        <v>0</v>
      </c>
      <c r="L42" s="205">
        <v>0</v>
      </c>
      <c r="M42" s="205">
        <v>0</v>
      </c>
      <c r="N42" s="205">
        <v>0</v>
      </c>
      <c r="O42" s="205">
        <v>0</v>
      </c>
      <c r="P42" s="205">
        <v>0</v>
      </c>
      <c r="Q42" s="205">
        <v>0</v>
      </c>
      <c r="R42" s="205">
        <v>0</v>
      </c>
      <c r="S42" s="205">
        <v>0</v>
      </c>
      <c r="T42" s="205">
        <v>0</v>
      </c>
      <c r="U42" s="205">
        <v>0</v>
      </c>
      <c r="V42" s="205">
        <v>0</v>
      </c>
      <c r="W42" s="205">
        <v>0</v>
      </c>
      <c r="X42" s="205">
        <v>0</v>
      </c>
      <c r="Z42" s="205">
        <v>0</v>
      </c>
      <c r="AA42" s="3">
        <v>0</v>
      </c>
      <c r="AC42" s="205">
        <v>0</v>
      </c>
      <c r="AD42" s="3">
        <v>0</v>
      </c>
    </row>
    <row r="43" spans="1:30" ht="18" hidden="1" customHeight="1" outlineLevel="1" x14ac:dyDescent="0.2">
      <c r="A43" s="175" t="s">
        <v>163</v>
      </c>
      <c r="B43" s="175" t="s">
        <v>18</v>
      </c>
      <c r="C43" s="9">
        <v>0</v>
      </c>
      <c r="E43" s="204" t="s">
        <v>164</v>
      </c>
      <c r="F43" s="182"/>
      <c r="G43" s="205">
        <v>0</v>
      </c>
      <c r="H43" s="205">
        <v>0</v>
      </c>
      <c r="I43" s="205">
        <v>0</v>
      </c>
      <c r="J43" s="205">
        <v>0</v>
      </c>
      <c r="K43" s="205">
        <v>0</v>
      </c>
      <c r="L43" s="205">
        <v>0</v>
      </c>
      <c r="M43" s="205">
        <v>0</v>
      </c>
      <c r="N43" s="205">
        <v>0</v>
      </c>
      <c r="O43" s="205">
        <v>0</v>
      </c>
      <c r="P43" s="205">
        <v>0</v>
      </c>
      <c r="Q43" s="205">
        <v>0</v>
      </c>
      <c r="R43" s="205">
        <v>0</v>
      </c>
      <c r="S43" s="205">
        <v>0</v>
      </c>
      <c r="T43" s="205">
        <v>0</v>
      </c>
      <c r="U43" s="205">
        <v>0</v>
      </c>
      <c r="V43" s="205">
        <v>0</v>
      </c>
      <c r="W43" s="205">
        <v>0</v>
      </c>
      <c r="X43" s="205">
        <v>0</v>
      </c>
      <c r="Z43" s="205">
        <v>0</v>
      </c>
      <c r="AA43" s="3">
        <v>0</v>
      </c>
      <c r="AC43" s="205">
        <v>0</v>
      </c>
      <c r="AD43" s="3">
        <v>0</v>
      </c>
    </row>
    <row r="44" spans="1:30" ht="18" hidden="1" customHeight="1" outlineLevel="1" x14ac:dyDescent="0.2">
      <c r="A44" s="175" t="s">
        <v>165</v>
      </c>
      <c r="B44" s="175" t="s">
        <v>18</v>
      </c>
      <c r="C44" s="9">
        <v>0</v>
      </c>
      <c r="E44" s="204" t="s">
        <v>166</v>
      </c>
      <c r="F44" s="182"/>
      <c r="G44" s="205">
        <v>0</v>
      </c>
      <c r="H44" s="205">
        <v>0</v>
      </c>
      <c r="I44" s="205">
        <v>0</v>
      </c>
      <c r="J44" s="205">
        <v>0</v>
      </c>
      <c r="K44" s="205">
        <v>0</v>
      </c>
      <c r="L44" s="205">
        <v>0</v>
      </c>
      <c r="M44" s="205">
        <v>0</v>
      </c>
      <c r="N44" s="205">
        <v>0</v>
      </c>
      <c r="O44" s="205">
        <v>0</v>
      </c>
      <c r="P44" s="205">
        <v>0</v>
      </c>
      <c r="Q44" s="205">
        <v>0</v>
      </c>
      <c r="R44" s="205">
        <v>0</v>
      </c>
      <c r="S44" s="205">
        <v>0</v>
      </c>
      <c r="T44" s="205">
        <v>0</v>
      </c>
      <c r="U44" s="205">
        <v>0</v>
      </c>
      <c r="V44" s="205">
        <v>0</v>
      </c>
      <c r="W44" s="205">
        <v>0</v>
      </c>
      <c r="X44" s="205">
        <v>0</v>
      </c>
      <c r="Z44" s="205">
        <v>0</v>
      </c>
      <c r="AA44" s="3">
        <v>0</v>
      </c>
      <c r="AC44" s="205">
        <v>0</v>
      </c>
      <c r="AD44" s="3">
        <v>0</v>
      </c>
    </row>
    <row r="45" spans="1:30" ht="18" hidden="1" customHeight="1" outlineLevel="1" x14ac:dyDescent="0.2">
      <c r="A45" s="175" t="s">
        <v>167</v>
      </c>
      <c r="B45" s="175" t="s">
        <v>18</v>
      </c>
      <c r="C45" s="9">
        <v>0</v>
      </c>
      <c r="E45" s="204" t="s">
        <v>168</v>
      </c>
      <c r="F45" s="182"/>
      <c r="G45" s="205">
        <v>0</v>
      </c>
      <c r="H45" s="205">
        <v>0</v>
      </c>
      <c r="I45" s="205">
        <v>0</v>
      </c>
      <c r="J45" s="205">
        <v>0</v>
      </c>
      <c r="K45" s="205">
        <v>0</v>
      </c>
      <c r="L45" s="205">
        <v>0</v>
      </c>
      <c r="M45" s="205">
        <v>0</v>
      </c>
      <c r="N45" s="205">
        <v>0</v>
      </c>
      <c r="O45" s="205">
        <v>0</v>
      </c>
      <c r="P45" s="205">
        <v>0</v>
      </c>
      <c r="Q45" s="205">
        <v>0</v>
      </c>
      <c r="R45" s="205">
        <v>0</v>
      </c>
      <c r="S45" s="205">
        <v>0</v>
      </c>
      <c r="T45" s="205">
        <v>0</v>
      </c>
      <c r="U45" s="205">
        <v>0</v>
      </c>
      <c r="V45" s="205">
        <v>0</v>
      </c>
      <c r="W45" s="205">
        <v>0</v>
      </c>
      <c r="X45" s="205">
        <v>0</v>
      </c>
      <c r="Z45" s="205">
        <v>0</v>
      </c>
      <c r="AA45" s="3">
        <v>0</v>
      </c>
      <c r="AC45" s="205">
        <v>0</v>
      </c>
      <c r="AD45" s="3">
        <v>0</v>
      </c>
    </row>
    <row r="46" spans="1:30" ht="18" customHeight="1" collapsed="1" x14ac:dyDescent="0.2">
      <c r="A46" s="185"/>
      <c r="B46" s="185"/>
      <c r="C46" s="9">
        <v>0</v>
      </c>
      <c r="E46" s="189" t="s">
        <v>190</v>
      </c>
      <c r="G46" s="190">
        <v>0</v>
      </c>
      <c r="H46" s="190">
        <v>0</v>
      </c>
      <c r="I46" s="190">
        <v>0</v>
      </c>
      <c r="J46" s="191">
        <v>0</v>
      </c>
      <c r="K46" s="191">
        <v>0</v>
      </c>
      <c r="L46" s="190">
        <v>0</v>
      </c>
      <c r="M46" s="190">
        <v>0</v>
      </c>
      <c r="N46" s="190">
        <v>0</v>
      </c>
      <c r="O46" s="190">
        <v>0</v>
      </c>
      <c r="P46" s="190">
        <v>0</v>
      </c>
      <c r="Q46" s="190">
        <v>0</v>
      </c>
      <c r="R46" s="190">
        <v>0</v>
      </c>
      <c r="S46" s="190">
        <v>0</v>
      </c>
      <c r="T46" s="190">
        <v>0</v>
      </c>
      <c r="U46" s="190">
        <v>0</v>
      </c>
      <c r="V46" s="190">
        <v>0</v>
      </c>
      <c r="W46" s="190">
        <v>0</v>
      </c>
      <c r="X46" s="190">
        <v>0</v>
      </c>
      <c r="Z46" s="190">
        <v>0</v>
      </c>
      <c r="AA46" s="3">
        <v>0</v>
      </c>
      <c r="AC46" s="190">
        <v>0</v>
      </c>
      <c r="AD46" s="3">
        <v>0</v>
      </c>
    </row>
    <row r="47" spans="1:30" ht="18" customHeight="1" x14ac:dyDescent="0.2">
      <c r="A47" s="185"/>
      <c r="B47" s="185"/>
      <c r="C47" s="9">
        <v>0</v>
      </c>
      <c r="E47" s="195" t="s">
        <v>66</v>
      </c>
      <c r="G47" s="196">
        <v>0</v>
      </c>
      <c r="H47" s="196">
        <v>0</v>
      </c>
      <c r="I47" s="196">
        <v>0</v>
      </c>
      <c r="J47" s="197">
        <v>0</v>
      </c>
      <c r="K47" s="197">
        <v>0</v>
      </c>
      <c r="L47" s="196">
        <v>0</v>
      </c>
      <c r="M47" s="196">
        <v>0</v>
      </c>
      <c r="N47" s="196">
        <v>0</v>
      </c>
      <c r="O47" s="196">
        <v>0</v>
      </c>
      <c r="P47" s="196">
        <v>0</v>
      </c>
      <c r="Q47" s="196">
        <v>0</v>
      </c>
      <c r="R47" s="196">
        <v>0</v>
      </c>
      <c r="S47" s="196">
        <v>0</v>
      </c>
      <c r="T47" s="196">
        <v>0</v>
      </c>
      <c r="U47" s="196">
        <v>0</v>
      </c>
      <c r="V47" s="196">
        <v>0</v>
      </c>
      <c r="W47" s="196">
        <v>0</v>
      </c>
      <c r="X47" s="196">
        <v>0</v>
      </c>
      <c r="Z47" s="196">
        <v>0</v>
      </c>
      <c r="AA47" s="3">
        <v>0</v>
      </c>
      <c r="AC47" s="196">
        <v>0</v>
      </c>
      <c r="AD47" s="3">
        <v>0</v>
      </c>
    </row>
    <row r="48" spans="1:30" ht="6.95" customHeight="1" x14ac:dyDescent="0.2">
      <c r="C48" s="9"/>
      <c r="J48" s="199"/>
      <c r="K48" s="199"/>
      <c r="AA48" s="1"/>
      <c r="AD48" s="1"/>
    </row>
    <row r="49" spans="1:30" ht="18" customHeight="1" collapsed="1" x14ac:dyDescent="0.2">
      <c r="A49" s="185"/>
      <c r="B49" s="185"/>
      <c r="C49" s="9"/>
      <c r="E49" s="176" t="s">
        <v>242</v>
      </c>
      <c r="G49" s="177">
        <v>0</v>
      </c>
      <c r="H49" s="177">
        <v>0</v>
      </c>
      <c r="I49" s="177">
        <v>0</v>
      </c>
      <c r="J49" s="178">
        <v>0</v>
      </c>
      <c r="K49" s="178">
        <v>0</v>
      </c>
      <c r="L49" s="177">
        <v>0</v>
      </c>
      <c r="M49" s="177">
        <v>0</v>
      </c>
      <c r="N49" s="177">
        <v>0</v>
      </c>
      <c r="O49" s="177">
        <v>0</v>
      </c>
      <c r="P49" s="177">
        <v>0</v>
      </c>
      <c r="Q49" s="177">
        <v>0</v>
      </c>
      <c r="R49" s="177">
        <v>0</v>
      </c>
      <c r="S49" s="177">
        <v>0</v>
      </c>
      <c r="T49" s="177">
        <v>0</v>
      </c>
      <c r="U49" s="177">
        <v>0</v>
      </c>
      <c r="V49" s="177">
        <v>0</v>
      </c>
      <c r="W49" s="177">
        <v>0</v>
      </c>
      <c r="X49" s="177">
        <v>0</v>
      </c>
      <c r="Z49" s="177">
        <v>0</v>
      </c>
      <c r="AA49" s="179">
        <v>0</v>
      </c>
      <c r="AC49" s="177">
        <v>0</v>
      </c>
      <c r="AD49" s="179">
        <v>0</v>
      </c>
    </row>
    <row r="50" spans="1:30" ht="18" customHeight="1" x14ac:dyDescent="0.2">
      <c r="A50" s="175" t="s">
        <v>80</v>
      </c>
      <c r="B50" s="175" t="s">
        <v>18</v>
      </c>
      <c r="C50" s="9">
        <v>0</v>
      </c>
      <c r="E50" s="189" t="s">
        <v>84</v>
      </c>
      <c r="G50" s="190">
        <v>0</v>
      </c>
      <c r="H50" s="190">
        <v>0</v>
      </c>
      <c r="I50" s="190">
        <v>0</v>
      </c>
      <c r="J50" s="191">
        <v>0</v>
      </c>
      <c r="K50" s="191">
        <v>0</v>
      </c>
      <c r="L50" s="190">
        <v>0</v>
      </c>
      <c r="M50" s="190">
        <v>0</v>
      </c>
      <c r="N50" s="190">
        <v>0</v>
      </c>
      <c r="O50" s="190">
        <v>0</v>
      </c>
      <c r="P50" s="190">
        <v>0</v>
      </c>
      <c r="Q50" s="190">
        <v>0</v>
      </c>
      <c r="R50" s="190">
        <v>0</v>
      </c>
      <c r="S50" s="190">
        <v>0</v>
      </c>
      <c r="T50" s="190">
        <v>0</v>
      </c>
      <c r="U50" s="190">
        <v>0</v>
      </c>
      <c r="V50" s="190">
        <v>0</v>
      </c>
      <c r="W50" s="190">
        <v>0</v>
      </c>
      <c r="X50" s="190">
        <v>0</v>
      </c>
      <c r="Z50" s="190">
        <v>0</v>
      </c>
      <c r="AA50" s="3">
        <v>0</v>
      </c>
      <c r="AC50" s="190">
        <v>0</v>
      </c>
      <c r="AD50" s="3">
        <v>0</v>
      </c>
    </row>
    <row r="51" spans="1:30" ht="18" customHeight="1" x14ac:dyDescent="0.2">
      <c r="A51" s="175" t="s">
        <v>81</v>
      </c>
      <c r="B51" s="175" t="s">
        <v>18</v>
      </c>
      <c r="C51" s="9">
        <v>0</v>
      </c>
      <c r="E51" s="189" t="s">
        <v>85</v>
      </c>
      <c r="G51" s="190">
        <v>0</v>
      </c>
      <c r="H51" s="190">
        <v>0</v>
      </c>
      <c r="I51" s="190">
        <v>0</v>
      </c>
      <c r="J51" s="191">
        <v>0</v>
      </c>
      <c r="K51" s="191">
        <v>0</v>
      </c>
      <c r="L51" s="190">
        <v>0</v>
      </c>
      <c r="M51" s="190">
        <v>0</v>
      </c>
      <c r="N51" s="190">
        <v>0</v>
      </c>
      <c r="O51" s="190">
        <v>0</v>
      </c>
      <c r="P51" s="190">
        <v>0</v>
      </c>
      <c r="Q51" s="190">
        <v>0</v>
      </c>
      <c r="R51" s="190">
        <v>0</v>
      </c>
      <c r="S51" s="190">
        <v>0</v>
      </c>
      <c r="T51" s="190">
        <v>0</v>
      </c>
      <c r="U51" s="190">
        <v>0</v>
      </c>
      <c r="V51" s="190">
        <v>0</v>
      </c>
      <c r="W51" s="190">
        <v>0</v>
      </c>
      <c r="X51" s="190">
        <v>0</v>
      </c>
      <c r="Z51" s="190">
        <v>0</v>
      </c>
      <c r="AA51" s="3">
        <v>0</v>
      </c>
      <c r="AC51" s="190">
        <v>0</v>
      </c>
      <c r="AD51" s="3">
        <v>0</v>
      </c>
    </row>
    <row r="52" spans="1:30" ht="18" customHeight="1" x14ac:dyDescent="0.2">
      <c r="A52" s="175" t="s">
        <v>82</v>
      </c>
      <c r="B52" s="175" t="s">
        <v>18</v>
      </c>
      <c r="C52" s="9">
        <v>0</v>
      </c>
      <c r="E52" s="189" t="s">
        <v>86</v>
      </c>
      <c r="G52" s="190">
        <v>0</v>
      </c>
      <c r="H52" s="190">
        <v>0</v>
      </c>
      <c r="I52" s="190">
        <v>0</v>
      </c>
      <c r="J52" s="191">
        <v>0</v>
      </c>
      <c r="K52" s="191">
        <v>0</v>
      </c>
      <c r="L52" s="190">
        <v>0</v>
      </c>
      <c r="M52" s="190">
        <v>0</v>
      </c>
      <c r="N52" s="190">
        <v>0</v>
      </c>
      <c r="O52" s="190">
        <v>0</v>
      </c>
      <c r="P52" s="190">
        <v>0</v>
      </c>
      <c r="Q52" s="190">
        <v>0</v>
      </c>
      <c r="R52" s="190">
        <v>0</v>
      </c>
      <c r="S52" s="190">
        <v>0</v>
      </c>
      <c r="T52" s="190">
        <v>0</v>
      </c>
      <c r="U52" s="190">
        <v>0</v>
      </c>
      <c r="V52" s="190">
        <v>0</v>
      </c>
      <c r="W52" s="190">
        <v>0</v>
      </c>
      <c r="X52" s="190">
        <v>0</v>
      </c>
      <c r="Z52" s="190">
        <v>0</v>
      </c>
      <c r="AA52" s="3">
        <v>0</v>
      </c>
      <c r="AC52" s="190">
        <v>0</v>
      </c>
      <c r="AD52" s="3">
        <v>0</v>
      </c>
    </row>
    <row r="53" spans="1:30" ht="18" customHeight="1" x14ac:dyDescent="0.2">
      <c r="A53" s="175" t="s">
        <v>205</v>
      </c>
      <c r="B53" s="175" t="s">
        <v>18</v>
      </c>
      <c r="C53" s="9">
        <v>0</v>
      </c>
      <c r="E53" s="192" t="s">
        <v>140</v>
      </c>
      <c r="F53" s="193"/>
      <c r="G53" s="194">
        <v>0</v>
      </c>
      <c r="H53" s="194">
        <v>0</v>
      </c>
      <c r="I53" s="194">
        <v>0</v>
      </c>
      <c r="J53" s="194">
        <v>0</v>
      </c>
      <c r="K53" s="194">
        <v>0</v>
      </c>
      <c r="L53" s="194">
        <v>0</v>
      </c>
      <c r="M53" s="194">
        <v>0</v>
      </c>
      <c r="N53" s="194">
        <v>0</v>
      </c>
      <c r="O53" s="194">
        <v>0</v>
      </c>
      <c r="P53" s="194">
        <v>0</v>
      </c>
      <c r="Q53" s="194">
        <v>0</v>
      </c>
      <c r="R53" s="194">
        <v>0</v>
      </c>
      <c r="S53" s="194">
        <v>0</v>
      </c>
      <c r="T53" s="194">
        <v>0</v>
      </c>
      <c r="U53" s="194">
        <v>0</v>
      </c>
      <c r="V53" s="194">
        <v>0</v>
      </c>
      <c r="W53" s="194">
        <v>0</v>
      </c>
      <c r="X53" s="194">
        <v>0</v>
      </c>
      <c r="Z53" s="194">
        <v>0</v>
      </c>
      <c r="AA53" s="3">
        <v>0</v>
      </c>
      <c r="AC53" s="194">
        <v>0</v>
      </c>
      <c r="AD53" s="3">
        <v>0</v>
      </c>
    </row>
    <row r="54" spans="1:30" ht="18" customHeight="1" x14ac:dyDescent="0.2">
      <c r="A54" s="175" t="s">
        <v>83</v>
      </c>
      <c r="B54" s="175" t="s">
        <v>18</v>
      </c>
      <c r="C54" s="9">
        <v>0</v>
      </c>
      <c r="E54" s="189" t="s">
        <v>87</v>
      </c>
      <c r="G54" s="190">
        <v>0</v>
      </c>
      <c r="H54" s="190">
        <v>0</v>
      </c>
      <c r="I54" s="190">
        <v>0</v>
      </c>
      <c r="J54" s="191">
        <v>0</v>
      </c>
      <c r="K54" s="191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0</v>
      </c>
      <c r="V54" s="190">
        <v>0</v>
      </c>
      <c r="W54" s="190">
        <v>0</v>
      </c>
      <c r="X54" s="190">
        <v>0</v>
      </c>
      <c r="Z54" s="190">
        <v>0</v>
      </c>
      <c r="AA54" s="3">
        <v>0</v>
      </c>
      <c r="AC54" s="190">
        <v>0</v>
      </c>
      <c r="AD54" s="3">
        <v>0</v>
      </c>
    </row>
    <row r="55" spans="1:30" ht="18" hidden="1" customHeight="1" outlineLevel="1" x14ac:dyDescent="0.2">
      <c r="A55" s="175" t="s">
        <v>141</v>
      </c>
      <c r="B55" s="175" t="s">
        <v>18</v>
      </c>
      <c r="C55" s="9">
        <v>0</v>
      </c>
      <c r="E55" s="204" t="s">
        <v>142</v>
      </c>
      <c r="F55" s="182"/>
      <c r="G55" s="205">
        <v>0</v>
      </c>
      <c r="H55" s="205">
        <v>0</v>
      </c>
      <c r="I55" s="205">
        <v>0</v>
      </c>
      <c r="J55" s="205">
        <v>0</v>
      </c>
      <c r="K55" s="205">
        <v>0</v>
      </c>
      <c r="L55" s="205">
        <v>0</v>
      </c>
      <c r="M55" s="205">
        <v>0</v>
      </c>
      <c r="N55" s="205">
        <v>0</v>
      </c>
      <c r="O55" s="205">
        <v>0</v>
      </c>
      <c r="P55" s="205">
        <v>0</v>
      </c>
      <c r="Q55" s="205">
        <v>0</v>
      </c>
      <c r="R55" s="205">
        <v>0</v>
      </c>
      <c r="S55" s="205">
        <v>0</v>
      </c>
      <c r="T55" s="205">
        <v>0</v>
      </c>
      <c r="U55" s="205">
        <v>0</v>
      </c>
      <c r="V55" s="205">
        <v>0</v>
      </c>
      <c r="W55" s="205">
        <v>0</v>
      </c>
      <c r="X55" s="205">
        <v>0</v>
      </c>
      <c r="Z55" s="205">
        <v>0</v>
      </c>
      <c r="AA55" s="3">
        <v>0</v>
      </c>
      <c r="AC55" s="205">
        <v>0</v>
      </c>
      <c r="AD55" s="3">
        <v>0</v>
      </c>
    </row>
    <row r="56" spans="1:30" ht="18" hidden="1" customHeight="1" outlineLevel="1" x14ac:dyDescent="0.2">
      <c r="A56" s="175" t="s">
        <v>124</v>
      </c>
      <c r="B56" s="175" t="s">
        <v>18</v>
      </c>
      <c r="C56" s="9">
        <v>0</v>
      </c>
      <c r="E56" s="204" t="s">
        <v>143</v>
      </c>
      <c r="F56" s="182"/>
      <c r="G56" s="205">
        <v>0</v>
      </c>
      <c r="H56" s="205">
        <v>0</v>
      </c>
      <c r="I56" s="205">
        <v>0</v>
      </c>
      <c r="J56" s="205">
        <v>0</v>
      </c>
      <c r="K56" s="205">
        <v>0</v>
      </c>
      <c r="L56" s="205">
        <v>0</v>
      </c>
      <c r="M56" s="205">
        <v>0</v>
      </c>
      <c r="N56" s="205">
        <v>0</v>
      </c>
      <c r="O56" s="205">
        <v>0</v>
      </c>
      <c r="P56" s="205">
        <v>0</v>
      </c>
      <c r="Q56" s="205">
        <v>0</v>
      </c>
      <c r="R56" s="205">
        <v>0</v>
      </c>
      <c r="S56" s="205">
        <v>0</v>
      </c>
      <c r="T56" s="205">
        <v>0</v>
      </c>
      <c r="U56" s="205">
        <v>0</v>
      </c>
      <c r="V56" s="205">
        <v>0</v>
      </c>
      <c r="W56" s="205">
        <v>0</v>
      </c>
      <c r="X56" s="205">
        <v>0</v>
      </c>
      <c r="Z56" s="205">
        <v>0</v>
      </c>
      <c r="AA56" s="3">
        <v>0</v>
      </c>
      <c r="AC56" s="205">
        <v>0</v>
      </c>
      <c r="AD56" s="3">
        <v>0</v>
      </c>
    </row>
    <row r="57" spans="1:30" ht="18" hidden="1" customHeight="1" outlineLevel="1" x14ac:dyDescent="0.2">
      <c r="A57" s="175" t="s">
        <v>125</v>
      </c>
      <c r="B57" s="175" t="s">
        <v>18</v>
      </c>
      <c r="C57" s="9">
        <v>0</v>
      </c>
      <c r="E57" s="204" t="s">
        <v>144</v>
      </c>
      <c r="F57" s="182"/>
      <c r="G57" s="205">
        <v>0</v>
      </c>
      <c r="H57" s="205">
        <v>0</v>
      </c>
      <c r="I57" s="205">
        <v>0</v>
      </c>
      <c r="J57" s="205">
        <v>0</v>
      </c>
      <c r="K57" s="205">
        <v>0</v>
      </c>
      <c r="L57" s="205">
        <v>0</v>
      </c>
      <c r="M57" s="205">
        <v>0</v>
      </c>
      <c r="N57" s="205">
        <v>0</v>
      </c>
      <c r="O57" s="205">
        <v>0</v>
      </c>
      <c r="P57" s="205">
        <v>0</v>
      </c>
      <c r="Q57" s="205">
        <v>0</v>
      </c>
      <c r="R57" s="205">
        <v>0</v>
      </c>
      <c r="S57" s="205">
        <v>0</v>
      </c>
      <c r="T57" s="205">
        <v>0</v>
      </c>
      <c r="U57" s="205">
        <v>0</v>
      </c>
      <c r="V57" s="205">
        <v>0</v>
      </c>
      <c r="W57" s="205">
        <v>0</v>
      </c>
      <c r="X57" s="205">
        <v>0</v>
      </c>
      <c r="Z57" s="205">
        <v>0</v>
      </c>
      <c r="AA57" s="3">
        <v>0</v>
      </c>
      <c r="AC57" s="205">
        <v>0</v>
      </c>
      <c r="AD57" s="3">
        <v>0</v>
      </c>
    </row>
    <row r="58" spans="1:30" ht="18" hidden="1" customHeight="1" outlineLevel="1" x14ac:dyDescent="0.2">
      <c r="A58" s="175" t="s">
        <v>264</v>
      </c>
      <c r="B58" s="175" t="s">
        <v>18</v>
      </c>
      <c r="C58" s="9">
        <v>0</v>
      </c>
      <c r="E58" s="204" t="s">
        <v>265</v>
      </c>
      <c r="F58" s="182"/>
      <c r="G58" s="205">
        <v>0</v>
      </c>
      <c r="H58" s="205">
        <v>0</v>
      </c>
      <c r="I58" s="205">
        <v>0</v>
      </c>
      <c r="J58" s="205">
        <v>0</v>
      </c>
      <c r="K58" s="205">
        <v>0</v>
      </c>
      <c r="L58" s="205">
        <v>0</v>
      </c>
      <c r="M58" s="205">
        <v>0</v>
      </c>
      <c r="N58" s="205">
        <v>0</v>
      </c>
      <c r="O58" s="205">
        <v>0</v>
      </c>
      <c r="P58" s="205">
        <v>0</v>
      </c>
      <c r="Q58" s="205">
        <v>0</v>
      </c>
      <c r="R58" s="205">
        <v>0</v>
      </c>
      <c r="S58" s="205">
        <v>0</v>
      </c>
      <c r="T58" s="205">
        <v>0</v>
      </c>
      <c r="U58" s="205">
        <v>0</v>
      </c>
      <c r="V58" s="205">
        <v>0</v>
      </c>
      <c r="W58" s="205">
        <v>0</v>
      </c>
      <c r="X58" s="205">
        <v>0</v>
      </c>
      <c r="Z58" s="205">
        <v>0</v>
      </c>
      <c r="AA58" s="3">
        <v>0</v>
      </c>
      <c r="AC58" s="205">
        <v>0</v>
      </c>
      <c r="AD58" s="3">
        <v>0</v>
      </c>
    </row>
    <row r="59" spans="1:30" ht="18" hidden="1" customHeight="1" outlineLevel="1" x14ac:dyDescent="0.2">
      <c r="A59" s="175" t="s">
        <v>145</v>
      </c>
      <c r="B59" s="175" t="s">
        <v>18</v>
      </c>
      <c r="C59" s="9">
        <v>0</v>
      </c>
      <c r="E59" s="204" t="s">
        <v>146</v>
      </c>
      <c r="F59" s="182"/>
      <c r="G59" s="205">
        <v>0</v>
      </c>
      <c r="H59" s="205">
        <v>0</v>
      </c>
      <c r="I59" s="205">
        <v>0</v>
      </c>
      <c r="J59" s="205">
        <v>0</v>
      </c>
      <c r="K59" s="205">
        <v>0</v>
      </c>
      <c r="L59" s="205">
        <v>0</v>
      </c>
      <c r="M59" s="205">
        <v>0</v>
      </c>
      <c r="N59" s="205">
        <v>0</v>
      </c>
      <c r="O59" s="205">
        <v>0</v>
      </c>
      <c r="P59" s="205">
        <v>0</v>
      </c>
      <c r="Q59" s="205">
        <v>0</v>
      </c>
      <c r="R59" s="205">
        <v>0</v>
      </c>
      <c r="S59" s="205">
        <v>0</v>
      </c>
      <c r="T59" s="205">
        <v>0</v>
      </c>
      <c r="U59" s="205">
        <v>0</v>
      </c>
      <c r="V59" s="205">
        <v>0</v>
      </c>
      <c r="W59" s="205">
        <v>0</v>
      </c>
      <c r="X59" s="205">
        <v>0</v>
      </c>
      <c r="Z59" s="205">
        <v>0</v>
      </c>
      <c r="AA59" s="3">
        <v>0</v>
      </c>
      <c r="AC59" s="205">
        <v>0</v>
      </c>
      <c r="AD59" s="3">
        <v>0</v>
      </c>
    </row>
    <row r="60" spans="1:30" ht="18" customHeight="1" collapsed="1" x14ac:dyDescent="0.2">
      <c r="A60" s="185"/>
      <c r="B60" s="185"/>
      <c r="C60" s="9">
        <v>0</v>
      </c>
      <c r="E60" s="189" t="s">
        <v>70</v>
      </c>
      <c r="G60" s="190">
        <v>0</v>
      </c>
      <c r="H60" s="190">
        <v>0</v>
      </c>
      <c r="I60" s="190">
        <v>0</v>
      </c>
      <c r="J60" s="191">
        <v>0</v>
      </c>
      <c r="K60" s="191">
        <v>0</v>
      </c>
      <c r="L60" s="190">
        <v>0</v>
      </c>
      <c r="M60" s="190">
        <v>0</v>
      </c>
      <c r="N60" s="190">
        <v>0</v>
      </c>
      <c r="O60" s="190">
        <v>0</v>
      </c>
      <c r="P60" s="190">
        <v>0</v>
      </c>
      <c r="Q60" s="190">
        <v>0</v>
      </c>
      <c r="R60" s="190">
        <v>0</v>
      </c>
      <c r="S60" s="190">
        <v>0</v>
      </c>
      <c r="T60" s="190">
        <v>0</v>
      </c>
      <c r="U60" s="190">
        <v>0</v>
      </c>
      <c r="V60" s="190">
        <v>0</v>
      </c>
      <c r="W60" s="190">
        <v>0</v>
      </c>
      <c r="X60" s="190">
        <v>0</v>
      </c>
      <c r="Z60" s="190">
        <v>0</v>
      </c>
      <c r="AA60" s="3">
        <v>0</v>
      </c>
      <c r="AC60" s="190">
        <v>0</v>
      </c>
      <c r="AD60" s="3">
        <v>0</v>
      </c>
    </row>
    <row r="61" spans="1:30" ht="18" customHeight="1" x14ac:dyDescent="0.2">
      <c r="A61" s="185"/>
      <c r="B61" s="185"/>
      <c r="C61" s="9">
        <v>0</v>
      </c>
      <c r="E61" s="195" t="s">
        <v>275</v>
      </c>
      <c r="G61" s="196">
        <v>0</v>
      </c>
      <c r="H61" s="196">
        <v>0</v>
      </c>
      <c r="I61" s="196">
        <v>0</v>
      </c>
      <c r="J61" s="197">
        <v>0</v>
      </c>
      <c r="K61" s="197">
        <v>0</v>
      </c>
      <c r="L61" s="196">
        <v>0</v>
      </c>
      <c r="M61" s="196">
        <v>0</v>
      </c>
      <c r="N61" s="196">
        <v>0</v>
      </c>
      <c r="O61" s="196">
        <v>0</v>
      </c>
      <c r="P61" s="196">
        <v>0</v>
      </c>
      <c r="Q61" s="196">
        <v>0</v>
      </c>
      <c r="R61" s="196">
        <v>0</v>
      </c>
      <c r="S61" s="196">
        <v>0</v>
      </c>
      <c r="T61" s="196">
        <v>0</v>
      </c>
      <c r="U61" s="196">
        <v>0</v>
      </c>
      <c r="V61" s="196">
        <v>0</v>
      </c>
      <c r="W61" s="196">
        <v>0</v>
      </c>
      <c r="X61" s="196">
        <v>0</v>
      </c>
      <c r="Z61" s="196">
        <v>0</v>
      </c>
      <c r="AA61" s="3">
        <v>0</v>
      </c>
      <c r="AC61" s="196">
        <v>0</v>
      </c>
      <c r="AD61" s="3">
        <v>0</v>
      </c>
    </row>
    <row r="62" spans="1:30" ht="6.95" customHeight="1" x14ac:dyDescent="0.2">
      <c r="C62" s="9"/>
      <c r="J62" s="199"/>
      <c r="K62" s="199"/>
      <c r="AA62" s="1"/>
      <c r="AD62" s="1"/>
    </row>
    <row r="63" spans="1:30" ht="18" customHeight="1" x14ac:dyDescent="0.2">
      <c r="A63" s="175" t="s">
        <v>74</v>
      </c>
      <c r="B63" s="175" t="s">
        <v>18</v>
      </c>
      <c r="C63" s="9">
        <v>0</v>
      </c>
      <c r="E63" s="189" t="s">
        <v>73</v>
      </c>
      <c r="G63" s="190">
        <v>0</v>
      </c>
      <c r="H63" s="190">
        <v>0</v>
      </c>
      <c r="I63" s="190">
        <v>0</v>
      </c>
      <c r="J63" s="191">
        <v>0</v>
      </c>
      <c r="K63" s="191">
        <v>0</v>
      </c>
      <c r="L63" s="190">
        <v>0</v>
      </c>
      <c r="M63" s="190">
        <v>0</v>
      </c>
      <c r="N63" s="190">
        <v>0</v>
      </c>
      <c r="O63" s="190">
        <v>0</v>
      </c>
      <c r="P63" s="190">
        <v>0</v>
      </c>
      <c r="Q63" s="190">
        <v>0</v>
      </c>
      <c r="R63" s="190">
        <v>0</v>
      </c>
      <c r="S63" s="190">
        <v>0</v>
      </c>
      <c r="T63" s="190">
        <v>0</v>
      </c>
      <c r="U63" s="190">
        <v>0</v>
      </c>
      <c r="V63" s="190">
        <v>0</v>
      </c>
      <c r="W63" s="190">
        <v>0</v>
      </c>
      <c r="X63" s="274">
        <v>0</v>
      </c>
      <c r="Z63" s="190">
        <v>0</v>
      </c>
      <c r="AA63" s="3">
        <v>0</v>
      </c>
      <c r="AC63" s="190">
        <v>0</v>
      </c>
      <c r="AD63" s="3">
        <v>0</v>
      </c>
    </row>
    <row r="64" spans="1:30" ht="18" customHeight="1" x14ac:dyDescent="0.2">
      <c r="A64" s="175" t="s">
        <v>130</v>
      </c>
      <c r="B64" s="175" t="s">
        <v>18</v>
      </c>
      <c r="C64" s="9">
        <v>0</v>
      </c>
      <c r="E64" s="189" t="s">
        <v>191</v>
      </c>
      <c r="G64" s="190">
        <v>0</v>
      </c>
      <c r="H64" s="190">
        <v>0</v>
      </c>
      <c r="I64" s="190">
        <v>0</v>
      </c>
      <c r="J64" s="191">
        <v>0</v>
      </c>
      <c r="K64" s="191">
        <v>0</v>
      </c>
      <c r="L64" s="190">
        <v>0</v>
      </c>
      <c r="M64" s="190">
        <v>0</v>
      </c>
      <c r="N64" s="190">
        <v>0</v>
      </c>
      <c r="O64" s="190">
        <v>0</v>
      </c>
      <c r="P64" s="190">
        <v>0</v>
      </c>
      <c r="Q64" s="190">
        <v>0</v>
      </c>
      <c r="R64" s="190">
        <v>0</v>
      </c>
      <c r="S64" s="190">
        <v>0</v>
      </c>
      <c r="T64" s="190">
        <v>0</v>
      </c>
      <c r="U64" s="190">
        <v>0</v>
      </c>
      <c r="V64" s="190">
        <v>0</v>
      </c>
      <c r="W64" s="190">
        <v>0</v>
      </c>
      <c r="X64" s="274">
        <v>0</v>
      </c>
      <c r="Z64" s="190">
        <v>0</v>
      </c>
      <c r="AA64" s="3">
        <v>0</v>
      </c>
      <c r="AC64" s="190">
        <v>0</v>
      </c>
      <c r="AD64" s="3">
        <v>0</v>
      </c>
    </row>
    <row r="65" spans="1:30" ht="18" customHeight="1" x14ac:dyDescent="0.2">
      <c r="A65" s="175" t="s">
        <v>173</v>
      </c>
      <c r="B65" s="175" t="s">
        <v>18</v>
      </c>
      <c r="C65" s="9">
        <v>0</v>
      </c>
      <c r="E65" s="189" t="s">
        <v>174</v>
      </c>
      <c r="G65" s="190">
        <v>0</v>
      </c>
      <c r="H65" s="190">
        <v>0</v>
      </c>
      <c r="I65" s="190">
        <v>0</v>
      </c>
      <c r="J65" s="191">
        <v>0</v>
      </c>
      <c r="K65" s="191">
        <v>0</v>
      </c>
      <c r="L65" s="190">
        <v>0</v>
      </c>
      <c r="M65" s="190">
        <v>0</v>
      </c>
      <c r="N65" s="190">
        <v>0</v>
      </c>
      <c r="O65" s="190">
        <v>0</v>
      </c>
      <c r="P65" s="190">
        <v>0</v>
      </c>
      <c r="Q65" s="190">
        <v>0</v>
      </c>
      <c r="R65" s="190">
        <v>0</v>
      </c>
      <c r="S65" s="190">
        <v>0</v>
      </c>
      <c r="T65" s="190">
        <v>0</v>
      </c>
      <c r="U65" s="190">
        <v>0</v>
      </c>
      <c r="V65" s="190">
        <v>0</v>
      </c>
      <c r="W65" s="190">
        <v>0</v>
      </c>
      <c r="X65" s="274">
        <v>0</v>
      </c>
      <c r="Z65" s="190">
        <v>0</v>
      </c>
      <c r="AA65" s="3">
        <v>0</v>
      </c>
      <c r="AC65" s="190">
        <v>0</v>
      </c>
      <c r="AD65" s="3">
        <v>0</v>
      </c>
    </row>
    <row r="66" spans="1:30" ht="18" customHeight="1" x14ac:dyDescent="0.2">
      <c r="A66" s="175" t="s">
        <v>89</v>
      </c>
      <c r="B66" s="175" t="s">
        <v>18</v>
      </c>
      <c r="C66" s="9">
        <v>0</v>
      </c>
      <c r="E66" s="189" t="s">
        <v>94</v>
      </c>
      <c r="G66" s="190">
        <v>0</v>
      </c>
      <c r="H66" s="190">
        <v>0</v>
      </c>
      <c r="I66" s="190">
        <v>0</v>
      </c>
      <c r="J66" s="191">
        <v>0</v>
      </c>
      <c r="K66" s="191">
        <v>0</v>
      </c>
      <c r="L66" s="190">
        <v>0</v>
      </c>
      <c r="M66" s="190">
        <v>0</v>
      </c>
      <c r="N66" s="190">
        <v>0</v>
      </c>
      <c r="O66" s="190">
        <v>0</v>
      </c>
      <c r="P66" s="190">
        <v>0</v>
      </c>
      <c r="Q66" s="190">
        <v>0</v>
      </c>
      <c r="R66" s="190">
        <v>0</v>
      </c>
      <c r="S66" s="190">
        <v>0</v>
      </c>
      <c r="T66" s="190">
        <v>0</v>
      </c>
      <c r="U66" s="190">
        <v>0</v>
      </c>
      <c r="V66" s="190">
        <v>0</v>
      </c>
      <c r="W66" s="190">
        <v>0</v>
      </c>
      <c r="X66" s="274">
        <v>0</v>
      </c>
      <c r="Z66" s="190">
        <v>0</v>
      </c>
      <c r="AA66" s="3">
        <v>0</v>
      </c>
      <c r="AC66" s="190">
        <v>0</v>
      </c>
      <c r="AD66" s="3">
        <v>0</v>
      </c>
    </row>
    <row r="67" spans="1:30" ht="18" customHeight="1" x14ac:dyDescent="0.2">
      <c r="A67" s="175" t="s">
        <v>175</v>
      </c>
      <c r="B67" s="175" t="s">
        <v>18</v>
      </c>
      <c r="C67" s="9">
        <v>0</v>
      </c>
      <c r="E67" s="189" t="s">
        <v>176</v>
      </c>
      <c r="G67" s="190">
        <v>0</v>
      </c>
      <c r="H67" s="190">
        <v>0</v>
      </c>
      <c r="I67" s="190">
        <v>0</v>
      </c>
      <c r="J67" s="191">
        <v>0</v>
      </c>
      <c r="K67" s="191">
        <v>0</v>
      </c>
      <c r="L67" s="190">
        <v>0</v>
      </c>
      <c r="M67" s="190">
        <v>0</v>
      </c>
      <c r="N67" s="190">
        <v>0</v>
      </c>
      <c r="O67" s="190">
        <v>0</v>
      </c>
      <c r="P67" s="190">
        <v>0</v>
      </c>
      <c r="Q67" s="190">
        <v>0</v>
      </c>
      <c r="R67" s="190">
        <v>0</v>
      </c>
      <c r="S67" s="190">
        <v>0</v>
      </c>
      <c r="T67" s="190">
        <v>0</v>
      </c>
      <c r="U67" s="190">
        <v>0</v>
      </c>
      <c r="V67" s="190">
        <v>0</v>
      </c>
      <c r="W67" s="190">
        <v>0</v>
      </c>
      <c r="X67" s="274">
        <v>0</v>
      </c>
      <c r="Z67" s="190">
        <v>0</v>
      </c>
      <c r="AA67" s="3">
        <v>0</v>
      </c>
      <c r="AC67" s="190">
        <v>0</v>
      </c>
      <c r="AD67" s="3">
        <v>0</v>
      </c>
    </row>
    <row r="68" spans="1:30" ht="18" customHeight="1" x14ac:dyDescent="0.2">
      <c r="A68" s="175" t="s">
        <v>192</v>
      </c>
      <c r="B68" s="175" t="s">
        <v>18</v>
      </c>
      <c r="C68" s="9">
        <v>0</v>
      </c>
      <c r="E68" s="189" t="s">
        <v>427</v>
      </c>
      <c r="G68" s="190">
        <v>0</v>
      </c>
      <c r="H68" s="190">
        <v>0</v>
      </c>
      <c r="I68" s="190">
        <v>0</v>
      </c>
      <c r="J68" s="191">
        <v>0</v>
      </c>
      <c r="K68" s="191">
        <v>0</v>
      </c>
      <c r="L68" s="190">
        <v>0</v>
      </c>
      <c r="M68" s="190">
        <v>0</v>
      </c>
      <c r="N68" s="190">
        <v>0</v>
      </c>
      <c r="O68" s="190">
        <v>0</v>
      </c>
      <c r="P68" s="190">
        <v>0</v>
      </c>
      <c r="Q68" s="190">
        <v>0</v>
      </c>
      <c r="R68" s="190">
        <v>0</v>
      </c>
      <c r="S68" s="190">
        <v>0</v>
      </c>
      <c r="T68" s="190">
        <v>0</v>
      </c>
      <c r="U68" s="190">
        <v>0</v>
      </c>
      <c r="V68" s="190">
        <v>0</v>
      </c>
      <c r="W68" s="190">
        <v>0</v>
      </c>
      <c r="X68" s="274">
        <v>0</v>
      </c>
      <c r="Z68" s="190">
        <v>0</v>
      </c>
      <c r="AA68" s="3">
        <v>0</v>
      </c>
      <c r="AC68" s="190">
        <v>0</v>
      </c>
      <c r="AD68" s="3">
        <v>0</v>
      </c>
    </row>
    <row r="69" spans="1:30" ht="18" customHeight="1" x14ac:dyDescent="0.2">
      <c r="A69" s="175" t="s">
        <v>131</v>
      </c>
      <c r="B69" s="175" t="s">
        <v>18</v>
      </c>
      <c r="C69" s="9">
        <v>0</v>
      </c>
      <c r="E69" s="189" t="s">
        <v>177</v>
      </c>
      <c r="G69" s="190">
        <v>0</v>
      </c>
      <c r="H69" s="190">
        <v>0</v>
      </c>
      <c r="I69" s="190">
        <v>0</v>
      </c>
      <c r="J69" s="191">
        <v>0</v>
      </c>
      <c r="K69" s="191">
        <v>0</v>
      </c>
      <c r="L69" s="190">
        <v>0</v>
      </c>
      <c r="M69" s="190">
        <v>0</v>
      </c>
      <c r="N69" s="190">
        <v>0</v>
      </c>
      <c r="O69" s="190">
        <v>0</v>
      </c>
      <c r="P69" s="190">
        <v>0</v>
      </c>
      <c r="Q69" s="190">
        <v>0</v>
      </c>
      <c r="R69" s="190">
        <v>0</v>
      </c>
      <c r="S69" s="190">
        <v>0</v>
      </c>
      <c r="T69" s="190">
        <v>0</v>
      </c>
      <c r="U69" s="190">
        <v>0</v>
      </c>
      <c r="V69" s="190">
        <v>0</v>
      </c>
      <c r="W69" s="190">
        <v>0</v>
      </c>
      <c r="X69" s="274">
        <v>0</v>
      </c>
      <c r="Z69" s="190">
        <v>0</v>
      </c>
      <c r="AA69" s="3">
        <v>0</v>
      </c>
      <c r="AC69" s="190">
        <v>0</v>
      </c>
      <c r="AD69" s="3">
        <v>0</v>
      </c>
    </row>
    <row r="70" spans="1:30" ht="18" customHeight="1" x14ac:dyDescent="0.2">
      <c r="A70" s="175" t="s">
        <v>178</v>
      </c>
      <c r="B70" s="175" t="s">
        <v>18</v>
      </c>
      <c r="C70" s="9">
        <v>0</v>
      </c>
      <c r="E70" s="189" t="s">
        <v>179</v>
      </c>
      <c r="G70" s="190">
        <v>0</v>
      </c>
      <c r="H70" s="190">
        <v>0</v>
      </c>
      <c r="I70" s="190">
        <v>0</v>
      </c>
      <c r="J70" s="191">
        <v>0</v>
      </c>
      <c r="K70" s="191">
        <v>0</v>
      </c>
      <c r="L70" s="190">
        <v>0</v>
      </c>
      <c r="M70" s="190">
        <v>0</v>
      </c>
      <c r="N70" s="190">
        <v>0</v>
      </c>
      <c r="O70" s="190">
        <v>0</v>
      </c>
      <c r="P70" s="190">
        <v>0</v>
      </c>
      <c r="Q70" s="190">
        <v>0</v>
      </c>
      <c r="R70" s="190">
        <v>0</v>
      </c>
      <c r="S70" s="190">
        <v>0</v>
      </c>
      <c r="T70" s="190">
        <v>0</v>
      </c>
      <c r="U70" s="190">
        <v>0</v>
      </c>
      <c r="V70" s="190">
        <v>0</v>
      </c>
      <c r="W70" s="190">
        <v>0</v>
      </c>
      <c r="X70" s="274">
        <v>0</v>
      </c>
      <c r="Z70" s="190">
        <v>0</v>
      </c>
      <c r="AA70" s="3">
        <v>0</v>
      </c>
      <c r="AC70" s="190">
        <v>0</v>
      </c>
      <c r="AD70" s="3">
        <v>0</v>
      </c>
    </row>
    <row r="71" spans="1:30" ht="18" customHeight="1" x14ac:dyDescent="0.2">
      <c r="A71" s="175" t="s">
        <v>180</v>
      </c>
      <c r="B71" s="175" t="s">
        <v>18</v>
      </c>
      <c r="C71" s="9">
        <v>0</v>
      </c>
      <c r="E71" s="189" t="s">
        <v>181</v>
      </c>
      <c r="G71" s="190">
        <v>0</v>
      </c>
      <c r="H71" s="190">
        <v>0</v>
      </c>
      <c r="I71" s="190">
        <v>0</v>
      </c>
      <c r="J71" s="191">
        <v>0</v>
      </c>
      <c r="K71" s="191">
        <v>0</v>
      </c>
      <c r="L71" s="190">
        <v>0</v>
      </c>
      <c r="M71" s="190">
        <v>0</v>
      </c>
      <c r="N71" s="190">
        <v>0</v>
      </c>
      <c r="O71" s="190">
        <v>0</v>
      </c>
      <c r="P71" s="190">
        <v>0</v>
      </c>
      <c r="Q71" s="190">
        <v>0</v>
      </c>
      <c r="R71" s="190">
        <v>0</v>
      </c>
      <c r="S71" s="190">
        <v>0</v>
      </c>
      <c r="T71" s="190">
        <v>0</v>
      </c>
      <c r="U71" s="190">
        <v>0</v>
      </c>
      <c r="V71" s="190">
        <v>0</v>
      </c>
      <c r="W71" s="190">
        <v>0</v>
      </c>
      <c r="X71" s="274">
        <v>0</v>
      </c>
      <c r="Z71" s="190">
        <v>0</v>
      </c>
      <c r="AA71" s="3">
        <v>0</v>
      </c>
      <c r="AC71" s="190">
        <v>0</v>
      </c>
      <c r="AD71" s="3">
        <v>0</v>
      </c>
    </row>
    <row r="72" spans="1:30" ht="18" customHeight="1" x14ac:dyDescent="0.2">
      <c r="A72" s="175" t="s">
        <v>90</v>
      </c>
      <c r="B72" s="175" t="s">
        <v>18</v>
      </c>
      <c r="C72" s="9">
        <v>0</v>
      </c>
      <c r="E72" s="189" t="s">
        <v>188</v>
      </c>
      <c r="G72" s="190">
        <v>0</v>
      </c>
      <c r="H72" s="190">
        <v>0</v>
      </c>
      <c r="I72" s="190">
        <v>0</v>
      </c>
      <c r="J72" s="191">
        <v>0</v>
      </c>
      <c r="K72" s="191">
        <v>0</v>
      </c>
      <c r="L72" s="190">
        <v>0</v>
      </c>
      <c r="M72" s="190">
        <v>0</v>
      </c>
      <c r="N72" s="190">
        <v>0</v>
      </c>
      <c r="O72" s="190">
        <v>0</v>
      </c>
      <c r="P72" s="190">
        <v>0</v>
      </c>
      <c r="Q72" s="190">
        <v>0</v>
      </c>
      <c r="R72" s="190">
        <v>0</v>
      </c>
      <c r="S72" s="190">
        <v>0</v>
      </c>
      <c r="T72" s="190">
        <v>0</v>
      </c>
      <c r="U72" s="190">
        <v>0</v>
      </c>
      <c r="V72" s="190">
        <v>0</v>
      </c>
      <c r="W72" s="190">
        <v>0</v>
      </c>
      <c r="X72" s="274">
        <v>0</v>
      </c>
      <c r="Z72" s="190">
        <v>0</v>
      </c>
      <c r="AA72" s="3">
        <v>0</v>
      </c>
      <c r="AC72" s="190">
        <v>0</v>
      </c>
      <c r="AD72" s="3">
        <v>0</v>
      </c>
    </row>
    <row r="73" spans="1:30" ht="18" customHeight="1" x14ac:dyDescent="0.2">
      <c r="A73" s="175" t="s">
        <v>79</v>
      </c>
      <c r="B73" s="175" t="s">
        <v>18</v>
      </c>
      <c r="C73" s="9">
        <v>0</v>
      </c>
      <c r="E73" s="189" t="s">
        <v>78</v>
      </c>
      <c r="G73" s="190">
        <v>0</v>
      </c>
      <c r="H73" s="190">
        <v>0</v>
      </c>
      <c r="I73" s="190">
        <v>0</v>
      </c>
      <c r="J73" s="191">
        <v>0</v>
      </c>
      <c r="K73" s="191">
        <v>0</v>
      </c>
      <c r="L73" s="190">
        <v>0</v>
      </c>
      <c r="M73" s="190">
        <v>0</v>
      </c>
      <c r="N73" s="190">
        <v>0</v>
      </c>
      <c r="O73" s="190">
        <v>0</v>
      </c>
      <c r="P73" s="190">
        <v>0</v>
      </c>
      <c r="Q73" s="190">
        <v>0</v>
      </c>
      <c r="R73" s="190">
        <v>0</v>
      </c>
      <c r="S73" s="190">
        <v>0</v>
      </c>
      <c r="T73" s="190">
        <v>0</v>
      </c>
      <c r="U73" s="190">
        <v>0</v>
      </c>
      <c r="V73" s="190">
        <v>0</v>
      </c>
      <c r="W73" s="190">
        <v>0</v>
      </c>
      <c r="X73" s="274">
        <v>0</v>
      </c>
      <c r="Z73" s="190">
        <v>0</v>
      </c>
      <c r="AA73" s="3">
        <v>0</v>
      </c>
      <c r="AC73" s="190">
        <v>0</v>
      </c>
      <c r="AD73" s="3">
        <v>0</v>
      </c>
    </row>
    <row r="74" spans="1:30" ht="18" customHeight="1" x14ac:dyDescent="0.2">
      <c r="A74" s="175" t="s">
        <v>194</v>
      </c>
      <c r="B74" s="175" t="s">
        <v>18</v>
      </c>
      <c r="C74" s="9">
        <v>0</v>
      </c>
      <c r="E74" s="189" t="s">
        <v>267</v>
      </c>
      <c r="G74" s="190">
        <v>0</v>
      </c>
      <c r="H74" s="190">
        <v>0</v>
      </c>
      <c r="I74" s="190">
        <v>0</v>
      </c>
      <c r="J74" s="191">
        <v>0</v>
      </c>
      <c r="K74" s="191">
        <v>0</v>
      </c>
      <c r="L74" s="190">
        <v>0</v>
      </c>
      <c r="M74" s="190">
        <v>0</v>
      </c>
      <c r="N74" s="190">
        <v>0</v>
      </c>
      <c r="O74" s="190">
        <v>0</v>
      </c>
      <c r="P74" s="190">
        <v>0</v>
      </c>
      <c r="Q74" s="190">
        <v>0</v>
      </c>
      <c r="R74" s="190">
        <v>0</v>
      </c>
      <c r="S74" s="190">
        <v>0</v>
      </c>
      <c r="T74" s="190">
        <v>0</v>
      </c>
      <c r="U74" s="190">
        <v>0</v>
      </c>
      <c r="V74" s="190">
        <v>0</v>
      </c>
      <c r="W74" s="190">
        <v>0</v>
      </c>
      <c r="X74" s="274">
        <v>0</v>
      </c>
      <c r="Z74" s="190">
        <v>0</v>
      </c>
      <c r="AA74" s="3">
        <v>0</v>
      </c>
      <c r="AC74" s="190">
        <v>0</v>
      </c>
      <c r="AD74" s="3">
        <v>0</v>
      </c>
    </row>
    <row r="75" spans="1:30" ht="18" customHeight="1" x14ac:dyDescent="0.2">
      <c r="A75" s="175" t="s">
        <v>76</v>
      </c>
      <c r="B75" s="175" t="s">
        <v>18</v>
      </c>
      <c r="C75" s="9">
        <v>0</v>
      </c>
      <c r="E75" s="189" t="s">
        <v>95</v>
      </c>
      <c r="G75" s="190">
        <v>0</v>
      </c>
      <c r="H75" s="190">
        <v>0</v>
      </c>
      <c r="I75" s="190">
        <v>0</v>
      </c>
      <c r="J75" s="191">
        <v>0</v>
      </c>
      <c r="K75" s="191">
        <v>0</v>
      </c>
      <c r="L75" s="190">
        <v>0</v>
      </c>
      <c r="M75" s="190">
        <v>0</v>
      </c>
      <c r="N75" s="190">
        <v>0</v>
      </c>
      <c r="O75" s="190">
        <v>0</v>
      </c>
      <c r="P75" s="190">
        <v>0</v>
      </c>
      <c r="Q75" s="190">
        <v>0</v>
      </c>
      <c r="R75" s="190">
        <v>0</v>
      </c>
      <c r="S75" s="190">
        <v>0</v>
      </c>
      <c r="T75" s="190">
        <v>0</v>
      </c>
      <c r="U75" s="190">
        <v>0</v>
      </c>
      <c r="V75" s="190">
        <v>0</v>
      </c>
      <c r="W75" s="190">
        <v>0</v>
      </c>
      <c r="X75" s="274">
        <v>0</v>
      </c>
      <c r="Z75" s="190">
        <v>0</v>
      </c>
      <c r="AA75" s="3">
        <v>0</v>
      </c>
      <c r="AC75" s="190">
        <v>0</v>
      </c>
      <c r="AD75" s="3">
        <v>0</v>
      </c>
    </row>
    <row r="76" spans="1:30" ht="18" customHeight="1" x14ac:dyDescent="0.2">
      <c r="A76" s="175" t="s">
        <v>182</v>
      </c>
      <c r="B76" s="175" t="s">
        <v>18</v>
      </c>
      <c r="C76" s="9">
        <v>0</v>
      </c>
      <c r="E76" s="189" t="s">
        <v>183</v>
      </c>
      <c r="G76" s="190">
        <v>0</v>
      </c>
      <c r="H76" s="190">
        <v>0</v>
      </c>
      <c r="I76" s="190">
        <v>0</v>
      </c>
      <c r="J76" s="191">
        <v>0</v>
      </c>
      <c r="K76" s="191">
        <v>0</v>
      </c>
      <c r="L76" s="190">
        <v>0</v>
      </c>
      <c r="M76" s="190">
        <v>0</v>
      </c>
      <c r="N76" s="190">
        <v>0</v>
      </c>
      <c r="O76" s="190">
        <v>0</v>
      </c>
      <c r="P76" s="190">
        <v>0</v>
      </c>
      <c r="Q76" s="190">
        <v>0</v>
      </c>
      <c r="R76" s="190">
        <v>0</v>
      </c>
      <c r="S76" s="190">
        <v>0</v>
      </c>
      <c r="T76" s="190">
        <v>0</v>
      </c>
      <c r="U76" s="190">
        <v>0</v>
      </c>
      <c r="V76" s="190">
        <v>0</v>
      </c>
      <c r="W76" s="190">
        <v>0</v>
      </c>
      <c r="X76" s="274">
        <v>0</v>
      </c>
      <c r="Z76" s="190">
        <v>0</v>
      </c>
      <c r="AA76" s="3">
        <v>0</v>
      </c>
      <c r="AC76" s="190">
        <v>0</v>
      </c>
      <c r="AD76" s="3">
        <v>0</v>
      </c>
    </row>
    <row r="77" spans="1:30" ht="18" customHeight="1" x14ac:dyDescent="0.2">
      <c r="A77" s="175" t="s">
        <v>91</v>
      </c>
      <c r="B77" s="175" t="s">
        <v>18</v>
      </c>
      <c r="C77" s="9">
        <v>0</v>
      </c>
      <c r="E77" s="189" t="s">
        <v>96</v>
      </c>
      <c r="G77" s="190">
        <v>0</v>
      </c>
      <c r="H77" s="190">
        <v>0</v>
      </c>
      <c r="I77" s="190">
        <v>0</v>
      </c>
      <c r="J77" s="191">
        <v>0</v>
      </c>
      <c r="K77" s="191">
        <v>0</v>
      </c>
      <c r="L77" s="190">
        <v>0</v>
      </c>
      <c r="M77" s="190">
        <v>0</v>
      </c>
      <c r="N77" s="190">
        <v>0</v>
      </c>
      <c r="O77" s="190">
        <v>0</v>
      </c>
      <c r="P77" s="190">
        <v>0</v>
      </c>
      <c r="Q77" s="190">
        <v>0</v>
      </c>
      <c r="R77" s="190">
        <v>0</v>
      </c>
      <c r="S77" s="190">
        <v>0</v>
      </c>
      <c r="T77" s="190">
        <v>0</v>
      </c>
      <c r="U77" s="190">
        <v>0</v>
      </c>
      <c r="V77" s="190">
        <v>0</v>
      </c>
      <c r="W77" s="190">
        <v>0</v>
      </c>
      <c r="X77" s="274">
        <v>0</v>
      </c>
      <c r="Z77" s="190">
        <v>0</v>
      </c>
      <c r="AA77" s="3">
        <v>0</v>
      </c>
      <c r="AC77" s="190">
        <v>0</v>
      </c>
      <c r="AD77" s="3">
        <v>0</v>
      </c>
    </row>
    <row r="78" spans="1:30" ht="18" customHeight="1" x14ac:dyDescent="0.2">
      <c r="A78" s="175" t="s">
        <v>128</v>
      </c>
      <c r="B78" s="175" t="s">
        <v>18</v>
      </c>
      <c r="C78" s="9">
        <v>0</v>
      </c>
      <c r="E78" s="189" t="s">
        <v>129</v>
      </c>
      <c r="G78" s="190">
        <v>0</v>
      </c>
      <c r="H78" s="190">
        <v>0</v>
      </c>
      <c r="I78" s="190">
        <v>0</v>
      </c>
      <c r="J78" s="191">
        <v>0</v>
      </c>
      <c r="K78" s="191">
        <v>0</v>
      </c>
      <c r="L78" s="190">
        <v>0</v>
      </c>
      <c r="M78" s="190">
        <v>0</v>
      </c>
      <c r="N78" s="190">
        <v>0</v>
      </c>
      <c r="O78" s="190">
        <v>0</v>
      </c>
      <c r="P78" s="190">
        <v>0</v>
      </c>
      <c r="Q78" s="190">
        <v>0</v>
      </c>
      <c r="R78" s="190">
        <v>0</v>
      </c>
      <c r="S78" s="190">
        <v>0</v>
      </c>
      <c r="T78" s="190">
        <v>0</v>
      </c>
      <c r="U78" s="190">
        <v>0</v>
      </c>
      <c r="V78" s="190">
        <v>0</v>
      </c>
      <c r="W78" s="190">
        <v>0</v>
      </c>
      <c r="X78" s="274">
        <v>0</v>
      </c>
      <c r="Z78" s="190">
        <v>0</v>
      </c>
      <c r="AA78" s="3">
        <v>0</v>
      </c>
      <c r="AC78" s="190">
        <v>0</v>
      </c>
      <c r="AD78" s="3">
        <v>0</v>
      </c>
    </row>
    <row r="79" spans="1:30" ht="18" customHeight="1" x14ac:dyDescent="0.2">
      <c r="A79" s="175" t="s">
        <v>92</v>
      </c>
      <c r="B79" s="175" t="s">
        <v>18</v>
      </c>
      <c r="C79" s="9">
        <v>0</v>
      </c>
      <c r="E79" s="189" t="s">
        <v>97</v>
      </c>
      <c r="G79" s="190">
        <v>0</v>
      </c>
      <c r="H79" s="190">
        <v>0</v>
      </c>
      <c r="I79" s="190">
        <v>0</v>
      </c>
      <c r="J79" s="191">
        <v>0</v>
      </c>
      <c r="K79" s="191">
        <v>0</v>
      </c>
      <c r="L79" s="190">
        <v>0</v>
      </c>
      <c r="M79" s="190">
        <v>0</v>
      </c>
      <c r="N79" s="190">
        <v>0</v>
      </c>
      <c r="O79" s="190">
        <v>0</v>
      </c>
      <c r="P79" s="190">
        <v>0</v>
      </c>
      <c r="Q79" s="190">
        <v>0</v>
      </c>
      <c r="R79" s="190">
        <v>0</v>
      </c>
      <c r="S79" s="190">
        <v>0</v>
      </c>
      <c r="T79" s="190">
        <v>0</v>
      </c>
      <c r="U79" s="190">
        <v>0</v>
      </c>
      <c r="V79" s="190">
        <v>0</v>
      </c>
      <c r="W79" s="190">
        <v>0</v>
      </c>
      <c r="X79" s="274">
        <v>0</v>
      </c>
      <c r="Z79" s="190">
        <v>0</v>
      </c>
      <c r="AA79" s="3">
        <v>0</v>
      </c>
      <c r="AC79" s="190">
        <v>0</v>
      </c>
      <c r="AD79" s="3">
        <v>0</v>
      </c>
    </row>
    <row r="80" spans="1:30" ht="18" customHeight="1" x14ac:dyDescent="0.2">
      <c r="A80" s="175" t="s">
        <v>75</v>
      </c>
      <c r="B80" s="175" t="s">
        <v>18</v>
      </c>
      <c r="C80" s="9">
        <v>0</v>
      </c>
      <c r="E80" s="189" t="s">
        <v>98</v>
      </c>
      <c r="G80" s="190">
        <v>0</v>
      </c>
      <c r="H80" s="190">
        <v>0</v>
      </c>
      <c r="I80" s="190">
        <v>0</v>
      </c>
      <c r="J80" s="191">
        <v>0</v>
      </c>
      <c r="K80" s="191">
        <v>0</v>
      </c>
      <c r="L80" s="190">
        <v>0</v>
      </c>
      <c r="M80" s="190">
        <v>0</v>
      </c>
      <c r="N80" s="190">
        <v>0</v>
      </c>
      <c r="O80" s="190">
        <v>0</v>
      </c>
      <c r="P80" s="190">
        <v>0</v>
      </c>
      <c r="Q80" s="190">
        <v>0</v>
      </c>
      <c r="R80" s="190">
        <v>0</v>
      </c>
      <c r="S80" s="190">
        <v>0</v>
      </c>
      <c r="T80" s="190">
        <v>0</v>
      </c>
      <c r="U80" s="190">
        <v>0</v>
      </c>
      <c r="V80" s="190">
        <v>0</v>
      </c>
      <c r="W80" s="190">
        <v>0</v>
      </c>
      <c r="X80" s="274">
        <v>0</v>
      </c>
      <c r="Z80" s="190">
        <v>0</v>
      </c>
      <c r="AA80" s="3">
        <v>0</v>
      </c>
      <c r="AC80" s="190">
        <v>0</v>
      </c>
      <c r="AD80" s="3">
        <v>0</v>
      </c>
    </row>
    <row r="81" spans="1:30" ht="18" customHeight="1" x14ac:dyDescent="0.2">
      <c r="A81" s="175" t="s">
        <v>260</v>
      </c>
      <c r="B81" s="175" t="s">
        <v>18</v>
      </c>
      <c r="C81" s="9">
        <v>0</v>
      </c>
      <c r="E81" s="189" t="s">
        <v>261</v>
      </c>
      <c r="G81" s="190">
        <v>0</v>
      </c>
      <c r="H81" s="190">
        <v>0</v>
      </c>
      <c r="I81" s="190">
        <v>0</v>
      </c>
      <c r="J81" s="191">
        <v>0</v>
      </c>
      <c r="K81" s="191">
        <v>0</v>
      </c>
      <c r="L81" s="190">
        <v>0</v>
      </c>
      <c r="M81" s="190">
        <v>0</v>
      </c>
      <c r="N81" s="190">
        <v>0</v>
      </c>
      <c r="O81" s="190">
        <v>0</v>
      </c>
      <c r="P81" s="190">
        <v>0</v>
      </c>
      <c r="Q81" s="190">
        <v>0</v>
      </c>
      <c r="R81" s="190">
        <v>0</v>
      </c>
      <c r="S81" s="190">
        <v>0</v>
      </c>
      <c r="T81" s="190">
        <v>0</v>
      </c>
      <c r="U81" s="190">
        <v>0</v>
      </c>
      <c r="V81" s="190">
        <v>0</v>
      </c>
      <c r="W81" s="190">
        <v>0</v>
      </c>
      <c r="X81" s="274">
        <v>0</v>
      </c>
      <c r="Z81" s="190">
        <v>0</v>
      </c>
      <c r="AA81" s="3">
        <v>0</v>
      </c>
      <c r="AC81" s="190">
        <v>0</v>
      </c>
      <c r="AD81" s="3">
        <v>0</v>
      </c>
    </row>
    <row r="82" spans="1:30" ht="18" customHeight="1" x14ac:dyDescent="0.2">
      <c r="A82" s="175" t="s">
        <v>428</v>
      </c>
      <c r="B82" s="175" t="s">
        <v>18</v>
      </c>
      <c r="C82" s="9">
        <v>0</v>
      </c>
      <c r="E82" s="189" t="s">
        <v>429</v>
      </c>
      <c r="G82" s="190">
        <v>0</v>
      </c>
      <c r="H82" s="190">
        <v>0</v>
      </c>
      <c r="I82" s="190">
        <v>0</v>
      </c>
      <c r="J82" s="191">
        <v>0</v>
      </c>
      <c r="K82" s="191">
        <v>0</v>
      </c>
      <c r="L82" s="190">
        <v>0</v>
      </c>
      <c r="M82" s="190">
        <v>0</v>
      </c>
      <c r="N82" s="190">
        <v>0</v>
      </c>
      <c r="O82" s="190">
        <v>0</v>
      </c>
      <c r="P82" s="190">
        <v>0</v>
      </c>
      <c r="Q82" s="190">
        <v>0</v>
      </c>
      <c r="R82" s="190">
        <v>0</v>
      </c>
      <c r="S82" s="190">
        <v>0</v>
      </c>
      <c r="T82" s="190">
        <v>0</v>
      </c>
      <c r="U82" s="190">
        <v>0</v>
      </c>
      <c r="V82" s="190">
        <v>0</v>
      </c>
      <c r="W82" s="190">
        <v>0</v>
      </c>
      <c r="X82" s="274">
        <v>0</v>
      </c>
      <c r="Z82" s="190">
        <v>0</v>
      </c>
      <c r="AA82" s="3">
        <v>0</v>
      </c>
      <c r="AC82" s="190">
        <v>0</v>
      </c>
      <c r="AD82" s="3">
        <v>0</v>
      </c>
    </row>
    <row r="83" spans="1:30" ht="18" customHeight="1" x14ac:dyDescent="0.2">
      <c r="A83" s="175" t="s">
        <v>262</v>
      </c>
      <c r="B83" s="175" t="s">
        <v>18</v>
      </c>
      <c r="C83" s="9">
        <v>0</v>
      </c>
      <c r="E83" s="189" t="s">
        <v>272</v>
      </c>
      <c r="G83" s="190">
        <v>0</v>
      </c>
      <c r="H83" s="190">
        <v>0</v>
      </c>
      <c r="I83" s="190">
        <v>0</v>
      </c>
      <c r="J83" s="191">
        <v>0</v>
      </c>
      <c r="K83" s="191">
        <v>0</v>
      </c>
      <c r="L83" s="190">
        <v>0</v>
      </c>
      <c r="M83" s="190">
        <v>0</v>
      </c>
      <c r="N83" s="190">
        <v>0</v>
      </c>
      <c r="O83" s="190">
        <v>0</v>
      </c>
      <c r="P83" s="190">
        <v>0</v>
      </c>
      <c r="Q83" s="190">
        <v>0</v>
      </c>
      <c r="R83" s="190">
        <v>0</v>
      </c>
      <c r="S83" s="190">
        <v>0</v>
      </c>
      <c r="T83" s="190">
        <v>0</v>
      </c>
      <c r="U83" s="190">
        <v>0</v>
      </c>
      <c r="V83" s="190">
        <v>0</v>
      </c>
      <c r="W83" s="190">
        <v>0</v>
      </c>
      <c r="X83" s="274">
        <v>0</v>
      </c>
      <c r="Z83" s="190">
        <v>0</v>
      </c>
      <c r="AA83" s="3">
        <v>0</v>
      </c>
      <c r="AC83" s="190">
        <v>0</v>
      </c>
      <c r="AD83" s="3">
        <v>0</v>
      </c>
    </row>
    <row r="84" spans="1:30" ht="18" customHeight="1" x14ac:dyDescent="0.2">
      <c r="A84" s="175" t="s">
        <v>196</v>
      </c>
      <c r="B84" s="175" t="s">
        <v>18</v>
      </c>
      <c r="C84" s="9">
        <v>0</v>
      </c>
      <c r="E84" s="189" t="s">
        <v>197</v>
      </c>
      <c r="G84" s="190">
        <v>0</v>
      </c>
      <c r="H84" s="190">
        <v>0</v>
      </c>
      <c r="I84" s="190">
        <v>0</v>
      </c>
      <c r="J84" s="191">
        <v>0</v>
      </c>
      <c r="K84" s="191">
        <v>0</v>
      </c>
      <c r="L84" s="190">
        <v>0</v>
      </c>
      <c r="M84" s="190">
        <v>0</v>
      </c>
      <c r="N84" s="190">
        <v>0</v>
      </c>
      <c r="O84" s="190">
        <v>0</v>
      </c>
      <c r="P84" s="190">
        <v>0</v>
      </c>
      <c r="Q84" s="190">
        <v>0</v>
      </c>
      <c r="R84" s="190">
        <v>0</v>
      </c>
      <c r="S84" s="190">
        <v>0</v>
      </c>
      <c r="T84" s="190">
        <v>0</v>
      </c>
      <c r="U84" s="190">
        <v>0</v>
      </c>
      <c r="V84" s="190">
        <v>0</v>
      </c>
      <c r="W84" s="190">
        <v>0</v>
      </c>
      <c r="X84" s="274">
        <v>0</v>
      </c>
      <c r="Z84" s="190">
        <v>0</v>
      </c>
      <c r="AA84" s="3">
        <v>0</v>
      </c>
      <c r="AC84" s="190">
        <v>0</v>
      </c>
      <c r="AD84" s="3">
        <v>0</v>
      </c>
    </row>
    <row r="85" spans="1:30" ht="18" customHeight="1" x14ac:dyDescent="0.2">
      <c r="A85" s="175" t="s">
        <v>198</v>
      </c>
      <c r="B85" s="175" t="s">
        <v>18</v>
      </c>
      <c r="C85" s="9">
        <v>0</v>
      </c>
      <c r="E85" s="189" t="s">
        <v>266</v>
      </c>
      <c r="G85" s="190">
        <v>0</v>
      </c>
      <c r="H85" s="190">
        <v>0</v>
      </c>
      <c r="I85" s="190">
        <v>0</v>
      </c>
      <c r="J85" s="191">
        <v>0</v>
      </c>
      <c r="K85" s="191">
        <v>0</v>
      </c>
      <c r="L85" s="190">
        <v>0</v>
      </c>
      <c r="M85" s="190">
        <v>0</v>
      </c>
      <c r="N85" s="190">
        <v>0</v>
      </c>
      <c r="O85" s="190">
        <v>0</v>
      </c>
      <c r="P85" s="190">
        <v>0</v>
      </c>
      <c r="Q85" s="190">
        <v>0</v>
      </c>
      <c r="R85" s="190">
        <v>0</v>
      </c>
      <c r="S85" s="190">
        <v>0</v>
      </c>
      <c r="T85" s="190">
        <v>0</v>
      </c>
      <c r="U85" s="190">
        <v>0</v>
      </c>
      <c r="V85" s="190">
        <v>0</v>
      </c>
      <c r="W85" s="190">
        <v>0</v>
      </c>
      <c r="X85" s="274">
        <v>0</v>
      </c>
      <c r="Z85" s="190">
        <v>0</v>
      </c>
      <c r="AA85" s="3">
        <v>0</v>
      </c>
      <c r="AC85" s="190">
        <v>0</v>
      </c>
      <c r="AD85" s="3">
        <v>0</v>
      </c>
    </row>
    <row r="86" spans="1:30" ht="18" customHeight="1" x14ac:dyDescent="0.2">
      <c r="A86" s="175" t="s">
        <v>93</v>
      </c>
      <c r="B86" s="175" t="s">
        <v>18</v>
      </c>
      <c r="C86" s="9">
        <v>0</v>
      </c>
      <c r="E86" s="189" t="s">
        <v>99</v>
      </c>
      <c r="G86" s="190">
        <v>0</v>
      </c>
      <c r="H86" s="190">
        <v>0</v>
      </c>
      <c r="I86" s="190">
        <v>0</v>
      </c>
      <c r="J86" s="191">
        <v>0</v>
      </c>
      <c r="K86" s="191">
        <v>0</v>
      </c>
      <c r="L86" s="190">
        <v>0</v>
      </c>
      <c r="M86" s="190">
        <v>0</v>
      </c>
      <c r="N86" s="190">
        <v>0</v>
      </c>
      <c r="O86" s="190">
        <v>0</v>
      </c>
      <c r="P86" s="190">
        <v>0</v>
      </c>
      <c r="Q86" s="190">
        <v>0</v>
      </c>
      <c r="R86" s="190">
        <v>0</v>
      </c>
      <c r="S86" s="190">
        <v>0</v>
      </c>
      <c r="T86" s="190">
        <v>0</v>
      </c>
      <c r="U86" s="190">
        <v>0</v>
      </c>
      <c r="V86" s="190">
        <v>0</v>
      </c>
      <c r="W86" s="190">
        <v>0</v>
      </c>
      <c r="X86" s="274">
        <v>0</v>
      </c>
      <c r="Z86" s="190">
        <v>0</v>
      </c>
      <c r="AA86" s="3">
        <v>0</v>
      </c>
      <c r="AC86" s="190">
        <v>0</v>
      </c>
      <c r="AD86" s="3">
        <v>0</v>
      </c>
    </row>
    <row r="87" spans="1:30" ht="18" customHeight="1" x14ac:dyDescent="0.2">
      <c r="A87" s="175" t="s">
        <v>524</v>
      </c>
      <c r="B87" s="175" t="s">
        <v>18</v>
      </c>
      <c r="C87" s="9">
        <v>0</v>
      </c>
      <c r="E87" s="189" t="s">
        <v>525</v>
      </c>
      <c r="G87" s="190">
        <v>0</v>
      </c>
      <c r="H87" s="190">
        <v>0</v>
      </c>
      <c r="I87" s="190">
        <v>0</v>
      </c>
      <c r="J87" s="191">
        <v>0</v>
      </c>
      <c r="K87" s="191">
        <v>0</v>
      </c>
      <c r="L87" s="190">
        <v>0</v>
      </c>
      <c r="M87" s="190">
        <v>0</v>
      </c>
      <c r="N87" s="190">
        <v>0</v>
      </c>
      <c r="O87" s="190">
        <v>0</v>
      </c>
      <c r="P87" s="190">
        <v>0</v>
      </c>
      <c r="Q87" s="190">
        <v>0</v>
      </c>
      <c r="R87" s="190">
        <v>0</v>
      </c>
      <c r="S87" s="190">
        <v>0</v>
      </c>
      <c r="T87" s="190">
        <v>0</v>
      </c>
      <c r="U87" s="190">
        <v>0</v>
      </c>
      <c r="V87" s="190">
        <v>0</v>
      </c>
      <c r="W87" s="190">
        <v>0</v>
      </c>
      <c r="X87" s="274">
        <v>0</v>
      </c>
      <c r="Z87" s="190">
        <v>0</v>
      </c>
      <c r="AA87" s="3">
        <v>0</v>
      </c>
      <c r="AC87" s="190">
        <v>0</v>
      </c>
      <c r="AD87" s="3">
        <v>0</v>
      </c>
    </row>
    <row r="88" spans="1:30" ht="18" customHeight="1" x14ac:dyDescent="0.2">
      <c r="A88" s="175" t="s">
        <v>255</v>
      </c>
      <c r="B88" s="175" t="s">
        <v>18</v>
      </c>
      <c r="C88" s="9">
        <v>0</v>
      </c>
      <c r="E88" s="192" t="s">
        <v>258</v>
      </c>
      <c r="F88" s="193"/>
      <c r="G88" s="194">
        <v>0</v>
      </c>
      <c r="H88" s="194">
        <v>0</v>
      </c>
      <c r="I88" s="194">
        <v>0</v>
      </c>
      <c r="J88" s="194">
        <v>0</v>
      </c>
      <c r="K88" s="194">
        <v>0</v>
      </c>
      <c r="L88" s="194">
        <v>0</v>
      </c>
      <c r="M88" s="194">
        <v>0</v>
      </c>
      <c r="N88" s="194">
        <v>0</v>
      </c>
      <c r="O88" s="194">
        <v>0</v>
      </c>
      <c r="P88" s="194">
        <v>0</v>
      </c>
      <c r="Q88" s="194">
        <v>0</v>
      </c>
      <c r="R88" s="194">
        <v>0</v>
      </c>
      <c r="S88" s="194">
        <v>0</v>
      </c>
      <c r="T88" s="194">
        <v>0</v>
      </c>
      <c r="U88" s="194">
        <v>0</v>
      </c>
      <c r="V88" s="194">
        <v>0</v>
      </c>
      <c r="W88" s="194">
        <v>0</v>
      </c>
      <c r="X88" s="275">
        <v>0</v>
      </c>
      <c r="Z88" s="194">
        <v>0</v>
      </c>
      <c r="AA88" s="3">
        <v>0</v>
      </c>
      <c r="AC88" s="194">
        <v>0</v>
      </c>
      <c r="AD88" s="3">
        <v>0</v>
      </c>
    </row>
    <row r="89" spans="1:30" ht="18" customHeight="1" x14ac:dyDescent="0.2">
      <c r="A89" s="175" t="s">
        <v>256</v>
      </c>
      <c r="B89" s="175" t="s">
        <v>18</v>
      </c>
      <c r="C89" s="9">
        <v>0</v>
      </c>
      <c r="E89" s="192" t="s">
        <v>430</v>
      </c>
      <c r="F89" s="193"/>
      <c r="G89" s="194">
        <v>0</v>
      </c>
      <c r="H89" s="194">
        <v>0</v>
      </c>
      <c r="I89" s="194">
        <v>0</v>
      </c>
      <c r="J89" s="194">
        <v>0</v>
      </c>
      <c r="K89" s="194">
        <v>0</v>
      </c>
      <c r="L89" s="194">
        <v>0</v>
      </c>
      <c r="M89" s="194">
        <v>0</v>
      </c>
      <c r="N89" s="194">
        <v>0</v>
      </c>
      <c r="O89" s="194">
        <v>0</v>
      </c>
      <c r="P89" s="194">
        <v>0</v>
      </c>
      <c r="Q89" s="194">
        <v>0</v>
      </c>
      <c r="R89" s="194">
        <v>0</v>
      </c>
      <c r="S89" s="194">
        <v>0</v>
      </c>
      <c r="T89" s="194">
        <v>0</v>
      </c>
      <c r="U89" s="194">
        <v>0</v>
      </c>
      <c r="V89" s="194">
        <v>0</v>
      </c>
      <c r="W89" s="194">
        <v>0</v>
      </c>
      <c r="X89" s="275">
        <v>0</v>
      </c>
      <c r="Z89" s="194">
        <v>0</v>
      </c>
      <c r="AA89" s="3">
        <v>0</v>
      </c>
      <c r="AC89" s="194">
        <v>0</v>
      </c>
      <c r="AD89" s="3">
        <v>0</v>
      </c>
    </row>
    <row r="90" spans="1:30" ht="18" customHeight="1" x14ac:dyDescent="0.2">
      <c r="A90" s="175" t="s">
        <v>200</v>
      </c>
      <c r="B90" s="175" t="s">
        <v>18</v>
      </c>
      <c r="C90" s="9">
        <v>0</v>
      </c>
      <c r="E90" s="189" t="s">
        <v>185</v>
      </c>
      <c r="G90" s="190">
        <v>0</v>
      </c>
      <c r="H90" s="190">
        <v>0</v>
      </c>
      <c r="I90" s="190">
        <v>0</v>
      </c>
      <c r="J90" s="191">
        <v>0</v>
      </c>
      <c r="K90" s="191">
        <v>0</v>
      </c>
      <c r="L90" s="190">
        <v>0</v>
      </c>
      <c r="M90" s="190">
        <v>0</v>
      </c>
      <c r="N90" s="190">
        <v>0</v>
      </c>
      <c r="O90" s="190">
        <v>0</v>
      </c>
      <c r="P90" s="190">
        <v>0</v>
      </c>
      <c r="Q90" s="190">
        <v>0</v>
      </c>
      <c r="R90" s="190">
        <v>0</v>
      </c>
      <c r="S90" s="190">
        <v>0</v>
      </c>
      <c r="T90" s="190">
        <v>0</v>
      </c>
      <c r="U90" s="190">
        <v>0</v>
      </c>
      <c r="V90" s="190">
        <v>0</v>
      </c>
      <c r="W90" s="190">
        <v>0</v>
      </c>
      <c r="X90" s="274">
        <v>0</v>
      </c>
      <c r="Z90" s="190">
        <v>0</v>
      </c>
      <c r="AA90" s="3">
        <v>0</v>
      </c>
      <c r="AC90" s="190">
        <v>0</v>
      </c>
      <c r="AD90" s="3">
        <v>0</v>
      </c>
    </row>
    <row r="91" spans="1:30" ht="18" customHeight="1" x14ac:dyDescent="0.2">
      <c r="A91" s="175" t="s">
        <v>186</v>
      </c>
      <c r="B91" s="175" t="s">
        <v>18</v>
      </c>
      <c r="C91" s="9">
        <v>0</v>
      </c>
      <c r="E91" s="189" t="s">
        <v>187</v>
      </c>
      <c r="G91" s="190">
        <v>0</v>
      </c>
      <c r="H91" s="190">
        <v>0</v>
      </c>
      <c r="I91" s="190">
        <v>0</v>
      </c>
      <c r="J91" s="191">
        <v>0</v>
      </c>
      <c r="K91" s="191">
        <v>0</v>
      </c>
      <c r="L91" s="190">
        <v>0</v>
      </c>
      <c r="M91" s="190">
        <v>0</v>
      </c>
      <c r="N91" s="190">
        <v>0</v>
      </c>
      <c r="O91" s="190">
        <v>0</v>
      </c>
      <c r="P91" s="190">
        <v>0</v>
      </c>
      <c r="Q91" s="190">
        <v>0</v>
      </c>
      <c r="R91" s="190">
        <v>0</v>
      </c>
      <c r="S91" s="190">
        <v>0</v>
      </c>
      <c r="T91" s="190">
        <v>0</v>
      </c>
      <c r="U91" s="190">
        <v>0</v>
      </c>
      <c r="V91" s="190">
        <v>0</v>
      </c>
      <c r="W91" s="190">
        <v>0</v>
      </c>
      <c r="X91" s="274">
        <v>0</v>
      </c>
      <c r="Z91" s="190">
        <v>0</v>
      </c>
      <c r="AA91" s="3">
        <v>0</v>
      </c>
      <c r="AC91" s="190">
        <v>0</v>
      </c>
      <c r="AD91" s="3">
        <v>0</v>
      </c>
    </row>
    <row r="92" spans="1:30" ht="18" customHeight="1" x14ac:dyDescent="0.2">
      <c r="A92" s="175" t="s">
        <v>126</v>
      </c>
      <c r="B92" s="175" t="s">
        <v>18</v>
      </c>
      <c r="C92" s="9">
        <v>0</v>
      </c>
      <c r="E92" s="189" t="s">
        <v>127</v>
      </c>
      <c r="G92" s="190">
        <v>0</v>
      </c>
      <c r="H92" s="190">
        <v>0</v>
      </c>
      <c r="I92" s="190">
        <v>0</v>
      </c>
      <c r="J92" s="191">
        <v>0</v>
      </c>
      <c r="K92" s="191">
        <v>0</v>
      </c>
      <c r="L92" s="190">
        <v>0</v>
      </c>
      <c r="M92" s="190">
        <v>0</v>
      </c>
      <c r="N92" s="190">
        <v>0</v>
      </c>
      <c r="O92" s="190">
        <v>0</v>
      </c>
      <c r="P92" s="190">
        <v>0</v>
      </c>
      <c r="Q92" s="190">
        <v>0</v>
      </c>
      <c r="R92" s="190">
        <v>0</v>
      </c>
      <c r="S92" s="190">
        <v>0</v>
      </c>
      <c r="T92" s="190">
        <v>0</v>
      </c>
      <c r="U92" s="190">
        <v>0</v>
      </c>
      <c r="V92" s="190">
        <v>0</v>
      </c>
      <c r="W92" s="190">
        <v>0</v>
      </c>
      <c r="X92" s="274">
        <v>0</v>
      </c>
      <c r="Z92" s="190">
        <v>0</v>
      </c>
      <c r="AA92" s="3">
        <v>0</v>
      </c>
      <c r="AC92" s="190">
        <v>0</v>
      </c>
      <c r="AD92" s="3">
        <v>0</v>
      </c>
    </row>
    <row r="93" spans="1:30" ht="18" customHeight="1" x14ac:dyDescent="0.2">
      <c r="A93" s="185"/>
      <c r="B93" s="185"/>
      <c r="C93" s="9">
        <v>0</v>
      </c>
      <c r="E93" s="195" t="s">
        <v>88</v>
      </c>
      <c r="G93" s="196">
        <v>0</v>
      </c>
      <c r="H93" s="196">
        <v>0</v>
      </c>
      <c r="I93" s="196">
        <v>0</v>
      </c>
      <c r="J93" s="197">
        <v>0</v>
      </c>
      <c r="K93" s="197">
        <v>0</v>
      </c>
      <c r="L93" s="196">
        <v>0</v>
      </c>
      <c r="M93" s="196">
        <v>0</v>
      </c>
      <c r="N93" s="196">
        <v>0</v>
      </c>
      <c r="O93" s="196">
        <v>0</v>
      </c>
      <c r="P93" s="196">
        <v>0</v>
      </c>
      <c r="Q93" s="196">
        <v>0</v>
      </c>
      <c r="R93" s="196">
        <v>0</v>
      </c>
      <c r="S93" s="196">
        <v>0</v>
      </c>
      <c r="T93" s="196">
        <v>0</v>
      </c>
      <c r="U93" s="196">
        <v>0</v>
      </c>
      <c r="V93" s="196">
        <v>0</v>
      </c>
      <c r="W93" s="196">
        <v>0</v>
      </c>
      <c r="X93" s="276">
        <v>0</v>
      </c>
      <c r="Z93" s="196">
        <v>0</v>
      </c>
      <c r="AA93" s="3">
        <v>0</v>
      </c>
      <c r="AC93" s="196">
        <v>0</v>
      </c>
      <c r="AD93" s="3">
        <v>0</v>
      </c>
    </row>
    <row r="94" spans="1:30" ht="6.95" customHeight="1" x14ac:dyDescent="0.2">
      <c r="C94" s="9"/>
      <c r="J94" s="199"/>
      <c r="K94" s="199"/>
      <c r="AA94" s="1"/>
      <c r="AD94" s="1"/>
    </row>
    <row r="95" spans="1:30" ht="18" customHeight="1" x14ac:dyDescent="0.2">
      <c r="A95" s="175" t="s">
        <v>20</v>
      </c>
      <c r="B95" s="175" t="s">
        <v>18</v>
      </c>
      <c r="C95" s="9">
        <v>0</v>
      </c>
      <c r="E95" s="206" t="s">
        <v>254</v>
      </c>
      <c r="F95" s="193"/>
      <c r="G95" s="194">
        <v>0</v>
      </c>
      <c r="H95" s="194">
        <v>0</v>
      </c>
      <c r="I95" s="194">
        <v>0</v>
      </c>
      <c r="J95" s="194">
        <v>0</v>
      </c>
      <c r="K95" s="194">
        <v>0</v>
      </c>
      <c r="L95" s="194">
        <v>0</v>
      </c>
      <c r="M95" s="194">
        <v>0</v>
      </c>
      <c r="N95" s="194">
        <v>0</v>
      </c>
      <c r="O95" s="194">
        <v>0</v>
      </c>
      <c r="P95" s="194">
        <v>0</v>
      </c>
      <c r="Q95" s="194">
        <v>0</v>
      </c>
      <c r="R95" s="194">
        <v>0</v>
      </c>
      <c r="S95" s="194">
        <v>0</v>
      </c>
      <c r="T95" s="194">
        <v>0</v>
      </c>
      <c r="U95" s="194">
        <v>0</v>
      </c>
      <c r="V95" s="194">
        <v>0</v>
      </c>
      <c r="W95" s="194">
        <v>0</v>
      </c>
      <c r="X95" s="194">
        <v>0</v>
      </c>
      <c r="Z95" s="194">
        <v>0</v>
      </c>
      <c r="AA95" s="3">
        <v>0</v>
      </c>
      <c r="AC95" s="194">
        <v>0</v>
      </c>
      <c r="AD95" s="3">
        <v>0</v>
      </c>
    </row>
    <row r="96" spans="1:30" ht="6.95" customHeight="1" x14ac:dyDescent="0.2">
      <c r="C96" s="9"/>
      <c r="J96" s="199"/>
      <c r="K96" s="199"/>
      <c r="AA96" s="1"/>
      <c r="AD96" s="1"/>
    </row>
    <row r="97" spans="1:30" s="209" customFormat="1" ht="18" customHeight="1" x14ac:dyDescent="0.2">
      <c r="A97" s="185"/>
      <c r="B97" s="185"/>
      <c r="C97" s="9">
        <v>0</v>
      </c>
      <c r="D97" s="2"/>
      <c r="E97" s="207" t="s">
        <v>431</v>
      </c>
      <c r="F97" s="2"/>
      <c r="G97" s="207">
        <v>0</v>
      </c>
      <c r="H97" s="207">
        <v>0</v>
      </c>
      <c r="I97" s="207">
        <v>0</v>
      </c>
      <c r="J97" s="208">
        <v>0</v>
      </c>
      <c r="K97" s="208">
        <v>0</v>
      </c>
      <c r="L97" s="207">
        <v>0</v>
      </c>
      <c r="M97" s="207">
        <v>0</v>
      </c>
      <c r="N97" s="207">
        <v>0</v>
      </c>
      <c r="O97" s="207">
        <v>0</v>
      </c>
      <c r="P97" s="207">
        <v>0</v>
      </c>
      <c r="Q97" s="207">
        <v>0</v>
      </c>
      <c r="R97" s="207">
        <v>0</v>
      </c>
      <c r="S97" s="207">
        <v>0</v>
      </c>
      <c r="T97" s="207">
        <v>0</v>
      </c>
      <c r="U97" s="207">
        <v>0</v>
      </c>
      <c r="V97" s="207">
        <v>0</v>
      </c>
      <c r="W97" s="207">
        <v>0</v>
      </c>
      <c r="X97" s="207">
        <v>0</v>
      </c>
      <c r="Z97" s="207">
        <v>0</v>
      </c>
      <c r="AA97" s="3">
        <v>0</v>
      </c>
      <c r="AC97" s="207">
        <v>0</v>
      </c>
      <c r="AD97" s="3">
        <v>0</v>
      </c>
    </row>
    <row r="98" spans="1:30" ht="6.95" customHeight="1" x14ac:dyDescent="0.2">
      <c r="C98" s="9"/>
      <c r="J98" s="199"/>
      <c r="K98" s="199"/>
      <c r="AA98" s="1"/>
      <c r="AD98" s="1"/>
    </row>
    <row r="99" spans="1:30" ht="18" customHeight="1" x14ac:dyDescent="0.2">
      <c r="A99" s="175" t="s">
        <v>3</v>
      </c>
      <c r="B99" s="175" t="s">
        <v>18</v>
      </c>
      <c r="C99" s="9">
        <v>0</v>
      </c>
      <c r="E99" s="189" t="s">
        <v>432</v>
      </c>
      <c r="G99" s="190">
        <v>0</v>
      </c>
      <c r="H99" s="190">
        <v>0</v>
      </c>
      <c r="I99" s="190">
        <v>0</v>
      </c>
      <c r="J99" s="191">
        <v>0</v>
      </c>
      <c r="K99" s="191">
        <v>0</v>
      </c>
      <c r="L99" s="190">
        <v>0</v>
      </c>
      <c r="M99" s="190">
        <v>0</v>
      </c>
      <c r="N99" s="190">
        <v>0</v>
      </c>
      <c r="O99" s="190">
        <v>0</v>
      </c>
      <c r="P99" s="190">
        <v>0</v>
      </c>
      <c r="Q99" s="190">
        <v>0</v>
      </c>
      <c r="R99" s="190">
        <v>0</v>
      </c>
      <c r="S99" s="190">
        <v>0</v>
      </c>
      <c r="T99" s="190">
        <v>0</v>
      </c>
      <c r="U99" s="190">
        <v>0</v>
      </c>
      <c r="V99" s="190">
        <v>0</v>
      </c>
      <c r="W99" s="190">
        <v>0</v>
      </c>
      <c r="X99" s="190">
        <v>0</v>
      </c>
      <c r="Z99" s="190">
        <v>0</v>
      </c>
      <c r="AA99" s="3">
        <v>0</v>
      </c>
      <c r="AC99" s="190">
        <v>0</v>
      </c>
      <c r="AD99" s="3">
        <v>0</v>
      </c>
    </row>
    <row r="100" spans="1:30" ht="18" customHeight="1" x14ac:dyDescent="0.2">
      <c r="A100" s="175" t="s">
        <v>309</v>
      </c>
      <c r="B100" s="175" t="s">
        <v>18</v>
      </c>
      <c r="C100" s="9">
        <v>0</v>
      </c>
      <c r="E100" s="189" t="s">
        <v>433</v>
      </c>
      <c r="G100" s="190">
        <v>0</v>
      </c>
      <c r="H100" s="190">
        <v>0.60599999999999998</v>
      </c>
      <c r="I100" s="190">
        <v>0.60599999999999998</v>
      </c>
      <c r="J100" s="191">
        <v>0</v>
      </c>
      <c r="K100" s="191">
        <v>0</v>
      </c>
      <c r="L100" s="190">
        <v>0</v>
      </c>
      <c r="M100" s="190">
        <v>0.23799999999999999</v>
      </c>
      <c r="N100" s="190">
        <v>0</v>
      </c>
      <c r="O100" s="190">
        <v>-0.23799999999999999</v>
      </c>
      <c r="P100" s="190">
        <v>0</v>
      </c>
      <c r="Q100" s="190">
        <v>0</v>
      </c>
      <c r="R100" s="190">
        <v>0</v>
      </c>
      <c r="S100" s="190">
        <v>0</v>
      </c>
      <c r="T100" s="190">
        <v>0</v>
      </c>
      <c r="U100" s="190">
        <v>-0.14099999999999999</v>
      </c>
      <c r="V100" s="190">
        <v>0</v>
      </c>
      <c r="W100" s="190">
        <v>0.14099999999999999</v>
      </c>
      <c r="X100" s="190">
        <v>0</v>
      </c>
      <c r="Z100" s="190">
        <v>0</v>
      </c>
      <c r="AA100" s="3">
        <v>0</v>
      </c>
      <c r="AC100" s="190">
        <v>0</v>
      </c>
      <c r="AD100" s="3">
        <v>0</v>
      </c>
    </row>
    <row r="101" spans="1:30" ht="18" customHeight="1" x14ac:dyDescent="0.2">
      <c r="A101" s="175" t="s">
        <v>312</v>
      </c>
      <c r="B101" s="175" t="s">
        <v>18</v>
      </c>
      <c r="C101" s="9">
        <v>0</v>
      </c>
      <c r="E101" s="189" t="s">
        <v>434</v>
      </c>
      <c r="G101" s="190">
        <v>0</v>
      </c>
      <c r="H101" s="190">
        <v>0</v>
      </c>
      <c r="I101" s="190">
        <v>0</v>
      </c>
      <c r="J101" s="191">
        <v>0</v>
      </c>
      <c r="K101" s="191">
        <v>0</v>
      </c>
      <c r="L101" s="190">
        <v>0</v>
      </c>
      <c r="M101" s="190">
        <v>0</v>
      </c>
      <c r="N101" s="190">
        <v>0</v>
      </c>
      <c r="O101" s="190">
        <v>0</v>
      </c>
      <c r="P101" s="190">
        <v>0</v>
      </c>
      <c r="Q101" s="190">
        <v>0</v>
      </c>
      <c r="R101" s="190">
        <v>0</v>
      </c>
      <c r="S101" s="190">
        <v>0</v>
      </c>
      <c r="T101" s="190">
        <v>0</v>
      </c>
      <c r="U101" s="190">
        <v>0</v>
      </c>
      <c r="V101" s="190">
        <v>0</v>
      </c>
      <c r="W101" s="190">
        <v>0</v>
      </c>
      <c r="X101" s="190">
        <v>0</v>
      </c>
      <c r="Z101" s="190">
        <v>0</v>
      </c>
      <c r="AA101" s="3">
        <v>0</v>
      </c>
      <c r="AC101" s="190">
        <v>0</v>
      </c>
      <c r="AD101" s="3">
        <v>0</v>
      </c>
    </row>
    <row r="102" spans="1:30" ht="18" customHeight="1" x14ac:dyDescent="0.2">
      <c r="A102" s="175" t="s">
        <v>435</v>
      </c>
      <c r="B102" s="175" t="s">
        <v>18</v>
      </c>
      <c r="C102" s="9">
        <v>0</v>
      </c>
      <c r="E102" s="189" t="s">
        <v>436</v>
      </c>
      <c r="G102" s="190">
        <v>0</v>
      </c>
      <c r="H102" s="190">
        <v>0</v>
      </c>
      <c r="I102" s="190">
        <v>0</v>
      </c>
      <c r="J102" s="191">
        <v>0</v>
      </c>
      <c r="K102" s="191">
        <v>0</v>
      </c>
      <c r="L102" s="190">
        <v>0</v>
      </c>
      <c r="M102" s="190">
        <v>0</v>
      </c>
      <c r="N102" s="190">
        <v>0</v>
      </c>
      <c r="O102" s="190">
        <v>0</v>
      </c>
      <c r="P102" s="190">
        <v>0</v>
      </c>
      <c r="Q102" s="190">
        <v>0</v>
      </c>
      <c r="R102" s="190">
        <v>0</v>
      </c>
      <c r="S102" s="190">
        <v>0</v>
      </c>
      <c r="T102" s="190">
        <v>0</v>
      </c>
      <c r="U102" s="190">
        <v>0</v>
      </c>
      <c r="V102" s="190">
        <v>0</v>
      </c>
      <c r="W102" s="190">
        <v>0</v>
      </c>
      <c r="X102" s="190">
        <v>0</v>
      </c>
      <c r="Z102" s="190">
        <v>0</v>
      </c>
      <c r="AA102" s="3">
        <v>0</v>
      </c>
      <c r="AC102" s="190">
        <v>0</v>
      </c>
      <c r="AD102" s="3">
        <v>0</v>
      </c>
    </row>
    <row r="103" spans="1:30" ht="18" customHeight="1" x14ac:dyDescent="0.2">
      <c r="A103" s="185"/>
      <c r="B103" s="210"/>
      <c r="C103" s="9">
        <v>0</v>
      </c>
      <c r="E103" s="195" t="s">
        <v>235</v>
      </c>
      <c r="G103" s="196">
        <v>0</v>
      </c>
      <c r="H103" s="196">
        <v>0.60599999999999998</v>
      </c>
      <c r="I103" s="196">
        <v>0.60599999999999998</v>
      </c>
      <c r="J103" s="197">
        <v>0</v>
      </c>
      <c r="K103" s="197">
        <v>0</v>
      </c>
      <c r="L103" s="196">
        <v>0</v>
      </c>
      <c r="M103" s="196">
        <v>0.23799999999999999</v>
      </c>
      <c r="N103" s="196">
        <v>0</v>
      </c>
      <c r="O103" s="196">
        <v>-0.23799999999999999</v>
      </c>
      <c r="P103" s="196">
        <v>0</v>
      </c>
      <c r="Q103" s="196">
        <v>0</v>
      </c>
      <c r="R103" s="196">
        <v>0</v>
      </c>
      <c r="S103" s="196">
        <v>0</v>
      </c>
      <c r="T103" s="196">
        <v>0</v>
      </c>
      <c r="U103" s="196">
        <v>-0.14099999999999999</v>
      </c>
      <c r="V103" s="196">
        <v>0</v>
      </c>
      <c r="W103" s="196">
        <v>0.14099999999999999</v>
      </c>
      <c r="X103" s="196">
        <v>0</v>
      </c>
      <c r="Z103" s="196">
        <v>0</v>
      </c>
      <c r="AA103" s="3">
        <v>0</v>
      </c>
      <c r="AC103" s="196">
        <v>0</v>
      </c>
      <c r="AD103" s="3">
        <v>0</v>
      </c>
    </row>
    <row r="104" spans="1:30" ht="6.95" customHeight="1" x14ac:dyDescent="0.2">
      <c r="C104" s="9"/>
      <c r="J104" s="199"/>
      <c r="K104" s="199"/>
      <c r="AA104" s="1"/>
      <c r="AD104" s="1"/>
    </row>
    <row r="105" spans="1:30" s="1" customFormat="1" ht="18" customHeight="1" x14ac:dyDescent="0.2">
      <c r="A105" s="175" t="s">
        <v>132</v>
      </c>
      <c r="B105" s="175" t="s">
        <v>18</v>
      </c>
      <c r="C105" s="9">
        <v>0</v>
      </c>
      <c r="D105" s="2"/>
      <c r="E105" s="189" t="s">
        <v>133</v>
      </c>
      <c r="F105" s="2"/>
      <c r="G105" s="190">
        <v>0</v>
      </c>
      <c r="H105" s="190">
        <v>0</v>
      </c>
      <c r="I105" s="190">
        <v>0</v>
      </c>
      <c r="J105" s="190">
        <v>0</v>
      </c>
      <c r="K105" s="190">
        <v>0</v>
      </c>
      <c r="L105" s="190">
        <v>0</v>
      </c>
      <c r="M105" s="190">
        <v>0</v>
      </c>
      <c r="N105" s="190">
        <v>0</v>
      </c>
      <c r="O105" s="190">
        <v>0</v>
      </c>
      <c r="P105" s="190">
        <v>0</v>
      </c>
      <c r="Q105" s="190">
        <v>0</v>
      </c>
      <c r="R105" s="190">
        <v>0</v>
      </c>
      <c r="S105" s="190">
        <v>0</v>
      </c>
      <c r="T105" s="190">
        <v>0</v>
      </c>
      <c r="U105" s="190">
        <v>0</v>
      </c>
      <c r="V105" s="190">
        <v>0</v>
      </c>
      <c r="W105" s="190">
        <v>0</v>
      </c>
      <c r="X105" s="190">
        <v>0</v>
      </c>
      <c r="Z105" s="190">
        <v>0</v>
      </c>
      <c r="AA105" s="3">
        <v>0</v>
      </c>
      <c r="AC105" s="190">
        <v>0</v>
      </c>
      <c r="AD105" s="3">
        <v>0</v>
      </c>
    </row>
    <row r="106" spans="1:30" s="1" customFormat="1" ht="18" customHeight="1" x14ac:dyDescent="0.2">
      <c r="A106" s="175" t="s">
        <v>135</v>
      </c>
      <c r="B106" s="175" t="s">
        <v>18</v>
      </c>
      <c r="C106" s="9">
        <v>0</v>
      </c>
      <c r="D106" s="2"/>
      <c r="E106" s="189" t="s">
        <v>134</v>
      </c>
      <c r="F106" s="2"/>
      <c r="G106" s="190">
        <v>0</v>
      </c>
      <c r="H106" s="190">
        <v>0</v>
      </c>
      <c r="I106" s="190">
        <v>0</v>
      </c>
      <c r="J106" s="190">
        <v>0</v>
      </c>
      <c r="K106" s="190">
        <v>0</v>
      </c>
      <c r="L106" s="190">
        <v>0</v>
      </c>
      <c r="M106" s="190">
        <v>0</v>
      </c>
      <c r="N106" s="190">
        <v>0</v>
      </c>
      <c r="O106" s="190">
        <v>0</v>
      </c>
      <c r="P106" s="190">
        <v>0</v>
      </c>
      <c r="Q106" s="190">
        <v>0</v>
      </c>
      <c r="R106" s="190">
        <v>0</v>
      </c>
      <c r="S106" s="190">
        <v>0</v>
      </c>
      <c r="T106" s="190">
        <v>0</v>
      </c>
      <c r="U106" s="190">
        <v>0</v>
      </c>
      <c r="V106" s="190">
        <v>0</v>
      </c>
      <c r="W106" s="190">
        <v>0</v>
      </c>
      <c r="X106" s="190">
        <v>0</v>
      </c>
      <c r="Z106" s="190">
        <v>0</v>
      </c>
      <c r="AA106" s="3">
        <v>0</v>
      </c>
      <c r="AC106" s="190">
        <v>0</v>
      </c>
      <c r="AD106" s="3">
        <v>0</v>
      </c>
    </row>
    <row r="107" spans="1:30" s="1" customFormat="1" ht="18" customHeight="1" x14ac:dyDescent="0.2">
      <c r="A107" s="175" t="s">
        <v>136</v>
      </c>
      <c r="B107" s="175" t="s">
        <v>18</v>
      </c>
      <c r="C107" s="9">
        <v>0</v>
      </c>
      <c r="D107" s="2"/>
      <c r="E107" s="189" t="s">
        <v>137</v>
      </c>
      <c r="F107" s="2"/>
      <c r="G107" s="190">
        <v>0</v>
      </c>
      <c r="H107" s="190">
        <v>0</v>
      </c>
      <c r="I107" s="190">
        <v>0</v>
      </c>
      <c r="J107" s="190">
        <v>0</v>
      </c>
      <c r="K107" s="190">
        <v>0</v>
      </c>
      <c r="L107" s="190">
        <v>0</v>
      </c>
      <c r="M107" s="190">
        <v>0</v>
      </c>
      <c r="N107" s="190">
        <v>0</v>
      </c>
      <c r="O107" s="190">
        <v>0</v>
      </c>
      <c r="P107" s="190">
        <v>0</v>
      </c>
      <c r="Q107" s="190">
        <v>0</v>
      </c>
      <c r="R107" s="190">
        <v>0</v>
      </c>
      <c r="S107" s="190">
        <v>0</v>
      </c>
      <c r="T107" s="190">
        <v>0</v>
      </c>
      <c r="U107" s="190">
        <v>0</v>
      </c>
      <c r="V107" s="190">
        <v>0</v>
      </c>
      <c r="W107" s="190">
        <v>0</v>
      </c>
      <c r="X107" s="190">
        <v>0</v>
      </c>
      <c r="Z107" s="190">
        <v>0</v>
      </c>
      <c r="AA107" s="3">
        <v>0</v>
      </c>
      <c r="AC107" s="190">
        <v>0</v>
      </c>
      <c r="AD107" s="3">
        <v>0</v>
      </c>
    </row>
    <row r="108" spans="1:30" s="1" customFormat="1" ht="18" customHeight="1" x14ac:dyDescent="0.2">
      <c r="A108" s="175" t="s">
        <v>138</v>
      </c>
      <c r="B108" s="175" t="s">
        <v>18</v>
      </c>
      <c r="C108" s="9">
        <v>0</v>
      </c>
      <c r="D108" s="2"/>
      <c r="E108" s="189" t="s">
        <v>139</v>
      </c>
      <c r="F108" s="2"/>
      <c r="G108" s="190">
        <v>0</v>
      </c>
      <c r="H108" s="190">
        <v>0</v>
      </c>
      <c r="I108" s="190">
        <v>0</v>
      </c>
      <c r="J108" s="190">
        <v>0</v>
      </c>
      <c r="K108" s="190">
        <v>0</v>
      </c>
      <c r="L108" s="190">
        <v>0</v>
      </c>
      <c r="M108" s="190">
        <v>0</v>
      </c>
      <c r="N108" s="190">
        <v>0</v>
      </c>
      <c r="O108" s="190">
        <v>0</v>
      </c>
      <c r="P108" s="190">
        <v>0</v>
      </c>
      <c r="Q108" s="190">
        <v>0</v>
      </c>
      <c r="R108" s="190">
        <v>0</v>
      </c>
      <c r="S108" s="190">
        <v>0</v>
      </c>
      <c r="T108" s="190">
        <v>0</v>
      </c>
      <c r="U108" s="190">
        <v>0</v>
      </c>
      <c r="V108" s="190">
        <v>0</v>
      </c>
      <c r="W108" s="190">
        <v>0</v>
      </c>
      <c r="X108" s="190">
        <v>0</v>
      </c>
      <c r="Z108" s="190">
        <v>0</v>
      </c>
      <c r="AA108" s="3">
        <v>0</v>
      </c>
      <c r="AC108" s="190">
        <v>0</v>
      </c>
      <c r="AD108" s="3">
        <v>0</v>
      </c>
    </row>
    <row r="109" spans="1:30" s="193" customFormat="1" ht="18" customHeight="1" collapsed="1" x14ac:dyDescent="0.2">
      <c r="A109" s="175" t="s">
        <v>22</v>
      </c>
      <c r="B109" s="175" t="s">
        <v>18</v>
      </c>
      <c r="C109" s="9">
        <v>0</v>
      </c>
      <c r="D109" s="2"/>
      <c r="E109" s="192" t="s">
        <v>25</v>
      </c>
      <c r="G109" s="194">
        <v>0</v>
      </c>
      <c r="H109" s="194">
        <v>0</v>
      </c>
      <c r="I109" s="194">
        <v>0</v>
      </c>
      <c r="J109" s="194">
        <v>0</v>
      </c>
      <c r="K109" s="194">
        <v>0</v>
      </c>
      <c r="L109" s="194">
        <v>0</v>
      </c>
      <c r="M109" s="194">
        <v>0</v>
      </c>
      <c r="N109" s="194">
        <v>0</v>
      </c>
      <c r="O109" s="194">
        <v>0</v>
      </c>
      <c r="P109" s="194">
        <v>0</v>
      </c>
      <c r="Q109" s="194">
        <v>0</v>
      </c>
      <c r="R109" s="194">
        <v>0</v>
      </c>
      <c r="S109" s="194">
        <v>0</v>
      </c>
      <c r="T109" s="194">
        <v>0</v>
      </c>
      <c r="U109" s="194">
        <v>0</v>
      </c>
      <c r="V109" s="194">
        <v>0</v>
      </c>
      <c r="W109" s="194">
        <v>0</v>
      </c>
      <c r="X109" s="194">
        <v>0</v>
      </c>
      <c r="Z109" s="194">
        <v>0</v>
      </c>
      <c r="AA109" s="3">
        <v>0</v>
      </c>
      <c r="AC109" s="194">
        <v>0</v>
      </c>
      <c r="AD109" s="3">
        <v>0</v>
      </c>
    </row>
    <row r="110" spans="1:30" s="193" customFormat="1" ht="18" hidden="1" customHeight="1" outlineLevel="1" x14ac:dyDescent="0.2">
      <c r="A110" s="175" t="s">
        <v>120</v>
      </c>
      <c r="B110" s="175" t="s">
        <v>18</v>
      </c>
      <c r="C110" s="9">
        <v>0</v>
      </c>
      <c r="D110" s="2"/>
      <c r="E110" s="204" t="s">
        <v>122</v>
      </c>
      <c r="F110" s="182"/>
      <c r="G110" s="205">
        <v>0</v>
      </c>
      <c r="H110" s="205">
        <v>0</v>
      </c>
      <c r="I110" s="205">
        <v>0</v>
      </c>
      <c r="J110" s="205">
        <v>0</v>
      </c>
      <c r="K110" s="205">
        <v>0</v>
      </c>
      <c r="L110" s="205">
        <v>0</v>
      </c>
      <c r="M110" s="205">
        <v>0</v>
      </c>
      <c r="N110" s="205">
        <v>0</v>
      </c>
      <c r="O110" s="205">
        <v>0</v>
      </c>
      <c r="P110" s="205">
        <v>0</v>
      </c>
      <c r="Q110" s="205">
        <v>0</v>
      </c>
      <c r="R110" s="205">
        <v>0</v>
      </c>
      <c r="S110" s="205">
        <v>0</v>
      </c>
      <c r="T110" s="205">
        <v>0</v>
      </c>
      <c r="U110" s="205">
        <v>0</v>
      </c>
      <c r="V110" s="205">
        <v>0</v>
      </c>
      <c r="W110" s="205">
        <v>0</v>
      </c>
      <c r="X110" s="205">
        <v>0</v>
      </c>
      <c r="Z110" s="205">
        <v>0</v>
      </c>
      <c r="AA110" s="3">
        <v>0</v>
      </c>
      <c r="AC110" s="205">
        <v>0</v>
      </c>
      <c r="AD110" s="3">
        <v>0</v>
      </c>
    </row>
    <row r="111" spans="1:30" s="193" customFormat="1" ht="18" hidden="1" customHeight="1" outlineLevel="1" x14ac:dyDescent="0.2">
      <c r="A111" s="175" t="s">
        <v>121</v>
      </c>
      <c r="B111" s="175" t="s">
        <v>18</v>
      </c>
      <c r="C111" s="9">
        <v>0</v>
      </c>
      <c r="D111" s="2"/>
      <c r="E111" s="204" t="s">
        <v>123</v>
      </c>
      <c r="F111" s="182"/>
      <c r="G111" s="205">
        <v>0</v>
      </c>
      <c r="H111" s="205">
        <v>0</v>
      </c>
      <c r="I111" s="205">
        <v>0</v>
      </c>
      <c r="J111" s="205">
        <v>0</v>
      </c>
      <c r="K111" s="205">
        <v>0</v>
      </c>
      <c r="L111" s="205">
        <v>0</v>
      </c>
      <c r="M111" s="205">
        <v>0</v>
      </c>
      <c r="N111" s="205">
        <v>0</v>
      </c>
      <c r="O111" s="205">
        <v>0</v>
      </c>
      <c r="P111" s="205">
        <v>0</v>
      </c>
      <c r="Q111" s="205">
        <v>0</v>
      </c>
      <c r="R111" s="205">
        <v>0</v>
      </c>
      <c r="S111" s="205">
        <v>0</v>
      </c>
      <c r="T111" s="205">
        <v>0</v>
      </c>
      <c r="U111" s="205">
        <v>0</v>
      </c>
      <c r="V111" s="205">
        <v>0</v>
      </c>
      <c r="W111" s="205">
        <v>0</v>
      </c>
      <c r="X111" s="205">
        <v>0</v>
      </c>
      <c r="Z111" s="205">
        <v>0</v>
      </c>
      <c r="AA111" s="3">
        <v>0</v>
      </c>
      <c r="AC111" s="205">
        <v>0</v>
      </c>
      <c r="AD111" s="3">
        <v>0</v>
      </c>
    </row>
    <row r="112" spans="1:30" s="193" customFormat="1" ht="18" customHeight="1" collapsed="1" x14ac:dyDescent="0.2">
      <c r="A112" s="185"/>
      <c r="B112" s="185"/>
      <c r="C112" s="9">
        <v>0</v>
      </c>
      <c r="D112" s="2"/>
      <c r="E112" s="192" t="s">
        <v>0</v>
      </c>
      <c r="G112" s="194">
        <v>0</v>
      </c>
      <c r="H112" s="194">
        <v>0</v>
      </c>
      <c r="I112" s="194">
        <v>0</v>
      </c>
      <c r="J112" s="194">
        <v>0</v>
      </c>
      <c r="K112" s="194">
        <v>0</v>
      </c>
      <c r="L112" s="194">
        <v>0</v>
      </c>
      <c r="M112" s="194">
        <v>0</v>
      </c>
      <c r="N112" s="194">
        <v>0</v>
      </c>
      <c r="O112" s="194">
        <v>0</v>
      </c>
      <c r="P112" s="194">
        <v>0</v>
      </c>
      <c r="Q112" s="194">
        <v>0</v>
      </c>
      <c r="R112" s="194">
        <v>0</v>
      </c>
      <c r="S112" s="194">
        <v>0</v>
      </c>
      <c r="T112" s="194">
        <v>0</v>
      </c>
      <c r="U112" s="194">
        <v>0</v>
      </c>
      <c r="V112" s="194">
        <v>0</v>
      </c>
      <c r="W112" s="194">
        <v>0</v>
      </c>
      <c r="X112" s="194">
        <v>0</v>
      </c>
      <c r="Z112" s="194">
        <v>0</v>
      </c>
      <c r="AA112" s="3">
        <v>0</v>
      </c>
      <c r="AC112" s="194">
        <v>0</v>
      </c>
      <c r="AD112" s="3">
        <v>0</v>
      </c>
    </row>
    <row r="113" spans="1:32" ht="18" customHeight="1" x14ac:dyDescent="0.2">
      <c r="A113" s="185"/>
      <c r="B113" s="185"/>
      <c r="C113" s="9">
        <v>0</v>
      </c>
      <c r="E113" s="195" t="s">
        <v>437</v>
      </c>
      <c r="G113" s="196">
        <v>0</v>
      </c>
      <c r="H113" s="196">
        <v>0</v>
      </c>
      <c r="I113" s="196">
        <v>0</v>
      </c>
      <c r="J113" s="197">
        <v>0</v>
      </c>
      <c r="K113" s="197">
        <v>0</v>
      </c>
      <c r="L113" s="196">
        <v>0</v>
      </c>
      <c r="M113" s="196">
        <v>0</v>
      </c>
      <c r="N113" s="196">
        <v>0</v>
      </c>
      <c r="O113" s="196">
        <v>0</v>
      </c>
      <c r="P113" s="196">
        <v>0</v>
      </c>
      <c r="Q113" s="196">
        <v>0</v>
      </c>
      <c r="R113" s="196">
        <v>0</v>
      </c>
      <c r="S113" s="196">
        <v>0</v>
      </c>
      <c r="T113" s="196">
        <v>0</v>
      </c>
      <c r="U113" s="196">
        <v>0</v>
      </c>
      <c r="V113" s="196">
        <v>0</v>
      </c>
      <c r="W113" s="196">
        <v>0</v>
      </c>
      <c r="X113" s="196">
        <v>0</v>
      </c>
      <c r="Z113" s="196">
        <v>0</v>
      </c>
      <c r="AA113" s="3">
        <v>0</v>
      </c>
      <c r="AC113" s="196">
        <v>0</v>
      </c>
      <c r="AD113" s="3">
        <v>0</v>
      </c>
    </row>
    <row r="114" spans="1:32" ht="6.95" customHeight="1" x14ac:dyDescent="0.2">
      <c r="C114" s="9"/>
      <c r="J114" s="199"/>
      <c r="K114" s="199"/>
      <c r="AA114" s="1"/>
      <c r="AD114" s="1"/>
    </row>
    <row r="115" spans="1:32" ht="18" customHeight="1" x14ac:dyDescent="0.2">
      <c r="A115" s="175" t="s">
        <v>17</v>
      </c>
      <c r="B115" s="175" t="s">
        <v>18</v>
      </c>
      <c r="C115" s="9">
        <v>0</v>
      </c>
      <c r="E115" s="195" t="s">
        <v>119</v>
      </c>
      <c r="G115" s="196">
        <v>0</v>
      </c>
      <c r="H115" s="196">
        <v>0</v>
      </c>
      <c r="I115" s="196">
        <v>0</v>
      </c>
      <c r="J115" s="197">
        <v>0</v>
      </c>
      <c r="K115" s="197">
        <v>0</v>
      </c>
      <c r="L115" s="196">
        <v>0</v>
      </c>
      <c r="M115" s="196">
        <v>0</v>
      </c>
      <c r="N115" s="196">
        <v>0</v>
      </c>
      <c r="O115" s="196">
        <v>0</v>
      </c>
      <c r="P115" s="196">
        <v>0</v>
      </c>
      <c r="Q115" s="196">
        <v>0</v>
      </c>
      <c r="R115" s="196">
        <v>0</v>
      </c>
      <c r="S115" s="196">
        <v>0</v>
      </c>
      <c r="T115" s="196">
        <v>0</v>
      </c>
      <c r="U115" s="196">
        <v>0</v>
      </c>
      <c r="V115" s="196">
        <v>0</v>
      </c>
      <c r="W115" s="196">
        <v>0</v>
      </c>
      <c r="X115" s="196">
        <v>0</v>
      </c>
      <c r="Z115" s="196">
        <v>0</v>
      </c>
      <c r="AA115" s="3">
        <v>0</v>
      </c>
      <c r="AC115" s="196">
        <v>0</v>
      </c>
      <c r="AD115" s="3">
        <v>0</v>
      </c>
    </row>
    <row r="116" spans="1:32" ht="7.5" customHeight="1" x14ac:dyDescent="0.2">
      <c r="C116" s="9"/>
      <c r="J116" s="199"/>
      <c r="K116" s="199"/>
      <c r="AA116" s="1"/>
      <c r="AD116" s="1"/>
    </row>
    <row r="117" spans="1:32" s="209" customFormat="1" ht="18" customHeight="1" x14ac:dyDescent="0.2">
      <c r="A117" s="185"/>
      <c r="B117" s="185"/>
      <c r="C117" s="9">
        <v>0</v>
      </c>
      <c r="D117" s="2"/>
      <c r="E117" s="211" t="s">
        <v>332</v>
      </c>
      <c r="F117" s="2"/>
      <c r="G117" s="212">
        <v>0</v>
      </c>
      <c r="H117" s="212">
        <v>0.60599999999999998</v>
      </c>
      <c r="I117" s="212">
        <v>0.60599999999999998</v>
      </c>
      <c r="J117" s="213">
        <v>0</v>
      </c>
      <c r="K117" s="213">
        <v>0</v>
      </c>
      <c r="L117" s="212">
        <v>0</v>
      </c>
      <c r="M117" s="212">
        <v>0.23799999999999999</v>
      </c>
      <c r="N117" s="212">
        <v>0</v>
      </c>
      <c r="O117" s="212">
        <v>-0.23799999999999999</v>
      </c>
      <c r="P117" s="212">
        <v>0</v>
      </c>
      <c r="Q117" s="212">
        <v>0</v>
      </c>
      <c r="R117" s="212">
        <v>0</v>
      </c>
      <c r="S117" s="212">
        <v>0</v>
      </c>
      <c r="T117" s="212">
        <v>0</v>
      </c>
      <c r="U117" s="212">
        <v>-0.14099999999999999</v>
      </c>
      <c r="V117" s="212">
        <v>0</v>
      </c>
      <c r="W117" s="212">
        <v>0.14099999999999999</v>
      </c>
      <c r="X117" s="212">
        <v>0</v>
      </c>
      <c r="Z117" s="212">
        <v>0</v>
      </c>
      <c r="AA117" s="3">
        <v>0</v>
      </c>
      <c r="AC117" s="212">
        <v>0</v>
      </c>
      <c r="AD117" s="3">
        <v>0</v>
      </c>
    </row>
    <row r="118" spans="1:32" ht="12.75" x14ac:dyDescent="0.2">
      <c r="C118" s="9"/>
      <c r="J118" s="199"/>
      <c r="K118" s="199"/>
      <c r="AA118" s="1"/>
      <c r="AD118" s="1"/>
    </row>
    <row r="119" spans="1:32" s="8" customFormat="1" x14ac:dyDescent="0.2">
      <c r="A119" s="55" t="s">
        <v>31</v>
      </c>
      <c r="B119" s="55" t="s">
        <v>18</v>
      </c>
      <c r="C119" s="2"/>
      <c r="D119" s="2"/>
      <c r="E119" s="56" t="s">
        <v>252</v>
      </c>
      <c r="F119" s="2"/>
      <c r="G119" s="214">
        <v>0</v>
      </c>
      <c r="H119" s="214">
        <v>0</v>
      </c>
      <c r="I119" s="214">
        <v>0</v>
      </c>
      <c r="J119" s="214">
        <v>0</v>
      </c>
      <c r="K119" s="214">
        <v>0</v>
      </c>
      <c r="L119" s="214">
        <v>0</v>
      </c>
      <c r="M119" s="214">
        <v>0</v>
      </c>
      <c r="N119" s="214">
        <v>0</v>
      </c>
      <c r="O119" s="214">
        <v>0</v>
      </c>
      <c r="P119" s="214">
        <v>0</v>
      </c>
      <c r="Q119" s="214">
        <v>0</v>
      </c>
      <c r="R119" s="214">
        <v>0</v>
      </c>
      <c r="S119" s="214">
        <v>0</v>
      </c>
      <c r="T119" s="214">
        <v>0</v>
      </c>
      <c r="U119" s="214">
        <v>0</v>
      </c>
      <c r="V119" s="214">
        <v>0</v>
      </c>
      <c r="W119" s="214">
        <v>0</v>
      </c>
      <c r="X119" s="214">
        <v>0</v>
      </c>
      <c r="Y119" s="2"/>
      <c r="Z119" s="2"/>
      <c r="AB119" s="2"/>
      <c r="AC119" s="2"/>
      <c r="AE119" s="2"/>
      <c r="AF119" s="2"/>
    </row>
  </sheetData>
  <mergeCells count="5">
    <mergeCell ref="E9:E10"/>
    <mergeCell ref="AC9:AC10"/>
    <mergeCell ref="AD9:AD10"/>
    <mergeCell ref="Z9:Z10"/>
    <mergeCell ref="AA9:AA10"/>
  </mergeCells>
  <conditionalFormatting sqref="AD11:AD13 AD115 AD105:AD113 AD95:AD103 AD25:AD93 AA115 AA105:AA113 AA95:AA103 AA25:AA93 AD15:AD23 AA15:AA23 AD117 AA117">
    <cfRule type="expression" dxfId="23" priority="10" stopIfTrue="1">
      <formula>($C11&gt;0)</formula>
    </cfRule>
    <cfRule type="expression" dxfId="22" priority="11" stopIfTrue="1">
      <formula>AND($C11&lt;0,$C11&gt;=$AD$2)</formula>
    </cfRule>
    <cfRule type="expression" dxfId="21" priority="12" stopIfTrue="1">
      <formula>($C11&lt;$AD$2)</formula>
    </cfRule>
  </conditionalFormatting>
  <conditionalFormatting sqref="AA11:AA13">
    <cfRule type="expression" dxfId="20" priority="7" stopIfTrue="1">
      <formula>($C11&gt;0)</formula>
    </cfRule>
    <cfRule type="expression" dxfId="19" priority="8" stopIfTrue="1">
      <formula>AND($C11&lt;0,$C11&gt;=$AD$2)</formula>
    </cfRule>
    <cfRule type="expression" dxfId="18" priority="9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48" orientation="landscape" r:id="rId1"/>
  <headerFooter alignWithMargins="0">
    <oddHeader>&amp;CTABLEAU DE BORD REGION&amp;R&amp;D - &amp;T</oddHead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F119"/>
  <sheetViews>
    <sheetView showGridLines="0" zoomScale="66" zoomScaleNormal="66" zoomScaleSheetLayoutView="75" workbookViewId="0">
      <pane xSplit="5" ySplit="10" topLeftCell="F11" activePane="bottomRight" state="frozen"/>
      <selection sqref="A1:XFD1048576"/>
      <selection pane="topRight" sqref="A1:XFD1048576"/>
      <selection pane="bottomLeft" sqref="A1:XFD1048576"/>
      <selection pane="bottomRight" activeCell="V15" sqref="V15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10" width="10" style="2" customWidth="1"/>
    <col min="11" max="11" width="10" style="2" customWidth="1" outlineLevel="1"/>
    <col min="12" max="23" width="10" style="2" customWidth="1"/>
    <col min="24" max="24" width="12" style="2" customWidth="1"/>
    <col min="25" max="25" width="1.140625" style="2" customWidth="1"/>
    <col min="26" max="26" width="10" style="2" customWidth="1"/>
    <col min="27" max="27" width="10" style="8" customWidth="1"/>
    <col min="28" max="28" width="3.5703125" style="2" customWidth="1"/>
    <col min="29" max="29" width="10" style="2" customWidth="1" outlineLevel="1"/>
    <col min="30" max="30" width="10" style="8" customWidth="1" outlineLevel="1"/>
    <col min="31" max="16384" width="11.42578125" style="2"/>
  </cols>
  <sheetData>
    <row r="1" spans="1:30" hidden="1" outlineLevel="1" x14ac:dyDescent="0.2">
      <c r="A1" s="1" t="s">
        <v>4</v>
      </c>
      <c r="B1" s="1"/>
      <c r="L1" s="161" t="s">
        <v>6</v>
      </c>
      <c r="M1" s="161" t="s">
        <v>7</v>
      </c>
      <c r="N1" s="161" t="s">
        <v>8</v>
      </c>
      <c r="O1" s="161" t="s">
        <v>9</v>
      </c>
      <c r="P1" s="161" t="s">
        <v>10</v>
      </c>
      <c r="Q1" s="161" t="s">
        <v>11</v>
      </c>
      <c r="R1" s="161" t="s">
        <v>320</v>
      </c>
      <c r="S1" s="161" t="s">
        <v>12</v>
      </c>
      <c r="T1" s="161" t="s">
        <v>13</v>
      </c>
      <c r="U1" s="161" t="s">
        <v>14</v>
      </c>
      <c r="V1" s="161" t="s">
        <v>15</v>
      </c>
      <c r="W1" s="161" t="s">
        <v>16</v>
      </c>
    </row>
    <row r="2" spans="1:30" ht="12.75" hidden="1" outlineLevel="1" x14ac:dyDescent="0.2">
      <c r="A2" s="1" t="s">
        <v>5</v>
      </c>
      <c r="B2" s="1"/>
      <c r="G2" s="11" t="s">
        <v>28</v>
      </c>
      <c r="H2" s="11" t="s">
        <v>30</v>
      </c>
      <c r="I2" s="11" t="s">
        <v>33</v>
      </c>
      <c r="J2" s="11" t="s">
        <v>34</v>
      </c>
      <c r="K2" s="11">
        <v>0</v>
      </c>
      <c r="L2" s="162" t="b">
        <v>1</v>
      </c>
      <c r="M2" s="162" t="b">
        <v>1</v>
      </c>
      <c r="N2" s="162" t="b">
        <v>1</v>
      </c>
      <c r="O2" s="162" t="b">
        <v>1</v>
      </c>
      <c r="P2" s="162" t="b">
        <v>1</v>
      </c>
      <c r="Q2" s="162" t="b">
        <v>1</v>
      </c>
      <c r="R2" s="162" t="b">
        <v>1</v>
      </c>
      <c r="S2" s="162" t="b">
        <v>1</v>
      </c>
      <c r="T2" s="162" t="b">
        <v>1</v>
      </c>
      <c r="U2" s="162" t="b">
        <v>1</v>
      </c>
      <c r="V2" s="162" t="b">
        <v>1</v>
      </c>
      <c r="W2" s="162" t="b">
        <v>1</v>
      </c>
      <c r="X2" s="11" t="s">
        <v>34</v>
      </c>
      <c r="Z2" s="163"/>
      <c r="AA2" s="13">
        <v>-0.15</v>
      </c>
      <c r="AC2" s="163"/>
      <c r="AD2" s="13">
        <v>-0.15</v>
      </c>
    </row>
    <row r="3" spans="1:30" hidden="1" outlineLevel="1" x14ac:dyDescent="0.15">
      <c r="A3" s="1" t="s">
        <v>354</v>
      </c>
      <c r="B3" s="1"/>
      <c r="G3" s="12" t="s">
        <v>643</v>
      </c>
      <c r="H3" s="12" t="s">
        <v>643</v>
      </c>
      <c r="I3" s="12" t="s">
        <v>643</v>
      </c>
      <c r="J3" s="12" t="s">
        <v>644</v>
      </c>
      <c r="K3" s="12" t="s">
        <v>645</v>
      </c>
      <c r="L3" s="12" t="s">
        <v>643</v>
      </c>
      <c r="M3" s="12" t="s">
        <v>643</v>
      </c>
      <c r="N3" s="12" t="s">
        <v>643</v>
      </c>
      <c r="O3" s="12" t="s">
        <v>643</v>
      </c>
      <c r="P3" s="12" t="s">
        <v>643</v>
      </c>
      <c r="Q3" s="12" t="s">
        <v>643</v>
      </c>
      <c r="R3" s="12" t="s">
        <v>643</v>
      </c>
      <c r="S3" s="12" t="s">
        <v>643</v>
      </c>
      <c r="T3" s="12" t="s">
        <v>643</v>
      </c>
      <c r="U3" s="12" t="s">
        <v>643</v>
      </c>
      <c r="V3" s="12" t="s">
        <v>643</v>
      </c>
      <c r="W3" s="12" t="s">
        <v>643</v>
      </c>
      <c r="X3" s="12" t="s">
        <v>643</v>
      </c>
    </row>
    <row r="4" spans="1:30" hidden="1" outlineLevel="1" x14ac:dyDescent="0.15">
      <c r="A4" s="164" t="s">
        <v>646</v>
      </c>
      <c r="B4" s="1"/>
      <c r="G4" s="12" t="s">
        <v>647</v>
      </c>
      <c r="H4" s="12" t="s">
        <v>647</v>
      </c>
      <c r="I4" s="12" t="s">
        <v>647</v>
      </c>
      <c r="J4" s="12" t="s">
        <v>648</v>
      </c>
      <c r="K4" s="12" t="s">
        <v>649</v>
      </c>
      <c r="L4" s="12" t="s">
        <v>647</v>
      </c>
      <c r="M4" s="12" t="s">
        <v>647</v>
      </c>
      <c r="N4" s="12" t="s">
        <v>647</v>
      </c>
      <c r="O4" s="12" t="s">
        <v>647</v>
      </c>
      <c r="P4" s="12" t="s">
        <v>647</v>
      </c>
      <c r="Q4" s="12" t="s">
        <v>647</v>
      </c>
      <c r="R4" s="12" t="s">
        <v>647</v>
      </c>
      <c r="S4" s="12" t="s">
        <v>647</v>
      </c>
      <c r="T4" s="12" t="s">
        <v>647</v>
      </c>
      <c r="U4" s="12" t="s">
        <v>647</v>
      </c>
      <c r="V4" s="12" t="s">
        <v>647</v>
      </c>
      <c r="W4" s="12" t="s">
        <v>647</v>
      </c>
      <c r="X4" s="12" t="s">
        <v>647</v>
      </c>
      <c r="Z4" s="163"/>
      <c r="AA4" s="165"/>
      <c r="AC4" s="163"/>
      <c r="AD4" s="165"/>
    </row>
    <row r="5" spans="1:30" hidden="1" outlineLevel="1" x14ac:dyDescent="0.15">
      <c r="B5" s="1"/>
      <c r="G5" s="12" t="s">
        <v>650</v>
      </c>
      <c r="H5" s="12" t="s">
        <v>651</v>
      </c>
      <c r="I5" s="12" t="s">
        <v>651</v>
      </c>
      <c r="J5" s="12" t="s">
        <v>652</v>
      </c>
      <c r="K5" s="12" t="s">
        <v>653</v>
      </c>
      <c r="L5" s="12" t="s">
        <v>652</v>
      </c>
      <c r="M5" s="12" t="s">
        <v>654</v>
      </c>
      <c r="N5" s="12" t="s">
        <v>653</v>
      </c>
      <c r="O5" s="12" t="s">
        <v>655</v>
      </c>
      <c r="P5" s="12" t="s">
        <v>656</v>
      </c>
      <c r="Q5" s="12" t="s">
        <v>657</v>
      </c>
      <c r="R5" s="12" t="s">
        <v>658</v>
      </c>
      <c r="S5" s="12" t="s">
        <v>659</v>
      </c>
      <c r="T5" s="12" t="s">
        <v>660</v>
      </c>
      <c r="U5" s="12" t="s">
        <v>661</v>
      </c>
      <c r="V5" s="12" t="s">
        <v>662</v>
      </c>
      <c r="W5" s="12" t="s">
        <v>663</v>
      </c>
      <c r="X5" s="12" t="s">
        <v>663</v>
      </c>
      <c r="Z5" s="163"/>
      <c r="AA5" s="165"/>
      <c r="AC5" s="163"/>
      <c r="AD5" s="165"/>
    </row>
    <row r="6" spans="1:30" hidden="1" outlineLevel="1" x14ac:dyDescent="0.2">
      <c r="F6" s="1"/>
      <c r="G6" s="1"/>
      <c r="H6" s="2" t="s">
        <v>674</v>
      </c>
      <c r="I6" s="2" t="s">
        <v>674</v>
      </c>
      <c r="J6" s="2" t="s">
        <v>674</v>
      </c>
      <c r="K6" s="2" t="s">
        <v>674</v>
      </c>
    </row>
    <row r="7" spans="1:30" s="166" customFormat="1" ht="15.75" collapsed="1" x14ac:dyDescent="0.2">
      <c r="E7" s="15" t="s">
        <v>462</v>
      </c>
      <c r="L7" s="167"/>
      <c r="AA7" s="168"/>
      <c r="AD7" s="168"/>
    </row>
    <row r="8" spans="1:30" s="169" customFormat="1" ht="7.5" customHeight="1" x14ac:dyDescent="0.2">
      <c r="E8" s="170"/>
      <c r="I8" s="171"/>
      <c r="J8" s="171"/>
      <c r="K8" s="171"/>
      <c r="Z8" s="171"/>
      <c r="AA8" s="170"/>
      <c r="AC8" s="171"/>
      <c r="AD8" s="170"/>
    </row>
    <row r="9" spans="1:30" ht="12.75" customHeight="1" x14ac:dyDescent="0.2">
      <c r="E9" s="310" t="s">
        <v>463</v>
      </c>
      <c r="F9" s="172"/>
      <c r="G9" s="4" t="s">
        <v>2</v>
      </c>
      <c r="H9" s="4" t="s">
        <v>2</v>
      </c>
      <c r="I9" s="4" t="s">
        <v>2</v>
      </c>
      <c r="J9" s="5" t="s">
        <v>1</v>
      </c>
      <c r="K9" s="5" t="s">
        <v>628</v>
      </c>
      <c r="L9" s="173" t="s">
        <v>2</v>
      </c>
      <c r="M9" s="173" t="s">
        <v>2</v>
      </c>
      <c r="N9" s="173" t="s">
        <v>2</v>
      </c>
      <c r="O9" s="173" t="s">
        <v>2</v>
      </c>
      <c r="P9" s="173" t="s">
        <v>2</v>
      </c>
      <c r="Q9" s="173" t="s">
        <v>2</v>
      </c>
      <c r="R9" s="173" t="s">
        <v>2</v>
      </c>
      <c r="S9" s="173" t="s">
        <v>2</v>
      </c>
      <c r="T9" s="173" t="s">
        <v>2</v>
      </c>
      <c r="U9" s="173" t="s">
        <v>2</v>
      </c>
      <c r="V9" s="173" t="s">
        <v>2</v>
      </c>
      <c r="W9" s="173" t="s">
        <v>2</v>
      </c>
      <c r="X9" s="287" t="s">
        <v>2</v>
      </c>
      <c r="Z9" s="318" t="s">
        <v>677</v>
      </c>
      <c r="AA9" s="320" t="s">
        <v>100</v>
      </c>
      <c r="AC9" s="318" t="s">
        <v>678</v>
      </c>
      <c r="AD9" s="320" t="s">
        <v>100</v>
      </c>
    </row>
    <row r="10" spans="1:30" ht="12.75" customHeight="1" x14ac:dyDescent="0.2">
      <c r="E10" s="310"/>
      <c r="F10" s="172"/>
      <c r="G10" s="6" t="s">
        <v>669</v>
      </c>
      <c r="H10" s="6" t="s">
        <v>670</v>
      </c>
      <c r="I10" s="6" t="s">
        <v>670</v>
      </c>
      <c r="J10" s="7" t="s">
        <v>679</v>
      </c>
      <c r="K10" s="7" t="s">
        <v>680</v>
      </c>
      <c r="L10" s="174" t="s">
        <v>6</v>
      </c>
      <c r="M10" s="174" t="s">
        <v>7</v>
      </c>
      <c r="N10" s="174" t="s">
        <v>8</v>
      </c>
      <c r="O10" s="174" t="s">
        <v>9</v>
      </c>
      <c r="P10" s="174" t="s">
        <v>10</v>
      </c>
      <c r="Q10" s="174" t="s">
        <v>11</v>
      </c>
      <c r="R10" s="174" t="s">
        <v>320</v>
      </c>
      <c r="S10" s="174" t="s">
        <v>12</v>
      </c>
      <c r="T10" s="174" t="s">
        <v>13</v>
      </c>
      <c r="U10" s="174" t="s">
        <v>14</v>
      </c>
      <c r="V10" s="174" t="s">
        <v>15</v>
      </c>
      <c r="W10" s="174" t="s">
        <v>16</v>
      </c>
      <c r="X10" s="286" t="s">
        <v>671</v>
      </c>
      <c r="Z10" s="319"/>
      <c r="AA10" s="321"/>
      <c r="AC10" s="319"/>
      <c r="AD10" s="321"/>
    </row>
    <row r="11" spans="1:30" ht="18" customHeight="1" x14ac:dyDescent="0.2">
      <c r="A11" s="175" t="s">
        <v>37</v>
      </c>
      <c r="B11" s="175" t="s">
        <v>18</v>
      </c>
      <c r="C11" s="9"/>
      <c r="E11" s="176" t="s">
        <v>424</v>
      </c>
      <c r="G11" s="177">
        <v>0</v>
      </c>
      <c r="H11" s="177">
        <v>0</v>
      </c>
      <c r="I11" s="177">
        <v>0</v>
      </c>
      <c r="J11" s="178">
        <v>0</v>
      </c>
      <c r="K11" s="178">
        <v>0</v>
      </c>
      <c r="L11" s="177">
        <v>0</v>
      </c>
      <c r="M11" s="177">
        <v>0</v>
      </c>
      <c r="N11" s="177">
        <v>0</v>
      </c>
      <c r="O11" s="177">
        <v>0</v>
      </c>
      <c r="P11" s="177">
        <v>0</v>
      </c>
      <c r="Q11" s="177">
        <v>0</v>
      </c>
      <c r="R11" s="177">
        <v>0</v>
      </c>
      <c r="S11" s="177">
        <v>0</v>
      </c>
      <c r="T11" s="177">
        <v>0</v>
      </c>
      <c r="U11" s="177">
        <v>0</v>
      </c>
      <c r="V11" s="177">
        <v>0</v>
      </c>
      <c r="W11" s="177">
        <v>0</v>
      </c>
      <c r="X11" s="177">
        <v>0</v>
      </c>
      <c r="Z11" s="177">
        <v>0</v>
      </c>
      <c r="AA11" s="179">
        <v>0</v>
      </c>
      <c r="AC11" s="177">
        <v>0</v>
      </c>
      <c r="AD11" s="179">
        <v>0</v>
      </c>
    </row>
    <row r="12" spans="1:30" ht="18" hidden="1" customHeight="1" outlineLevel="1" collapsed="1" x14ac:dyDescent="0.2">
      <c r="A12" s="180" t="s">
        <v>212</v>
      </c>
      <c r="B12" s="175" t="s">
        <v>18</v>
      </c>
      <c r="C12" s="9"/>
      <c r="E12" s="181" t="s">
        <v>213</v>
      </c>
      <c r="F12" s="182"/>
      <c r="G12" s="183">
        <v>0</v>
      </c>
      <c r="H12" s="183">
        <v>0</v>
      </c>
      <c r="I12" s="183">
        <v>0</v>
      </c>
      <c r="J12" s="183">
        <v>0</v>
      </c>
      <c r="K12" s="183">
        <v>0</v>
      </c>
      <c r="L12" s="183">
        <v>0</v>
      </c>
      <c r="M12" s="183">
        <v>0</v>
      </c>
      <c r="N12" s="183">
        <v>0</v>
      </c>
      <c r="O12" s="183">
        <v>0</v>
      </c>
      <c r="P12" s="183">
        <v>0</v>
      </c>
      <c r="Q12" s="183">
        <v>0</v>
      </c>
      <c r="R12" s="183">
        <v>0</v>
      </c>
      <c r="S12" s="183">
        <v>0</v>
      </c>
      <c r="T12" s="183">
        <v>0</v>
      </c>
      <c r="U12" s="183">
        <v>0</v>
      </c>
      <c r="V12" s="183">
        <v>0</v>
      </c>
      <c r="W12" s="183">
        <v>0</v>
      </c>
      <c r="X12" s="183">
        <v>0</v>
      </c>
      <c r="Z12" s="183">
        <v>0</v>
      </c>
      <c r="AA12" s="184">
        <v>0</v>
      </c>
      <c r="AC12" s="183">
        <v>0</v>
      </c>
      <c r="AD12" s="184">
        <v>0</v>
      </c>
    </row>
    <row r="13" spans="1:30" ht="18" hidden="1" customHeight="1" outlineLevel="1" collapsed="1" x14ac:dyDescent="0.2">
      <c r="A13" s="185"/>
      <c r="B13" s="185"/>
      <c r="C13" s="9"/>
      <c r="E13" s="176" t="s">
        <v>241</v>
      </c>
      <c r="G13" s="177">
        <v>0</v>
      </c>
      <c r="H13" s="177">
        <v>0</v>
      </c>
      <c r="I13" s="177">
        <v>0</v>
      </c>
      <c r="J13" s="178">
        <v>0</v>
      </c>
      <c r="K13" s="178">
        <v>0</v>
      </c>
      <c r="L13" s="177">
        <v>0</v>
      </c>
      <c r="M13" s="177">
        <v>0</v>
      </c>
      <c r="N13" s="177">
        <v>0</v>
      </c>
      <c r="O13" s="177">
        <v>0</v>
      </c>
      <c r="P13" s="177">
        <v>0</v>
      </c>
      <c r="Q13" s="177">
        <v>0</v>
      </c>
      <c r="R13" s="177">
        <v>0</v>
      </c>
      <c r="S13" s="177">
        <v>0</v>
      </c>
      <c r="T13" s="177">
        <v>0</v>
      </c>
      <c r="U13" s="177">
        <v>0</v>
      </c>
      <c r="V13" s="177">
        <v>0</v>
      </c>
      <c r="W13" s="177">
        <v>0</v>
      </c>
      <c r="X13" s="177">
        <v>0</v>
      </c>
      <c r="Z13" s="177">
        <v>0</v>
      </c>
      <c r="AA13" s="179">
        <v>0</v>
      </c>
      <c r="AC13" s="177">
        <v>0</v>
      </c>
      <c r="AD13" s="179">
        <v>0</v>
      </c>
    </row>
    <row r="14" spans="1:30" ht="12.95" hidden="1" customHeight="1" outlineLevel="1" x14ac:dyDescent="0.2">
      <c r="A14" s="185"/>
      <c r="B14" s="185"/>
      <c r="C14" s="9"/>
      <c r="E14" s="175" t="s">
        <v>38</v>
      </c>
      <c r="G14" s="186">
        <v>0</v>
      </c>
      <c r="H14" s="186">
        <v>0</v>
      </c>
      <c r="I14" s="186">
        <v>0</v>
      </c>
      <c r="J14" s="187">
        <v>0</v>
      </c>
      <c r="K14" s="187">
        <v>0</v>
      </c>
      <c r="L14" s="186">
        <v>0</v>
      </c>
      <c r="M14" s="186">
        <v>0</v>
      </c>
      <c r="N14" s="186">
        <v>0</v>
      </c>
      <c r="O14" s="186">
        <v>0</v>
      </c>
      <c r="P14" s="186">
        <v>0</v>
      </c>
      <c r="Q14" s="186">
        <v>0</v>
      </c>
      <c r="R14" s="186">
        <v>0</v>
      </c>
      <c r="S14" s="186">
        <v>0</v>
      </c>
      <c r="T14" s="186">
        <v>0</v>
      </c>
      <c r="U14" s="186">
        <v>0</v>
      </c>
      <c r="V14" s="186">
        <v>0</v>
      </c>
      <c r="W14" s="186">
        <v>0</v>
      </c>
      <c r="X14" s="186">
        <v>0</v>
      </c>
      <c r="Z14" s="186">
        <v>0</v>
      </c>
      <c r="AA14" s="188"/>
      <c r="AC14" s="186">
        <v>0</v>
      </c>
      <c r="AD14" s="188"/>
    </row>
    <row r="15" spans="1:30" ht="18" customHeight="1" collapsed="1" x14ac:dyDescent="0.2">
      <c r="A15" s="175" t="s">
        <v>221</v>
      </c>
      <c r="B15" s="175" t="s">
        <v>18</v>
      </c>
      <c r="C15" s="9">
        <v>0</v>
      </c>
      <c r="E15" s="189" t="s">
        <v>67</v>
      </c>
      <c r="G15" s="190">
        <v>0</v>
      </c>
      <c r="H15" s="190">
        <v>0</v>
      </c>
      <c r="I15" s="190">
        <v>0</v>
      </c>
      <c r="J15" s="191">
        <v>0</v>
      </c>
      <c r="K15" s="191">
        <v>0</v>
      </c>
      <c r="L15" s="190">
        <v>0</v>
      </c>
      <c r="M15" s="190">
        <v>0</v>
      </c>
      <c r="N15" s="190">
        <v>0</v>
      </c>
      <c r="O15" s="190">
        <v>0</v>
      </c>
      <c r="P15" s="190">
        <v>0</v>
      </c>
      <c r="Q15" s="190">
        <v>0</v>
      </c>
      <c r="R15" s="190">
        <v>0</v>
      </c>
      <c r="S15" s="190">
        <v>0</v>
      </c>
      <c r="T15" s="190">
        <v>0</v>
      </c>
      <c r="U15" s="190">
        <v>0</v>
      </c>
      <c r="V15" s="190">
        <v>0</v>
      </c>
      <c r="W15" s="190">
        <v>0</v>
      </c>
      <c r="X15" s="190">
        <v>0</v>
      </c>
      <c r="Z15" s="190">
        <v>0</v>
      </c>
      <c r="AA15" s="3">
        <v>0</v>
      </c>
      <c r="AC15" s="190">
        <v>0</v>
      </c>
      <c r="AD15" s="3">
        <v>0</v>
      </c>
    </row>
    <row r="16" spans="1:30" ht="18" customHeight="1" x14ac:dyDescent="0.2">
      <c r="A16" s="175" t="s">
        <v>219</v>
      </c>
      <c r="B16" s="175" t="s">
        <v>18</v>
      </c>
      <c r="C16" s="9">
        <v>0</v>
      </c>
      <c r="E16" s="192" t="s">
        <v>220</v>
      </c>
      <c r="F16" s="193"/>
      <c r="G16" s="194">
        <v>0</v>
      </c>
      <c r="H16" s="194">
        <v>0</v>
      </c>
      <c r="I16" s="194">
        <v>0</v>
      </c>
      <c r="J16" s="194">
        <v>0</v>
      </c>
      <c r="K16" s="194">
        <v>0</v>
      </c>
      <c r="L16" s="194">
        <v>0</v>
      </c>
      <c r="M16" s="194">
        <v>0</v>
      </c>
      <c r="N16" s="194">
        <v>0</v>
      </c>
      <c r="O16" s="194">
        <v>0</v>
      </c>
      <c r="P16" s="194">
        <v>0</v>
      </c>
      <c r="Q16" s="194">
        <v>0</v>
      </c>
      <c r="R16" s="194">
        <v>0</v>
      </c>
      <c r="S16" s="194">
        <v>0</v>
      </c>
      <c r="T16" s="194">
        <v>0</v>
      </c>
      <c r="U16" s="194">
        <v>0</v>
      </c>
      <c r="V16" s="194">
        <v>0</v>
      </c>
      <c r="W16" s="194">
        <v>0</v>
      </c>
      <c r="X16" s="194">
        <v>0</v>
      </c>
      <c r="Z16" s="194">
        <v>0</v>
      </c>
      <c r="AA16" s="3">
        <v>0</v>
      </c>
      <c r="AC16" s="194">
        <v>0</v>
      </c>
      <c r="AD16" s="3">
        <v>0</v>
      </c>
    </row>
    <row r="17" spans="1:30" ht="18" customHeight="1" x14ac:dyDescent="0.2">
      <c r="A17" s="175" t="s">
        <v>35</v>
      </c>
      <c r="B17" s="175" t="s">
        <v>18</v>
      </c>
      <c r="C17" s="9">
        <v>0</v>
      </c>
      <c r="E17" s="189" t="s">
        <v>58</v>
      </c>
      <c r="G17" s="190">
        <v>0</v>
      </c>
      <c r="H17" s="190">
        <v>0</v>
      </c>
      <c r="I17" s="190">
        <v>0</v>
      </c>
      <c r="J17" s="191">
        <v>0</v>
      </c>
      <c r="K17" s="191">
        <v>0</v>
      </c>
      <c r="L17" s="190">
        <v>0</v>
      </c>
      <c r="M17" s="190">
        <v>0</v>
      </c>
      <c r="N17" s="190">
        <v>0</v>
      </c>
      <c r="O17" s="190">
        <v>0</v>
      </c>
      <c r="P17" s="190">
        <v>0</v>
      </c>
      <c r="Q17" s="190">
        <v>0</v>
      </c>
      <c r="R17" s="190">
        <v>0</v>
      </c>
      <c r="S17" s="190">
        <v>0</v>
      </c>
      <c r="T17" s="190">
        <v>0</v>
      </c>
      <c r="U17" s="190">
        <v>0</v>
      </c>
      <c r="V17" s="190">
        <v>0</v>
      </c>
      <c r="W17" s="190">
        <v>0</v>
      </c>
      <c r="X17" s="190">
        <v>0</v>
      </c>
      <c r="Z17" s="190">
        <v>0</v>
      </c>
      <c r="AA17" s="3">
        <v>0</v>
      </c>
      <c r="AC17" s="190">
        <v>0</v>
      </c>
      <c r="AD17" s="3">
        <v>0</v>
      </c>
    </row>
    <row r="18" spans="1:30" ht="18" customHeight="1" x14ac:dyDescent="0.2">
      <c r="A18" s="175" t="s">
        <v>222</v>
      </c>
      <c r="B18" s="175" t="s">
        <v>18</v>
      </c>
      <c r="C18" s="9">
        <v>0</v>
      </c>
      <c r="E18" s="189" t="s">
        <v>425</v>
      </c>
      <c r="G18" s="190">
        <v>0</v>
      </c>
      <c r="H18" s="190">
        <v>0</v>
      </c>
      <c r="I18" s="190">
        <v>0</v>
      </c>
      <c r="J18" s="191">
        <v>0</v>
      </c>
      <c r="K18" s="191">
        <v>0</v>
      </c>
      <c r="L18" s="190">
        <v>0</v>
      </c>
      <c r="M18" s="190">
        <v>0</v>
      </c>
      <c r="N18" s="190">
        <v>0</v>
      </c>
      <c r="O18" s="190">
        <v>0</v>
      </c>
      <c r="P18" s="190">
        <v>0</v>
      </c>
      <c r="Q18" s="190">
        <v>0</v>
      </c>
      <c r="R18" s="190">
        <v>0</v>
      </c>
      <c r="S18" s="190">
        <v>0</v>
      </c>
      <c r="T18" s="190">
        <v>0</v>
      </c>
      <c r="U18" s="190">
        <v>0</v>
      </c>
      <c r="V18" s="190">
        <v>0</v>
      </c>
      <c r="W18" s="190">
        <v>0</v>
      </c>
      <c r="X18" s="190">
        <v>0</v>
      </c>
      <c r="Z18" s="190">
        <v>0</v>
      </c>
      <c r="AA18" s="3">
        <v>0</v>
      </c>
      <c r="AC18" s="190">
        <v>0</v>
      </c>
      <c r="AD18" s="3">
        <v>0</v>
      </c>
    </row>
    <row r="19" spans="1:30" ht="18" customHeight="1" x14ac:dyDescent="0.2">
      <c r="A19" s="175" t="s">
        <v>597</v>
      </c>
      <c r="B19" s="175" t="s">
        <v>18</v>
      </c>
      <c r="C19" s="9">
        <v>0</v>
      </c>
      <c r="E19" s="189" t="s">
        <v>598</v>
      </c>
      <c r="G19" s="190">
        <v>0</v>
      </c>
      <c r="H19" s="190">
        <v>0</v>
      </c>
      <c r="I19" s="190">
        <v>0</v>
      </c>
      <c r="J19" s="191">
        <v>0</v>
      </c>
      <c r="K19" s="191">
        <v>0</v>
      </c>
      <c r="L19" s="190">
        <v>0</v>
      </c>
      <c r="M19" s="190">
        <v>0</v>
      </c>
      <c r="N19" s="190">
        <v>0</v>
      </c>
      <c r="O19" s="190">
        <v>0</v>
      </c>
      <c r="P19" s="190">
        <v>0</v>
      </c>
      <c r="Q19" s="190">
        <v>0</v>
      </c>
      <c r="R19" s="190">
        <v>0</v>
      </c>
      <c r="S19" s="190">
        <v>0</v>
      </c>
      <c r="T19" s="190">
        <v>0</v>
      </c>
      <c r="U19" s="190">
        <v>0</v>
      </c>
      <c r="V19" s="190">
        <v>0</v>
      </c>
      <c r="W19" s="190">
        <v>0</v>
      </c>
      <c r="X19" s="190">
        <v>0</v>
      </c>
      <c r="Z19" s="190">
        <v>0</v>
      </c>
      <c r="AA19" s="3">
        <v>0</v>
      </c>
      <c r="AC19" s="190">
        <v>0</v>
      </c>
      <c r="AD19" s="3">
        <v>0</v>
      </c>
    </row>
    <row r="20" spans="1:30" ht="18" customHeight="1" x14ac:dyDescent="0.2">
      <c r="A20" s="175" t="s">
        <v>36</v>
      </c>
      <c r="B20" s="175" t="s">
        <v>18</v>
      </c>
      <c r="C20" s="9">
        <v>0</v>
      </c>
      <c r="E20" s="189" t="s">
        <v>68</v>
      </c>
      <c r="G20" s="190">
        <v>0</v>
      </c>
      <c r="H20" s="190">
        <v>0</v>
      </c>
      <c r="I20" s="190">
        <v>0</v>
      </c>
      <c r="J20" s="191">
        <v>0</v>
      </c>
      <c r="K20" s="191">
        <v>0</v>
      </c>
      <c r="L20" s="190">
        <v>0</v>
      </c>
      <c r="M20" s="190">
        <v>0</v>
      </c>
      <c r="N20" s="190">
        <v>0</v>
      </c>
      <c r="O20" s="190">
        <v>0</v>
      </c>
      <c r="P20" s="190">
        <v>0</v>
      </c>
      <c r="Q20" s="190">
        <v>0</v>
      </c>
      <c r="R20" s="190">
        <v>0</v>
      </c>
      <c r="S20" s="190">
        <v>0</v>
      </c>
      <c r="T20" s="190">
        <v>0</v>
      </c>
      <c r="U20" s="190">
        <v>0</v>
      </c>
      <c r="V20" s="190">
        <v>0</v>
      </c>
      <c r="W20" s="190">
        <v>0</v>
      </c>
      <c r="X20" s="190">
        <v>0</v>
      </c>
      <c r="Z20" s="190">
        <v>0</v>
      </c>
      <c r="AA20" s="3">
        <v>0</v>
      </c>
      <c r="AC20" s="190">
        <v>0</v>
      </c>
      <c r="AD20" s="3">
        <v>0</v>
      </c>
    </row>
    <row r="21" spans="1:30" ht="18" customHeight="1" collapsed="1" x14ac:dyDescent="0.2">
      <c r="A21" s="185"/>
      <c r="B21" s="185"/>
      <c r="C21" s="9"/>
      <c r="E21" s="176" t="s">
        <v>633</v>
      </c>
      <c r="G21" s="177">
        <v>0</v>
      </c>
      <c r="H21" s="177">
        <v>0</v>
      </c>
      <c r="I21" s="177">
        <v>0</v>
      </c>
      <c r="J21" s="178">
        <v>0</v>
      </c>
      <c r="K21" s="178">
        <v>0</v>
      </c>
      <c r="L21" s="177">
        <v>0</v>
      </c>
      <c r="M21" s="177">
        <v>0</v>
      </c>
      <c r="N21" s="177">
        <v>0</v>
      </c>
      <c r="O21" s="177">
        <v>0</v>
      </c>
      <c r="P21" s="177">
        <v>0</v>
      </c>
      <c r="Q21" s="177">
        <v>0</v>
      </c>
      <c r="R21" s="177">
        <v>0</v>
      </c>
      <c r="S21" s="177">
        <v>0</v>
      </c>
      <c r="T21" s="177">
        <v>0</v>
      </c>
      <c r="U21" s="177">
        <v>0</v>
      </c>
      <c r="V21" s="177">
        <v>0</v>
      </c>
      <c r="W21" s="177">
        <v>0</v>
      </c>
      <c r="X21" s="177">
        <v>0</v>
      </c>
      <c r="Z21" s="177">
        <v>0</v>
      </c>
      <c r="AA21" s="179">
        <v>0</v>
      </c>
      <c r="AC21" s="177">
        <v>0</v>
      </c>
      <c r="AD21" s="179">
        <v>0</v>
      </c>
    </row>
    <row r="22" spans="1:30" ht="18" customHeight="1" x14ac:dyDescent="0.2">
      <c r="A22" s="175" t="s">
        <v>21</v>
      </c>
      <c r="B22" s="175" t="s">
        <v>18</v>
      </c>
      <c r="C22" s="9">
        <v>0</v>
      </c>
      <c r="E22" s="189" t="s">
        <v>69</v>
      </c>
      <c r="G22" s="190">
        <v>0</v>
      </c>
      <c r="H22" s="190">
        <v>0</v>
      </c>
      <c r="I22" s="190">
        <v>0</v>
      </c>
      <c r="J22" s="191">
        <v>0</v>
      </c>
      <c r="K22" s="191">
        <v>0</v>
      </c>
      <c r="L22" s="190">
        <v>0</v>
      </c>
      <c r="M22" s="190">
        <v>0</v>
      </c>
      <c r="N22" s="190">
        <v>0</v>
      </c>
      <c r="O22" s="190">
        <v>0</v>
      </c>
      <c r="P22" s="190">
        <v>0</v>
      </c>
      <c r="Q22" s="190">
        <v>0</v>
      </c>
      <c r="R22" s="190">
        <v>0</v>
      </c>
      <c r="S22" s="190">
        <v>0</v>
      </c>
      <c r="T22" s="190">
        <v>0</v>
      </c>
      <c r="U22" s="190">
        <v>0</v>
      </c>
      <c r="V22" s="190">
        <v>0</v>
      </c>
      <c r="W22" s="190">
        <v>0</v>
      </c>
      <c r="X22" s="190">
        <v>0</v>
      </c>
      <c r="Z22" s="190">
        <v>0</v>
      </c>
      <c r="AA22" s="3">
        <v>0</v>
      </c>
      <c r="AC22" s="190">
        <v>0</v>
      </c>
      <c r="AD22" s="3">
        <v>0</v>
      </c>
    </row>
    <row r="23" spans="1:30" ht="18" customHeight="1" x14ac:dyDescent="0.2">
      <c r="A23" s="185"/>
      <c r="B23" s="185"/>
      <c r="C23" s="9">
        <v>0</v>
      </c>
      <c r="E23" s="195" t="s">
        <v>274</v>
      </c>
      <c r="G23" s="196">
        <v>0</v>
      </c>
      <c r="H23" s="196">
        <v>0</v>
      </c>
      <c r="I23" s="196">
        <v>0</v>
      </c>
      <c r="J23" s="197">
        <v>0</v>
      </c>
      <c r="K23" s="197">
        <v>0</v>
      </c>
      <c r="L23" s="196">
        <v>0</v>
      </c>
      <c r="M23" s="196">
        <v>0</v>
      </c>
      <c r="N23" s="196">
        <v>0</v>
      </c>
      <c r="O23" s="196">
        <v>0</v>
      </c>
      <c r="P23" s="196">
        <v>0</v>
      </c>
      <c r="Q23" s="196">
        <v>0</v>
      </c>
      <c r="R23" s="196">
        <v>0</v>
      </c>
      <c r="S23" s="196">
        <v>0</v>
      </c>
      <c r="T23" s="196">
        <v>0</v>
      </c>
      <c r="U23" s="196">
        <v>0</v>
      </c>
      <c r="V23" s="196">
        <v>0</v>
      </c>
      <c r="W23" s="196">
        <v>0</v>
      </c>
      <c r="X23" s="196">
        <v>0</v>
      </c>
      <c r="Z23" s="196">
        <v>0</v>
      </c>
      <c r="AA23" s="3">
        <v>0</v>
      </c>
      <c r="AC23" s="196">
        <v>0</v>
      </c>
      <c r="AD23" s="3">
        <v>0</v>
      </c>
    </row>
    <row r="24" spans="1:30" ht="6.95" customHeight="1" x14ac:dyDescent="0.2">
      <c r="C24" s="9"/>
      <c r="E24" s="198"/>
      <c r="J24" s="199"/>
      <c r="K24" s="199"/>
      <c r="AA24" s="1"/>
      <c r="AD24" s="1"/>
    </row>
    <row r="25" spans="1:30" ht="18" customHeight="1" x14ac:dyDescent="0.2">
      <c r="A25" s="175" t="s">
        <v>71</v>
      </c>
      <c r="B25" s="175" t="s">
        <v>18</v>
      </c>
      <c r="C25" s="9"/>
      <c r="E25" s="176" t="s">
        <v>226</v>
      </c>
      <c r="G25" s="177">
        <v>0</v>
      </c>
      <c r="H25" s="177">
        <v>0</v>
      </c>
      <c r="I25" s="177">
        <v>0</v>
      </c>
      <c r="J25" s="178">
        <v>0</v>
      </c>
      <c r="K25" s="178">
        <v>0</v>
      </c>
      <c r="L25" s="177">
        <v>0</v>
      </c>
      <c r="M25" s="177">
        <v>0</v>
      </c>
      <c r="N25" s="177">
        <v>0</v>
      </c>
      <c r="O25" s="177">
        <v>0</v>
      </c>
      <c r="P25" s="177">
        <v>0</v>
      </c>
      <c r="Q25" s="177">
        <v>0</v>
      </c>
      <c r="R25" s="177">
        <v>0</v>
      </c>
      <c r="S25" s="177">
        <v>0</v>
      </c>
      <c r="T25" s="177">
        <v>0</v>
      </c>
      <c r="U25" s="177">
        <v>0</v>
      </c>
      <c r="V25" s="177">
        <v>0</v>
      </c>
      <c r="W25" s="177">
        <v>0</v>
      </c>
      <c r="X25" s="177">
        <v>0</v>
      </c>
      <c r="Z25" s="177">
        <v>0</v>
      </c>
      <c r="AA25" s="179">
        <v>0</v>
      </c>
      <c r="AC25" s="177">
        <v>0</v>
      </c>
      <c r="AD25" s="179">
        <v>0</v>
      </c>
    </row>
    <row r="26" spans="1:30" ht="12.95" customHeight="1" x14ac:dyDescent="0.2">
      <c r="A26" s="185"/>
      <c r="B26" s="185"/>
      <c r="C26" s="9"/>
      <c r="E26" s="200" t="s">
        <v>72</v>
      </c>
      <c r="G26" s="201">
        <v>0</v>
      </c>
      <c r="H26" s="201">
        <v>0</v>
      </c>
      <c r="I26" s="201">
        <v>0</v>
      </c>
      <c r="J26" s="202">
        <v>0</v>
      </c>
      <c r="K26" s="202">
        <v>0</v>
      </c>
      <c r="L26" s="201">
        <v>0</v>
      </c>
      <c r="M26" s="201">
        <v>0</v>
      </c>
      <c r="N26" s="201">
        <v>0</v>
      </c>
      <c r="O26" s="201">
        <v>0</v>
      </c>
      <c r="P26" s="201">
        <v>0</v>
      </c>
      <c r="Q26" s="201">
        <v>0</v>
      </c>
      <c r="R26" s="201">
        <v>0</v>
      </c>
      <c r="S26" s="201">
        <v>0</v>
      </c>
      <c r="T26" s="201">
        <v>0</v>
      </c>
      <c r="U26" s="201">
        <v>0</v>
      </c>
      <c r="V26" s="201">
        <v>0</v>
      </c>
      <c r="W26" s="201">
        <v>0</v>
      </c>
      <c r="X26" s="201">
        <v>0</v>
      </c>
      <c r="Z26" s="201">
        <v>0</v>
      </c>
      <c r="AA26" s="203">
        <v>0</v>
      </c>
      <c r="AC26" s="201">
        <v>0</v>
      </c>
      <c r="AD26" s="203">
        <v>0</v>
      </c>
    </row>
    <row r="27" spans="1:30" ht="18" customHeight="1" x14ac:dyDescent="0.2">
      <c r="A27" s="175" t="s">
        <v>64</v>
      </c>
      <c r="B27" s="175" t="s">
        <v>18</v>
      </c>
      <c r="C27" s="9">
        <v>0</v>
      </c>
      <c r="E27" s="189" t="s">
        <v>202</v>
      </c>
      <c r="G27" s="190">
        <v>0</v>
      </c>
      <c r="H27" s="190">
        <v>0</v>
      </c>
      <c r="I27" s="190">
        <v>0</v>
      </c>
      <c r="J27" s="191">
        <v>0</v>
      </c>
      <c r="K27" s="191">
        <v>0</v>
      </c>
      <c r="L27" s="190">
        <v>0</v>
      </c>
      <c r="M27" s="190">
        <v>0</v>
      </c>
      <c r="N27" s="190">
        <v>0</v>
      </c>
      <c r="O27" s="190">
        <v>0</v>
      </c>
      <c r="P27" s="190">
        <v>0</v>
      </c>
      <c r="Q27" s="190">
        <v>0</v>
      </c>
      <c r="R27" s="190">
        <v>0</v>
      </c>
      <c r="S27" s="190">
        <v>0</v>
      </c>
      <c r="T27" s="190">
        <v>0</v>
      </c>
      <c r="U27" s="190">
        <v>0</v>
      </c>
      <c r="V27" s="190">
        <v>0</v>
      </c>
      <c r="W27" s="190">
        <v>0</v>
      </c>
      <c r="X27" s="190">
        <v>0</v>
      </c>
      <c r="Z27" s="190">
        <v>0</v>
      </c>
      <c r="AA27" s="3">
        <v>0</v>
      </c>
      <c r="AC27" s="190">
        <v>0</v>
      </c>
      <c r="AD27" s="3">
        <v>0</v>
      </c>
    </row>
    <row r="28" spans="1:30" ht="18" customHeight="1" x14ac:dyDescent="0.2">
      <c r="A28" s="175" t="s">
        <v>65</v>
      </c>
      <c r="B28" s="175" t="s">
        <v>18</v>
      </c>
      <c r="C28" s="9">
        <v>0</v>
      </c>
      <c r="E28" s="189" t="s">
        <v>203</v>
      </c>
      <c r="G28" s="190">
        <v>0</v>
      </c>
      <c r="H28" s="190">
        <v>0</v>
      </c>
      <c r="I28" s="190">
        <v>0</v>
      </c>
      <c r="J28" s="191">
        <v>0</v>
      </c>
      <c r="K28" s="191">
        <v>0</v>
      </c>
      <c r="L28" s="190">
        <v>0</v>
      </c>
      <c r="M28" s="190">
        <v>0</v>
      </c>
      <c r="N28" s="190">
        <v>0</v>
      </c>
      <c r="O28" s="190">
        <v>0</v>
      </c>
      <c r="P28" s="190">
        <v>0</v>
      </c>
      <c r="Q28" s="190">
        <v>0</v>
      </c>
      <c r="R28" s="190">
        <v>0</v>
      </c>
      <c r="S28" s="190">
        <v>0</v>
      </c>
      <c r="T28" s="190">
        <v>0</v>
      </c>
      <c r="U28" s="190">
        <v>0</v>
      </c>
      <c r="V28" s="190">
        <v>0</v>
      </c>
      <c r="W28" s="190">
        <v>0</v>
      </c>
      <c r="X28" s="190">
        <v>0</v>
      </c>
      <c r="Z28" s="190">
        <v>0</v>
      </c>
      <c r="AA28" s="3">
        <v>0</v>
      </c>
      <c r="AC28" s="190">
        <v>0</v>
      </c>
      <c r="AD28" s="3">
        <v>0</v>
      </c>
    </row>
    <row r="29" spans="1:30" ht="18" hidden="1" customHeight="1" outlineLevel="1" x14ac:dyDescent="0.2">
      <c r="A29" s="175" t="s">
        <v>151</v>
      </c>
      <c r="B29" s="175" t="s">
        <v>18</v>
      </c>
      <c r="C29" s="9">
        <v>0</v>
      </c>
      <c r="E29" s="204" t="s">
        <v>152</v>
      </c>
      <c r="F29" s="182"/>
      <c r="G29" s="205">
        <v>0</v>
      </c>
      <c r="H29" s="205">
        <v>0</v>
      </c>
      <c r="I29" s="205">
        <v>0</v>
      </c>
      <c r="J29" s="205">
        <v>0</v>
      </c>
      <c r="K29" s="205">
        <v>0</v>
      </c>
      <c r="L29" s="205">
        <v>0</v>
      </c>
      <c r="M29" s="205">
        <v>0</v>
      </c>
      <c r="N29" s="205">
        <v>0</v>
      </c>
      <c r="O29" s="205">
        <v>0</v>
      </c>
      <c r="P29" s="205">
        <v>0</v>
      </c>
      <c r="Q29" s="205">
        <v>0</v>
      </c>
      <c r="R29" s="205">
        <v>0</v>
      </c>
      <c r="S29" s="205">
        <v>0</v>
      </c>
      <c r="T29" s="205">
        <v>0</v>
      </c>
      <c r="U29" s="205">
        <v>0</v>
      </c>
      <c r="V29" s="205">
        <v>0</v>
      </c>
      <c r="W29" s="205">
        <v>0</v>
      </c>
      <c r="X29" s="205">
        <v>0</v>
      </c>
      <c r="Z29" s="205">
        <v>0</v>
      </c>
      <c r="AA29" s="3">
        <v>0</v>
      </c>
      <c r="AC29" s="205">
        <v>0</v>
      </c>
      <c r="AD29" s="3">
        <v>0</v>
      </c>
    </row>
    <row r="30" spans="1:30" ht="18" hidden="1" customHeight="1" outlineLevel="1" x14ac:dyDescent="0.2">
      <c r="A30" s="175" t="s">
        <v>169</v>
      </c>
      <c r="B30" s="175" t="s">
        <v>18</v>
      </c>
      <c r="C30" s="9">
        <v>0</v>
      </c>
      <c r="E30" s="204" t="s">
        <v>170</v>
      </c>
      <c r="F30" s="182"/>
      <c r="G30" s="205">
        <v>0</v>
      </c>
      <c r="H30" s="205">
        <v>0</v>
      </c>
      <c r="I30" s="205">
        <v>0</v>
      </c>
      <c r="J30" s="205">
        <v>0</v>
      </c>
      <c r="K30" s="205">
        <v>0</v>
      </c>
      <c r="L30" s="205">
        <v>0</v>
      </c>
      <c r="M30" s="205">
        <v>0</v>
      </c>
      <c r="N30" s="205">
        <v>0</v>
      </c>
      <c r="O30" s="205">
        <v>0</v>
      </c>
      <c r="P30" s="205">
        <v>0</v>
      </c>
      <c r="Q30" s="205">
        <v>0</v>
      </c>
      <c r="R30" s="205">
        <v>0</v>
      </c>
      <c r="S30" s="205">
        <v>0</v>
      </c>
      <c r="T30" s="205">
        <v>0</v>
      </c>
      <c r="U30" s="205">
        <v>0</v>
      </c>
      <c r="V30" s="205">
        <v>0</v>
      </c>
      <c r="W30" s="205">
        <v>0</v>
      </c>
      <c r="X30" s="205">
        <v>0</v>
      </c>
      <c r="Z30" s="205">
        <v>0</v>
      </c>
      <c r="AA30" s="3">
        <v>0</v>
      </c>
      <c r="AC30" s="205">
        <v>0</v>
      </c>
      <c r="AD30" s="3">
        <v>0</v>
      </c>
    </row>
    <row r="31" spans="1:30" ht="18" hidden="1" customHeight="1" outlineLevel="1" x14ac:dyDescent="0.2">
      <c r="A31" s="175" t="s">
        <v>171</v>
      </c>
      <c r="B31" s="175" t="s">
        <v>18</v>
      </c>
      <c r="C31" s="9">
        <v>0</v>
      </c>
      <c r="E31" s="204" t="s">
        <v>172</v>
      </c>
      <c r="F31" s="182"/>
      <c r="G31" s="205">
        <v>0</v>
      </c>
      <c r="H31" s="205">
        <v>0</v>
      </c>
      <c r="I31" s="205">
        <v>0</v>
      </c>
      <c r="J31" s="205">
        <v>0</v>
      </c>
      <c r="K31" s="205">
        <v>0</v>
      </c>
      <c r="L31" s="205">
        <v>0</v>
      </c>
      <c r="M31" s="205">
        <v>0</v>
      </c>
      <c r="N31" s="205">
        <v>0</v>
      </c>
      <c r="O31" s="205">
        <v>0</v>
      </c>
      <c r="P31" s="205">
        <v>0</v>
      </c>
      <c r="Q31" s="205">
        <v>0</v>
      </c>
      <c r="R31" s="205">
        <v>0</v>
      </c>
      <c r="S31" s="205">
        <v>0</v>
      </c>
      <c r="T31" s="205">
        <v>0</v>
      </c>
      <c r="U31" s="205">
        <v>0</v>
      </c>
      <c r="V31" s="205">
        <v>0</v>
      </c>
      <c r="W31" s="205">
        <v>0</v>
      </c>
      <c r="X31" s="205">
        <v>0</v>
      </c>
      <c r="Z31" s="205">
        <v>0</v>
      </c>
      <c r="AA31" s="3">
        <v>0</v>
      </c>
      <c r="AC31" s="205">
        <v>0</v>
      </c>
      <c r="AD31" s="3">
        <v>0</v>
      </c>
    </row>
    <row r="32" spans="1:30" ht="18" customHeight="1" collapsed="1" x14ac:dyDescent="0.2">
      <c r="A32" s="185"/>
      <c r="B32" s="185"/>
      <c r="C32" s="9">
        <v>0</v>
      </c>
      <c r="E32" s="189" t="s">
        <v>152</v>
      </c>
      <c r="G32" s="190">
        <v>0</v>
      </c>
      <c r="H32" s="190">
        <v>0</v>
      </c>
      <c r="I32" s="190">
        <v>0</v>
      </c>
      <c r="J32" s="191">
        <v>0</v>
      </c>
      <c r="K32" s="191">
        <v>0</v>
      </c>
      <c r="L32" s="190">
        <v>0</v>
      </c>
      <c r="M32" s="190">
        <v>0</v>
      </c>
      <c r="N32" s="190">
        <v>0</v>
      </c>
      <c r="O32" s="190">
        <v>0</v>
      </c>
      <c r="P32" s="190">
        <v>0</v>
      </c>
      <c r="Q32" s="190">
        <v>0</v>
      </c>
      <c r="R32" s="190">
        <v>0</v>
      </c>
      <c r="S32" s="190">
        <v>0</v>
      </c>
      <c r="T32" s="190">
        <v>0</v>
      </c>
      <c r="U32" s="190">
        <v>0</v>
      </c>
      <c r="V32" s="190">
        <v>0</v>
      </c>
      <c r="W32" s="190">
        <v>0</v>
      </c>
      <c r="X32" s="190">
        <v>0</v>
      </c>
      <c r="Z32" s="190">
        <v>0</v>
      </c>
      <c r="AA32" s="3">
        <v>0</v>
      </c>
      <c r="AC32" s="190">
        <v>0</v>
      </c>
      <c r="AD32" s="3">
        <v>0</v>
      </c>
    </row>
    <row r="33" spans="1:30" ht="18" customHeight="1" collapsed="1" x14ac:dyDescent="0.2">
      <c r="A33" s="175" t="s">
        <v>147</v>
      </c>
      <c r="B33" s="175" t="s">
        <v>18</v>
      </c>
      <c r="C33" s="9">
        <v>0</v>
      </c>
      <c r="E33" s="189" t="s">
        <v>148</v>
      </c>
      <c r="G33" s="190">
        <v>0</v>
      </c>
      <c r="H33" s="190">
        <v>0</v>
      </c>
      <c r="I33" s="190">
        <v>0</v>
      </c>
      <c r="J33" s="191">
        <v>0</v>
      </c>
      <c r="K33" s="191">
        <v>0</v>
      </c>
      <c r="L33" s="190">
        <v>0</v>
      </c>
      <c r="M33" s="190">
        <v>0</v>
      </c>
      <c r="N33" s="190">
        <v>0</v>
      </c>
      <c r="O33" s="190">
        <v>0</v>
      </c>
      <c r="P33" s="190">
        <v>0</v>
      </c>
      <c r="Q33" s="190">
        <v>0</v>
      </c>
      <c r="R33" s="190">
        <v>0</v>
      </c>
      <c r="S33" s="190">
        <v>0</v>
      </c>
      <c r="T33" s="190">
        <v>0</v>
      </c>
      <c r="U33" s="190">
        <v>0</v>
      </c>
      <c r="V33" s="190">
        <v>0</v>
      </c>
      <c r="W33" s="190">
        <v>0</v>
      </c>
      <c r="X33" s="190">
        <v>0</v>
      </c>
      <c r="Z33" s="190">
        <v>0</v>
      </c>
      <c r="AA33" s="3">
        <v>0</v>
      </c>
      <c r="AC33" s="190">
        <v>0</v>
      </c>
      <c r="AD33" s="3">
        <v>0</v>
      </c>
    </row>
    <row r="34" spans="1:30" ht="18" hidden="1" customHeight="1" outlineLevel="1" x14ac:dyDescent="0.2">
      <c r="A34" s="175" t="s">
        <v>155</v>
      </c>
      <c r="B34" s="175" t="s">
        <v>18</v>
      </c>
      <c r="C34" s="9">
        <v>0</v>
      </c>
      <c r="E34" s="204" t="s">
        <v>156</v>
      </c>
      <c r="F34" s="182"/>
      <c r="G34" s="205">
        <v>0</v>
      </c>
      <c r="H34" s="205">
        <v>0</v>
      </c>
      <c r="I34" s="205">
        <v>0</v>
      </c>
      <c r="J34" s="205">
        <v>0</v>
      </c>
      <c r="K34" s="205">
        <v>0</v>
      </c>
      <c r="L34" s="205">
        <v>0</v>
      </c>
      <c r="M34" s="205">
        <v>0</v>
      </c>
      <c r="N34" s="205">
        <v>0</v>
      </c>
      <c r="O34" s="205">
        <v>0</v>
      </c>
      <c r="P34" s="205">
        <v>0</v>
      </c>
      <c r="Q34" s="205">
        <v>0</v>
      </c>
      <c r="R34" s="205">
        <v>0</v>
      </c>
      <c r="S34" s="205">
        <v>0</v>
      </c>
      <c r="T34" s="205">
        <v>0</v>
      </c>
      <c r="U34" s="205">
        <v>0</v>
      </c>
      <c r="V34" s="205">
        <v>0</v>
      </c>
      <c r="W34" s="205">
        <v>0</v>
      </c>
      <c r="X34" s="205">
        <v>0</v>
      </c>
      <c r="Z34" s="205">
        <v>0</v>
      </c>
      <c r="AA34" s="3">
        <v>0</v>
      </c>
      <c r="AC34" s="205">
        <v>0</v>
      </c>
      <c r="AD34" s="3">
        <v>0</v>
      </c>
    </row>
    <row r="35" spans="1:30" ht="18" hidden="1" customHeight="1" outlineLevel="1" x14ac:dyDescent="0.2">
      <c r="A35" s="175" t="s">
        <v>157</v>
      </c>
      <c r="B35" s="175" t="s">
        <v>18</v>
      </c>
      <c r="C35" s="9">
        <v>0</v>
      </c>
      <c r="E35" s="204" t="s">
        <v>158</v>
      </c>
      <c r="F35" s="182"/>
      <c r="G35" s="205">
        <v>0</v>
      </c>
      <c r="H35" s="205">
        <v>0</v>
      </c>
      <c r="I35" s="205">
        <v>0</v>
      </c>
      <c r="J35" s="205">
        <v>0</v>
      </c>
      <c r="K35" s="205">
        <v>0</v>
      </c>
      <c r="L35" s="205">
        <v>0</v>
      </c>
      <c r="M35" s="205">
        <v>0</v>
      </c>
      <c r="N35" s="205">
        <v>0</v>
      </c>
      <c r="O35" s="205">
        <v>0</v>
      </c>
      <c r="P35" s="205">
        <v>0</v>
      </c>
      <c r="Q35" s="205">
        <v>0</v>
      </c>
      <c r="R35" s="205">
        <v>0</v>
      </c>
      <c r="S35" s="205">
        <v>0</v>
      </c>
      <c r="T35" s="205">
        <v>0</v>
      </c>
      <c r="U35" s="205">
        <v>0</v>
      </c>
      <c r="V35" s="205">
        <v>0</v>
      </c>
      <c r="W35" s="205">
        <v>0</v>
      </c>
      <c r="X35" s="205">
        <v>0</v>
      </c>
      <c r="Z35" s="205">
        <v>0</v>
      </c>
      <c r="AA35" s="3">
        <v>0</v>
      </c>
      <c r="AC35" s="205">
        <v>0</v>
      </c>
      <c r="AD35" s="3">
        <v>0</v>
      </c>
    </row>
    <row r="36" spans="1:30" ht="18" hidden="1" customHeight="1" outlineLevel="1" x14ac:dyDescent="0.2">
      <c r="A36" s="175" t="s">
        <v>161</v>
      </c>
      <c r="B36" s="175" t="s">
        <v>18</v>
      </c>
      <c r="C36" s="9">
        <v>0</v>
      </c>
      <c r="E36" s="204" t="s">
        <v>162</v>
      </c>
      <c r="F36" s="182"/>
      <c r="G36" s="205">
        <v>0</v>
      </c>
      <c r="H36" s="205">
        <v>0</v>
      </c>
      <c r="I36" s="205">
        <v>0</v>
      </c>
      <c r="J36" s="205">
        <v>0</v>
      </c>
      <c r="K36" s="205">
        <v>0</v>
      </c>
      <c r="L36" s="205">
        <v>0</v>
      </c>
      <c r="M36" s="205">
        <v>0</v>
      </c>
      <c r="N36" s="205">
        <v>0</v>
      </c>
      <c r="O36" s="205">
        <v>0</v>
      </c>
      <c r="P36" s="205">
        <v>0</v>
      </c>
      <c r="Q36" s="205">
        <v>0</v>
      </c>
      <c r="R36" s="205">
        <v>0</v>
      </c>
      <c r="S36" s="205">
        <v>0</v>
      </c>
      <c r="T36" s="205">
        <v>0</v>
      </c>
      <c r="U36" s="205">
        <v>0</v>
      </c>
      <c r="V36" s="205">
        <v>0</v>
      </c>
      <c r="W36" s="205">
        <v>0</v>
      </c>
      <c r="X36" s="205">
        <v>0</v>
      </c>
      <c r="Z36" s="205">
        <v>0</v>
      </c>
      <c r="AA36" s="3">
        <v>0</v>
      </c>
      <c r="AC36" s="205">
        <v>0</v>
      </c>
      <c r="AD36" s="3">
        <v>0</v>
      </c>
    </row>
    <row r="37" spans="1:30" ht="18" customHeight="1" collapsed="1" x14ac:dyDescent="0.2">
      <c r="A37" s="185"/>
      <c r="B37" s="185"/>
      <c r="C37" s="9">
        <v>0</v>
      </c>
      <c r="E37" s="189" t="s">
        <v>426</v>
      </c>
      <c r="G37" s="190">
        <v>0</v>
      </c>
      <c r="H37" s="190">
        <v>0</v>
      </c>
      <c r="I37" s="190">
        <v>0</v>
      </c>
      <c r="J37" s="191">
        <v>0</v>
      </c>
      <c r="K37" s="191">
        <v>0</v>
      </c>
      <c r="L37" s="190">
        <v>0</v>
      </c>
      <c r="M37" s="190">
        <v>0</v>
      </c>
      <c r="N37" s="190">
        <v>0</v>
      </c>
      <c r="O37" s="190">
        <v>0</v>
      </c>
      <c r="P37" s="190">
        <v>0</v>
      </c>
      <c r="Q37" s="190">
        <v>0</v>
      </c>
      <c r="R37" s="190">
        <v>0</v>
      </c>
      <c r="S37" s="190">
        <v>0</v>
      </c>
      <c r="T37" s="190">
        <v>0</v>
      </c>
      <c r="U37" s="190">
        <v>0</v>
      </c>
      <c r="V37" s="190">
        <v>0</v>
      </c>
      <c r="W37" s="190">
        <v>0</v>
      </c>
      <c r="X37" s="190">
        <v>0</v>
      </c>
      <c r="Z37" s="190">
        <v>0</v>
      </c>
      <c r="AA37" s="3">
        <v>0</v>
      </c>
      <c r="AC37" s="190">
        <v>0</v>
      </c>
      <c r="AD37" s="3">
        <v>0</v>
      </c>
    </row>
    <row r="38" spans="1:30" ht="18" hidden="1" customHeight="1" outlineLevel="1" x14ac:dyDescent="0.2">
      <c r="A38" s="175" t="s">
        <v>149</v>
      </c>
      <c r="B38" s="175" t="s">
        <v>18</v>
      </c>
      <c r="C38" s="9">
        <v>0</v>
      </c>
      <c r="E38" s="204" t="s">
        <v>150</v>
      </c>
      <c r="F38" s="182"/>
      <c r="G38" s="205">
        <v>0</v>
      </c>
      <c r="H38" s="205">
        <v>0</v>
      </c>
      <c r="I38" s="205">
        <v>0</v>
      </c>
      <c r="J38" s="205">
        <v>0</v>
      </c>
      <c r="K38" s="205">
        <v>0</v>
      </c>
      <c r="L38" s="205">
        <v>0</v>
      </c>
      <c r="M38" s="205">
        <v>0</v>
      </c>
      <c r="N38" s="205">
        <v>0</v>
      </c>
      <c r="O38" s="205">
        <v>0</v>
      </c>
      <c r="P38" s="205">
        <v>0</v>
      </c>
      <c r="Q38" s="205">
        <v>0</v>
      </c>
      <c r="R38" s="205">
        <v>0</v>
      </c>
      <c r="S38" s="205">
        <v>0</v>
      </c>
      <c r="T38" s="205">
        <v>0</v>
      </c>
      <c r="U38" s="205">
        <v>0</v>
      </c>
      <c r="V38" s="205">
        <v>0</v>
      </c>
      <c r="W38" s="205">
        <v>0</v>
      </c>
      <c r="X38" s="205">
        <v>0</v>
      </c>
      <c r="Z38" s="205">
        <v>0</v>
      </c>
      <c r="AA38" s="3">
        <v>0</v>
      </c>
      <c r="AC38" s="205">
        <v>0</v>
      </c>
      <c r="AD38" s="3">
        <v>0</v>
      </c>
    </row>
    <row r="39" spans="1:30" ht="18" hidden="1" customHeight="1" outlineLevel="1" x14ac:dyDescent="0.2">
      <c r="A39" s="175" t="s">
        <v>159</v>
      </c>
      <c r="B39" s="175" t="s">
        <v>18</v>
      </c>
      <c r="C39" s="9">
        <v>0</v>
      </c>
      <c r="E39" s="204" t="s">
        <v>160</v>
      </c>
      <c r="F39" s="182"/>
      <c r="G39" s="205">
        <v>0</v>
      </c>
      <c r="H39" s="205">
        <v>0</v>
      </c>
      <c r="I39" s="205">
        <v>0</v>
      </c>
      <c r="J39" s="205">
        <v>0</v>
      </c>
      <c r="K39" s="205">
        <v>0</v>
      </c>
      <c r="L39" s="205">
        <v>0</v>
      </c>
      <c r="M39" s="205">
        <v>0</v>
      </c>
      <c r="N39" s="205">
        <v>0</v>
      </c>
      <c r="O39" s="205">
        <v>0</v>
      </c>
      <c r="P39" s="205">
        <v>0</v>
      </c>
      <c r="Q39" s="205">
        <v>0</v>
      </c>
      <c r="R39" s="205">
        <v>0</v>
      </c>
      <c r="S39" s="205">
        <v>0</v>
      </c>
      <c r="T39" s="205">
        <v>0</v>
      </c>
      <c r="U39" s="205">
        <v>0</v>
      </c>
      <c r="V39" s="205">
        <v>0</v>
      </c>
      <c r="W39" s="205">
        <v>0</v>
      </c>
      <c r="X39" s="205">
        <v>0</v>
      </c>
      <c r="Z39" s="205">
        <v>0</v>
      </c>
      <c r="AA39" s="3">
        <v>0</v>
      </c>
      <c r="AC39" s="205">
        <v>0</v>
      </c>
      <c r="AD39" s="3">
        <v>0</v>
      </c>
    </row>
    <row r="40" spans="1:30" ht="18" hidden="1" customHeight="1" outlineLevel="1" x14ac:dyDescent="0.2">
      <c r="A40" s="175" t="s">
        <v>153</v>
      </c>
      <c r="B40" s="175" t="s">
        <v>18</v>
      </c>
      <c r="C40" s="9">
        <v>0</v>
      </c>
      <c r="E40" s="204" t="s">
        <v>154</v>
      </c>
      <c r="F40" s="182"/>
      <c r="G40" s="205">
        <v>0</v>
      </c>
      <c r="H40" s="205">
        <v>0</v>
      </c>
      <c r="I40" s="205">
        <v>0</v>
      </c>
      <c r="J40" s="205">
        <v>0</v>
      </c>
      <c r="K40" s="205">
        <v>0</v>
      </c>
      <c r="L40" s="205">
        <v>0</v>
      </c>
      <c r="M40" s="205">
        <v>0</v>
      </c>
      <c r="N40" s="205">
        <v>0</v>
      </c>
      <c r="O40" s="205">
        <v>0</v>
      </c>
      <c r="P40" s="205">
        <v>0</v>
      </c>
      <c r="Q40" s="205">
        <v>0</v>
      </c>
      <c r="R40" s="205">
        <v>0</v>
      </c>
      <c r="S40" s="205">
        <v>0</v>
      </c>
      <c r="T40" s="205">
        <v>0</v>
      </c>
      <c r="U40" s="205">
        <v>0</v>
      </c>
      <c r="V40" s="205">
        <v>0</v>
      </c>
      <c r="W40" s="205">
        <v>0</v>
      </c>
      <c r="X40" s="205">
        <v>0</v>
      </c>
      <c r="Z40" s="205">
        <v>0</v>
      </c>
      <c r="AA40" s="3">
        <v>0</v>
      </c>
      <c r="AC40" s="205">
        <v>0</v>
      </c>
      <c r="AD40" s="3">
        <v>0</v>
      </c>
    </row>
    <row r="41" spans="1:30" ht="18" hidden="1" customHeight="1" outlineLevel="1" x14ac:dyDescent="0.2">
      <c r="A41" s="175" t="s">
        <v>268</v>
      </c>
      <c r="B41" s="175" t="s">
        <v>18</v>
      </c>
      <c r="C41" s="9">
        <v>0</v>
      </c>
      <c r="E41" s="204" t="s">
        <v>270</v>
      </c>
      <c r="F41" s="182"/>
      <c r="G41" s="205">
        <v>0</v>
      </c>
      <c r="H41" s="205">
        <v>0</v>
      </c>
      <c r="I41" s="205">
        <v>0</v>
      </c>
      <c r="J41" s="205">
        <v>0</v>
      </c>
      <c r="K41" s="205">
        <v>0</v>
      </c>
      <c r="L41" s="205">
        <v>0</v>
      </c>
      <c r="M41" s="205">
        <v>0</v>
      </c>
      <c r="N41" s="205">
        <v>0</v>
      </c>
      <c r="O41" s="205">
        <v>0</v>
      </c>
      <c r="P41" s="205">
        <v>0</v>
      </c>
      <c r="Q41" s="205">
        <v>0</v>
      </c>
      <c r="R41" s="205">
        <v>0</v>
      </c>
      <c r="S41" s="205">
        <v>0</v>
      </c>
      <c r="T41" s="205">
        <v>0</v>
      </c>
      <c r="U41" s="205">
        <v>0</v>
      </c>
      <c r="V41" s="205">
        <v>0</v>
      </c>
      <c r="W41" s="205">
        <v>0</v>
      </c>
      <c r="X41" s="205">
        <v>0</v>
      </c>
      <c r="Z41" s="205">
        <v>0</v>
      </c>
      <c r="AA41" s="3">
        <v>0</v>
      </c>
      <c r="AC41" s="205">
        <v>0</v>
      </c>
      <c r="AD41" s="3">
        <v>0</v>
      </c>
    </row>
    <row r="42" spans="1:30" ht="18" hidden="1" customHeight="1" outlineLevel="1" x14ac:dyDescent="0.2">
      <c r="A42" s="175" t="s">
        <v>269</v>
      </c>
      <c r="B42" s="175" t="s">
        <v>18</v>
      </c>
      <c r="C42" s="9">
        <v>0</v>
      </c>
      <c r="E42" s="204" t="s">
        <v>271</v>
      </c>
      <c r="F42" s="182"/>
      <c r="G42" s="205">
        <v>0</v>
      </c>
      <c r="H42" s="205">
        <v>0</v>
      </c>
      <c r="I42" s="205">
        <v>0</v>
      </c>
      <c r="J42" s="205">
        <v>0</v>
      </c>
      <c r="K42" s="205">
        <v>0</v>
      </c>
      <c r="L42" s="205">
        <v>0</v>
      </c>
      <c r="M42" s="205">
        <v>0</v>
      </c>
      <c r="N42" s="205">
        <v>0</v>
      </c>
      <c r="O42" s="205">
        <v>0</v>
      </c>
      <c r="P42" s="205">
        <v>0</v>
      </c>
      <c r="Q42" s="205">
        <v>0</v>
      </c>
      <c r="R42" s="205">
        <v>0</v>
      </c>
      <c r="S42" s="205">
        <v>0</v>
      </c>
      <c r="T42" s="205">
        <v>0</v>
      </c>
      <c r="U42" s="205">
        <v>0</v>
      </c>
      <c r="V42" s="205">
        <v>0</v>
      </c>
      <c r="W42" s="205">
        <v>0</v>
      </c>
      <c r="X42" s="205">
        <v>0</v>
      </c>
      <c r="Z42" s="205">
        <v>0</v>
      </c>
      <c r="AA42" s="3">
        <v>0</v>
      </c>
      <c r="AC42" s="205">
        <v>0</v>
      </c>
      <c r="AD42" s="3">
        <v>0</v>
      </c>
    </row>
    <row r="43" spans="1:30" ht="18" hidden="1" customHeight="1" outlineLevel="1" x14ac:dyDescent="0.2">
      <c r="A43" s="175" t="s">
        <v>163</v>
      </c>
      <c r="B43" s="175" t="s">
        <v>18</v>
      </c>
      <c r="C43" s="9">
        <v>0</v>
      </c>
      <c r="E43" s="204" t="s">
        <v>164</v>
      </c>
      <c r="F43" s="182"/>
      <c r="G43" s="205">
        <v>0</v>
      </c>
      <c r="H43" s="205">
        <v>0</v>
      </c>
      <c r="I43" s="205">
        <v>0</v>
      </c>
      <c r="J43" s="205">
        <v>0</v>
      </c>
      <c r="K43" s="205">
        <v>0</v>
      </c>
      <c r="L43" s="205">
        <v>0</v>
      </c>
      <c r="M43" s="205">
        <v>0</v>
      </c>
      <c r="N43" s="205">
        <v>0</v>
      </c>
      <c r="O43" s="205">
        <v>0</v>
      </c>
      <c r="P43" s="205">
        <v>0</v>
      </c>
      <c r="Q43" s="205">
        <v>0</v>
      </c>
      <c r="R43" s="205">
        <v>0</v>
      </c>
      <c r="S43" s="205">
        <v>0</v>
      </c>
      <c r="T43" s="205">
        <v>0</v>
      </c>
      <c r="U43" s="205">
        <v>0</v>
      </c>
      <c r="V43" s="205">
        <v>0</v>
      </c>
      <c r="W43" s="205">
        <v>0</v>
      </c>
      <c r="X43" s="205">
        <v>0</v>
      </c>
      <c r="Z43" s="205">
        <v>0</v>
      </c>
      <c r="AA43" s="3">
        <v>0</v>
      </c>
      <c r="AC43" s="205">
        <v>0</v>
      </c>
      <c r="AD43" s="3">
        <v>0</v>
      </c>
    </row>
    <row r="44" spans="1:30" ht="18" hidden="1" customHeight="1" outlineLevel="1" x14ac:dyDescent="0.2">
      <c r="A44" s="175" t="s">
        <v>165</v>
      </c>
      <c r="B44" s="175" t="s">
        <v>18</v>
      </c>
      <c r="C44" s="9">
        <v>0</v>
      </c>
      <c r="E44" s="204" t="s">
        <v>166</v>
      </c>
      <c r="F44" s="182"/>
      <c r="G44" s="205">
        <v>0</v>
      </c>
      <c r="H44" s="205">
        <v>0</v>
      </c>
      <c r="I44" s="205">
        <v>0</v>
      </c>
      <c r="J44" s="205">
        <v>0</v>
      </c>
      <c r="K44" s="205">
        <v>0</v>
      </c>
      <c r="L44" s="205">
        <v>0</v>
      </c>
      <c r="M44" s="205">
        <v>0</v>
      </c>
      <c r="N44" s="205">
        <v>0</v>
      </c>
      <c r="O44" s="205">
        <v>0</v>
      </c>
      <c r="P44" s="205">
        <v>0</v>
      </c>
      <c r="Q44" s="205">
        <v>0</v>
      </c>
      <c r="R44" s="205">
        <v>0</v>
      </c>
      <c r="S44" s="205">
        <v>0</v>
      </c>
      <c r="T44" s="205">
        <v>0</v>
      </c>
      <c r="U44" s="205">
        <v>0</v>
      </c>
      <c r="V44" s="205">
        <v>0</v>
      </c>
      <c r="W44" s="205">
        <v>0</v>
      </c>
      <c r="X44" s="205">
        <v>0</v>
      </c>
      <c r="Z44" s="205">
        <v>0</v>
      </c>
      <c r="AA44" s="3">
        <v>0</v>
      </c>
      <c r="AC44" s="205">
        <v>0</v>
      </c>
      <c r="AD44" s="3">
        <v>0</v>
      </c>
    </row>
    <row r="45" spans="1:30" ht="18" hidden="1" customHeight="1" outlineLevel="1" x14ac:dyDescent="0.2">
      <c r="A45" s="175" t="s">
        <v>167</v>
      </c>
      <c r="B45" s="175" t="s">
        <v>18</v>
      </c>
      <c r="C45" s="9">
        <v>0</v>
      </c>
      <c r="E45" s="204" t="s">
        <v>168</v>
      </c>
      <c r="F45" s="182"/>
      <c r="G45" s="205">
        <v>0</v>
      </c>
      <c r="H45" s="205">
        <v>0</v>
      </c>
      <c r="I45" s="205">
        <v>0</v>
      </c>
      <c r="J45" s="205">
        <v>0</v>
      </c>
      <c r="K45" s="205">
        <v>0</v>
      </c>
      <c r="L45" s="205">
        <v>0</v>
      </c>
      <c r="M45" s="205">
        <v>0</v>
      </c>
      <c r="N45" s="205">
        <v>0</v>
      </c>
      <c r="O45" s="205">
        <v>0</v>
      </c>
      <c r="P45" s="205">
        <v>0</v>
      </c>
      <c r="Q45" s="205">
        <v>0</v>
      </c>
      <c r="R45" s="205">
        <v>0</v>
      </c>
      <c r="S45" s="205">
        <v>0</v>
      </c>
      <c r="T45" s="205">
        <v>0</v>
      </c>
      <c r="U45" s="205">
        <v>0</v>
      </c>
      <c r="V45" s="205">
        <v>0</v>
      </c>
      <c r="W45" s="205">
        <v>0</v>
      </c>
      <c r="X45" s="205">
        <v>0</v>
      </c>
      <c r="Z45" s="205">
        <v>0</v>
      </c>
      <c r="AA45" s="3">
        <v>0</v>
      </c>
      <c r="AC45" s="205">
        <v>0</v>
      </c>
      <c r="AD45" s="3">
        <v>0</v>
      </c>
    </row>
    <row r="46" spans="1:30" ht="18" customHeight="1" collapsed="1" x14ac:dyDescent="0.2">
      <c r="A46" s="185"/>
      <c r="B46" s="185"/>
      <c r="C46" s="9">
        <v>0</v>
      </c>
      <c r="E46" s="189" t="s">
        <v>190</v>
      </c>
      <c r="G46" s="190">
        <v>0</v>
      </c>
      <c r="H46" s="190">
        <v>0</v>
      </c>
      <c r="I46" s="190">
        <v>0</v>
      </c>
      <c r="J46" s="191">
        <v>0</v>
      </c>
      <c r="K46" s="191">
        <v>0</v>
      </c>
      <c r="L46" s="190">
        <v>0</v>
      </c>
      <c r="M46" s="190">
        <v>0</v>
      </c>
      <c r="N46" s="190">
        <v>0</v>
      </c>
      <c r="O46" s="190">
        <v>0</v>
      </c>
      <c r="P46" s="190">
        <v>0</v>
      </c>
      <c r="Q46" s="190">
        <v>0</v>
      </c>
      <c r="R46" s="190">
        <v>0</v>
      </c>
      <c r="S46" s="190">
        <v>0</v>
      </c>
      <c r="T46" s="190">
        <v>0</v>
      </c>
      <c r="U46" s="190">
        <v>0</v>
      </c>
      <c r="V46" s="190">
        <v>0</v>
      </c>
      <c r="W46" s="190">
        <v>0</v>
      </c>
      <c r="X46" s="190">
        <v>0</v>
      </c>
      <c r="Z46" s="190">
        <v>0</v>
      </c>
      <c r="AA46" s="3">
        <v>0</v>
      </c>
      <c r="AC46" s="190">
        <v>0</v>
      </c>
      <c r="AD46" s="3">
        <v>0</v>
      </c>
    </row>
    <row r="47" spans="1:30" ht="18" customHeight="1" x14ac:dyDescent="0.2">
      <c r="A47" s="185"/>
      <c r="B47" s="185"/>
      <c r="C47" s="9">
        <v>0</v>
      </c>
      <c r="E47" s="195" t="s">
        <v>66</v>
      </c>
      <c r="G47" s="196">
        <v>0</v>
      </c>
      <c r="H47" s="196">
        <v>0</v>
      </c>
      <c r="I47" s="196">
        <v>0</v>
      </c>
      <c r="J47" s="197">
        <v>0</v>
      </c>
      <c r="K47" s="197">
        <v>0</v>
      </c>
      <c r="L47" s="196">
        <v>0</v>
      </c>
      <c r="M47" s="196">
        <v>0</v>
      </c>
      <c r="N47" s="196">
        <v>0</v>
      </c>
      <c r="O47" s="196">
        <v>0</v>
      </c>
      <c r="P47" s="196">
        <v>0</v>
      </c>
      <c r="Q47" s="196">
        <v>0</v>
      </c>
      <c r="R47" s="196">
        <v>0</v>
      </c>
      <c r="S47" s="196">
        <v>0</v>
      </c>
      <c r="T47" s="196">
        <v>0</v>
      </c>
      <c r="U47" s="196">
        <v>0</v>
      </c>
      <c r="V47" s="196">
        <v>0</v>
      </c>
      <c r="W47" s="196">
        <v>0</v>
      </c>
      <c r="X47" s="196">
        <v>0</v>
      </c>
      <c r="Z47" s="196">
        <v>0</v>
      </c>
      <c r="AA47" s="3">
        <v>0</v>
      </c>
      <c r="AC47" s="196">
        <v>0</v>
      </c>
      <c r="AD47" s="3">
        <v>0</v>
      </c>
    </row>
    <row r="48" spans="1:30" ht="6.95" customHeight="1" x14ac:dyDescent="0.2">
      <c r="C48" s="9"/>
      <c r="J48" s="199"/>
      <c r="K48" s="199"/>
      <c r="AA48" s="1"/>
      <c r="AD48" s="1"/>
    </row>
    <row r="49" spans="1:30" ht="18" customHeight="1" collapsed="1" x14ac:dyDescent="0.2">
      <c r="A49" s="185"/>
      <c r="B49" s="185"/>
      <c r="C49" s="9"/>
      <c r="E49" s="176" t="s">
        <v>242</v>
      </c>
      <c r="G49" s="177">
        <v>0</v>
      </c>
      <c r="H49" s="177">
        <v>0</v>
      </c>
      <c r="I49" s="177">
        <v>0</v>
      </c>
      <c r="J49" s="178">
        <v>0</v>
      </c>
      <c r="K49" s="178">
        <v>0</v>
      </c>
      <c r="L49" s="177">
        <v>0</v>
      </c>
      <c r="M49" s="177">
        <v>0</v>
      </c>
      <c r="N49" s="177">
        <v>0</v>
      </c>
      <c r="O49" s="177">
        <v>0</v>
      </c>
      <c r="P49" s="177">
        <v>0</v>
      </c>
      <c r="Q49" s="177">
        <v>0</v>
      </c>
      <c r="R49" s="177">
        <v>0</v>
      </c>
      <c r="S49" s="177">
        <v>0</v>
      </c>
      <c r="T49" s="177">
        <v>0</v>
      </c>
      <c r="U49" s="177">
        <v>0</v>
      </c>
      <c r="V49" s="177">
        <v>0</v>
      </c>
      <c r="W49" s="177">
        <v>0</v>
      </c>
      <c r="X49" s="177">
        <v>0</v>
      </c>
      <c r="Z49" s="177">
        <v>0</v>
      </c>
      <c r="AA49" s="179">
        <v>0</v>
      </c>
      <c r="AC49" s="177">
        <v>0</v>
      </c>
      <c r="AD49" s="179">
        <v>0</v>
      </c>
    </row>
    <row r="50" spans="1:30" ht="18" customHeight="1" x14ac:dyDescent="0.2">
      <c r="A50" s="175" t="s">
        <v>80</v>
      </c>
      <c r="B50" s="175" t="s">
        <v>18</v>
      </c>
      <c r="C50" s="9">
        <v>0</v>
      </c>
      <c r="E50" s="189" t="s">
        <v>84</v>
      </c>
      <c r="G50" s="190">
        <v>0</v>
      </c>
      <c r="H50" s="190">
        <v>0</v>
      </c>
      <c r="I50" s="190">
        <v>0</v>
      </c>
      <c r="J50" s="191">
        <v>0</v>
      </c>
      <c r="K50" s="191">
        <v>0</v>
      </c>
      <c r="L50" s="190">
        <v>0</v>
      </c>
      <c r="M50" s="190">
        <v>0</v>
      </c>
      <c r="N50" s="190">
        <v>0</v>
      </c>
      <c r="O50" s="190">
        <v>0</v>
      </c>
      <c r="P50" s="190">
        <v>0</v>
      </c>
      <c r="Q50" s="190">
        <v>0</v>
      </c>
      <c r="R50" s="190">
        <v>0</v>
      </c>
      <c r="S50" s="190">
        <v>0</v>
      </c>
      <c r="T50" s="190">
        <v>0</v>
      </c>
      <c r="U50" s="190">
        <v>0</v>
      </c>
      <c r="V50" s="190">
        <v>0</v>
      </c>
      <c r="W50" s="190">
        <v>0</v>
      </c>
      <c r="X50" s="190">
        <v>0</v>
      </c>
      <c r="Z50" s="190">
        <v>0</v>
      </c>
      <c r="AA50" s="3">
        <v>0</v>
      </c>
      <c r="AC50" s="190">
        <v>0</v>
      </c>
      <c r="AD50" s="3">
        <v>0</v>
      </c>
    </row>
    <row r="51" spans="1:30" ht="18" customHeight="1" x14ac:dyDescent="0.2">
      <c r="A51" s="175" t="s">
        <v>81</v>
      </c>
      <c r="B51" s="175" t="s">
        <v>18</v>
      </c>
      <c r="C51" s="9">
        <v>0</v>
      </c>
      <c r="E51" s="189" t="s">
        <v>85</v>
      </c>
      <c r="G51" s="190">
        <v>0</v>
      </c>
      <c r="H51" s="190">
        <v>0</v>
      </c>
      <c r="I51" s="190">
        <v>0</v>
      </c>
      <c r="J51" s="191">
        <v>0</v>
      </c>
      <c r="K51" s="191">
        <v>0</v>
      </c>
      <c r="L51" s="190">
        <v>0</v>
      </c>
      <c r="M51" s="190">
        <v>0</v>
      </c>
      <c r="N51" s="190">
        <v>0</v>
      </c>
      <c r="O51" s="190">
        <v>0</v>
      </c>
      <c r="P51" s="190">
        <v>0</v>
      </c>
      <c r="Q51" s="190">
        <v>0</v>
      </c>
      <c r="R51" s="190">
        <v>0</v>
      </c>
      <c r="S51" s="190">
        <v>0</v>
      </c>
      <c r="T51" s="190">
        <v>0</v>
      </c>
      <c r="U51" s="190">
        <v>0</v>
      </c>
      <c r="V51" s="190">
        <v>0</v>
      </c>
      <c r="W51" s="190">
        <v>0</v>
      </c>
      <c r="X51" s="190">
        <v>0</v>
      </c>
      <c r="Z51" s="190">
        <v>0</v>
      </c>
      <c r="AA51" s="3">
        <v>0</v>
      </c>
      <c r="AC51" s="190">
        <v>0</v>
      </c>
      <c r="AD51" s="3">
        <v>0</v>
      </c>
    </row>
    <row r="52" spans="1:30" ht="18" customHeight="1" x14ac:dyDescent="0.2">
      <c r="A52" s="175" t="s">
        <v>82</v>
      </c>
      <c r="B52" s="175" t="s">
        <v>18</v>
      </c>
      <c r="C52" s="9">
        <v>0</v>
      </c>
      <c r="E52" s="189" t="s">
        <v>86</v>
      </c>
      <c r="G52" s="190">
        <v>0</v>
      </c>
      <c r="H52" s="190">
        <v>0</v>
      </c>
      <c r="I52" s="190">
        <v>0</v>
      </c>
      <c r="J52" s="191">
        <v>0</v>
      </c>
      <c r="K52" s="191">
        <v>0</v>
      </c>
      <c r="L52" s="190">
        <v>0</v>
      </c>
      <c r="M52" s="190">
        <v>0</v>
      </c>
      <c r="N52" s="190">
        <v>0</v>
      </c>
      <c r="O52" s="190">
        <v>0</v>
      </c>
      <c r="P52" s="190">
        <v>0</v>
      </c>
      <c r="Q52" s="190">
        <v>0</v>
      </c>
      <c r="R52" s="190">
        <v>0</v>
      </c>
      <c r="S52" s="190">
        <v>0</v>
      </c>
      <c r="T52" s="190">
        <v>0</v>
      </c>
      <c r="U52" s="190">
        <v>0</v>
      </c>
      <c r="V52" s="190">
        <v>0</v>
      </c>
      <c r="W52" s="190">
        <v>0</v>
      </c>
      <c r="X52" s="190">
        <v>0</v>
      </c>
      <c r="Z52" s="190">
        <v>0</v>
      </c>
      <c r="AA52" s="3">
        <v>0</v>
      </c>
      <c r="AC52" s="190">
        <v>0</v>
      </c>
      <c r="AD52" s="3">
        <v>0</v>
      </c>
    </row>
    <row r="53" spans="1:30" ht="18" customHeight="1" x14ac:dyDescent="0.2">
      <c r="A53" s="175" t="s">
        <v>205</v>
      </c>
      <c r="B53" s="175" t="s">
        <v>18</v>
      </c>
      <c r="C53" s="9">
        <v>0</v>
      </c>
      <c r="E53" s="192" t="s">
        <v>140</v>
      </c>
      <c r="F53" s="193"/>
      <c r="G53" s="194">
        <v>0</v>
      </c>
      <c r="H53" s="194">
        <v>0</v>
      </c>
      <c r="I53" s="194">
        <v>0</v>
      </c>
      <c r="J53" s="194">
        <v>0</v>
      </c>
      <c r="K53" s="194">
        <v>0</v>
      </c>
      <c r="L53" s="194">
        <v>0</v>
      </c>
      <c r="M53" s="194">
        <v>0</v>
      </c>
      <c r="N53" s="194">
        <v>0</v>
      </c>
      <c r="O53" s="194">
        <v>0</v>
      </c>
      <c r="P53" s="194">
        <v>0</v>
      </c>
      <c r="Q53" s="194">
        <v>0</v>
      </c>
      <c r="R53" s="194">
        <v>0</v>
      </c>
      <c r="S53" s="194">
        <v>0</v>
      </c>
      <c r="T53" s="194">
        <v>0</v>
      </c>
      <c r="U53" s="194">
        <v>0</v>
      </c>
      <c r="V53" s="194">
        <v>0</v>
      </c>
      <c r="W53" s="194">
        <v>0</v>
      </c>
      <c r="X53" s="194">
        <v>0</v>
      </c>
      <c r="Z53" s="194">
        <v>0</v>
      </c>
      <c r="AA53" s="3">
        <v>0</v>
      </c>
      <c r="AC53" s="194">
        <v>0</v>
      </c>
      <c r="AD53" s="3">
        <v>0</v>
      </c>
    </row>
    <row r="54" spans="1:30" ht="18" customHeight="1" x14ac:dyDescent="0.2">
      <c r="A54" s="175" t="s">
        <v>83</v>
      </c>
      <c r="B54" s="175" t="s">
        <v>18</v>
      </c>
      <c r="C54" s="9">
        <v>0</v>
      </c>
      <c r="E54" s="189" t="s">
        <v>87</v>
      </c>
      <c r="G54" s="190">
        <v>0</v>
      </c>
      <c r="H54" s="190">
        <v>0</v>
      </c>
      <c r="I54" s="190">
        <v>0</v>
      </c>
      <c r="J54" s="191">
        <v>0</v>
      </c>
      <c r="K54" s="191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0</v>
      </c>
      <c r="V54" s="190">
        <v>0</v>
      </c>
      <c r="W54" s="190">
        <v>0</v>
      </c>
      <c r="X54" s="190">
        <v>0</v>
      </c>
      <c r="Z54" s="190">
        <v>0</v>
      </c>
      <c r="AA54" s="3">
        <v>0</v>
      </c>
      <c r="AC54" s="190">
        <v>0</v>
      </c>
      <c r="AD54" s="3">
        <v>0</v>
      </c>
    </row>
    <row r="55" spans="1:30" ht="18" hidden="1" customHeight="1" outlineLevel="1" x14ac:dyDescent="0.2">
      <c r="A55" s="175" t="s">
        <v>141</v>
      </c>
      <c r="B55" s="175" t="s">
        <v>18</v>
      </c>
      <c r="C55" s="9">
        <v>0</v>
      </c>
      <c r="E55" s="204" t="s">
        <v>142</v>
      </c>
      <c r="F55" s="182"/>
      <c r="G55" s="205">
        <v>0</v>
      </c>
      <c r="H55" s="205">
        <v>0</v>
      </c>
      <c r="I55" s="205">
        <v>0</v>
      </c>
      <c r="J55" s="205">
        <v>0</v>
      </c>
      <c r="K55" s="205">
        <v>0</v>
      </c>
      <c r="L55" s="205">
        <v>0</v>
      </c>
      <c r="M55" s="205">
        <v>0</v>
      </c>
      <c r="N55" s="205">
        <v>0</v>
      </c>
      <c r="O55" s="205">
        <v>0</v>
      </c>
      <c r="P55" s="205">
        <v>0</v>
      </c>
      <c r="Q55" s="205">
        <v>0</v>
      </c>
      <c r="R55" s="205">
        <v>0</v>
      </c>
      <c r="S55" s="205">
        <v>0</v>
      </c>
      <c r="T55" s="205">
        <v>0</v>
      </c>
      <c r="U55" s="205">
        <v>0</v>
      </c>
      <c r="V55" s="205">
        <v>0</v>
      </c>
      <c r="W55" s="205">
        <v>0</v>
      </c>
      <c r="X55" s="205">
        <v>0</v>
      </c>
      <c r="Z55" s="205">
        <v>0</v>
      </c>
      <c r="AA55" s="3">
        <v>0</v>
      </c>
      <c r="AC55" s="205">
        <v>0</v>
      </c>
      <c r="AD55" s="3">
        <v>0</v>
      </c>
    </row>
    <row r="56" spans="1:30" ht="18" hidden="1" customHeight="1" outlineLevel="1" x14ac:dyDescent="0.2">
      <c r="A56" s="175" t="s">
        <v>124</v>
      </c>
      <c r="B56" s="175" t="s">
        <v>18</v>
      </c>
      <c r="C56" s="9">
        <v>0</v>
      </c>
      <c r="E56" s="204" t="s">
        <v>143</v>
      </c>
      <c r="F56" s="182"/>
      <c r="G56" s="205">
        <v>0</v>
      </c>
      <c r="H56" s="205">
        <v>0</v>
      </c>
      <c r="I56" s="205">
        <v>0</v>
      </c>
      <c r="J56" s="205">
        <v>0</v>
      </c>
      <c r="K56" s="205">
        <v>0</v>
      </c>
      <c r="L56" s="205">
        <v>0</v>
      </c>
      <c r="M56" s="205">
        <v>0</v>
      </c>
      <c r="N56" s="205">
        <v>0</v>
      </c>
      <c r="O56" s="205">
        <v>0</v>
      </c>
      <c r="P56" s="205">
        <v>0</v>
      </c>
      <c r="Q56" s="205">
        <v>0</v>
      </c>
      <c r="R56" s="205">
        <v>0</v>
      </c>
      <c r="S56" s="205">
        <v>0</v>
      </c>
      <c r="T56" s="205">
        <v>0</v>
      </c>
      <c r="U56" s="205">
        <v>0</v>
      </c>
      <c r="V56" s="205">
        <v>0</v>
      </c>
      <c r="W56" s="205">
        <v>0</v>
      </c>
      <c r="X56" s="205">
        <v>0</v>
      </c>
      <c r="Z56" s="205">
        <v>0</v>
      </c>
      <c r="AA56" s="3">
        <v>0</v>
      </c>
      <c r="AC56" s="205">
        <v>0</v>
      </c>
      <c r="AD56" s="3">
        <v>0</v>
      </c>
    </row>
    <row r="57" spans="1:30" ht="18" hidden="1" customHeight="1" outlineLevel="1" x14ac:dyDescent="0.2">
      <c r="A57" s="175" t="s">
        <v>125</v>
      </c>
      <c r="B57" s="175" t="s">
        <v>18</v>
      </c>
      <c r="C57" s="9">
        <v>0</v>
      </c>
      <c r="E57" s="204" t="s">
        <v>144</v>
      </c>
      <c r="F57" s="182"/>
      <c r="G57" s="205">
        <v>0</v>
      </c>
      <c r="H57" s="205">
        <v>0</v>
      </c>
      <c r="I57" s="205">
        <v>0</v>
      </c>
      <c r="J57" s="205">
        <v>0</v>
      </c>
      <c r="K57" s="205">
        <v>0</v>
      </c>
      <c r="L57" s="205">
        <v>0</v>
      </c>
      <c r="M57" s="205">
        <v>0</v>
      </c>
      <c r="N57" s="205">
        <v>0</v>
      </c>
      <c r="O57" s="205">
        <v>0</v>
      </c>
      <c r="P57" s="205">
        <v>0</v>
      </c>
      <c r="Q57" s="205">
        <v>0</v>
      </c>
      <c r="R57" s="205">
        <v>0</v>
      </c>
      <c r="S57" s="205">
        <v>0</v>
      </c>
      <c r="T57" s="205">
        <v>0</v>
      </c>
      <c r="U57" s="205">
        <v>0</v>
      </c>
      <c r="V57" s="205">
        <v>0</v>
      </c>
      <c r="W57" s="205">
        <v>0</v>
      </c>
      <c r="X57" s="205">
        <v>0</v>
      </c>
      <c r="Z57" s="205">
        <v>0</v>
      </c>
      <c r="AA57" s="3">
        <v>0</v>
      </c>
      <c r="AC57" s="205">
        <v>0</v>
      </c>
      <c r="AD57" s="3">
        <v>0</v>
      </c>
    </row>
    <row r="58" spans="1:30" ht="18" hidden="1" customHeight="1" outlineLevel="1" x14ac:dyDescent="0.2">
      <c r="A58" s="175" t="s">
        <v>264</v>
      </c>
      <c r="B58" s="175" t="s">
        <v>18</v>
      </c>
      <c r="C58" s="9">
        <v>0</v>
      </c>
      <c r="E58" s="204" t="s">
        <v>265</v>
      </c>
      <c r="F58" s="182"/>
      <c r="G58" s="205">
        <v>0</v>
      </c>
      <c r="H58" s="205">
        <v>0</v>
      </c>
      <c r="I58" s="205">
        <v>0</v>
      </c>
      <c r="J58" s="205">
        <v>0</v>
      </c>
      <c r="K58" s="205">
        <v>0</v>
      </c>
      <c r="L58" s="205">
        <v>0</v>
      </c>
      <c r="M58" s="205">
        <v>0</v>
      </c>
      <c r="N58" s="205">
        <v>0</v>
      </c>
      <c r="O58" s="205">
        <v>0</v>
      </c>
      <c r="P58" s="205">
        <v>0</v>
      </c>
      <c r="Q58" s="205">
        <v>0</v>
      </c>
      <c r="R58" s="205">
        <v>0</v>
      </c>
      <c r="S58" s="205">
        <v>0</v>
      </c>
      <c r="T58" s="205">
        <v>0</v>
      </c>
      <c r="U58" s="205">
        <v>0</v>
      </c>
      <c r="V58" s="205">
        <v>0</v>
      </c>
      <c r="W58" s="205">
        <v>0</v>
      </c>
      <c r="X58" s="205">
        <v>0</v>
      </c>
      <c r="Z58" s="205">
        <v>0</v>
      </c>
      <c r="AA58" s="3">
        <v>0</v>
      </c>
      <c r="AC58" s="205">
        <v>0</v>
      </c>
      <c r="AD58" s="3">
        <v>0</v>
      </c>
    </row>
    <row r="59" spans="1:30" ht="18" hidden="1" customHeight="1" outlineLevel="1" x14ac:dyDescent="0.2">
      <c r="A59" s="175" t="s">
        <v>145</v>
      </c>
      <c r="B59" s="175" t="s">
        <v>18</v>
      </c>
      <c r="C59" s="9">
        <v>0</v>
      </c>
      <c r="E59" s="204" t="s">
        <v>146</v>
      </c>
      <c r="F59" s="182"/>
      <c r="G59" s="205">
        <v>0</v>
      </c>
      <c r="H59" s="205">
        <v>0</v>
      </c>
      <c r="I59" s="205">
        <v>0</v>
      </c>
      <c r="J59" s="205">
        <v>0</v>
      </c>
      <c r="K59" s="205">
        <v>0</v>
      </c>
      <c r="L59" s="205">
        <v>0</v>
      </c>
      <c r="M59" s="205">
        <v>0</v>
      </c>
      <c r="N59" s="205">
        <v>0</v>
      </c>
      <c r="O59" s="205">
        <v>0</v>
      </c>
      <c r="P59" s="205">
        <v>0</v>
      </c>
      <c r="Q59" s="205">
        <v>0</v>
      </c>
      <c r="R59" s="205">
        <v>0</v>
      </c>
      <c r="S59" s="205">
        <v>0</v>
      </c>
      <c r="T59" s="205">
        <v>0</v>
      </c>
      <c r="U59" s="205">
        <v>0</v>
      </c>
      <c r="V59" s="205">
        <v>0</v>
      </c>
      <c r="W59" s="205">
        <v>0</v>
      </c>
      <c r="X59" s="205">
        <v>0</v>
      </c>
      <c r="Z59" s="205">
        <v>0</v>
      </c>
      <c r="AA59" s="3">
        <v>0</v>
      </c>
      <c r="AC59" s="205">
        <v>0</v>
      </c>
      <c r="AD59" s="3">
        <v>0</v>
      </c>
    </row>
    <row r="60" spans="1:30" ht="18" customHeight="1" collapsed="1" x14ac:dyDescent="0.2">
      <c r="A60" s="185"/>
      <c r="B60" s="185"/>
      <c r="C60" s="9">
        <v>0</v>
      </c>
      <c r="E60" s="189" t="s">
        <v>70</v>
      </c>
      <c r="G60" s="190">
        <v>0</v>
      </c>
      <c r="H60" s="190">
        <v>0</v>
      </c>
      <c r="I60" s="190">
        <v>0</v>
      </c>
      <c r="J60" s="191">
        <v>0</v>
      </c>
      <c r="K60" s="191">
        <v>0</v>
      </c>
      <c r="L60" s="190">
        <v>0</v>
      </c>
      <c r="M60" s="190">
        <v>0</v>
      </c>
      <c r="N60" s="190">
        <v>0</v>
      </c>
      <c r="O60" s="190">
        <v>0</v>
      </c>
      <c r="P60" s="190">
        <v>0</v>
      </c>
      <c r="Q60" s="190">
        <v>0</v>
      </c>
      <c r="R60" s="190">
        <v>0</v>
      </c>
      <c r="S60" s="190">
        <v>0</v>
      </c>
      <c r="T60" s="190">
        <v>0</v>
      </c>
      <c r="U60" s="190">
        <v>0</v>
      </c>
      <c r="V60" s="190">
        <v>0</v>
      </c>
      <c r="W60" s="190">
        <v>0</v>
      </c>
      <c r="X60" s="190">
        <v>0</v>
      </c>
      <c r="Z60" s="190">
        <v>0</v>
      </c>
      <c r="AA60" s="3">
        <v>0</v>
      </c>
      <c r="AC60" s="190">
        <v>0</v>
      </c>
      <c r="AD60" s="3">
        <v>0</v>
      </c>
    </row>
    <row r="61" spans="1:30" ht="18" customHeight="1" x14ac:dyDescent="0.2">
      <c r="A61" s="185"/>
      <c r="B61" s="185"/>
      <c r="C61" s="9">
        <v>0</v>
      </c>
      <c r="E61" s="195" t="s">
        <v>275</v>
      </c>
      <c r="G61" s="196">
        <v>0</v>
      </c>
      <c r="H61" s="196">
        <v>0</v>
      </c>
      <c r="I61" s="196">
        <v>0</v>
      </c>
      <c r="J61" s="197">
        <v>0</v>
      </c>
      <c r="K61" s="197">
        <v>0</v>
      </c>
      <c r="L61" s="196">
        <v>0</v>
      </c>
      <c r="M61" s="196">
        <v>0</v>
      </c>
      <c r="N61" s="196">
        <v>0</v>
      </c>
      <c r="O61" s="196">
        <v>0</v>
      </c>
      <c r="P61" s="196">
        <v>0</v>
      </c>
      <c r="Q61" s="196">
        <v>0</v>
      </c>
      <c r="R61" s="196">
        <v>0</v>
      </c>
      <c r="S61" s="196">
        <v>0</v>
      </c>
      <c r="T61" s="196">
        <v>0</v>
      </c>
      <c r="U61" s="196">
        <v>0</v>
      </c>
      <c r="V61" s="196">
        <v>0</v>
      </c>
      <c r="W61" s="196">
        <v>0</v>
      </c>
      <c r="X61" s="196">
        <v>0</v>
      </c>
      <c r="Z61" s="196">
        <v>0</v>
      </c>
      <c r="AA61" s="3">
        <v>0</v>
      </c>
      <c r="AC61" s="196">
        <v>0</v>
      </c>
      <c r="AD61" s="3">
        <v>0</v>
      </c>
    </row>
    <row r="62" spans="1:30" ht="6.95" customHeight="1" x14ac:dyDescent="0.2">
      <c r="C62" s="9"/>
      <c r="J62" s="199"/>
      <c r="K62" s="199"/>
      <c r="AA62" s="1"/>
      <c r="AD62" s="1"/>
    </row>
    <row r="63" spans="1:30" ht="18" customHeight="1" x14ac:dyDescent="0.2">
      <c r="A63" s="175" t="s">
        <v>74</v>
      </c>
      <c r="B63" s="175" t="s">
        <v>18</v>
      </c>
      <c r="C63" s="9">
        <v>0</v>
      </c>
      <c r="E63" s="189" t="s">
        <v>73</v>
      </c>
      <c r="G63" s="190">
        <v>0</v>
      </c>
      <c r="H63" s="190">
        <v>0</v>
      </c>
      <c r="I63" s="190">
        <v>0</v>
      </c>
      <c r="J63" s="191">
        <v>0</v>
      </c>
      <c r="K63" s="191">
        <v>0</v>
      </c>
      <c r="L63" s="190">
        <v>0</v>
      </c>
      <c r="M63" s="190">
        <v>0</v>
      </c>
      <c r="N63" s="190">
        <v>0</v>
      </c>
      <c r="O63" s="190">
        <v>0</v>
      </c>
      <c r="P63" s="190">
        <v>0</v>
      </c>
      <c r="Q63" s="190">
        <v>0</v>
      </c>
      <c r="R63" s="190">
        <v>0</v>
      </c>
      <c r="S63" s="190">
        <v>0</v>
      </c>
      <c r="T63" s="190">
        <v>0</v>
      </c>
      <c r="U63" s="190">
        <v>0</v>
      </c>
      <c r="V63" s="190">
        <v>0</v>
      </c>
      <c r="W63" s="190">
        <v>0</v>
      </c>
      <c r="X63" s="190">
        <v>0</v>
      </c>
      <c r="Z63" s="190">
        <v>0</v>
      </c>
      <c r="AA63" s="3">
        <v>0</v>
      </c>
      <c r="AC63" s="190">
        <v>0</v>
      </c>
      <c r="AD63" s="3">
        <v>0</v>
      </c>
    </row>
    <row r="64" spans="1:30" ht="18" customHeight="1" x14ac:dyDescent="0.2">
      <c r="A64" s="175" t="s">
        <v>130</v>
      </c>
      <c r="B64" s="175" t="s">
        <v>18</v>
      </c>
      <c r="C64" s="9">
        <v>0</v>
      </c>
      <c r="E64" s="189" t="s">
        <v>191</v>
      </c>
      <c r="G64" s="190">
        <v>0</v>
      </c>
      <c r="H64" s="190">
        <v>0</v>
      </c>
      <c r="I64" s="190">
        <v>0</v>
      </c>
      <c r="J64" s="191">
        <v>0</v>
      </c>
      <c r="K64" s="191">
        <v>0</v>
      </c>
      <c r="L64" s="190">
        <v>0</v>
      </c>
      <c r="M64" s="190">
        <v>0</v>
      </c>
      <c r="N64" s="190">
        <v>0</v>
      </c>
      <c r="O64" s="190">
        <v>0</v>
      </c>
      <c r="P64" s="190">
        <v>0</v>
      </c>
      <c r="Q64" s="190">
        <v>0</v>
      </c>
      <c r="R64" s="190">
        <v>0</v>
      </c>
      <c r="S64" s="190">
        <v>0</v>
      </c>
      <c r="T64" s="190">
        <v>0</v>
      </c>
      <c r="U64" s="190">
        <v>0</v>
      </c>
      <c r="V64" s="190">
        <v>0</v>
      </c>
      <c r="W64" s="190">
        <v>0</v>
      </c>
      <c r="X64" s="190">
        <v>0</v>
      </c>
      <c r="Z64" s="190">
        <v>0</v>
      </c>
      <c r="AA64" s="3">
        <v>0</v>
      </c>
      <c r="AC64" s="190">
        <v>0</v>
      </c>
      <c r="AD64" s="3">
        <v>0</v>
      </c>
    </row>
    <row r="65" spans="1:30" ht="18" customHeight="1" x14ac:dyDescent="0.2">
      <c r="A65" s="175" t="s">
        <v>173</v>
      </c>
      <c r="B65" s="175" t="s">
        <v>18</v>
      </c>
      <c r="C65" s="9">
        <v>0</v>
      </c>
      <c r="E65" s="189" t="s">
        <v>174</v>
      </c>
      <c r="G65" s="190">
        <v>0</v>
      </c>
      <c r="H65" s="190">
        <v>0</v>
      </c>
      <c r="I65" s="190">
        <v>0</v>
      </c>
      <c r="J65" s="191">
        <v>0</v>
      </c>
      <c r="K65" s="191">
        <v>0</v>
      </c>
      <c r="L65" s="190">
        <v>0</v>
      </c>
      <c r="M65" s="190">
        <v>0</v>
      </c>
      <c r="N65" s="190">
        <v>0</v>
      </c>
      <c r="O65" s="190">
        <v>0</v>
      </c>
      <c r="P65" s="190">
        <v>0</v>
      </c>
      <c r="Q65" s="190">
        <v>0</v>
      </c>
      <c r="R65" s="190">
        <v>0</v>
      </c>
      <c r="S65" s="190">
        <v>0</v>
      </c>
      <c r="T65" s="190">
        <v>0</v>
      </c>
      <c r="U65" s="190">
        <v>0</v>
      </c>
      <c r="V65" s="190">
        <v>0</v>
      </c>
      <c r="W65" s="190">
        <v>0</v>
      </c>
      <c r="X65" s="190">
        <v>0</v>
      </c>
      <c r="Z65" s="190">
        <v>0</v>
      </c>
      <c r="AA65" s="3">
        <v>0</v>
      </c>
      <c r="AC65" s="190">
        <v>0</v>
      </c>
      <c r="AD65" s="3">
        <v>0</v>
      </c>
    </row>
    <row r="66" spans="1:30" ht="18" customHeight="1" x14ac:dyDescent="0.2">
      <c r="A66" s="175" t="s">
        <v>89</v>
      </c>
      <c r="B66" s="175" t="s">
        <v>18</v>
      </c>
      <c r="C66" s="9">
        <v>0</v>
      </c>
      <c r="E66" s="189" t="s">
        <v>94</v>
      </c>
      <c r="G66" s="190">
        <v>0</v>
      </c>
      <c r="H66" s="190">
        <v>0</v>
      </c>
      <c r="I66" s="190">
        <v>0</v>
      </c>
      <c r="J66" s="191">
        <v>0</v>
      </c>
      <c r="K66" s="191">
        <v>0</v>
      </c>
      <c r="L66" s="190">
        <v>0</v>
      </c>
      <c r="M66" s="190">
        <v>0</v>
      </c>
      <c r="N66" s="190">
        <v>0</v>
      </c>
      <c r="O66" s="190">
        <v>0</v>
      </c>
      <c r="P66" s="190">
        <v>0</v>
      </c>
      <c r="Q66" s="190">
        <v>0</v>
      </c>
      <c r="R66" s="190">
        <v>0</v>
      </c>
      <c r="S66" s="190">
        <v>0</v>
      </c>
      <c r="T66" s="190">
        <v>0</v>
      </c>
      <c r="U66" s="190">
        <v>0</v>
      </c>
      <c r="V66" s="190">
        <v>0</v>
      </c>
      <c r="W66" s="190">
        <v>0</v>
      </c>
      <c r="X66" s="190">
        <v>0</v>
      </c>
      <c r="Z66" s="190">
        <v>0</v>
      </c>
      <c r="AA66" s="3">
        <v>0</v>
      </c>
      <c r="AC66" s="190">
        <v>0</v>
      </c>
      <c r="AD66" s="3">
        <v>0</v>
      </c>
    </row>
    <row r="67" spans="1:30" ht="18" customHeight="1" x14ac:dyDescent="0.2">
      <c r="A67" s="175" t="s">
        <v>175</v>
      </c>
      <c r="B67" s="175" t="s">
        <v>18</v>
      </c>
      <c r="C67" s="9">
        <v>0</v>
      </c>
      <c r="E67" s="189" t="s">
        <v>176</v>
      </c>
      <c r="G67" s="190">
        <v>0</v>
      </c>
      <c r="H67" s="190">
        <v>0</v>
      </c>
      <c r="I67" s="190">
        <v>0</v>
      </c>
      <c r="J67" s="191">
        <v>0</v>
      </c>
      <c r="K67" s="191">
        <v>0</v>
      </c>
      <c r="L67" s="190">
        <v>0</v>
      </c>
      <c r="M67" s="190">
        <v>0</v>
      </c>
      <c r="N67" s="190">
        <v>0</v>
      </c>
      <c r="O67" s="190">
        <v>0</v>
      </c>
      <c r="P67" s="190">
        <v>0</v>
      </c>
      <c r="Q67" s="190">
        <v>0</v>
      </c>
      <c r="R67" s="190">
        <v>0</v>
      </c>
      <c r="S67" s="190">
        <v>0</v>
      </c>
      <c r="T67" s="190">
        <v>0</v>
      </c>
      <c r="U67" s="190">
        <v>0</v>
      </c>
      <c r="V67" s="190">
        <v>0</v>
      </c>
      <c r="W67" s="190">
        <v>0</v>
      </c>
      <c r="X67" s="190">
        <v>0</v>
      </c>
      <c r="Z67" s="190">
        <v>0</v>
      </c>
      <c r="AA67" s="3">
        <v>0</v>
      </c>
      <c r="AC67" s="190">
        <v>0</v>
      </c>
      <c r="AD67" s="3">
        <v>0</v>
      </c>
    </row>
    <row r="68" spans="1:30" ht="18" customHeight="1" x14ac:dyDescent="0.2">
      <c r="A68" s="175" t="s">
        <v>192</v>
      </c>
      <c r="B68" s="175" t="s">
        <v>18</v>
      </c>
      <c r="C68" s="9">
        <v>0</v>
      </c>
      <c r="E68" s="189" t="s">
        <v>427</v>
      </c>
      <c r="G68" s="190">
        <v>0</v>
      </c>
      <c r="H68" s="190">
        <v>0</v>
      </c>
      <c r="I68" s="190">
        <v>0</v>
      </c>
      <c r="J68" s="191">
        <v>0</v>
      </c>
      <c r="K68" s="191">
        <v>0</v>
      </c>
      <c r="L68" s="190">
        <v>0</v>
      </c>
      <c r="M68" s="190">
        <v>0</v>
      </c>
      <c r="N68" s="190">
        <v>0</v>
      </c>
      <c r="O68" s="190">
        <v>0</v>
      </c>
      <c r="P68" s="190">
        <v>0</v>
      </c>
      <c r="Q68" s="190">
        <v>0</v>
      </c>
      <c r="R68" s="190">
        <v>0</v>
      </c>
      <c r="S68" s="190">
        <v>0</v>
      </c>
      <c r="T68" s="190">
        <v>0</v>
      </c>
      <c r="U68" s="190">
        <v>0</v>
      </c>
      <c r="V68" s="190">
        <v>0</v>
      </c>
      <c r="W68" s="190">
        <v>0</v>
      </c>
      <c r="X68" s="190">
        <v>0</v>
      </c>
      <c r="Z68" s="190">
        <v>0</v>
      </c>
      <c r="AA68" s="3">
        <v>0</v>
      </c>
      <c r="AC68" s="190">
        <v>0</v>
      </c>
      <c r="AD68" s="3">
        <v>0</v>
      </c>
    </row>
    <row r="69" spans="1:30" ht="18" customHeight="1" x14ac:dyDescent="0.2">
      <c r="A69" s="175" t="s">
        <v>131</v>
      </c>
      <c r="B69" s="175" t="s">
        <v>18</v>
      </c>
      <c r="C69" s="9">
        <v>0</v>
      </c>
      <c r="E69" s="189" t="s">
        <v>177</v>
      </c>
      <c r="G69" s="190">
        <v>0</v>
      </c>
      <c r="H69" s="190">
        <v>0</v>
      </c>
      <c r="I69" s="190">
        <v>0</v>
      </c>
      <c r="J69" s="191">
        <v>0</v>
      </c>
      <c r="K69" s="191">
        <v>0</v>
      </c>
      <c r="L69" s="190">
        <v>0</v>
      </c>
      <c r="M69" s="190">
        <v>0</v>
      </c>
      <c r="N69" s="190">
        <v>0</v>
      </c>
      <c r="O69" s="190">
        <v>0</v>
      </c>
      <c r="P69" s="190">
        <v>0</v>
      </c>
      <c r="Q69" s="190">
        <v>0</v>
      </c>
      <c r="R69" s="190">
        <v>0</v>
      </c>
      <c r="S69" s="190">
        <v>0</v>
      </c>
      <c r="T69" s="190">
        <v>0</v>
      </c>
      <c r="U69" s="190">
        <v>0</v>
      </c>
      <c r="V69" s="190">
        <v>0</v>
      </c>
      <c r="W69" s="190">
        <v>0</v>
      </c>
      <c r="X69" s="190">
        <v>0</v>
      </c>
      <c r="Z69" s="190">
        <v>0</v>
      </c>
      <c r="AA69" s="3">
        <v>0</v>
      </c>
      <c r="AC69" s="190">
        <v>0</v>
      </c>
      <c r="AD69" s="3">
        <v>0</v>
      </c>
    </row>
    <row r="70" spans="1:30" ht="18" customHeight="1" x14ac:dyDescent="0.2">
      <c r="A70" s="175" t="s">
        <v>178</v>
      </c>
      <c r="B70" s="175" t="s">
        <v>18</v>
      </c>
      <c r="C70" s="9">
        <v>0</v>
      </c>
      <c r="E70" s="189" t="s">
        <v>179</v>
      </c>
      <c r="G70" s="190">
        <v>0</v>
      </c>
      <c r="H70" s="190">
        <v>0</v>
      </c>
      <c r="I70" s="190">
        <v>0</v>
      </c>
      <c r="J70" s="191">
        <v>0</v>
      </c>
      <c r="K70" s="191">
        <v>0</v>
      </c>
      <c r="L70" s="190">
        <v>0</v>
      </c>
      <c r="M70" s="190">
        <v>0</v>
      </c>
      <c r="N70" s="190">
        <v>0</v>
      </c>
      <c r="O70" s="190">
        <v>0</v>
      </c>
      <c r="P70" s="190">
        <v>0</v>
      </c>
      <c r="Q70" s="190">
        <v>0</v>
      </c>
      <c r="R70" s="190">
        <v>0</v>
      </c>
      <c r="S70" s="190">
        <v>0</v>
      </c>
      <c r="T70" s="190">
        <v>0</v>
      </c>
      <c r="U70" s="190">
        <v>0</v>
      </c>
      <c r="V70" s="190">
        <v>0</v>
      </c>
      <c r="W70" s="190">
        <v>0</v>
      </c>
      <c r="X70" s="190">
        <v>0</v>
      </c>
      <c r="Z70" s="190">
        <v>0</v>
      </c>
      <c r="AA70" s="3">
        <v>0</v>
      </c>
      <c r="AC70" s="190">
        <v>0</v>
      </c>
      <c r="AD70" s="3">
        <v>0</v>
      </c>
    </row>
    <row r="71" spans="1:30" ht="18" customHeight="1" x14ac:dyDescent="0.2">
      <c r="A71" s="175" t="s">
        <v>180</v>
      </c>
      <c r="B71" s="175" t="s">
        <v>18</v>
      </c>
      <c r="C71" s="9">
        <v>0</v>
      </c>
      <c r="E71" s="189" t="s">
        <v>181</v>
      </c>
      <c r="G71" s="190">
        <v>0</v>
      </c>
      <c r="H71" s="190">
        <v>0</v>
      </c>
      <c r="I71" s="190">
        <v>0</v>
      </c>
      <c r="J71" s="191">
        <v>0</v>
      </c>
      <c r="K71" s="191">
        <v>0</v>
      </c>
      <c r="L71" s="190">
        <v>0</v>
      </c>
      <c r="M71" s="190">
        <v>0</v>
      </c>
      <c r="N71" s="190">
        <v>0</v>
      </c>
      <c r="O71" s="190">
        <v>0</v>
      </c>
      <c r="P71" s="190">
        <v>0</v>
      </c>
      <c r="Q71" s="190">
        <v>0</v>
      </c>
      <c r="R71" s="190">
        <v>0</v>
      </c>
      <c r="S71" s="190">
        <v>0</v>
      </c>
      <c r="T71" s="190">
        <v>0</v>
      </c>
      <c r="U71" s="190">
        <v>0</v>
      </c>
      <c r="V71" s="190">
        <v>0</v>
      </c>
      <c r="W71" s="190">
        <v>0</v>
      </c>
      <c r="X71" s="190">
        <v>0</v>
      </c>
      <c r="Z71" s="190">
        <v>0</v>
      </c>
      <c r="AA71" s="3">
        <v>0</v>
      </c>
      <c r="AC71" s="190">
        <v>0</v>
      </c>
      <c r="AD71" s="3">
        <v>0</v>
      </c>
    </row>
    <row r="72" spans="1:30" ht="18" customHeight="1" x14ac:dyDescent="0.2">
      <c r="A72" s="175" t="s">
        <v>90</v>
      </c>
      <c r="B72" s="175" t="s">
        <v>18</v>
      </c>
      <c r="C72" s="9">
        <v>0</v>
      </c>
      <c r="E72" s="189" t="s">
        <v>188</v>
      </c>
      <c r="G72" s="190">
        <v>0</v>
      </c>
      <c r="H72" s="190">
        <v>0</v>
      </c>
      <c r="I72" s="190">
        <v>0</v>
      </c>
      <c r="J72" s="191">
        <v>0</v>
      </c>
      <c r="K72" s="191">
        <v>0</v>
      </c>
      <c r="L72" s="190">
        <v>0</v>
      </c>
      <c r="M72" s="190">
        <v>0</v>
      </c>
      <c r="N72" s="190">
        <v>0</v>
      </c>
      <c r="O72" s="190">
        <v>0</v>
      </c>
      <c r="P72" s="190">
        <v>0</v>
      </c>
      <c r="Q72" s="190">
        <v>0</v>
      </c>
      <c r="R72" s="190">
        <v>0</v>
      </c>
      <c r="S72" s="190">
        <v>0</v>
      </c>
      <c r="T72" s="190">
        <v>0</v>
      </c>
      <c r="U72" s="190">
        <v>0</v>
      </c>
      <c r="V72" s="190">
        <v>0</v>
      </c>
      <c r="W72" s="190">
        <v>0</v>
      </c>
      <c r="X72" s="190">
        <v>0</v>
      </c>
      <c r="Z72" s="190">
        <v>0</v>
      </c>
      <c r="AA72" s="3">
        <v>0</v>
      </c>
      <c r="AC72" s="190">
        <v>0</v>
      </c>
      <c r="AD72" s="3">
        <v>0</v>
      </c>
    </row>
    <row r="73" spans="1:30" ht="18" customHeight="1" x14ac:dyDescent="0.2">
      <c r="A73" s="175" t="s">
        <v>79</v>
      </c>
      <c r="B73" s="175" t="s">
        <v>18</v>
      </c>
      <c r="C73" s="9">
        <v>0</v>
      </c>
      <c r="E73" s="189" t="s">
        <v>78</v>
      </c>
      <c r="G73" s="190">
        <v>0</v>
      </c>
      <c r="H73" s="190">
        <v>0</v>
      </c>
      <c r="I73" s="190">
        <v>0</v>
      </c>
      <c r="J73" s="191">
        <v>0</v>
      </c>
      <c r="K73" s="191">
        <v>0</v>
      </c>
      <c r="L73" s="190">
        <v>0</v>
      </c>
      <c r="M73" s="190">
        <v>0</v>
      </c>
      <c r="N73" s="190">
        <v>0</v>
      </c>
      <c r="O73" s="190">
        <v>0</v>
      </c>
      <c r="P73" s="190">
        <v>0</v>
      </c>
      <c r="Q73" s="190">
        <v>0</v>
      </c>
      <c r="R73" s="190">
        <v>0</v>
      </c>
      <c r="S73" s="190">
        <v>0</v>
      </c>
      <c r="T73" s="190">
        <v>0</v>
      </c>
      <c r="U73" s="190">
        <v>0</v>
      </c>
      <c r="V73" s="190">
        <v>0</v>
      </c>
      <c r="W73" s="190">
        <v>0</v>
      </c>
      <c r="X73" s="190">
        <v>0</v>
      </c>
      <c r="Z73" s="190">
        <v>0</v>
      </c>
      <c r="AA73" s="3">
        <v>0</v>
      </c>
      <c r="AC73" s="190">
        <v>0</v>
      </c>
      <c r="AD73" s="3">
        <v>0</v>
      </c>
    </row>
    <row r="74" spans="1:30" ht="18" customHeight="1" x14ac:dyDescent="0.2">
      <c r="A74" s="175" t="s">
        <v>194</v>
      </c>
      <c r="B74" s="175" t="s">
        <v>18</v>
      </c>
      <c r="C74" s="9">
        <v>0</v>
      </c>
      <c r="E74" s="189" t="s">
        <v>267</v>
      </c>
      <c r="G74" s="190">
        <v>0</v>
      </c>
      <c r="H74" s="190">
        <v>0</v>
      </c>
      <c r="I74" s="190">
        <v>0</v>
      </c>
      <c r="J74" s="191">
        <v>0</v>
      </c>
      <c r="K74" s="191">
        <v>0</v>
      </c>
      <c r="L74" s="190">
        <v>0</v>
      </c>
      <c r="M74" s="190">
        <v>0</v>
      </c>
      <c r="N74" s="190">
        <v>0</v>
      </c>
      <c r="O74" s="190">
        <v>0</v>
      </c>
      <c r="P74" s="190">
        <v>0</v>
      </c>
      <c r="Q74" s="190">
        <v>0</v>
      </c>
      <c r="R74" s="190">
        <v>0</v>
      </c>
      <c r="S74" s="190">
        <v>0</v>
      </c>
      <c r="T74" s="190">
        <v>0</v>
      </c>
      <c r="U74" s="190">
        <v>0</v>
      </c>
      <c r="V74" s="190">
        <v>0</v>
      </c>
      <c r="W74" s="190">
        <v>0</v>
      </c>
      <c r="X74" s="190">
        <v>0</v>
      </c>
      <c r="Z74" s="190">
        <v>0</v>
      </c>
      <c r="AA74" s="3">
        <v>0</v>
      </c>
      <c r="AC74" s="190">
        <v>0</v>
      </c>
      <c r="AD74" s="3">
        <v>0</v>
      </c>
    </row>
    <row r="75" spans="1:30" ht="18" customHeight="1" x14ac:dyDescent="0.2">
      <c r="A75" s="175" t="s">
        <v>76</v>
      </c>
      <c r="B75" s="175" t="s">
        <v>18</v>
      </c>
      <c r="C75" s="9">
        <v>0</v>
      </c>
      <c r="E75" s="189" t="s">
        <v>95</v>
      </c>
      <c r="G75" s="190">
        <v>0</v>
      </c>
      <c r="H75" s="190">
        <v>0</v>
      </c>
      <c r="I75" s="190">
        <v>0</v>
      </c>
      <c r="J75" s="191">
        <v>0</v>
      </c>
      <c r="K75" s="191">
        <v>0</v>
      </c>
      <c r="L75" s="190">
        <v>0</v>
      </c>
      <c r="M75" s="190">
        <v>0</v>
      </c>
      <c r="N75" s="190">
        <v>0</v>
      </c>
      <c r="O75" s="190">
        <v>0</v>
      </c>
      <c r="P75" s="190">
        <v>0</v>
      </c>
      <c r="Q75" s="190">
        <v>0</v>
      </c>
      <c r="R75" s="190">
        <v>0</v>
      </c>
      <c r="S75" s="190">
        <v>0</v>
      </c>
      <c r="T75" s="190">
        <v>0</v>
      </c>
      <c r="U75" s="190">
        <v>0</v>
      </c>
      <c r="V75" s="190">
        <v>-0.36399999999999999</v>
      </c>
      <c r="W75" s="190">
        <v>0.36399999999999999</v>
      </c>
      <c r="X75" s="190">
        <v>0</v>
      </c>
      <c r="Z75" s="190">
        <v>0</v>
      </c>
      <c r="AA75" s="3">
        <v>0</v>
      </c>
      <c r="AC75" s="190">
        <v>0</v>
      </c>
      <c r="AD75" s="3">
        <v>0</v>
      </c>
    </row>
    <row r="76" spans="1:30" ht="18" customHeight="1" x14ac:dyDescent="0.2">
      <c r="A76" s="175" t="s">
        <v>182</v>
      </c>
      <c r="B76" s="175" t="s">
        <v>18</v>
      </c>
      <c r="C76" s="9">
        <v>0</v>
      </c>
      <c r="E76" s="189" t="s">
        <v>183</v>
      </c>
      <c r="G76" s="190">
        <v>0</v>
      </c>
      <c r="H76" s="190">
        <v>0</v>
      </c>
      <c r="I76" s="190">
        <v>0</v>
      </c>
      <c r="J76" s="191">
        <v>0</v>
      </c>
      <c r="K76" s="191">
        <v>0</v>
      </c>
      <c r="L76" s="190">
        <v>0</v>
      </c>
      <c r="M76" s="190">
        <v>0</v>
      </c>
      <c r="N76" s="190">
        <v>0</v>
      </c>
      <c r="O76" s="190">
        <v>0</v>
      </c>
      <c r="P76" s="190">
        <v>0</v>
      </c>
      <c r="Q76" s="190">
        <v>0</v>
      </c>
      <c r="R76" s="190">
        <v>0</v>
      </c>
      <c r="S76" s="190">
        <v>0</v>
      </c>
      <c r="T76" s="190">
        <v>0</v>
      </c>
      <c r="U76" s="190">
        <v>0</v>
      </c>
      <c r="V76" s="190">
        <v>0</v>
      </c>
      <c r="W76" s="190">
        <v>0</v>
      </c>
      <c r="X76" s="190">
        <v>0</v>
      </c>
      <c r="Z76" s="190">
        <v>0</v>
      </c>
      <c r="AA76" s="3">
        <v>0</v>
      </c>
      <c r="AC76" s="190">
        <v>0</v>
      </c>
      <c r="AD76" s="3">
        <v>0</v>
      </c>
    </row>
    <row r="77" spans="1:30" ht="18" customHeight="1" x14ac:dyDescent="0.2">
      <c r="A77" s="175" t="s">
        <v>91</v>
      </c>
      <c r="B77" s="175" t="s">
        <v>18</v>
      </c>
      <c r="C77" s="9">
        <v>0</v>
      </c>
      <c r="E77" s="189" t="s">
        <v>96</v>
      </c>
      <c r="G77" s="190">
        <v>0</v>
      </c>
      <c r="H77" s="190">
        <v>0</v>
      </c>
      <c r="I77" s="190">
        <v>0</v>
      </c>
      <c r="J77" s="191">
        <v>0</v>
      </c>
      <c r="K77" s="191">
        <v>0</v>
      </c>
      <c r="L77" s="190">
        <v>0</v>
      </c>
      <c r="M77" s="190">
        <v>0</v>
      </c>
      <c r="N77" s="190">
        <v>0</v>
      </c>
      <c r="O77" s="190">
        <v>0</v>
      </c>
      <c r="P77" s="190">
        <v>0</v>
      </c>
      <c r="Q77" s="190">
        <v>0</v>
      </c>
      <c r="R77" s="190">
        <v>0</v>
      </c>
      <c r="S77" s="190">
        <v>0</v>
      </c>
      <c r="T77" s="190">
        <v>0</v>
      </c>
      <c r="U77" s="190">
        <v>0</v>
      </c>
      <c r="V77" s="190">
        <v>0</v>
      </c>
      <c r="W77" s="190">
        <v>0</v>
      </c>
      <c r="X77" s="190">
        <v>0</v>
      </c>
      <c r="Z77" s="190">
        <v>0</v>
      </c>
      <c r="AA77" s="3">
        <v>0</v>
      </c>
      <c r="AC77" s="190">
        <v>0</v>
      </c>
      <c r="AD77" s="3">
        <v>0</v>
      </c>
    </row>
    <row r="78" spans="1:30" ht="18" customHeight="1" x14ac:dyDescent="0.2">
      <c r="A78" s="175" t="s">
        <v>128</v>
      </c>
      <c r="B78" s="175" t="s">
        <v>18</v>
      </c>
      <c r="C78" s="9">
        <v>0</v>
      </c>
      <c r="E78" s="189" t="s">
        <v>129</v>
      </c>
      <c r="G78" s="190">
        <v>0</v>
      </c>
      <c r="H78" s="190">
        <v>0</v>
      </c>
      <c r="I78" s="190">
        <v>0</v>
      </c>
      <c r="J78" s="191">
        <v>0</v>
      </c>
      <c r="K78" s="191">
        <v>0</v>
      </c>
      <c r="L78" s="190">
        <v>0</v>
      </c>
      <c r="M78" s="190">
        <v>0</v>
      </c>
      <c r="N78" s="190">
        <v>0</v>
      </c>
      <c r="O78" s="190">
        <v>0</v>
      </c>
      <c r="P78" s="190">
        <v>0</v>
      </c>
      <c r="Q78" s="190">
        <v>0</v>
      </c>
      <c r="R78" s="190">
        <v>0</v>
      </c>
      <c r="S78" s="190">
        <v>0</v>
      </c>
      <c r="T78" s="190">
        <v>0</v>
      </c>
      <c r="U78" s="190">
        <v>0</v>
      </c>
      <c r="V78" s="190">
        <v>0</v>
      </c>
      <c r="W78" s="190">
        <v>0</v>
      </c>
      <c r="X78" s="190">
        <v>0</v>
      </c>
      <c r="Z78" s="190">
        <v>0</v>
      </c>
      <c r="AA78" s="3">
        <v>0</v>
      </c>
      <c r="AC78" s="190">
        <v>0</v>
      </c>
      <c r="AD78" s="3">
        <v>0</v>
      </c>
    </row>
    <row r="79" spans="1:30" ht="18" customHeight="1" x14ac:dyDescent="0.2">
      <c r="A79" s="175" t="s">
        <v>92</v>
      </c>
      <c r="B79" s="175" t="s">
        <v>18</v>
      </c>
      <c r="C79" s="9">
        <v>0</v>
      </c>
      <c r="E79" s="189" t="s">
        <v>97</v>
      </c>
      <c r="G79" s="190">
        <v>-4.0000000000000001E-3</v>
      </c>
      <c r="H79" s="190">
        <v>0</v>
      </c>
      <c r="I79" s="190">
        <v>0</v>
      </c>
      <c r="J79" s="191">
        <v>0</v>
      </c>
      <c r="K79" s="191">
        <v>0</v>
      </c>
      <c r="L79" s="190">
        <v>0</v>
      </c>
      <c r="M79" s="190">
        <v>0</v>
      </c>
      <c r="N79" s="190">
        <v>0</v>
      </c>
      <c r="O79" s="190">
        <v>0</v>
      </c>
      <c r="P79" s="190">
        <v>0</v>
      </c>
      <c r="Q79" s="190">
        <v>0</v>
      </c>
      <c r="R79" s="190">
        <v>0</v>
      </c>
      <c r="S79" s="190">
        <v>0</v>
      </c>
      <c r="T79" s="190">
        <v>0</v>
      </c>
      <c r="U79" s="190">
        <v>0</v>
      </c>
      <c r="V79" s="190">
        <v>0</v>
      </c>
      <c r="W79" s="190">
        <v>0</v>
      </c>
      <c r="X79" s="190">
        <v>0</v>
      </c>
      <c r="Z79" s="190">
        <v>0</v>
      </c>
      <c r="AA79" s="3">
        <v>0</v>
      </c>
      <c r="AC79" s="190">
        <v>0</v>
      </c>
      <c r="AD79" s="3">
        <v>0</v>
      </c>
    </row>
    <row r="80" spans="1:30" ht="18" customHeight="1" x14ac:dyDescent="0.2">
      <c r="A80" s="175" t="s">
        <v>75</v>
      </c>
      <c r="B80" s="175" t="s">
        <v>18</v>
      </c>
      <c r="C80" s="9">
        <v>0</v>
      </c>
      <c r="E80" s="189" t="s">
        <v>98</v>
      </c>
      <c r="G80" s="190">
        <v>-0.05</v>
      </c>
      <c r="H80" s="190">
        <v>-0.17399999999999999</v>
      </c>
      <c r="I80" s="190">
        <v>-0.17399999999999999</v>
      </c>
      <c r="J80" s="191">
        <v>0</v>
      </c>
      <c r="K80" s="191">
        <v>0</v>
      </c>
      <c r="L80" s="190">
        <v>0.14499999999999999</v>
      </c>
      <c r="M80" s="190">
        <v>-4.9999999999999767E-3</v>
      </c>
      <c r="N80" s="190">
        <v>0</v>
      </c>
      <c r="O80" s="190">
        <v>-5.0000000000000044E-3</v>
      </c>
      <c r="P80" s="190">
        <v>-4.0000000000000036E-3</v>
      </c>
      <c r="Q80" s="190">
        <v>-5.0000000000000044E-3</v>
      </c>
      <c r="R80" s="190">
        <v>-6.0000000000000053E-3</v>
      </c>
      <c r="S80" s="190">
        <v>-3.9999999999999897E-3</v>
      </c>
      <c r="T80" s="190">
        <v>-3.0000000000000027E-3</v>
      </c>
      <c r="U80" s="190">
        <v>-3.0000000000000027E-3</v>
      </c>
      <c r="V80" s="190">
        <v>-3.0000000000000027E-3</v>
      </c>
      <c r="W80" s="190">
        <v>-0.107</v>
      </c>
      <c r="X80" s="190">
        <v>0</v>
      </c>
      <c r="Z80" s="190">
        <v>0</v>
      </c>
      <c r="AA80" s="3">
        <v>0</v>
      </c>
      <c r="AC80" s="190">
        <v>0</v>
      </c>
      <c r="AD80" s="3">
        <v>0</v>
      </c>
    </row>
    <row r="81" spans="1:30" ht="18" customHeight="1" x14ac:dyDescent="0.2">
      <c r="A81" s="175" t="s">
        <v>260</v>
      </c>
      <c r="B81" s="175" t="s">
        <v>18</v>
      </c>
      <c r="C81" s="9">
        <v>0</v>
      </c>
      <c r="E81" s="189" t="s">
        <v>261</v>
      </c>
      <c r="G81" s="190">
        <v>0</v>
      </c>
      <c r="H81" s="190">
        <v>0</v>
      </c>
      <c r="I81" s="190">
        <v>0</v>
      </c>
      <c r="J81" s="191">
        <v>0</v>
      </c>
      <c r="K81" s="191">
        <v>0</v>
      </c>
      <c r="L81" s="190">
        <v>0</v>
      </c>
      <c r="M81" s="190">
        <v>0</v>
      </c>
      <c r="N81" s="190">
        <v>0</v>
      </c>
      <c r="O81" s="190">
        <v>0</v>
      </c>
      <c r="P81" s="190">
        <v>0</v>
      </c>
      <c r="Q81" s="190">
        <v>0</v>
      </c>
      <c r="R81" s="190">
        <v>0</v>
      </c>
      <c r="S81" s="190">
        <v>0</v>
      </c>
      <c r="T81" s="190">
        <v>0</v>
      </c>
      <c r="U81" s="190">
        <v>0</v>
      </c>
      <c r="V81" s="190">
        <v>0</v>
      </c>
      <c r="W81" s="190">
        <v>0</v>
      </c>
      <c r="X81" s="190">
        <v>0</v>
      </c>
      <c r="Z81" s="190">
        <v>0</v>
      </c>
      <c r="AA81" s="3">
        <v>0</v>
      </c>
      <c r="AC81" s="190">
        <v>0</v>
      </c>
      <c r="AD81" s="3">
        <v>0</v>
      </c>
    </row>
    <row r="82" spans="1:30" ht="18" customHeight="1" x14ac:dyDescent="0.2">
      <c r="A82" s="175" t="s">
        <v>428</v>
      </c>
      <c r="B82" s="175" t="s">
        <v>18</v>
      </c>
      <c r="C82" s="9">
        <v>0</v>
      </c>
      <c r="E82" s="189" t="s">
        <v>429</v>
      </c>
      <c r="G82" s="190">
        <v>0</v>
      </c>
      <c r="H82" s="190">
        <v>0</v>
      </c>
      <c r="I82" s="190">
        <v>0</v>
      </c>
      <c r="J82" s="191">
        <v>0</v>
      </c>
      <c r="K82" s="191">
        <v>0</v>
      </c>
      <c r="L82" s="190">
        <v>0</v>
      </c>
      <c r="M82" s="190">
        <v>0</v>
      </c>
      <c r="N82" s="190">
        <v>0</v>
      </c>
      <c r="O82" s="190">
        <v>0</v>
      </c>
      <c r="P82" s="190">
        <v>0</v>
      </c>
      <c r="Q82" s="190">
        <v>0</v>
      </c>
      <c r="R82" s="190">
        <v>0</v>
      </c>
      <c r="S82" s="190">
        <v>0</v>
      </c>
      <c r="T82" s="190">
        <v>0</v>
      </c>
      <c r="U82" s="190">
        <v>0</v>
      </c>
      <c r="V82" s="190">
        <v>0</v>
      </c>
      <c r="W82" s="190">
        <v>0</v>
      </c>
      <c r="X82" s="190">
        <v>0</v>
      </c>
      <c r="Z82" s="190">
        <v>0</v>
      </c>
      <c r="AA82" s="3">
        <v>0</v>
      </c>
      <c r="AC82" s="190">
        <v>0</v>
      </c>
      <c r="AD82" s="3">
        <v>0</v>
      </c>
    </row>
    <row r="83" spans="1:30" ht="18" customHeight="1" x14ac:dyDescent="0.2">
      <c r="A83" s="175" t="s">
        <v>262</v>
      </c>
      <c r="B83" s="175" t="s">
        <v>18</v>
      </c>
      <c r="C83" s="9">
        <v>0</v>
      </c>
      <c r="E83" s="189" t="s">
        <v>272</v>
      </c>
      <c r="G83" s="190">
        <v>0</v>
      </c>
      <c r="H83" s="190">
        <v>0</v>
      </c>
      <c r="I83" s="190">
        <v>0</v>
      </c>
      <c r="J83" s="191">
        <v>0</v>
      </c>
      <c r="K83" s="191">
        <v>0</v>
      </c>
      <c r="L83" s="190">
        <v>0</v>
      </c>
      <c r="M83" s="190">
        <v>0</v>
      </c>
      <c r="N83" s="190">
        <v>0</v>
      </c>
      <c r="O83" s="190">
        <v>0</v>
      </c>
      <c r="P83" s="190">
        <v>0</v>
      </c>
      <c r="Q83" s="190">
        <v>0</v>
      </c>
      <c r="R83" s="190">
        <v>0</v>
      </c>
      <c r="S83" s="190">
        <v>0</v>
      </c>
      <c r="T83" s="190">
        <v>0</v>
      </c>
      <c r="U83" s="190">
        <v>0</v>
      </c>
      <c r="V83" s="190">
        <v>0</v>
      </c>
      <c r="W83" s="190">
        <v>0</v>
      </c>
      <c r="X83" s="190">
        <v>0</v>
      </c>
      <c r="Z83" s="190">
        <v>0</v>
      </c>
      <c r="AA83" s="3">
        <v>0</v>
      </c>
      <c r="AC83" s="190">
        <v>0</v>
      </c>
      <c r="AD83" s="3">
        <v>0</v>
      </c>
    </row>
    <row r="84" spans="1:30" ht="18" customHeight="1" x14ac:dyDescent="0.2">
      <c r="A84" s="175" t="s">
        <v>196</v>
      </c>
      <c r="B84" s="175" t="s">
        <v>18</v>
      </c>
      <c r="C84" s="9">
        <v>0</v>
      </c>
      <c r="E84" s="189" t="s">
        <v>197</v>
      </c>
      <c r="G84" s="190">
        <v>0</v>
      </c>
      <c r="H84" s="190">
        <v>0</v>
      </c>
      <c r="I84" s="190">
        <v>0</v>
      </c>
      <c r="J84" s="191">
        <v>0</v>
      </c>
      <c r="K84" s="191">
        <v>0</v>
      </c>
      <c r="L84" s="190">
        <v>0</v>
      </c>
      <c r="M84" s="190">
        <v>0</v>
      </c>
      <c r="N84" s="190">
        <v>0</v>
      </c>
      <c r="O84" s="190">
        <v>0</v>
      </c>
      <c r="P84" s="190">
        <v>0</v>
      </c>
      <c r="Q84" s="190">
        <v>0</v>
      </c>
      <c r="R84" s="190">
        <v>0</v>
      </c>
      <c r="S84" s="190">
        <v>0</v>
      </c>
      <c r="T84" s="190">
        <v>0</v>
      </c>
      <c r="U84" s="190">
        <v>0</v>
      </c>
      <c r="V84" s="190">
        <v>0</v>
      </c>
      <c r="W84" s="190">
        <v>0</v>
      </c>
      <c r="X84" s="190">
        <v>0</v>
      </c>
      <c r="Z84" s="190">
        <v>0</v>
      </c>
      <c r="AA84" s="3">
        <v>0</v>
      </c>
      <c r="AC84" s="190">
        <v>0</v>
      </c>
      <c r="AD84" s="3">
        <v>0</v>
      </c>
    </row>
    <row r="85" spans="1:30" ht="18" customHeight="1" x14ac:dyDescent="0.2">
      <c r="A85" s="175" t="s">
        <v>198</v>
      </c>
      <c r="B85" s="175" t="s">
        <v>18</v>
      </c>
      <c r="C85" s="9">
        <v>0</v>
      </c>
      <c r="E85" s="189" t="s">
        <v>266</v>
      </c>
      <c r="G85" s="190">
        <v>0</v>
      </c>
      <c r="H85" s="190">
        <v>0</v>
      </c>
      <c r="I85" s="190">
        <v>0</v>
      </c>
      <c r="J85" s="191">
        <v>0</v>
      </c>
      <c r="K85" s="191">
        <v>0</v>
      </c>
      <c r="L85" s="190">
        <v>0</v>
      </c>
      <c r="M85" s="190">
        <v>0</v>
      </c>
      <c r="N85" s="190">
        <v>0</v>
      </c>
      <c r="O85" s="190">
        <v>0</v>
      </c>
      <c r="P85" s="190">
        <v>0</v>
      </c>
      <c r="Q85" s="190">
        <v>0</v>
      </c>
      <c r="R85" s="190">
        <v>0</v>
      </c>
      <c r="S85" s="190">
        <v>0</v>
      </c>
      <c r="T85" s="190">
        <v>0</v>
      </c>
      <c r="U85" s="190">
        <v>0</v>
      </c>
      <c r="V85" s="190">
        <v>0</v>
      </c>
      <c r="W85" s="190">
        <v>0</v>
      </c>
      <c r="X85" s="190">
        <v>0</v>
      </c>
      <c r="Z85" s="190">
        <v>0</v>
      </c>
      <c r="AA85" s="3">
        <v>0</v>
      </c>
      <c r="AC85" s="190">
        <v>0</v>
      </c>
      <c r="AD85" s="3">
        <v>0</v>
      </c>
    </row>
    <row r="86" spans="1:30" ht="18" customHeight="1" x14ac:dyDescent="0.2">
      <c r="A86" s="175" t="s">
        <v>93</v>
      </c>
      <c r="B86" s="175" t="s">
        <v>18</v>
      </c>
      <c r="C86" s="9">
        <v>0</v>
      </c>
      <c r="E86" s="189" t="s">
        <v>99</v>
      </c>
      <c r="G86" s="190">
        <v>0</v>
      </c>
      <c r="H86" s="190">
        <v>0</v>
      </c>
      <c r="I86" s="190">
        <v>0</v>
      </c>
      <c r="J86" s="191">
        <v>0</v>
      </c>
      <c r="K86" s="191">
        <v>0</v>
      </c>
      <c r="L86" s="190">
        <v>0</v>
      </c>
      <c r="M86" s="190">
        <v>0</v>
      </c>
      <c r="N86" s="190">
        <v>0</v>
      </c>
      <c r="O86" s="190">
        <v>0</v>
      </c>
      <c r="P86" s="190">
        <v>0</v>
      </c>
      <c r="Q86" s="190">
        <v>0</v>
      </c>
      <c r="R86" s="190">
        <v>0</v>
      </c>
      <c r="S86" s="190">
        <v>0</v>
      </c>
      <c r="T86" s="190">
        <v>0</v>
      </c>
      <c r="U86" s="190">
        <v>0</v>
      </c>
      <c r="V86" s="190">
        <v>0</v>
      </c>
      <c r="W86" s="190">
        <v>0</v>
      </c>
      <c r="X86" s="190">
        <v>0</v>
      </c>
      <c r="Z86" s="190">
        <v>0</v>
      </c>
      <c r="AA86" s="3">
        <v>0</v>
      </c>
      <c r="AC86" s="190">
        <v>0</v>
      </c>
      <c r="AD86" s="3">
        <v>0</v>
      </c>
    </row>
    <row r="87" spans="1:30" ht="18" customHeight="1" x14ac:dyDescent="0.2">
      <c r="A87" s="175" t="s">
        <v>524</v>
      </c>
      <c r="B87" s="175" t="s">
        <v>18</v>
      </c>
      <c r="C87" s="9">
        <v>0</v>
      </c>
      <c r="E87" s="189" t="s">
        <v>525</v>
      </c>
      <c r="G87" s="190">
        <v>0</v>
      </c>
      <c r="H87" s="190">
        <v>0</v>
      </c>
      <c r="I87" s="190">
        <v>0</v>
      </c>
      <c r="J87" s="191">
        <v>0</v>
      </c>
      <c r="K87" s="191">
        <v>0</v>
      </c>
      <c r="L87" s="190">
        <v>0</v>
      </c>
      <c r="M87" s="190">
        <v>0</v>
      </c>
      <c r="N87" s="190">
        <v>0</v>
      </c>
      <c r="O87" s="190">
        <v>0</v>
      </c>
      <c r="P87" s="190">
        <v>0</v>
      </c>
      <c r="Q87" s="190">
        <v>0</v>
      </c>
      <c r="R87" s="190">
        <v>0</v>
      </c>
      <c r="S87" s="190">
        <v>0</v>
      </c>
      <c r="T87" s="190">
        <v>0</v>
      </c>
      <c r="U87" s="190">
        <v>0</v>
      </c>
      <c r="V87" s="190">
        <v>0</v>
      </c>
      <c r="W87" s="190">
        <v>0</v>
      </c>
      <c r="X87" s="190">
        <v>0</v>
      </c>
      <c r="Z87" s="190">
        <v>0</v>
      </c>
      <c r="AA87" s="3">
        <v>0</v>
      </c>
      <c r="AC87" s="190">
        <v>0</v>
      </c>
      <c r="AD87" s="3">
        <v>0</v>
      </c>
    </row>
    <row r="88" spans="1:30" ht="18" customHeight="1" x14ac:dyDescent="0.2">
      <c r="A88" s="175" t="s">
        <v>255</v>
      </c>
      <c r="B88" s="175" t="s">
        <v>18</v>
      </c>
      <c r="C88" s="9">
        <v>0</v>
      </c>
      <c r="E88" s="192" t="s">
        <v>258</v>
      </c>
      <c r="F88" s="193"/>
      <c r="G88" s="194">
        <v>0</v>
      </c>
      <c r="H88" s="194">
        <v>0</v>
      </c>
      <c r="I88" s="194">
        <v>0</v>
      </c>
      <c r="J88" s="194">
        <v>0</v>
      </c>
      <c r="K88" s="194">
        <v>0</v>
      </c>
      <c r="L88" s="194">
        <v>0</v>
      </c>
      <c r="M88" s="194">
        <v>0</v>
      </c>
      <c r="N88" s="194">
        <v>0</v>
      </c>
      <c r="O88" s="194">
        <v>0</v>
      </c>
      <c r="P88" s="194">
        <v>0</v>
      </c>
      <c r="Q88" s="194">
        <v>0</v>
      </c>
      <c r="R88" s="194">
        <v>0</v>
      </c>
      <c r="S88" s="194">
        <v>0</v>
      </c>
      <c r="T88" s="194">
        <v>0</v>
      </c>
      <c r="U88" s="194">
        <v>0</v>
      </c>
      <c r="V88" s="194">
        <v>0</v>
      </c>
      <c r="W88" s="194">
        <v>0</v>
      </c>
      <c r="X88" s="194">
        <v>0</v>
      </c>
      <c r="Z88" s="194">
        <v>0</v>
      </c>
      <c r="AA88" s="3">
        <v>0</v>
      </c>
      <c r="AC88" s="194">
        <v>0</v>
      </c>
      <c r="AD88" s="3">
        <v>0</v>
      </c>
    </row>
    <row r="89" spans="1:30" ht="18" customHeight="1" x14ac:dyDescent="0.2">
      <c r="A89" s="175" t="s">
        <v>256</v>
      </c>
      <c r="B89" s="175" t="s">
        <v>18</v>
      </c>
      <c r="C89" s="9">
        <v>0</v>
      </c>
      <c r="E89" s="192" t="s">
        <v>430</v>
      </c>
      <c r="F89" s="193"/>
      <c r="G89" s="194">
        <v>0</v>
      </c>
      <c r="H89" s="194">
        <v>0</v>
      </c>
      <c r="I89" s="194">
        <v>0</v>
      </c>
      <c r="J89" s="194">
        <v>0</v>
      </c>
      <c r="K89" s="194">
        <v>0</v>
      </c>
      <c r="L89" s="194">
        <v>0</v>
      </c>
      <c r="M89" s="194">
        <v>0</v>
      </c>
      <c r="N89" s="194">
        <v>0</v>
      </c>
      <c r="O89" s="194">
        <v>0</v>
      </c>
      <c r="P89" s="194">
        <v>0</v>
      </c>
      <c r="Q89" s="194">
        <v>0</v>
      </c>
      <c r="R89" s="194">
        <v>0</v>
      </c>
      <c r="S89" s="194">
        <v>0</v>
      </c>
      <c r="T89" s="194">
        <v>0</v>
      </c>
      <c r="U89" s="194">
        <v>0</v>
      </c>
      <c r="V89" s="194">
        <v>0</v>
      </c>
      <c r="W89" s="194">
        <v>0</v>
      </c>
      <c r="X89" s="194">
        <v>0</v>
      </c>
      <c r="Z89" s="194">
        <v>0</v>
      </c>
      <c r="AA89" s="3">
        <v>0</v>
      </c>
      <c r="AC89" s="194">
        <v>0</v>
      </c>
      <c r="AD89" s="3">
        <v>0</v>
      </c>
    </row>
    <row r="90" spans="1:30" ht="18" customHeight="1" x14ac:dyDescent="0.2">
      <c r="A90" s="175" t="s">
        <v>200</v>
      </c>
      <c r="B90" s="175" t="s">
        <v>18</v>
      </c>
      <c r="C90" s="9">
        <v>0</v>
      </c>
      <c r="E90" s="189" t="s">
        <v>185</v>
      </c>
      <c r="G90" s="190">
        <v>0</v>
      </c>
      <c r="H90" s="190">
        <v>0</v>
      </c>
      <c r="I90" s="190">
        <v>0</v>
      </c>
      <c r="J90" s="191">
        <v>0</v>
      </c>
      <c r="K90" s="191">
        <v>0</v>
      </c>
      <c r="L90" s="190">
        <v>0</v>
      </c>
      <c r="M90" s="190">
        <v>0</v>
      </c>
      <c r="N90" s="190">
        <v>0</v>
      </c>
      <c r="O90" s="190">
        <v>0</v>
      </c>
      <c r="P90" s="190">
        <v>0</v>
      </c>
      <c r="Q90" s="190">
        <v>0</v>
      </c>
      <c r="R90" s="190">
        <v>0</v>
      </c>
      <c r="S90" s="190">
        <v>0</v>
      </c>
      <c r="T90" s="190">
        <v>0</v>
      </c>
      <c r="U90" s="190">
        <v>0</v>
      </c>
      <c r="V90" s="190">
        <v>0</v>
      </c>
      <c r="W90" s="190">
        <v>0</v>
      </c>
      <c r="X90" s="190">
        <v>0</v>
      </c>
      <c r="Z90" s="190">
        <v>0</v>
      </c>
      <c r="AA90" s="3">
        <v>0</v>
      </c>
      <c r="AC90" s="190">
        <v>0</v>
      </c>
      <c r="AD90" s="3">
        <v>0</v>
      </c>
    </row>
    <row r="91" spans="1:30" ht="18" customHeight="1" x14ac:dyDescent="0.2">
      <c r="A91" s="175" t="s">
        <v>186</v>
      </c>
      <c r="B91" s="175" t="s">
        <v>18</v>
      </c>
      <c r="C91" s="9">
        <v>0</v>
      </c>
      <c r="E91" s="189" t="s">
        <v>187</v>
      </c>
      <c r="G91" s="190">
        <v>0</v>
      </c>
      <c r="H91" s="190">
        <v>0</v>
      </c>
      <c r="I91" s="190">
        <v>0</v>
      </c>
      <c r="J91" s="191">
        <v>0</v>
      </c>
      <c r="K91" s="191">
        <v>0</v>
      </c>
      <c r="L91" s="190">
        <v>0</v>
      </c>
      <c r="M91" s="190">
        <v>0</v>
      </c>
      <c r="N91" s="190">
        <v>0</v>
      </c>
      <c r="O91" s="190">
        <v>0</v>
      </c>
      <c r="P91" s="190">
        <v>0</v>
      </c>
      <c r="Q91" s="190">
        <v>0</v>
      </c>
      <c r="R91" s="190">
        <v>0</v>
      </c>
      <c r="S91" s="190">
        <v>0</v>
      </c>
      <c r="T91" s="190">
        <v>0</v>
      </c>
      <c r="U91" s="190">
        <v>0</v>
      </c>
      <c r="V91" s="190">
        <v>0</v>
      </c>
      <c r="W91" s="190">
        <v>0</v>
      </c>
      <c r="X91" s="190">
        <v>0</v>
      </c>
      <c r="Z91" s="190">
        <v>0</v>
      </c>
      <c r="AA91" s="3">
        <v>0</v>
      </c>
      <c r="AC91" s="190">
        <v>0</v>
      </c>
      <c r="AD91" s="3">
        <v>0</v>
      </c>
    </row>
    <row r="92" spans="1:30" ht="18" customHeight="1" x14ac:dyDescent="0.2">
      <c r="A92" s="175" t="s">
        <v>126</v>
      </c>
      <c r="B92" s="175" t="s">
        <v>18</v>
      </c>
      <c r="C92" s="9">
        <v>0</v>
      </c>
      <c r="E92" s="189" t="s">
        <v>127</v>
      </c>
      <c r="G92" s="190">
        <v>0</v>
      </c>
      <c r="H92" s="190">
        <v>0</v>
      </c>
      <c r="I92" s="190">
        <v>0</v>
      </c>
      <c r="J92" s="191">
        <v>0</v>
      </c>
      <c r="K92" s="191">
        <v>0</v>
      </c>
      <c r="L92" s="190">
        <v>0</v>
      </c>
      <c r="M92" s="190">
        <v>0</v>
      </c>
      <c r="N92" s="190">
        <v>0</v>
      </c>
      <c r="O92" s="190">
        <v>0</v>
      </c>
      <c r="P92" s="190">
        <v>0</v>
      </c>
      <c r="Q92" s="190">
        <v>0</v>
      </c>
      <c r="R92" s="190">
        <v>0</v>
      </c>
      <c r="S92" s="190">
        <v>0</v>
      </c>
      <c r="T92" s="190">
        <v>0</v>
      </c>
      <c r="U92" s="190">
        <v>0</v>
      </c>
      <c r="V92" s="190">
        <v>0</v>
      </c>
      <c r="W92" s="190">
        <v>0</v>
      </c>
      <c r="X92" s="190">
        <v>0</v>
      </c>
      <c r="Z92" s="190">
        <v>0</v>
      </c>
      <c r="AA92" s="3">
        <v>0</v>
      </c>
      <c r="AC92" s="190">
        <v>0</v>
      </c>
      <c r="AD92" s="3">
        <v>0</v>
      </c>
    </row>
    <row r="93" spans="1:30" ht="18" customHeight="1" x14ac:dyDescent="0.2">
      <c r="A93" s="185"/>
      <c r="B93" s="185"/>
      <c r="C93" s="9">
        <v>0</v>
      </c>
      <c r="E93" s="195" t="s">
        <v>88</v>
      </c>
      <c r="G93" s="196">
        <v>-5.4000000000000006E-2</v>
      </c>
      <c r="H93" s="196">
        <v>-0.17399999999999999</v>
      </c>
      <c r="I93" s="196">
        <v>-0.17399999999999999</v>
      </c>
      <c r="J93" s="197">
        <v>0</v>
      </c>
      <c r="K93" s="197">
        <v>0</v>
      </c>
      <c r="L93" s="196">
        <v>0.14499999999999999</v>
      </c>
      <c r="M93" s="196">
        <v>-4.9999999999999767E-3</v>
      </c>
      <c r="N93" s="196">
        <v>0</v>
      </c>
      <c r="O93" s="196">
        <v>-5.0000000000000044E-3</v>
      </c>
      <c r="P93" s="196">
        <v>-4.0000000000000036E-3</v>
      </c>
      <c r="Q93" s="196">
        <v>-5.0000000000000044E-3</v>
      </c>
      <c r="R93" s="196">
        <v>-6.0000000000000053E-3</v>
      </c>
      <c r="S93" s="196">
        <v>-3.9999999999999897E-3</v>
      </c>
      <c r="T93" s="196">
        <v>-3.0000000000000027E-3</v>
      </c>
      <c r="U93" s="196">
        <v>-3.0000000000000027E-3</v>
      </c>
      <c r="V93" s="196">
        <v>-0.36699999999999999</v>
      </c>
      <c r="W93" s="196">
        <v>0.25700000000000001</v>
      </c>
      <c r="X93" s="196">
        <v>0</v>
      </c>
      <c r="Z93" s="196">
        <v>0</v>
      </c>
      <c r="AA93" s="3">
        <v>0</v>
      </c>
      <c r="AC93" s="196">
        <v>0</v>
      </c>
      <c r="AD93" s="3">
        <v>0</v>
      </c>
    </row>
    <row r="94" spans="1:30" ht="6.95" customHeight="1" x14ac:dyDescent="0.2">
      <c r="C94" s="9"/>
      <c r="J94" s="199"/>
      <c r="K94" s="199"/>
      <c r="AA94" s="1"/>
      <c r="AD94" s="1"/>
    </row>
    <row r="95" spans="1:30" ht="18" customHeight="1" x14ac:dyDescent="0.2">
      <c r="A95" s="175" t="s">
        <v>20</v>
      </c>
      <c r="B95" s="175" t="s">
        <v>18</v>
      </c>
      <c r="C95" s="9">
        <v>0</v>
      </c>
      <c r="E95" s="206" t="s">
        <v>254</v>
      </c>
      <c r="F95" s="193"/>
      <c r="G95" s="194">
        <v>0</v>
      </c>
      <c r="H95" s="194">
        <v>0</v>
      </c>
      <c r="I95" s="194">
        <v>0</v>
      </c>
      <c r="J95" s="194">
        <v>0</v>
      </c>
      <c r="K95" s="194">
        <v>0</v>
      </c>
      <c r="L95" s="194">
        <v>0</v>
      </c>
      <c r="M95" s="194">
        <v>0</v>
      </c>
      <c r="N95" s="194">
        <v>0</v>
      </c>
      <c r="O95" s="194">
        <v>0</v>
      </c>
      <c r="P95" s="194">
        <v>0</v>
      </c>
      <c r="Q95" s="194">
        <v>0</v>
      </c>
      <c r="R95" s="194">
        <v>0</v>
      </c>
      <c r="S95" s="194">
        <v>0</v>
      </c>
      <c r="T95" s="194">
        <v>0</v>
      </c>
      <c r="U95" s="194">
        <v>0</v>
      </c>
      <c r="V95" s="194">
        <v>0</v>
      </c>
      <c r="W95" s="194">
        <v>0</v>
      </c>
      <c r="X95" s="194">
        <v>0</v>
      </c>
      <c r="Z95" s="194">
        <v>0</v>
      </c>
      <c r="AA95" s="3">
        <v>0</v>
      </c>
      <c r="AC95" s="194">
        <v>0</v>
      </c>
      <c r="AD95" s="3">
        <v>0</v>
      </c>
    </row>
    <row r="96" spans="1:30" ht="6.95" customHeight="1" x14ac:dyDescent="0.2">
      <c r="C96" s="9"/>
      <c r="J96" s="199"/>
      <c r="K96" s="199"/>
      <c r="AA96" s="1"/>
      <c r="AD96" s="1"/>
    </row>
    <row r="97" spans="1:30" s="209" customFormat="1" ht="18" customHeight="1" x14ac:dyDescent="0.2">
      <c r="A97" s="185"/>
      <c r="B97" s="185"/>
      <c r="C97" s="9">
        <v>0</v>
      </c>
      <c r="D97" s="2"/>
      <c r="E97" s="207" t="s">
        <v>431</v>
      </c>
      <c r="F97" s="2"/>
      <c r="G97" s="207">
        <v>-5.4000000000000006E-2</v>
      </c>
      <c r="H97" s="207">
        <v>-0.17399999999999999</v>
      </c>
      <c r="I97" s="207">
        <v>-0.17399999999999999</v>
      </c>
      <c r="J97" s="208">
        <v>0</v>
      </c>
      <c r="K97" s="208">
        <v>0</v>
      </c>
      <c r="L97" s="207">
        <v>0.14499999999999999</v>
      </c>
      <c r="M97" s="207">
        <v>-4.9999999999999767E-3</v>
      </c>
      <c r="N97" s="207">
        <v>0</v>
      </c>
      <c r="O97" s="207">
        <v>-5.0000000000000044E-3</v>
      </c>
      <c r="P97" s="207">
        <v>-4.0000000000000036E-3</v>
      </c>
      <c r="Q97" s="207">
        <v>-5.0000000000000044E-3</v>
      </c>
      <c r="R97" s="207">
        <v>-6.0000000000000053E-3</v>
      </c>
      <c r="S97" s="207">
        <v>-3.9999999999999897E-3</v>
      </c>
      <c r="T97" s="207">
        <v>-3.0000000000000027E-3</v>
      </c>
      <c r="U97" s="207">
        <v>-3.0000000000000027E-3</v>
      </c>
      <c r="V97" s="207">
        <v>-0.36699999999999999</v>
      </c>
      <c r="W97" s="207">
        <v>0.25700000000000001</v>
      </c>
      <c r="X97" s="207">
        <v>0</v>
      </c>
      <c r="Z97" s="207">
        <v>0</v>
      </c>
      <c r="AA97" s="3">
        <v>0</v>
      </c>
      <c r="AC97" s="207">
        <v>0</v>
      </c>
      <c r="AD97" s="3">
        <v>0</v>
      </c>
    </row>
    <row r="98" spans="1:30" ht="6.95" customHeight="1" x14ac:dyDescent="0.2">
      <c r="C98" s="9"/>
      <c r="J98" s="199"/>
      <c r="K98" s="199"/>
      <c r="AA98" s="1"/>
      <c r="AD98" s="1"/>
    </row>
    <row r="99" spans="1:30" ht="18" customHeight="1" x14ac:dyDescent="0.2">
      <c r="A99" s="175" t="s">
        <v>3</v>
      </c>
      <c r="B99" s="175" t="s">
        <v>18</v>
      </c>
      <c r="C99" s="9">
        <v>0</v>
      </c>
      <c r="E99" s="189" t="s">
        <v>432</v>
      </c>
      <c r="G99" s="190">
        <v>0</v>
      </c>
      <c r="H99" s="190">
        <v>0</v>
      </c>
      <c r="I99" s="190">
        <v>0</v>
      </c>
      <c r="J99" s="191">
        <v>0</v>
      </c>
      <c r="K99" s="191">
        <v>0</v>
      </c>
      <c r="L99" s="190">
        <v>0</v>
      </c>
      <c r="M99" s="190">
        <v>0</v>
      </c>
      <c r="N99" s="190">
        <v>0</v>
      </c>
      <c r="O99" s="190">
        <v>0</v>
      </c>
      <c r="P99" s="190">
        <v>0</v>
      </c>
      <c r="Q99" s="190">
        <v>0</v>
      </c>
      <c r="R99" s="190">
        <v>0</v>
      </c>
      <c r="S99" s="190">
        <v>0</v>
      </c>
      <c r="T99" s="190">
        <v>0</v>
      </c>
      <c r="U99" s="190">
        <v>0</v>
      </c>
      <c r="V99" s="190">
        <v>0</v>
      </c>
      <c r="W99" s="190">
        <v>0</v>
      </c>
      <c r="X99" s="190">
        <v>0</v>
      </c>
      <c r="Z99" s="190">
        <v>0</v>
      </c>
      <c r="AA99" s="3">
        <v>0</v>
      </c>
      <c r="AC99" s="190">
        <v>0</v>
      </c>
      <c r="AD99" s="3">
        <v>0</v>
      </c>
    </row>
    <row r="100" spans="1:30" ht="18" customHeight="1" x14ac:dyDescent="0.2">
      <c r="A100" s="175" t="s">
        <v>309</v>
      </c>
      <c r="B100" s="175" t="s">
        <v>18</v>
      </c>
      <c r="C100" s="9">
        <v>0</v>
      </c>
      <c r="E100" s="189" t="s">
        <v>433</v>
      </c>
      <c r="G100" s="190">
        <v>0</v>
      </c>
      <c r="H100" s="190">
        <v>0</v>
      </c>
      <c r="I100" s="190">
        <v>0</v>
      </c>
      <c r="J100" s="191">
        <v>0</v>
      </c>
      <c r="K100" s="191">
        <v>0</v>
      </c>
      <c r="L100" s="190">
        <v>0</v>
      </c>
      <c r="M100" s="190">
        <v>0</v>
      </c>
      <c r="N100" s="190">
        <v>0</v>
      </c>
      <c r="O100" s="190">
        <v>0</v>
      </c>
      <c r="P100" s="190">
        <v>0</v>
      </c>
      <c r="Q100" s="190">
        <v>0</v>
      </c>
      <c r="R100" s="190">
        <v>0</v>
      </c>
      <c r="S100" s="190">
        <v>0</v>
      </c>
      <c r="T100" s="190">
        <v>0</v>
      </c>
      <c r="U100" s="190">
        <v>0</v>
      </c>
      <c r="V100" s="190">
        <v>0</v>
      </c>
      <c r="W100" s="190">
        <v>0</v>
      </c>
      <c r="X100" s="190">
        <v>0</v>
      </c>
      <c r="Z100" s="190">
        <v>0</v>
      </c>
      <c r="AA100" s="3">
        <v>0</v>
      </c>
      <c r="AC100" s="190">
        <v>0</v>
      </c>
      <c r="AD100" s="3">
        <v>0</v>
      </c>
    </row>
    <row r="101" spans="1:30" ht="18" customHeight="1" x14ac:dyDescent="0.2">
      <c r="A101" s="175" t="s">
        <v>312</v>
      </c>
      <c r="B101" s="175" t="s">
        <v>18</v>
      </c>
      <c r="C101" s="9">
        <v>0</v>
      </c>
      <c r="E101" s="189" t="s">
        <v>434</v>
      </c>
      <c r="G101" s="190">
        <v>0</v>
      </c>
      <c r="H101" s="190">
        <v>0</v>
      </c>
      <c r="I101" s="190">
        <v>0</v>
      </c>
      <c r="J101" s="191">
        <v>0</v>
      </c>
      <c r="K101" s="191">
        <v>0</v>
      </c>
      <c r="L101" s="190">
        <v>0</v>
      </c>
      <c r="M101" s="190">
        <v>0</v>
      </c>
      <c r="N101" s="190">
        <v>0</v>
      </c>
      <c r="O101" s="190">
        <v>0</v>
      </c>
      <c r="P101" s="190">
        <v>0</v>
      </c>
      <c r="Q101" s="190">
        <v>0</v>
      </c>
      <c r="R101" s="190">
        <v>0</v>
      </c>
      <c r="S101" s="190">
        <v>0</v>
      </c>
      <c r="T101" s="190">
        <v>0</v>
      </c>
      <c r="U101" s="190">
        <v>0</v>
      </c>
      <c r="V101" s="190">
        <v>0</v>
      </c>
      <c r="W101" s="190">
        <v>0</v>
      </c>
      <c r="X101" s="190">
        <v>0</v>
      </c>
      <c r="Z101" s="190">
        <v>0</v>
      </c>
      <c r="AA101" s="3">
        <v>0</v>
      </c>
      <c r="AC101" s="190">
        <v>0</v>
      </c>
      <c r="AD101" s="3">
        <v>0</v>
      </c>
    </row>
    <row r="102" spans="1:30" ht="18" customHeight="1" x14ac:dyDescent="0.2">
      <c r="A102" s="175" t="s">
        <v>435</v>
      </c>
      <c r="B102" s="175" t="s">
        <v>18</v>
      </c>
      <c r="C102" s="9">
        <v>0</v>
      </c>
      <c r="E102" s="189" t="s">
        <v>436</v>
      </c>
      <c r="G102" s="190">
        <v>0</v>
      </c>
      <c r="H102" s="190">
        <v>0</v>
      </c>
      <c r="I102" s="190">
        <v>0</v>
      </c>
      <c r="J102" s="191">
        <v>0</v>
      </c>
      <c r="K102" s="191">
        <v>0</v>
      </c>
      <c r="L102" s="190">
        <v>0</v>
      </c>
      <c r="M102" s="190">
        <v>0</v>
      </c>
      <c r="N102" s="190">
        <v>0</v>
      </c>
      <c r="O102" s="190">
        <v>0</v>
      </c>
      <c r="P102" s="190">
        <v>0</v>
      </c>
      <c r="Q102" s="190">
        <v>0</v>
      </c>
      <c r="R102" s="190">
        <v>0</v>
      </c>
      <c r="S102" s="190">
        <v>0</v>
      </c>
      <c r="T102" s="190">
        <v>0</v>
      </c>
      <c r="U102" s="190">
        <v>0</v>
      </c>
      <c r="V102" s="190">
        <v>0</v>
      </c>
      <c r="W102" s="190">
        <v>0</v>
      </c>
      <c r="X102" s="190">
        <v>0</v>
      </c>
      <c r="Z102" s="190">
        <v>0</v>
      </c>
      <c r="AA102" s="3">
        <v>0</v>
      </c>
      <c r="AC102" s="190">
        <v>0</v>
      </c>
      <c r="AD102" s="3">
        <v>0</v>
      </c>
    </row>
    <row r="103" spans="1:30" ht="18" customHeight="1" x14ac:dyDescent="0.2">
      <c r="A103" s="185"/>
      <c r="B103" s="210"/>
      <c r="C103" s="9">
        <v>0</v>
      </c>
      <c r="E103" s="195" t="s">
        <v>235</v>
      </c>
      <c r="G103" s="196">
        <v>0</v>
      </c>
      <c r="H103" s="196">
        <v>0</v>
      </c>
      <c r="I103" s="196">
        <v>0</v>
      </c>
      <c r="J103" s="197">
        <v>0</v>
      </c>
      <c r="K103" s="197">
        <v>0</v>
      </c>
      <c r="L103" s="196">
        <v>0</v>
      </c>
      <c r="M103" s="196">
        <v>0</v>
      </c>
      <c r="N103" s="196">
        <v>0</v>
      </c>
      <c r="O103" s="196">
        <v>0</v>
      </c>
      <c r="P103" s="196">
        <v>0</v>
      </c>
      <c r="Q103" s="196">
        <v>0</v>
      </c>
      <c r="R103" s="196">
        <v>0</v>
      </c>
      <c r="S103" s="196">
        <v>0</v>
      </c>
      <c r="T103" s="196">
        <v>0</v>
      </c>
      <c r="U103" s="196">
        <v>0</v>
      </c>
      <c r="V103" s="196">
        <v>0</v>
      </c>
      <c r="W103" s="196">
        <v>0</v>
      </c>
      <c r="X103" s="196">
        <v>0</v>
      </c>
      <c r="Z103" s="196">
        <v>0</v>
      </c>
      <c r="AA103" s="3">
        <v>0</v>
      </c>
      <c r="AC103" s="196">
        <v>0</v>
      </c>
      <c r="AD103" s="3">
        <v>0</v>
      </c>
    </row>
    <row r="104" spans="1:30" ht="6.95" customHeight="1" x14ac:dyDescent="0.2">
      <c r="C104" s="9"/>
      <c r="J104" s="199"/>
      <c r="K104" s="199"/>
      <c r="AA104" s="1"/>
      <c r="AD104" s="1"/>
    </row>
    <row r="105" spans="1:30" s="1" customFormat="1" ht="18" customHeight="1" x14ac:dyDescent="0.2">
      <c r="A105" s="175" t="s">
        <v>132</v>
      </c>
      <c r="B105" s="175" t="s">
        <v>18</v>
      </c>
      <c r="C105" s="9">
        <v>0</v>
      </c>
      <c r="D105" s="2"/>
      <c r="E105" s="189" t="s">
        <v>133</v>
      </c>
      <c r="F105" s="2"/>
      <c r="G105" s="190">
        <v>0</v>
      </c>
      <c r="H105" s="190">
        <v>0</v>
      </c>
      <c r="I105" s="190">
        <v>0</v>
      </c>
      <c r="J105" s="190">
        <v>0</v>
      </c>
      <c r="K105" s="190">
        <v>0</v>
      </c>
      <c r="L105" s="190">
        <v>0</v>
      </c>
      <c r="M105" s="190">
        <v>0</v>
      </c>
      <c r="N105" s="190">
        <v>0</v>
      </c>
      <c r="O105" s="190">
        <v>0</v>
      </c>
      <c r="P105" s="190">
        <v>0</v>
      </c>
      <c r="Q105" s="190">
        <v>0</v>
      </c>
      <c r="R105" s="190">
        <v>0</v>
      </c>
      <c r="S105" s="190">
        <v>0</v>
      </c>
      <c r="T105" s="190">
        <v>0</v>
      </c>
      <c r="U105" s="190">
        <v>0</v>
      </c>
      <c r="V105" s="190">
        <v>0</v>
      </c>
      <c r="W105" s="190">
        <v>0</v>
      </c>
      <c r="X105" s="190">
        <v>0</v>
      </c>
      <c r="Z105" s="190">
        <v>0</v>
      </c>
      <c r="AA105" s="3">
        <v>0</v>
      </c>
      <c r="AC105" s="190">
        <v>0</v>
      </c>
      <c r="AD105" s="3">
        <v>0</v>
      </c>
    </row>
    <row r="106" spans="1:30" s="1" customFormat="1" ht="18" customHeight="1" x14ac:dyDescent="0.2">
      <c r="A106" s="175" t="s">
        <v>135</v>
      </c>
      <c r="B106" s="175" t="s">
        <v>18</v>
      </c>
      <c r="C106" s="9">
        <v>0</v>
      </c>
      <c r="D106" s="2"/>
      <c r="E106" s="189" t="s">
        <v>134</v>
      </c>
      <c r="F106" s="2"/>
      <c r="G106" s="190">
        <v>0</v>
      </c>
      <c r="H106" s="190">
        <v>0</v>
      </c>
      <c r="I106" s="190">
        <v>0</v>
      </c>
      <c r="J106" s="190">
        <v>0</v>
      </c>
      <c r="K106" s="190">
        <v>0</v>
      </c>
      <c r="L106" s="190">
        <v>0</v>
      </c>
      <c r="M106" s="190">
        <v>0</v>
      </c>
      <c r="N106" s="190">
        <v>0</v>
      </c>
      <c r="O106" s="190">
        <v>0</v>
      </c>
      <c r="P106" s="190">
        <v>0</v>
      </c>
      <c r="Q106" s="190">
        <v>0</v>
      </c>
      <c r="R106" s="190">
        <v>0</v>
      </c>
      <c r="S106" s="190">
        <v>0</v>
      </c>
      <c r="T106" s="190">
        <v>0</v>
      </c>
      <c r="U106" s="190">
        <v>0</v>
      </c>
      <c r="V106" s="190">
        <v>0</v>
      </c>
      <c r="W106" s="190">
        <v>0</v>
      </c>
      <c r="X106" s="190">
        <v>0</v>
      </c>
      <c r="Z106" s="190">
        <v>0</v>
      </c>
      <c r="AA106" s="3">
        <v>0</v>
      </c>
      <c r="AC106" s="190">
        <v>0</v>
      </c>
      <c r="AD106" s="3">
        <v>0</v>
      </c>
    </row>
    <row r="107" spans="1:30" s="1" customFormat="1" ht="18" customHeight="1" x14ac:dyDescent="0.2">
      <c r="A107" s="175" t="s">
        <v>136</v>
      </c>
      <c r="B107" s="175" t="s">
        <v>18</v>
      </c>
      <c r="C107" s="9">
        <v>0</v>
      </c>
      <c r="D107" s="2"/>
      <c r="E107" s="189" t="s">
        <v>137</v>
      </c>
      <c r="F107" s="2"/>
      <c r="G107" s="190">
        <v>0</v>
      </c>
      <c r="H107" s="190">
        <v>0</v>
      </c>
      <c r="I107" s="190">
        <v>0</v>
      </c>
      <c r="J107" s="190">
        <v>0</v>
      </c>
      <c r="K107" s="190">
        <v>0</v>
      </c>
      <c r="L107" s="190">
        <v>0</v>
      </c>
      <c r="M107" s="190">
        <v>0</v>
      </c>
      <c r="N107" s="190">
        <v>0</v>
      </c>
      <c r="O107" s="190">
        <v>0</v>
      </c>
      <c r="P107" s="190">
        <v>0</v>
      </c>
      <c r="Q107" s="190">
        <v>0</v>
      </c>
      <c r="R107" s="190">
        <v>0</v>
      </c>
      <c r="S107" s="190">
        <v>0</v>
      </c>
      <c r="T107" s="190">
        <v>0</v>
      </c>
      <c r="U107" s="190">
        <v>0</v>
      </c>
      <c r="V107" s="190">
        <v>0</v>
      </c>
      <c r="W107" s="190">
        <v>0</v>
      </c>
      <c r="X107" s="190">
        <v>0</v>
      </c>
      <c r="Z107" s="190">
        <v>0</v>
      </c>
      <c r="AA107" s="3">
        <v>0</v>
      </c>
      <c r="AC107" s="190">
        <v>0</v>
      </c>
      <c r="AD107" s="3">
        <v>0</v>
      </c>
    </row>
    <row r="108" spans="1:30" s="1" customFormat="1" ht="18" customHeight="1" x14ac:dyDescent="0.2">
      <c r="A108" s="175" t="s">
        <v>138</v>
      </c>
      <c r="B108" s="175" t="s">
        <v>18</v>
      </c>
      <c r="C108" s="9">
        <v>0</v>
      </c>
      <c r="D108" s="2"/>
      <c r="E108" s="189" t="s">
        <v>139</v>
      </c>
      <c r="F108" s="2"/>
      <c r="G108" s="190">
        <v>0</v>
      </c>
      <c r="H108" s="190">
        <v>0</v>
      </c>
      <c r="I108" s="190">
        <v>0</v>
      </c>
      <c r="J108" s="190">
        <v>0</v>
      </c>
      <c r="K108" s="190">
        <v>0</v>
      </c>
      <c r="L108" s="190">
        <v>0</v>
      </c>
      <c r="M108" s="190">
        <v>0</v>
      </c>
      <c r="N108" s="190">
        <v>0</v>
      </c>
      <c r="O108" s="190">
        <v>0</v>
      </c>
      <c r="P108" s="190">
        <v>0</v>
      </c>
      <c r="Q108" s="190">
        <v>0</v>
      </c>
      <c r="R108" s="190">
        <v>0</v>
      </c>
      <c r="S108" s="190">
        <v>0</v>
      </c>
      <c r="T108" s="190">
        <v>0</v>
      </c>
      <c r="U108" s="190">
        <v>0</v>
      </c>
      <c r="V108" s="190">
        <v>0</v>
      </c>
      <c r="W108" s="190">
        <v>0</v>
      </c>
      <c r="X108" s="190">
        <v>0</v>
      </c>
      <c r="Z108" s="190">
        <v>0</v>
      </c>
      <c r="AA108" s="3">
        <v>0</v>
      </c>
      <c r="AC108" s="190">
        <v>0</v>
      </c>
      <c r="AD108" s="3">
        <v>0</v>
      </c>
    </row>
    <row r="109" spans="1:30" s="193" customFormat="1" ht="18" customHeight="1" collapsed="1" x14ac:dyDescent="0.2">
      <c r="A109" s="175" t="s">
        <v>22</v>
      </c>
      <c r="B109" s="175" t="s">
        <v>18</v>
      </c>
      <c r="C109" s="9">
        <v>0</v>
      </c>
      <c r="D109" s="2"/>
      <c r="E109" s="192" t="s">
        <v>25</v>
      </c>
      <c r="G109" s="194">
        <v>0</v>
      </c>
      <c r="H109" s="194">
        <v>0</v>
      </c>
      <c r="I109" s="194">
        <v>0</v>
      </c>
      <c r="J109" s="194">
        <v>0</v>
      </c>
      <c r="K109" s="194">
        <v>0</v>
      </c>
      <c r="L109" s="194">
        <v>0</v>
      </c>
      <c r="M109" s="194">
        <v>0</v>
      </c>
      <c r="N109" s="194">
        <v>0</v>
      </c>
      <c r="O109" s="194">
        <v>0</v>
      </c>
      <c r="P109" s="194">
        <v>0</v>
      </c>
      <c r="Q109" s="194">
        <v>0</v>
      </c>
      <c r="R109" s="194">
        <v>0</v>
      </c>
      <c r="S109" s="194">
        <v>0</v>
      </c>
      <c r="T109" s="194">
        <v>0</v>
      </c>
      <c r="U109" s="194">
        <v>0</v>
      </c>
      <c r="V109" s="194">
        <v>0</v>
      </c>
      <c r="W109" s="194">
        <v>0</v>
      </c>
      <c r="X109" s="194">
        <v>0</v>
      </c>
      <c r="Z109" s="194">
        <v>0</v>
      </c>
      <c r="AA109" s="3">
        <v>0</v>
      </c>
      <c r="AC109" s="194">
        <v>0</v>
      </c>
      <c r="AD109" s="3">
        <v>0</v>
      </c>
    </row>
    <row r="110" spans="1:30" s="193" customFormat="1" ht="18" hidden="1" customHeight="1" outlineLevel="1" x14ac:dyDescent="0.2">
      <c r="A110" s="175" t="s">
        <v>120</v>
      </c>
      <c r="B110" s="175" t="s">
        <v>18</v>
      </c>
      <c r="C110" s="9">
        <v>0</v>
      </c>
      <c r="D110" s="2"/>
      <c r="E110" s="204" t="s">
        <v>122</v>
      </c>
      <c r="F110" s="182"/>
      <c r="G110" s="205">
        <v>0</v>
      </c>
      <c r="H110" s="205">
        <v>0</v>
      </c>
      <c r="I110" s="205">
        <v>0</v>
      </c>
      <c r="J110" s="205">
        <v>0</v>
      </c>
      <c r="K110" s="205">
        <v>0</v>
      </c>
      <c r="L110" s="205">
        <v>0</v>
      </c>
      <c r="M110" s="205">
        <v>0</v>
      </c>
      <c r="N110" s="205">
        <v>0</v>
      </c>
      <c r="O110" s="205">
        <v>0</v>
      </c>
      <c r="P110" s="205">
        <v>0</v>
      </c>
      <c r="Q110" s="205">
        <v>0</v>
      </c>
      <c r="R110" s="205">
        <v>0</v>
      </c>
      <c r="S110" s="205">
        <v>0</v>
      </c>
      <c r="T110" s="205">
        <v>0</v>
      </c>
      <c r="U110" s="205">
        <v>0</v>
      </c>
      <c r="V110" s="205">
        <v>0</v>
      </c>
      <c r="W110" s="205">
        <v>0</v>
      </c>
      <c r="X110" s="205">
        <v>0</v>
      </c>
      <c r="Z110" s="205">
        <v>0</v>
      </c>
      <c r="AA110" s="3">
        <v>0</v>
      </c>
      <c r="AC110" s="205">
        <v>0</v>
      </c>
      <c r="AD110" s="3">
        <v>0</v>
      </c>
    </row>
    <row r="111" spans="1:30" s="193" customFormat="1" ht="18" hidden="1" customHeight="1" outlineLevel="1" x14ac:dyDescent="0.2">
      <c r="A111" s="175" t="s">
        <v>121</v>
      </c>
      <c r="B111" s="175" t="s">
        <v>18</v>
      </c>
      <c r="C111" s="9">
        <v>0</v>
      </c>
      <c r="D111" s="2"/>
      <c r="E111" s="204" t="s">
        <v>123</v>
      </c>
      <c r="F111" s="182"/>
      <c r="G111" s="205">
        <v>0</v>
      </c>
      <c r="H111" s="205">
        <v>0</v>
      </c>
      <c r="I111" s="205">
        <v>0</v>
      </c>
      <c r="J111" s="205">
        <v>0</v>
      </c>
      <c r="K111" s="205">
        <v>0</v>
      </c>
      <c r="L111" s="205">
        <v>0</v>
      </c>
      <c r="M111" s="205">
        <v>0</v>
      </c>
      <c r="N111" s="205">
        <v>0</v>
      </c>
      <c r="O111" s="205">
        <v>0</v>
      </c>
      <c r="P111" s="205">
        <v>0</v>
      </c>
      <c r="Q111" s="205">
        <v>0</v>
      </c>
      <c r="R111" s="205">
        <v>0</v>
      </c>
      <c r="S111" s="205">
        <v>0</v>
      </c>
      <c r="T111" s="205">
        <v>0</v>
      </c>
      <c r="U111" s="205">
        <v>0</v>
      </c>
      <c r="V111" s="205">
        <v>0</v>
      </c>
      <c r="W111" s="205">
        <v>0</v>
      </c>
      <c r="X111" s="205">
        <v>0</v>
      </c>
      <c r="Z111" s="205">
        <v>0</v>
      </c>
      <c r="AA111" s="3">
        <v>0</v>
      </c>
      <c r="AC111" s="205">
        <v>0</v>
      </c>
      <c r="AD111" s="3">
        <v>0</v>
      </c>
    </row>
    <row r="112" spans="1:30" s="193" customFormat="1" ht="18" customHeight="1" collapsed="1" x14ac:dyDescent="0.2">
      <c r="A112" s="185"/>
      <c r="B112" s="185"/>
      <c r="C112" s="9">
        <v>0</v>
      </c>
      <c r="D112" s="2"/>
      <c r="E112" s="192" t="s">
        <v>0</v>
      </c>
      <c r="G112" s="194">
        <v>0</v>
      </c>
      <c r="H112" s="194">
        <v>0</v>
      </c>
      <c r="I112" s="194">
        <v>0</v>
      </c>
      <c r="J112" s="194">
        <v>0</v>
      </c>
      <c r="K112" s="194">
        <v>0</v>
      </c>
      <c r="L112" s="194">
        <v>0</v>
      </c>
      <c r="M112" s="194">
        <v>0</v>
      </c>
      <c r="N112" s="194">
        <v>0</v>
      </c>
      <c r="O112" s="194">
        <v>0</v>
      </c>
      <c r="P112" s="194">
        <v>0</v>
      </c>
      <c r="Q112" s="194">
        <v>0</v>
      </c>
      <c r="R112" s="194">
        <v>0</v>
      </c>
      <c r="S112" s="194">
        <v>0</v>
      </c>
      <c r="T112" s="194">
        <v>0</v>
      </c>
      <c r="U112" s="194">
        <v>0</v>
      </c>
      <c r="V112" s="194">
        <v>0</v>
      </c>
      <c r="W112" s="194">
        <v>0</v>
      </c>
      <c r="X112" s="194">
        <v>0</v>
      </c>
      <c r="Z112" s="194">
        <v>0</v>
      </c>
      <c r="AA112" s="3">
        <v>0</v>
      </c>
      <c r="AC112" s="194">
        <v>0</v>
      </c>
      <c r="AD112" s="3">
        <v>0</v>
      </c>
    </row>
    <row r="113" spans="1:32" ht="18" customHeight="1" x14ac:dyDescent="0.2">
      <c r="A113" s="185"/>
      <c r="B113" s="185"/>
      <c r="C113" s="9">
        <v>0</v>
      </c>
      <c r="E113" s="195" t="s">
        <v>437</v>
      </c>
      <c r="G113" s="196">
        <v>0</v>
      </c>
      <c r="H113" s="196">
        <v>0</v>
      </c>
      <c r="I113" s="196">
        <v>0</v>
      </c>
      <c r="J113" s="197">
        <v>0</v>
      </c>
      <c r="K113" s="197">
        <v>0</v>
      </c>
      <c r="L113" s="196">
        <v>0</v>
      </c>
      <c r="M113" s="196">
        <v>0</v>
      </c>
      <c r="N113" s="196">
        <v>0</v>
      </c>
      <c r="O113" s="196">
        <v>0</v>
      </c>
      <c r="P113" s="196">
        <v>0</v>
      </c>
      <c r="Q113" s="196">
        <v>0</v>
      </c>
      <c r="R113" s="196">
        <v>0</v>
      </c>
      <c r="S113" s="196">
        <v>0</v>
      </c>
      <c r="T113" s="196">
        <v>0</v>
      </c>
      <c r="U113" s="196">
        <v>0</v>
      </c>
      <c r="V113" s="196">
        <v>0</v>
      </c>
      <c r="W113" s="196">
        <v>0</v>
      </c>
      <c r="X113" s="196">
        <v>0</v>
      </c>
      <c r="Z113" s="196">
        <v>0</v>
      </c>
      <c r="AA113" s="3">
        <v>0</v>
      </c>
      <c r="AC113" s="196">
        <v>0</v>
      </c>
      <c r="AD113" s="3">
        <v>0</v>
      </c>
    </row>
    <row r="114" spans="1:32" ht="6.95" customHeight="1" x14ac:dyDescent="0.2">
      <c r="C114" s="9"/>
      <c r="J114" s="199"/>
      <c r="K114" s="199"/>
      <c r="AA114" s="1"/>
      <c r="AD114" s="1"/>
    </row>
    <row r="115" spans="1:32" ht="18" customHeight="1" x14ac:dyDescent="0.2">
      <c r="A115" s="175" t="s">
        <v>17</v>
      </c>
      <c r="B115" s="175" t="s">
        <v>18</v>
      </c>
      <c r="C115" s="9">
        <v>0</v>
      </c>
      <c r="E115" s="195" t="s">
        <v>119</v>
      </c>
      <c r="G115" s="196">
        <v>-3.3000000000000002E-2</v>
      </c>
      <c r="H115" s="196">
        <v>0</v>
      </c>
      <c r="I115" s="196">
        <v>0</v>
      </c>
      <c r="J115" s="197">
        <v>0</v>
      </c>
      <c r="K115" s="197">
        <v>0</v>
      </c>
      <c r="L115" s="196">
        <v>0</v>
      </c>
      <c r="M115" s="196">
        <v>0</v>
      </c>
      <c r="N115" s="196">
        <v>0</v>
      </c>
      <c r="O115" s="196">
        <v>0</v>
      </c>
      <c r="P115" s="196">
        <v>0</v>
      </c>
      <c r="Q115" s="196">
        <v>0</v>
      </c>
      <c r="R115" s="196">
        <v>0</v>
      </c>
      <c r="S115" s="196">
        <v>0</v>
      </c>
      <c r="T115" s="196">
        <v>0</v>
      </c>
      <c r="U115" s="196">
        <v>0</v>
      </c>
      <c r="V115" s="196">
        <v>0</v>
      </c>
      <c r="W115" s="196">
        <v>0</v>
      </c>
      <c r="X115" s="196">
        <v>0</v>
      </c>
      <c r="Z115" s="196">
        <v>0</v>
      </c>
      <c r="AA115" s="3">
        <v>0</v>
      </c>
      <c r="AC115" s="196">
        <v>0</v>
      </c>
      <c r="AD115" s="3">
        <v>0</v>
      </c>
    </row>
    <row r="116" spans="1:32" ht="6.75" customHeight="1" x14ac:dyDescent="0.2">
      <c r="C116" s="9"/>
      <c r="J116" s="199"/>
      <c r="K116" s="199"/>
      <c r="AA116" s="1"/>
      <c r="AD116" s="1"/>
    </row>
    <row r="117" spans="1:32" s="209" customFormat="1" ht="18" customHeight="1" x14ac:dyDescent="0.2">
      <c r="A117" s="185"/>
      <c r="B117" s="185"/>
      <c r="C117" s="9">
        <v>0</v>
      </c>
      <c r="D117" s="2"/>
      <c r="E117" s="211" t="s">
        <v>332</v>
      </c>
      <c r="F117" s="2"/>
      <c r="G117" s="212">
        <v>-8.7000000000000008E-2</v>
      </c>
      <c r="H117" s="212">
        <v>-0.17399999999999999</v>
      </c>
      <c r="I117" s="212">
        <v>-0.17399999999999999</v>
      </c>
      <c r="J117" s="213">
        <v>0</v>
      </c>
      <c r="K117" s="213">
        <v>0</v>
      </c>
      <c r="L117" s="212">
        <v>0.14499999999999999</v>
      </c>
      <c r="M117" s="212">
        <v>-4.9999999999999767E-3</v>
      </c>
      <c r="N117" s="212">
        <v>0</v>
      </c>
      <c r="O117" s="212">
        <v>-5.0000000000000044E-3</v>
      </c>
      <c r="P117" s="212">
        <v>-4.0000000000000036E-3</v>
      </c>
      <c r="Q117" s="212">
        <v>-5.0000000000000044E-3</v>
      </c>
      <c r="R117" s="212">
        <v>-6.0000000000000053E-3</v>
      </c>
      <c r="S117" s="212">
        <v>-3.9999999999999897E-3</v>
      </c>
      <c r="T117" s="212">
        <v>-3.0000000000000027E-3</v>
      </c>
      <c r="U117" s="212">
        <v>-3.0000000000000027E-3</v>
      </c>
      <c r="V117" s="212">
        <v>-0.36699999999999999</v>
      </c>
      <c r="W117" s="212">
        <v>0.25700000000000001</v>
      </c>
      <c r="X117" s="212">
        <v>0</v>
      </c>
      <c r="Z117" s="212">
        <v>0</v>
      </c>
      <c r="AA117" s="3">
        <v>0</v>
      </c>
      <c r="AC117" s="212">
        <v>0</v>
      </c>
      <c r="AD117" s="3">
        <v>0</v>
      </c>
    </row>
    <row r="118" spans="1:32" ht="12.75" x14ac:dyDescent="0.2">
      <c r="C118" s="9"/>
      <c r="J118" s="199"/>
      <c r="K118" s="199"/>
      <c r="AA118" s="1"/>
      <c r="AD118" s="1"/>
    </row>
    <row r="119" spans="1:32" s="8" customFormat="1" x14ac:dyDescent="0.2">
      <c r="A119" s="55" t="s">
        <v>31</v>
      </c>
      <c r="B119" s="55" t="s">
        <v>18</v>
      </c>
      <c r="C119" s="2"/>
      <c r="D119" s="2"/>
      <c r="E119" s="56" t="s">
        <v>252</v>
      </c>
      <c r="F119" s="2"/>
      <c r="G119" s="214">
        <v>0</v>
      </c>
      <c r="H119" s="214">
        <v>0</v>
      </c>
      <c r="I119" s="214">
        <v>0</v>
      </c>
      <c r="J119" s="214">
        <v>0</v>
      </c>
      <c r="K119" s="214">
        <v>0</v>
      </c>
      <c r="L119" s="214">
        <v>0</v>
      </c>
      <c r="M119" s="214">
        <v>0</v>
      </c>
      <c r="N119" s="214">
        <v>0</v>
      </c>
      <c r="O119" s="214">
        <v>0</v>
      </c>
      <c r="P119" s="214">
        <v>0</v>
      </c>
      <c r="Q119" s="214">
        <v>0</v>
      </c>
      <c r="R119" s="214">
        <v>0</v>
      </c>
      <c r="S119" s="214">
        <v>0</v>
      </c>
      <c r="T119" s="214">
        <v>0</v>
      </c>
      <c r="U119" s="214">
        <v>0</v>
      </c>
      <c r="V119" s="214">
        <v>0</v>
      </c>
      <c r="W119" s="214">
        <v>0</v>
      </c>
      <c r="X119" s="214">
        <v>0</v>
      </c>
      <c r="Y119" s="2"/>
      <c r="Z119" s="2"/>
      <c r="AB119" s="2"/>
      <c r="AC119" s="2"/>
      <c r="AE119" s="2"/>
      <c r="AF119" s="2"/>
    </row>
  </sheetData>
  <mergeCells count="5">
    <mergeCell ref="E9:E10"/>
    <mergeCell ref="AC9:AC10"/>
    <mergeCell ref="AD9:AD10"/>
    <mergeCell ref="Z9:Z10"/>
    <mergeCell ref="AA9:AA10"/>
  </mergeCells>
  <conditionalFormatting sqref="AD11:AD13 AD115 AD105:AD113 AD95:AD103 AD25:AD93 AA115 AA105:AA113 AA95:AA103 AA25:AA93 AD15:AD23 AA15:AA23 AD117 AA117">
    <cfRule type="expression" dxfId="17" priority="10" stopIfTrue="1">
      <formula>($C11&gt;0)</formula>
    </cfRule>
    <cfRule type="expression" dxfId="16" priority="11" stopIfTrue="1">
      <formula>AND($C11&lt;0,$C11&gt;=$AD$2)</formula>
    </cfRule>
    <cfRule type="expression" dxfId="15" priority="12" stopIfTrue="1">
      <formula>($C11&lt;$AD$2)</formula>
    </cfRule>
  </conditionalFormatting>
  <conditionalFormatting sqref="AA11:AA13">
    <cfRule type="expression" dxfId="14" priority="7" stopIfTrue="1">
      <formula>($C11&gt;0)</formula>
    </cfRule>
    <cfRule type="expression" dxfId="13" priority="8" stopIfTrue="1">
      <formula>AND($C11&lt;0,$C11&gt;=$AD$2)</formula>
    </cfRule>
    <cfRule type="expression" dxfId="12" priority="9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48" orientation="landscape" r:id="rId1"/>
  <headerFooter alignWithMargins="0">
    <oddHeader>&amp;CTABLEAU DE BORD REGION&amp;R&amp;D - &amp;T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F119"/>
  <sheetViews>
    <sheetView showGridLines="0" zoomScale="66" zoomScaleNormal="66" zoomScaleSheetLayoutView="75" workbookViewId="0">
      <pane xSplit="5" ySplit="10" topLeftCell="F11" activePane="bottomRight" state="frozen"/>
      <selection sqref="A1:XFD1048576"/>
      <selection pane="topRight" sqref="A1:XFD1048576"/>
      <selection pane="bottomLeft" sqref="A1:XFD1048576"/>
      <selection pane="bottomRight" activeCell="X15" sqref="X15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10" width="10" style="2" customWidth="1"/>
    <col min="11" max="11" width="10" style="2" customWidth="1" outlineLevel="1"/>
    <col min="12" max="23" width="10" style="2" customWidth="1"/>
    <col min="24" max="24" width="12" style="2" customWidth="1"/>
    <col min="25" max="25" width="1.140625" style="2" customWidth="1"/>
    <col min="26" max="26" width="10" style="2" customWidth="1"/>
    <col min="27" max="27" width="10" style="8" customWidth="1"/>
    <col min="28" max="28" width="4" style="2" customWidth="1"/>
    <col min="29" max="29" width="10" style="2" customWidth="1" outlineLevel="1"/>
    <col min="30" max="30" width="10" style="8" customWidth="1" outlineLevel="1"/>
    <col min="31" max="16384" width="11.42578125" style="2"/>
  </cols>
  <sheetData>
    <row r="1" spans="1:30" hidden="1" outlineLevel="1" x14ac:dyDescent="0.2">
      <c r="A1" s="1" t="s">
        <v>4</v>
      </c>
      <c r="B1" s="1"/>
      <c r="L1" s="161" t="s">
        <v>6</v>
      </c>
      <c r="M1" s="161" t="s">
        <v>7</v>
      </c>
      <c r="N1" s="161" t="s">
        <v>8</v>
      </c>
      <c r="O1" s="161" t="s">
        <v>9</v>
      </c>
      <c r="P1" s="161" t="s">
        <v>10</v>
      </c>
      <c r="Q1" s="161" t="s">
        <v>11</v>
      </c>
      <c r="R1" s="161" t="s">
        <v>320</v>
      </c>
      <c r="S1" s="161" t="s">
        <v>12</v>
      </c>
      <c r="T1" s="161" t="s">
        <v>13</v>
      </c>
      <c r="U1" s="161" t="s">
        <v>14</v>
      </c>
      <c r="V1" s="161" t="s">
        <v>15</v>
      </c>
      <c r="W1" s="161" t="s">
        <v>16</v>
      </c>
    </row>
    <row r="2" spans="1:30" ht="12.75" hidden="1" outlineLevel="1" x14ac:dyDescent="0.2">
      <c r="A2" s="1" t="s">
        <v>5</v>
      </c>
      <c r="B2" s="1"/>
      <c r="G2" s="11" t="s">
        <v>28</v>
      </c>
      <c r="H2" s="11" t="s">
        <v>30</v>
      </c>
      <c r="I2" s="11" t="s">
        <v>33</v>
      </c>
      <c r="J2" s="11" t="s">
        <v>34</v>
      </c>
      <c r="K2" s="11">
        <v>0</v>
      </c>
      <c r="L2" s="162" t="b">
        <v>1</v>
      </c>
      <c r="M2" s="162" t="b">
        <v>1</v>
      </c>
      <c r="N2" s="162" t="b">
        <v>1</v>
      </c>
      <c r="O2" s="162" t="b">
        <v>1</v>
      </c>
      <c r="P2" s="162" t="b">
        <v>1</v>
      </c>
      <c r="Q2" s="162" t="b">
        <v>1</v>
      </c>
      <c r="R2" s="162" t="b">
        <v>1</v>
      </c>
      <c r="S2" s="162" t="b">
        <v>1</v>
      </c>
      <c r="T2" s="162" t="b">
        <v>1</v>
      </c>
      <c r="U2" s="162" t="b">
        <v>1</v>
      </c>
      <c r="V2" s="162" t="b">
        <v>1</v>
      </c>
      <c r="W2" s="162" t="b">
        <v>1</v>
      </c>
      <c r="X2" s="11" t="s">
        <v>34</v>
      </c>
      <c r="Z2" s="163"/>
      <c r="AA2" s="13">
        <v>-0.15</v>
      </c>
      <c r="AC2" s="163"/>
      <c r="AD2" s="13">
        <v>-0.15</v>
      </c>
    </row>
    <row r="3" spans="1:30" hidden="1" outlineLevel="1" x14ac:dyDescent="0.15">
      <c r="A3" s="1" t="s">
        <v>356</v>
      </c>
      <c r="B3" s="1"/>
      <c r="G3" s="12" t="s">
        <v>643</v>
      </c>
      <c r="H3" s="12" t="s">
        <v>643</v>
      </c>
      <c r="I3" s="12" t="s">
        <v>643</v>
      </c>
      <c r="J3" s="12" t="s">
        <v>644</v>
      </c>
      <c r="K3" s="12" t="s">
        <v>645</v>
      </c>
      <c r="L3" s="12" t="s">
        <v>643</v>
      </c>
      <c r="M3" s="12" t="s">
        <v>643</v>
      </c>
      <c r="N3" s="12" t="s">
        <v>643</v>
      </c>
      <c r="O3" s="12" t="s">
        <v>643</v>
      </c>
      <c r="P3" s="12" t="s">
        <v>643</v>
      </c>
      <c r="Q3" s="12" t="s">
        <v>643</v>
      </c>
      <c r="R3" s="12" t="s">
        <v>643</v>
      </c>
      <c r="S3" s="12" t="s">
        <v>643</v>
      </c>
      <c r="T3" s="12" t="s">
        <v>643</v>
      </c>
      <c r="U3" s="12" t="s">
        <v>643</v>
      </c>
      <c r="V3" s="12" t="s">
        <v>643</v>
      </c>
      <c r="W3" s="12" t="s">
        <v>643</v>
      </c>
      <c r="X3" s="12" t="s">
        <v>643</v>
      </c>
    </row>
    <row r="4" spans="1:30" hidden="1" outlineLevel="1" x14ac:dyDescent="0.15">
      <c r="A4" s="164" t="s">
        <v>646</v>
      </c>
      <c r="B4" s="1"/>
      <c r="G4" s="12" t="s">
        <v>647</v>
      </c>
      <c r="H4" s="12" t="s">
        <v>647</v>
      </c>
      <c r="I4" s="12" t="s">
        <v>647</v>
      </c>
      <c r="J4" s="12" t="s">
        <v>648</v>
      </c>
      <c r="K4" s="12" t="s">
        <v>649</v>
      </c>
      <c r="L4" s="12" t="s">
        <v>647</v>
      </c>
      <c r="M4" s="12" t="s">
        <v>647</v>
      </c>
      <c r="N4" s="12" t="s">
        <v>647</v>
      </c>
      <c r="O4" s="12" t="s">
        <v>647</v>
      </c>
      <c r="P4" s="12" t="s">
        <v>647</v>
      </c>
      <c r="Q4" s="12" t="s">
        <v>647</v>
      </c>
      <c r="R4" s="12" t="s">
        <v>647</v>
      </c>
      <c r="S4" s="12" t="s">
        <v>647</v>
      </c>
      <c r="T4" s="12" t="s">
        <v>647</v>
      </c>
      <c r="U4" s="12" t="s">
        <v>647</v>
      </c>
      <c r="V4" s="12" t="s">
        <v>647</v>
      </c>
      <c r="W4" s="12" t="s">
        <v>647</v>
      </c>
      <c r="X4" s="12" t="s">
        <v>647</v>
      </c>
      <c r="Z4" s="163"/>
      <c r="AA4" s="165"/>
      <c r="AC4" s="163"/>
      <c r="AD4" s="165"/>
    </row>
    <row r="5" spans="1:30" hidden="1" outlineLevel="1" x14ac:dyDescent="0.15">
      <c r="B5" s="1"/>
      <c r="G5" s="12" t="s">
        <v>650</v>
      </c>
      <c r="H5" s="12" t="s">
        <v>651</v>
      </c>
      <c r="I5" s="12" t="s">
        <v>651</v>
      </c>
      <c r="J5" s="12" t="s">
        <v>652</v>
      </c>
      <c r="K5" s="12" t="s">
        <v>653</v>
      </c>
      <c r="L5" s="12" t="s">
        <v>652</v>
      </c>
      <c r="M5" s="12" t="s">
        <v>654</v>
      </c>
      <c r="N5" s="12" t="s">
        <v>653</v>
      </c>
      <c r="O5" s="12" t="s">
        <v>655</v>
      </c>
      <c r="P5" s="12" t="s">
        <v>656</v>
      </c>
      <c r="Q5" s="12" t="s">
        <v>657</v>
      </c>
      <c r="R5" s="12" t="s">
        <v>658</v>
      </c>
      <c r="S5" s="12" t="s">
        <v>659</v>
      </c>
      <c r="T5" s="12" t="s">
        <v>660</v>
      </c>
      <c r="U5" s="12" t="s">
        <v>661</v>
      </c>
      <c r="V5" s="12" t="s">
        <v>662</v>
      </c>
      <c r="W5" s="12" t="s">
        <v>663</v>
      </c>
      <c r="X5" s="12" t="s">
        <v>663</v>
      </c>
      <c r="Z5" s="163"/>
      <c r="AA5" s="165"/>
      <c r="AC5" s="163"/>
      <c r="AD5" s="165"/>
    </row>
    <row r="6" spans="1:30" hidden="1" outlineLevel="1" x14ac:dyDescent="0.2">
      <c r="F6" s="1"/>
      <c r="G6" s="1"/>
      <c r="H6" s="2" t="s">
        <v>674</v>
      </c>
      <c r="I6" s="2" t="s">
        <v>674</v>
      </c>
      <c r="J6" s="2" t="s">
        <v>674</v>
      </c>
      <c r="K6" s="2" t="s">
        <v>674</v>
      </c>
    </row>
    <row r="7" spans="1:30" s="166" customFormat="1" ht="15.75" collapsed="1" x14ac:dyDescent="0.2">
      <c r="E7" s="15" t="s">
        <v>464</v>
      </c>
      <c r="L7" s="167"/>
      <c r="AA7" s="168"/>
      <c r="AD7" s="168"/>
    </row>
    <row r="8" spans="1:30" s="169" customFormat="1" ht="7.5" customHeight="1" x14ac:dyDescent="0.2">
      <c r="E8" s="170"/>
      <c r="I8" s="171"/>
      <c r="J8" s="171"/>
      <c r="K8" s="171"/>
      <c r="Z8" s="171"/>
      <c r="AA8" s="170"/>
      <c r="AC8" s="171"/>
      <c r="AD8" s="170"/>
    </row>
    <row r="9" spans="1:30" ht="12.75" customHeight="1" x14ac:dyDescent="0.2">
      <c r="E9" s="310" t="s">
        <v>465</v>
      </c>
      <c r="F9" s="172"/>
      <c r="G9" s="4" t="s">
        <v>2</v>
      </c>
      <c r="H9" s="4" t="s">
        <v>2</v>
      </c>
      <c r="I9" s="4" t="s">
        <v>2</v>
      </c>
      <c r="J9" s="5" t="s">
        <v>1</v>
      </c>
      <c r="K9" s="5" t="s">
        <v>628</v>
      </c>
      <c r="L9" s="173" t="s">
        <v>2</v>
      </c>
      <c r="M9" s="173" t="s">
        <v>2</v>
      </c>
      <c r="N9" s="173" t="s">
        <v>2</v>
      </c>
      <c r="O9" s="173" t="s">
        <v>2</v>
      </c>
      <c r="P9" s="173" t="s">
        <v>2</v>
      </c>
      <c r="Q9" s="173" t="s">
        <v>2</v>
      </c>
      <c r="R9" s="173" t="s">
        <v>2</v>
      </c>
      <c r="S9" s="173" t="s">
        <v>2</v>
      </c>
      <c r="T9" s="173" t="s">
        <v>2</v>
      </c>
      <c r="U9" s="173" t="s">
        <v>2</v>
      </c>
      <c r="V9" s="173" t="s">
        <v>2</v>
      </c>
      <c r="W9" s="173" t="s">
        <v>2</v>
      </c>
      <c r="X9" s="287" t="s">
        <v>2</v>
      </c>
      <c r="Z9" s="318" t="s">
        <v>677</v>
      </c>
      <c r="AA9" s="320" t="s">
        <v>100</v>
      </c>
      <c r="AC9" s="318" t="s">
        <v>678</v>
      </c>
      <c r="AD9" s="320" t="s">
        <v>100</v>
      </c>
    </row>
    <row r="10" spans="1:30" ht="12.75" customHeight="1" x14ac:dyDescent="0.2">
      <c r="E10" s="310"/>
      <c r="F10" s="172"/>
      <c r="G10" s="6" t="s">
        <v>669</v>
      </c>
      <c r="H10" s="6" t="s">
        <v>670</v>
      </c>
      <c r="I10" s="6" t="s">
        <v>670</v>
      </c>
      <c r="J10" s="7" t="s">
        <v>679</v>
      </c>
      <c r="K10" s="7" t="s">
        <v>680</v>
      </c>
      <c r="L10" s="174" t="s">
        <v>6</v>
      </c>
      <c r="M10" s="174" t="s">
        <v>7</v>
      </c>
      <c r="N10" s="174" t="s">
        <v>8</v>
      </c>
      <c r="O10" s="174" t="s">
        <v>9</v>
      </c>
      <c r="P10" s="174" t="s">
        <v>10</v>
      </c>
      <c r="Q10" s="174" t="s">
        <v>11</v>
      </c>
      <c r="R10" s="174" t="s">
        <v>320</v>
      </c>
      <c r="S10" s="174" t="s">
        <v>12</v>
      </c>
      <c r="T10" s="174" t="s">
        <v>13</v>
      </c>
      <c r="U10" s="174" t="s">
        <v>14</v>
      </c>
      <c r="V10" s="174" t="s">
        <v>15</v>
      </c>
      <c r="W10" s="174" t="s">
        <v>16</v>
      </c>
      <c r="X10" s="286" t="s">
        <v>671</v>
      </c>
      <c r="Z10" s="319"/>
      <c r="AA10" s="321"/>
      <c r="AC10" s="319"/>
      <c r="AD10" s="321"/>
    </row>
    <row r="11" spans="1:30" ht="18" customHeight="1" x14ac:dyDescent="0.2">
      <c r="A11" s="175" t="s">
        <v>37</v>
      </c>
      <c r="B11" s="175" t="s">
        <v>18</v>
      </c>
      <c r="C11" s="9"/>
      <c r="E11" s="176" t="s">
        <v>424</v>
      </c>
      <c r="G11" s="177">
        <v>0</v>
      </c>
      <c r="H11" s="177">
        <v>0</v>
      </c>
      <c r="I11" s="177">
        <v>0</v>
      </c>
      <c r="J11" s="178">
        <v>0</v>
      </c>
      <c r="K11" s="178">
        <v>0</v>
      </c>
      <c r="L11" s="177">
        <v>0</v>
      </c>
      <c r="M11" s="177">
        <v>0</v>
      </c>
      <c r="N11" s="177">
        <v>0</v>
      </c>
      <c r="O11" s="177">
        <v>0</v>
      </c>
      <c r="P11" s="177">
        <v>0</v>
      </c>
      <c r="Q11" s="177">
        <v>0</v>
      </c>
      <c r="R11" s="177">
        <v>0</v>
      </c>
      <c r="S11" s="177">
        <v>0</v>
      </c>
      <c r="T11" s="177">
        <v>0</v>
      </c>
      <c r="U11" s="177">
        <v>0</v>
      </c>
      <c r="V11" s="177">
        <v>0</v>
      </c>
      <c r="W11" s="177">
        <v>0</v>
      </c>
      <c r="X11" s="177">
        <v>0</v>
      </c>
      <c r="Z11" s="177">
        <v>0</v>
      </c>
      <c r="AA11" s="179">
        <v>0</v>
      </c>
      <c r="AC11" s="177">
        <v>0</v>
      </c>
      <c r="AD11" s="179">
        <v>0</v>
      </c>
    </row>
    <row r="12" spans="1:30" ht="18" hidden="1" customHeight="1" outlineLevel="1" collapsed="1" x14ac:dyDescent="0.2">
      <c r="A12" s="180" t="s">
        <v>212</v>
      </c>
      <c r="B12" s="175" t="s">
        <v>18</v>
      </c>
      <c r="C12" s="9"/>
      <c r="E12" s="181" t="s">
        <v>213</v>
      </c>
      <c r="F12" s="182"/>
      <c r="G12" s="183">
        <v>0</v>
      </c>
      <c r="H12" s="183">
        <v>0</v>
      </c>
      <c r="I12" s="183">
        <v>0</v>
      </c>
      <c r="J12" s="183">
        <v>0</v>
      </c>
      <c r="K12" s="183">
        <v>0</v>
      </c>
      <c r="L12" s="183">
        <v>0</v>
      </c>
      <c r="M12" s="183">
        <v>0</v>
      </c>
      <c r="N12" s="183">
        <v>0</v>
      </c>
      <c r="O12" s="183">
        <v>0</v>
      </c>
      <c r="P12" s="183">
        <v>0</v>
      </c>
      <c r="Q12" s="183">
        <v>0</v>
      </c>
      <c r="R12" s="183">
        <v>0</v>
      </c>
      <c r="S12" s="183">
        <v>0</v>
      </c>
      <c r="T12" s="183">
        <v>0</v>
      </c>
      <c r="U12" s="183">
        <v>0</v>
      </c>
      <c r="V12" s="183">
        <v>0</v>
      </c>
      <c r="W12" s="183">
        <v>0</v>
      </c>
      <c r="X12" s="183">
        <v>0</v>
      </c>
      <c r="Z12" s="183">
        <v>0</v>
      </c>
      <c r="AA12" s="184">
        <v>0</v>
      </c>
      <c r="AC12" s="183">
        <v>0</v>
      </c>
      <c r="AD12" s="184">
        <v>0</v>
      </c>
    </row>
    <row r="13" spans="1:30" ht="18" hidden="1" customHeight="1" outlineLevel="1" collapsed="1" x14ac:dyDescent="0.2">
      <c r="A13" s="185"/>
      <c r="B13" s="185"/>
      <c r="C13" s="9"/>
      <c r="E13" s="176" t="s">
        <v>241</v>
      </c>
      <c r="G13" s="177">
        <v>0</v>
      </c>
      <c r="H13" s="177">
        <v>0</v>
      </c>
      <c r="I13" s="177">
        <v>0</v>
      </c>
      <c r="J13" s="178">
        <v>0</v>
      </c>
      <c r="K13" s="178">
        <v>0</v>
      </c>
      <c r="L13" s="177">
        <v>0</v>
      </c>
      <c r="M13" s="177">
        <v>0</v>
      </c>
      <c r="N13" s="177">
        <v>0</v>
      </c>
      <c r="O13" s="177">
        <v>0</v>
      </c>
      <c r="P13" s="177">
        <v>0</v>
      </c>
      <c r="Q13" s="177">
        <v>0</v>
      </c>
      <c r="R13" s="177">
        <v>0</v>
      </c>
      <c r="S13" s="177">
        <v>0</v>
      </c>
      <c r="T13" s="177">
        <v>0</v>
      </c>
      <c r="U13" s="177">
        <v>0</v>
      </c>
      <c r="V13" s="177">
        <v>0</v>
      </c>
      <c r="W13" s="177">
        <v>0</v>
      </c>
      <c r="X13" s="177">
        <v>0</v>
      </c>
      <c r="Z13" s="177">
        <v>0</v>
      </c>
      <c r="AA13" s="179">
        <v>0</v>
      </c>
      <c r="AC13" s="177">
        <v>0</v>
      </c>
      <c r="AD13" s="179">
        <v>0</v>
      </c>
    </row>
    <row r="14" spans="1:30" ht="12.95" hidden="1" customHeight="1" outlineLevel="1" x14ac:dyDescent="0.2">
      <c r="A14" s="185"/>
      <c r="B14" s="185"/>
      <c r="C14" s="9"/>
      <c r="E14" s="175" t="s">
        <v>38</v>
      </c>
      <c r="G14" s="186">
        <v>0</v>
      </c>
      <c r="H14" s="186">
        <v>0</v>
      </c>
      <c r="I14" s="186">
        <v>0</v>
      </c>
      <c r="J14" s="187">
        <v>0</v>
      </c>
      <c r="K14" s="187">
        <v>0</v>
      </c>
      <c r="L14" s="186">
        <v>0</v>
      </c>
      <c r="M14" s="186">
        <v>0</v>
      </c>
      <c r="N14" s="186">
        <v>0</v>
      </c>
      <c r="O14" s="186">
        <v>0</v>
      </c>
      <c r="P14" s="186">
        <v>0</v>
      </c>
      <c r="Q14" s="186">
        <v>0</v>
      </c>
      <c r="R14" s="186">
        <v>0</v>
      </c>
      <c r="S14" s="186">
        <v>0</v>
      </c>
      <c r="T14" s="186">
        <v>0</v>
      </c>
      <c r="U14" s="186">
        <v>0</v>
      </c>
      <c r="V14" s="186">
        <v>0</v>
      </c>
      <c r="W14" s="186">
        <v>0</v>
      </c>
      <c r="X14" s="186">
        <v>0</v>
      </c>
      <c r="Z14" s="186">
        <v>0</v>
      </c>
      <c r="AA14" s="188"/>
      <c r="AC14" s="186">
        <v>0</v>
      </c>
      <c r="AD14" s="188"/>
    </row>
    <row r="15" spans="1:30" ht="18" customHeight="1" collapsed="1" x14ac:dyDescent="0.2">
      <c r="A15" s="175" t="s">
        <v>221</v>
      </c>
      <c r="B15" s="175" t="s">
        <v>18</v>
      </c>
      <c r="C15" s="9">
        <v>0</v>
      </c>
      <c r="E15" s="189" t="s">
        <v>67</v>
      </c>
      <c r="G15" s="190">
        <v>0</v>
      </c>
      <c r="H15" s="190">
        <v>0</v>
      </c>
      <c r="I15" s="190">
        <v>0</v>
      </c>
      <c r="J15" s="191">
        <v>0</v>
      </c>
      <c r="K15" s="191">
        <v>0</v>
      </c>
      <c r="L15" s="190">
        <v>0</v>
      </c>
      <c r="M15" s="190">
        <v>0</v>
      </c>
      <c r="N15" s="190">
        <v>0</v>
      </c>
      <c r="O15" s="190">
        <v>0</v>
      </c>
      <c r="P15" s="190">
        <v>0</v>
      </c>
      <c r="Q15" s="190">
        <v>0</v>
      </c>
      <c r="R15" s="190">
        <v>0</v>
      </c>
      <c r="S15" s="190">
        <v>0</v>
      </c>
      <c r="T15" s="190">
        <v>0</v>
      </c>
      <c r="U15" s="190">
        <v>0</v>
      </c>
      <c r="V15" s="190">
        <v>0</v>
      </c>
      <c r="W15" s="190">
        <v>0</v>
      </c>
      <c r="X15" s="190">
        <v>0</v>
      </c>
      <c r="Z15" s="190">
        <v>0</v>
      </c>
      <c r="AA15" s="3">
        <v>0</v>
      </c>
      <c r="AC15" s="190">
        <v>0</v>
      </c>
      <c r="AD15" s="3">
        <v>0</v>
      </c>
    </row>
    <row r="16" spans="1:30" ht="18" customHeight="1" x14ac:dyDescent="0.2">
      <c r="A16" s="175" t="s">
        <v>219</v>
      </c>
      <c r="B16" s="175" t="s">
        <v>18</v>
      </c>
      <c r="C16" s="9">
        <v>0</v>
      </c>
      <c r="E16" s="192" t="s">
        <v>220</v>
      </c>
      <c r="F16" s="193"/>
      <c r="G16" s="194">
        <v>0</v>
      </c>
      <c r="H16" s="194">
        <v>0</v>
      </c>
      <c r="I16" s="194">
        <v>0</v>
      </c>
      <c r="J16" s="194">
        <v>0</v>
      </c>
      <c r="K16" s="194">
        <v>0</v>
      </c>
      <c r="L16" s="194">
        <v>0</v>
      </c>
      <c r="M16" s="194">
        <v>0</v>
      </c>
      <c r="N16" s="194">
        <v>0</v>
      </c>
      <c r="O16" s="194">
        <v>0</v>
      </c>
      <c r="P16" s="194">
        <v>0</v>
      </c>
      <c r="Q16" s="194">
        <v>0</v>
      </c>
      <c r="R16" s="194">
        <v>0</v>
      </c>
      <c r="S16" s="194">
        <v>0</v>
      </c>
      <c r="T16" s="194">
        <v>0</v>
      </c>
      <c r="U16" s="194">
        <v>0</v>
      </c>
      <c r="V16" s="194">
        <v>0</v>
      </c>
      <c r="W16" s="194">
        <v>0</v>
      </c>
      <c r="X16" s="194">
        <v>0</v>
      </c>
      <c r="Z16" s="194">
        <v>0</v>
      </c>
      <c r="AA16" s="3">
        <v>0</v>
      </c>
      <c r="AC16" s="194">
        <v>0</v>
      </c>
      <c r="AD16" s="3">
        <v>0</v>
      </c>
    </row>
    <row r="17" spans="1:30" ht="18" customHeight="1" x14ac:dyDescent="0.2">
      <c r="A17" s="175" t="s">
        <v>35</v>
      </c>
      <c r="B17" s="175" t="s">
        <v>18</v>
      </c>
      <c r="C17" s="9">
        <v>0</v>
      </c>
      <c r="E17" s="189" t="s">
        <v>58</v>
      </c>
      <c r="G17" s="190">
        <v>0</v>
      </c>
      <c r="H17" s="190">
        <v>0</v>
      </c>
      <c r="I17" s="190">
        <v>0</v>
      </c>
      <c r="J17" s="191">
        <v>0</v>
      </c>
      <c r="K17" s="191">
        <v>0</v>
      </c>
      <c r="L17" s="190">
        <v>0</v>
      </c>
      <c r="M17" s="190">
        <v>0</v>
      </c>
      <c r="N17" s="190">
        <v>0</v>
      </c>
      <c r="O17" s="190">
        <v>0</v>
      </c>
      <c r="P17" s="190">
        <v>0</v>
      </c>
      <c r="Q17" s="190">
        <v>0</v>
      </c>
      <c r="R17" s="190">
        <v>0</v>
      </c>
      <c r="S17" s="190">
        <v>0</v>
      </c>
      <c r="T17" s="190">
        <v>0</v>
      </c>
      <c r="U17" s="190">
        <v>0</v>
      </c>
      <c r="V17" s="190">
        <v>0</v>
      </c>
      <c r="W17" s="190">
        <v>0</v>
      </c>
      <c r="X17" s="190">
        <v>0</v>
      </c>
      <c r="Z17" s="190">
        <v>0</v>
      </c>
      <c r="AA17" s="3">
        <v>0</v>
      </c>
      <c r="AC17" s="190">
        <v>0</v>
      </c>
      <c r="AD17" s="3">
        <v>0</v>
      </c>
    </row>
    <row r="18" spans="1:30" ht="18" customHeight="1" x14ac:dyDescent="0.2">
      <c r="A18" s="175" t="s">
        <v>222</v>
      </c>
      <c r="B18" s="175" t="s">
        <v>18</v>
      </c>
      <c r="C18" s="9">
        <v>0</v>
      </c>
      <c r="E18" s="189" t="s">
        <v>425</v>
      </c>
      <c r="G18" s="190">
        <v>0</v>
      </c>
      <c r="H18" s="190">
        <v>0</v>
      </c>
      <c r="I18" s="190">
        <v>0</v>
      </c>
      <c r="J18" s="191">
        <v>0</v>
      </c>
      <c r="K18" s="191">
        <v>0</v>
      </c>
      <c r="L18" s="190">
        <v>0</v>
      </c>
      <c r="M18" s="190">
        <v>0</v>
      </c>
      <c r="N18" s="190">
        <v>0</v>
      </c>
      <c r="O18" s="190">
        <v>0</v>
      </c>
      <c r="P18" s="190">
        <v>0</v>
      </c>
      <c r="Q18" s="190">
        <v>0</v>
      </c>
      <c r="R18" s="190">
        <v>0</v>
      </c>
      <c r="S18" s="190">
        <v>0</v>
      </c>
      <c r="T18" s="190">
        <v>0</v>
      </c>
      <c r="U18" s="190">
        <v>0</v>
      </c>
      <c r="V18" s="190">
        <v>0</v>
      </c>
      <c r="W18" s="190">
        <v>0</v>
      </c>
      <c r="X18" s="190">
        <v>0</v>
      </c>
      <c r="Z18" s="190">
        <v>0</v>
      </c>
      <c r="AA18" s="3">
        <v>0</v>
      </c>
      <c r="AC18" s="190">
        <v>0</v>
      </c>
      <c r="AD18" s="3">
        <v>0</v>
      </c>
    </row>
    <row r="19" spans="1:30" ht="18" customHeight="1" x14ac:dyDescent="0.2">
      <c r="A19" s="175" t="s">
        <v>597</v>
      </c>
      <c r="B19" s="175" t="s">
        <v>18</v>
      </c>
      <c r="C19" s="9">
        <v>0</v>
      </c>
      <c r="E19" s="189" t="s">
        <v>598</v>
      </c>
      <c r="G19" s="190">
        <v>0</v>
      </c>
      <c r="H19" s="190">
        <v>0</v>
      </c>
      <c r="I19" s="190">
        <v>0</v>
      </c>
      <c r="J19" s="191">
        <v>0</v>
      </c>
      <c r="K19" s="191">
        <v>0</v>
      </c>
      <c r="L19" s="190">
        <v>0</v>
      </c>
      <c r="M19" s="190">
        <v>0</v>
      </c>
      <c r="N19" s="190">
        <v>0</v>
      </c>
      <c r="O19" s="190">
        <v>0</v>
      </c>
      <c r="P19" s="190">
        <v>0</v>
      </c>
      <c r="Q19" s="190">
        <v>0</v>
      </c>
      <c r="R19" s="190">
        <v>0</v>
      </c>
      <c r="S19" s="190">
        <v>0</v>
      </c>
      <c r="T19" s="190">
        <v>0</v>
      </c>
      <c r="U19" s="190">
        <v>0</v>
      </c>
      <c r="V19" s="190">
        <v>0</v>
      </c>
      <c r="W19" s="190">
        <v>0</v>
      </c>
      <c r="X19" s="190">
        <v>0</v>
      </c>
      <c r="Z19" s="190">
        <v>0</v>
      </c>
      <c r="AA19" s="3">
        <v>0</v>
      </c>
      <c r="AC19" s="190">
        <v>0</v>
      </c>
      <c r="AD19" s="3">
        <v>0</v>
      </c>
    </row>
    <row r="20" spans="1:30" ht="18" customHeight="1" x14ac:dyDescent="0.2">
      <c r="A20" s="175" t="s">
        <v>36</v>
      </c>
      <c r="B20" s="175" t="s">
        <v>18</v>
      </c>
      <c r="C20" s="9">
        <v>0</v>
      </c>
      <c r="E20" s="189" t="s">
        <v>68</v>
      </c>
      <c r="G20" s="190">
        <v>0</v>
      </c>
      <c r="H20" s="190">
        <v>0</v>
      </c>
      <c r="I20" s="190">
        <v>0</v>
      </c>
      <c r="J20" s="191">
        <v>0</v>
      </c>
      <c r="K20" s="191">
        <v>0</v>
      </c>
      <c r="L20" s="190">
        <v>0</v>
      </c>
      <c r="M20" s="190">
        <v>0</v>
      </c>
      <c r="N20" s="190">
        <v>0</v>
      </c>
      <c r="O20" s="190">
        <v>0</v>
      </c>
      <c r="P20" s="190">
        <v>0</v>
      </c>
      <c r="Q20" s="190">
        <v>0</v>
      </c>
      <c r="R20" s="190">
        <v>0</v>
      </c>
      <c r="S20" s="190">
        <v>0</v>
      </c>
      <c r="T20" s="190">
        <v>0</v>
      </c>
      <c r="U20" s="190">
        <v>0</v>
      </c>
      <c r="V20" s="190">
        <v>0</v>
      </c>
      <c r="W20" s="190">
        <v>0</v>
      </c>
      <c r="X20" s="190">
        <v>0</v>
      </c>
      <c r="Z20" s="190">
        <v>0</v>
      </c>
      <c r="AA20" s="3">
        <v>0</v>
      </c>
      <c r="AC20" s="190">
        <v>0</v>
      </c>
      <c r="AD20" s="3">
        <v>0</v>
      </c>
    </row>
    <row r="21" spans="1:30" ht="18" customHeight="1" collapsed="1" x14ac:dyDescent="0.2">
      <c r="A21" s="185"/>
      <c r="B21" s="185"/>
      <c r="C21" s="9"/>
      <c r="E21" s="176" t="s">
        <v>633</v>
      </c>
      <c r="G21" s="177">
        <v>0</v>
      </c>
      <c r="H21" s="177">
        <v>0</v>
      </c>
      <c r="I21" s="177">
        <v>0</v>
      </c>
      <c r="J21" s="178">
        <v>0</v>
      </c>
      <c r="K21" s="178">
        <v>0</v>
      </c>
      <c r="L21" s="177">
        <v>0</v>
      </c>
      <c r="M21" s="177">
        <v>0</v>
      </c>
      <c r="N21" s="177">
        <v>0</v>
      </c>
      <c r="O21" s="177">
        <v>0</v>
      </c>
      <c r="P21" s="177">
        <v>0</v>
      </c>
      <c r="Q21" s="177">
        <v>0</v>
      </c>
      <c r="R21" s="177">
        <v>0</v>
      </c>
      <c r="S21" s="177">
        <v>0</v>
      </c>
      <c r="T21" s="177">
        <v>0</v>
      </c>
      <c r="U21" s="177">
        <v>0</v>
      </c>
      <c r="V21" s="177">
        <v>0</v>
      </c>
      <c r="W21" s="177">
        <v>0</v>
      </c>
      <c r="X21" s="177">
        <v>0</v>
      </c>
      <c r="Z21" s="177">
        <v>0</v>
      </c>
      <c r="AA21" s="179">
        <v>0</v>
      </c>
      <c r="AC21" s="177">
        <v>0</v>
      </c>
      <c r="AD21" s="179">
        <v>0</v>
      </c>
    </row>
    <row r="22" spans="1:30" ht="18" customHeight="1" x14ac:dyDescent="0.2">
      <c r="A22" s="175" t="s">
        <v>21</v>
      </c>
      <c r="B22" s="175" t="s">
        <v>18</v>
      </c>
      <c r="C22" s="9">
        <v>0</v>
      </c>
      <c r="E22" s="189" t="s">
        <v>69</v>
      </c>
      <c r="G22" s="190">
        <v>0</v>
      </c>
      <c r="H22" s="190">
        <v>0</v>
      </c>
      <c r="I22" s="190">
        <v>0</v>
      </c>
      <c r="J22" s="191">
        <v>0</v>
      </c>
      <c r="K22" s="191">
        <v>0</v>
      </c>
      <c r="L22" s="190">
        <v>0</v>
      </c>
      <c r="M22" s="190">
        <v>0</v>
      </c>
      <c r="N22" s="190">
        <v>0</v>
      </c>
      <c r="O22" s="190">
        <v>0</v>
      </c>
      <c r="P22" s="190">
        <v>0</v>
      </c>
      <c r="Q22" s="190">
        <v>0</v>
      </c>
      <c r="R22" s="190">
        <v>0</v>
      </c>
      <c r="S22" s="190">
        <v>0</v>
      </c>
      <c r="T22" s="190">
        <v>0</v>
      </c>
      <c r="U22" s="190">
        <v>0</v>
      </c>
      <c r="V22" s="190">
        <v>0</v>
      </c>
      <c r="W22" s="190">
        <v>0</v>
      </c>
      <c r="X22" s="190">
        <v>0</v>
      </c>
      <c r="Z22" s="190">
        <v>0</v>
      </c>
      <c r="AA22" s="3">
        <v>0</v>
      </c>
      <c r="AC22" s="190">
        <v>0</v>
      </c>
      <c r="AD22" s="3">
        <v>0</v>
      </c>
    </row>
    <row r="23" spans="1:30" ht="18" customHeight="1" x14ac:dyDescent="0.2">
      <c r="A23" s="185"/>
      <c r="B23" s="185"/>
      <c r="C23" s="9">
        <v>0</v>
      </c>
      <c r="E23" s="195" t="s">
        <v>274</v>
      </c>
      <c r="G23" s="196">
        <v>0</v>
      </c>
      <c r="H23" s="196">
        <v>0</v>
      </c>
      <c r="I23" s="196">
        <v>0</v>
      </c>
      <c r="J23" s="197">
        <v>0</v>
      </c>
      <c r="K23" s="197">
        <v>0</v>
      </c>
      <c r="L23" s="196">
        <v>0</v>
      </c>
      <c r="M23" s="196">
        <v>0</v>
      </c>
      <c r="N23" s="196">
        <v>0</v>
      </c>
      <c r="O23" s="196">
        <v>0</v>
      </c>
      <c r="P23" s="196">
        <v>0</v>
      </c>
      <c r="Q23" s="196">
        <v>0</v>
      </c>
      <c r="R23" s="196">
        <v>0</v>
      </c>
      <c r="S23" s="196">
        <v>0</v>
      </c>
      <c r="T23" s="196">
        <v>0</v>
      </c>
      <c r="U23" s="196">
        <v>0</v>
      </c>
      <c r="V23" s="196">
        <v>0</v>
      </c>
      <c r="W23" s="196">
        <v>0</v>
      </c>
      <c r="X23" s="196">
        <v>0</v>
      </c>
      <c r="Z23" s="196">
        <v>0</v>
      </c>
      <c r="AA23" s="3">
        <v>0</v>
      </c>
      <c r="AC23" s="196">
        <v>0</v>
      </c>
      <c r="AD23" s="3">
        <v>0</v>
      </c>
    </row>
    <row r="24" spans="1:30" ht="6.95" customHeight="1" x14ac:dyDescent="0.2">
      <c r="C24" s="9"/>
      <c r="E24" s="198"/>
      <c r="J24" s="199"/>
      <c r="K24" s="199"/>
      <c r="AA24" s="1"/>
      <c r="AD24" s="1"/>
    </row>
    <row r="25" spans="1:30" ht="18" customHeight="1" x14ac:dyDescent="0.2">
      <c r="A25" s="175" t="s">
        <v>71</v>
      </c>
      <c r="B25" s="175" t="s">
        <v>18</v>
      </c>
      <c r="C25" s="9"/>
      <c r="E25" s="176" t="s">
        <v>226</v>
      </c>
      <c r="G25" s="177">
        <v>0</v>
      </c>
      <c r="H25" s="177">
        <v>0</v>
      </c>
      <c r="I25" s="177">
        <v>0</v>
      </c>
      <c r="J25" s="178">
        <v>0</v>
      </c>
      <c r="K25" s="178">
        <v>0</v>
      </c>
      <c r="L25" s="177">
        <v>0</v>
      </c>
      <c r="M25" s="177">
        <v>0</v>
      </c>
      <c r="N25" s="177">
        <v>0</v>
      </c>
      <c r="O25" s="177">
        <v>0</v>
      </c>
      <c r="P25" s="177">
        <v>0</v>
      </c>
      <c r="Q25" s="177">
        <v>0</v>
      </c>
      <c r="R25" s="177">
        <v>0</v>
      </c>
      <c r="S25" s="177">
        <v>0</v>
      </c>
      <c r="T25" s="177">
        <v>0</v>
      </c>
      <c r="U25" s="177">
        <v>0</v>
      </c>
      <c r="V25" s="177">
        <v>0</v>
      </c>
      <c r="W25" s="177">
        <v>0</v>
      </c>
      <c r="X25" s="177">
        <v>0</v>
      </c>
      <c r="Z25" s="177">
        <v>0</v>
      </c>
      <c r="AA25" s="179">
        <v>0</v>
      </c>
      <c r="AC25" s="177">
        <v>0</v>
      </c>
      <c r="AD25" s="179">
        <v>0</v>
      </c>
    </row>
    <row r="26" spans="1:30" ht="12.95" customHeight="1" x14ac:dyDescent="0.2">
      <c r="A26" s="185"/>
      <c r="B26" s="185"/>
      <c r="C26" s="9"/>
      <c r="E26" s="200" t="s">
        <v>72</v>
      </c>
      <c r="G26" s="201">
        <v>0</v>
      </c>
      <c r="H26" s="201">
        <v>0</v>
      </c>
      <c r="I26" s="201">
        <v>0</v>
      </c>
      <c r="J26" s="202">
        <v>0</v>
      </c>
      <c r="K26" s="202">
        <v>0</v>
      </c>
      <c r="L26" s="201">
        <v>0</v>
      </c>
      <c r="M26" s="201">
        <v>0</v>
      </c>
      <c r="N26" s="201">
        <v>0</v>
      </c>
      <c r="O26" s="201">
        <v>0</v>
      </c>
      <c r="P26" s="201">
        <v>0</v>
      </c>
      <c r="Q26" s="201">
        <v>0</v>
      </c>
      <c r="R26" s="201">
        <v>0</v>
      </c>
      <c r="S26" s="201">
        <v>0</v>
      </c>
      <c r="T26" s="201">
        <v>0</v>
      </c>
      <c r="U26" s="201">
        <v>0</v>
      </c>
      <c r="V26" s="201">
        <v>0</v>
      </c>
      <c r="W26" s="201">
        <v>0</v>
      </c>
      <c r="X26" s="201">
        <v>0</v>
      </c>
      <c r="Z26" s="201">
        <v>0</v>
      </c>
      <c r="AA26" s="203">
        <v>0</v>
      </c>
      <c r="AC26" s="201">
        <v>0</v>
      </c>
      <c r="AD26" s="203">
        <v>0</v>
      </c>
    </row>
    <row r="27" spans="1:30" ht="18" customHeight="1" x14ac:dyDescent="0.2">
      <c r="A27" s="175" t="s">
        <v>64</v>
      </c>
      <c r="B27" s="175" t="s">
        <v>18</v>
      </c>
      <c r="C27" s="9">
        <v>0</v>
      </c>
      <c r="E27" s="189" t="s">
        <v>202</v>
      </c>
      <c r="G27" s="190">
        <v>0</v>
      </c>
      <c r="H27" s="190">
        <v>0</v>
      </c>
      <c r="I27" s="190">
        <v>0</v>
      </c>
      <c r="J27" s="191">
        <v>0</v>
      </c>
      <c r="K27" s="191">
        <v>0</v>
      </c>
      <c r="L27" s="190">
        <v>0</v>
      </c>
      <c r="M27" s="190">
        <v>0</v>
      </c>
      <c r="N27" s="190">
        <v>0</v>
      </c>
      <c r="O27" s="190">
        <v>0</v>
      </c>
      <c r="P27" s="190">
        <v>0</v>
      </c>
      <c r="Q27" s="190">
        <v>0</v>
      </c>
      <c r="R27" s="190">
        <v>0</v>
      </c>
      <c r="S27" s="190">
        <v>0</v>
      </c>
      <c r="T27" s="190">
        <v>0</v>
      </c>
      <c r="U27" s="190">
        <v>0</v>
      </c>
      <c r="V27" s="190">
        <v>0</v>
      </c>
      <c r="W27" s="190">
        <v>0</v>
      </c>
      <c r="X27" s="190">
        <v>0</v>
      </c>
      <c r="Z27" s="190">
        <v>0</v>
      </c>
      <c r="AA27" s="3">
        <v>0</v>
      </c>
      <c r="AC27" s="190">
        <v>0</v>
      </c>
      <c r="AD27" s="3">
        <v>0</v>
      </c>
    </row>
    <row r="28" spans="1:30" ht="18" customHeight="1" x14ac:dyDescent="0.2">
      <c r="A28" s="175" t="s">
        <v>65</v>
      </c>
      <c r="B28" s="175" t="s">
        <v>18</v>
      </c>
      <c r="C28" s="9">
        <v>0</v>
      </c>
      <c r="E28" s="189" t="s">
        <v>203</v>
      </c>
      <c r="G28" s="190">
        <v>0</v>
      </c>
      <c r="H28" s="190">
        <v>0</v>
      </c>
      <c r="I28" s="190">
        <v>0</v>
      </c>
      <c r="J28" s="191">
        <v>0</v>
      </c>
      <c r="K28" s="191">
        <v>0</v>
      </c>
      <c r="L28" s="190">
        <v>0</v>
      </c>
      <c r="M28" s="190">
        <v>0</v>
      </c>
      <c r="N28" s="190">
        <v>0</v>
      </c>
      <c r="O28" s="190">
        <v>0</v>
      </c>
      <c r="P28" s="190">
        <v>0</v>
      </c>
      <c r="Q28" s="190">
        <v>0</v>
      </c>
      <c r="R28" s="190">
        <v>0</v>
      </c>
      <c r="S28" s="190">
        <v>0</v>
      </c>
      <c r="T28" s="190">
        <v>0</v>
      </c>
      <c r="U28" s="190">
        <v>0</v>
      </c>
      <c r="V28" s="190">
        <v>0</v>
      </c>
      <c r="W28" s="190">
        <v>0</v>
      </c>
      <c r="X28" s="190">
        <v>0</v>
      </c>
      <c r="Z28" s="190">
        <v>0</v>
      </c>
      <c r="AA28" s="3">
        <v>0</v>
      </c>
      <c r="AC28" s="190">
        <v>0</v>
      </c>
      <c r="AD28" s="3">
        <v>0</v>
      </c>
    </row>
    <row r="29" spans="1:30" ht="18" hidden="1" customHeight="1" outlineLevel="1" x14ac:dyDescent="0.2">
      <c r="A29" s="175" t="s">
        <v>151</v>
      </c>
      <c r="B29" s="175" t="s">
        <v>18</v>
      </c>
      <c r="C29" s="9">
        <v>0</v>
      </c>
      <c r="E29" s="204" t="s">
        <v>152</v>
      </c>
      <c r="F29" s="182"/>
      <c r="G29" s="205">
        <v>0</v>
      </c>
      <c r="H29" s="205">
        <v>0</v>
      </c>
      <c r="I29" s="205">
        <v>0</v>
      </c>
      <c r="J29" s="205">
        <v>0</v>
      </c>
      <c r="K29" s="205">
        <v>0</v>
      </c>
      <c r="L29" s="205">
        <v>0</v>
      </c>
      <c r="M29" s="205">
        <v>0</v>
      </c>
      <c r="N29" s="205">
        <v>0</v>
      </c>
      <c r="O29" s="205">
        <v>0</v>
      </c>
      <c r="P29" s="205">
        <v>0</v>
      </c>
      <c r="Q29" s="205">
        <v>0</v>
      </c>
      <c r="R29" s="205">
        <v>0</v>
      </c>
      <c r="S29" s="205">
        <v>0</v>
      </c>
      <c r="T29" s="205">
        <v>0</v>
      </c>
      <c r="U29" s="205">
        <v>0</v>
      </c>
      <c r="V29" s="205">
        <v>0</v>
      </c>
      <c r="W29" s="205">
        <v>0</v>
      </c>
      <c r="X29" s="205">
        <v>0</v>
      </c>
      <c r="Z29" s="205">
        <v>0</v>
      </c>
      <c r="AA29" s="3">
        <v>0</v>
      </c>
      <c r="AC29" s="205">
        <v>0</v>
      </c>
      <c r="AD29" s="3">
        <v>0</v>
      </c>
    </row>
    <row r="30" spans="1:30" ht="18" hidden="1" customHeight="1" outlineLevel="1" x14ac:dyDescent="0.2">
      <c r="A30" s="175" t="s">
        <v>169</v>
      </c>
      <c r="B30" s="175" t="s">
        <v>18</v>
      </c>
      <c r="C30" s="9">
        <v>0</v>
      </c>
      <c r="E30" s="204" t="s">
        <v>170</v>
      </c>
      <c r="F30" s="182"/>
      <c r="G30" s="205">
        <v>0</v>
      </c>
      <c r="H30" s="205">
        <v>0</v>
      </c>
      <c r="I30" s="205">
        <v>0</v>
      </c>
      <c r="J30" s="205">
        <v>0</v>
      </c>
      <c r="K30" s="205">
        <v>0</v>
      </c>
      <c r="L30" s="205">
        <v>0</v>
      </c>
      <c r="M30" s="205">
        <v>0</v>
      </c>
      <c r="N30" s="205">
        <v>0</v>
      </c>
      <c r="O30" s="205">
        <v>0</v>
      </c>
      <c r="P30" s="205">
        <v>0</v>
      </c>
      <c r="Q30" s="205">
        <v>0</v>
      </c>
      <c r="R30" s="205">
        <v>0</v>
      </c>
      <c r="S30" s="205">
        <v>0</v>
      </c>
      <c r="T30" s="205">
        <v>0</v>
      </c>
      <c r="U30" s="205">
        <v>0</v>
      </c>
      <c r="V30" s="205">
        <v>0</v>
      </c>
      <c r="W30" s="205">
        <v>0</v>
      </c>
      <c r="X30" s="205">
        <v>0</v>
      </c>
      <c r="Z30" s="205">
        <v>0</v>
      </c>
      <c r="AA30" s="3">
        <v>0</v>
      </c>
      <c r="AC30" s="205">
        <v>0</v>
      </c>
      <c r="AD30" s="3">
        <v>0</v>
      </c>
    </row>
    <row r="31" spans="1:30" ht="18" hidden="1" customHeight="1" outlineLevel="1" x14ac:dyDescent="0.2">
      <c r="A31" s="175" t="s">
        <v>171</v>
      </c>
      <c r="B31" s="175" t="s">
        <v>18</v>
      </c>
      <c r="C31" s="9">
        <v>0</v>
      </c>
      <c r="E31" s="204" t="s">
        <v>172</v>
      </c>
      <c r="F31" s="182"/>
      <c r="G31" s="205">
        <v>0</v>
      </c>
      <c r="H31" s="205">
        <v>0</v>
      </c>
      <c r="I31" s="205">
        <v>0</v>
      </c>
      <c r="J31" s="205">
        <v>0</v>
      </c>
      <c r="K31" s="205">
        <v>0</v>
      </c>
      <c r="L31" s="205">
        <v>0</v>
      </c>
      <c r="M31" s="205">
        <v>0</v>
      </c>
      <c r="N31" s="205">
        <v>0</v>
      </c>
      <c r="O31" s="205">
        <v>0</v>
      </c>
      <c r="P31" s="205">
        <v>0</v>
      </c>
      <c r="Q31" s="205">
        <v>0</v>
      </c>
      <c r="R31" s="205">
        <v>0</v>
      </c>
      <c r="S31" s="205">
        <v>0</v>
      </c>
      <c r="T31" s="205">
        <v>0</v>
      </c>
      <c r="U31" s="205">
        <v>0</v>
      </c>
      <c r="V31" s="205">
        <v>0</v>
      </c>
      <c r="W31" s="205">
        <v>0</v>
      </c>
      <c r="X31" s="205">
        <v>0</v>
      </c>
      <c r="Z31" s="205">
        <v>0</v>
      </c>
      <c r="AA31" s="3">
        <v>0</v>
      </c>
      <c r="AC31" s="205">
        <v>0</v>
      </c>
      <c r="AD31" s="3">
        <v>0</v>
      </c>
    </row>
    <row r="32" spans="1:30" ht="18" customHeight="1" collapsed="1" x14ac:dyDescent="0.2">
      <c r="A32" s="185"/>
      <c r="B32" s="185"/>
      <c r="C32" s="9">
        <v>0</v>
      </c>
      <c r="E32" s="189" t="s">
        <v>152</v>
      </c>
      <c r="G32" s="190">
        <v>0</v>
      </c>
      <c r="H32" s="190">
        <v>0</v>
      </c>
      <c r="I32" s="190">
        <v>0</v>
      </c>
      <c r="J32" s="191">
        <v>0</v>
      </c>
      <c r="K32" s="191">
        <v>0</v>
      </c>
      <c r="L32" s="190">
        <v>0</v>
      </c>
      <c r="M32" s="190">
        <v>0</v>
      </c>
      <c r="N32" s="190">
        <v>0</v>
      </c>
      <c r="O32" s="190">
        <v>0</v>
      </c>
      <c r="P32" s="190">
        <v>0</v>
      </c>
      <c r="Q32" s="190">
        <v>0</v>
      </c>
      <c r="R32" s="190">
        <v>0</v>
      </c>
      <c r="S32" s="190">
        <v>0</v>
      </c>
      <c r="T32" s="190">
        <v>0</v>
      </c>
      <c r="U32" s="190">
        <v>0</v>
      </c>
      <c r="V32" s="190">
        <v>0</v>
      </c>
      <c r="W32" s="190">
        <v>0</v>
      </c>
      <c r="X32" s="190">
        <v>0</v>
      </c>
      <c r="Z32" s="190">
        <v>0</v>
      </c>
      <c r="AA32" s="3">
        <v>0</v>
      </c>
      <c r="AC32" s="190">
        <v>0</v>
      </c>
      <c r="AD32" s="3">
        <v>0</v>
      </c>
    </row>
    <row r="33" spans="1:30" ht="18" customHeight="1" collapsed="1" x14ac:dyDescent="0.2">
      <c r="A33" s="175" t="s">
        <v>147</v>
      </c>
      <c r="B33" s="175" t="s">
        <v>18</v>
      </c>
      <c r="C33" s="9">
        <v>0</v>
      </c>
      <c r="E33" s="189" t="s">
        <v>148</v>
      </c>
      <c r="G33" s="190">
        <v>0</v>
      </c>
      <c r="H33" s="190">
        <v>0</v>
      </c>
      <c r="I33" s="190">
        <v>0</v>
      </c>
      <c r="J33" s="191">
        <v>0</v>
      </c>
      <c r="K33" s="191">
        <v>0</v>
      </c>
      <c r="L33" s="190">
        <v>0</v>
      </c>
      <c r="M33" s="190">
        <v>0</v>
      </c>
      <c r="N33" s="190">
        <v>0</v>
      </c>
      <c r="O33" s="190">
        <v>0</v>
      </c>
      <c r="P33" s="190">
        <v>0</v>
      </c>
      <c r="Q33" s="190">
        <v>0</v>
      </c>
      <c r="R33" s="190">
        <v>0</v>
      </c>
      <c r="S33" s="190">
        <v>0</v>
      </c>
      <c r="T33" s="190">
        <v>0</v>
      </c>
      <c r="U33" s="190">
        <v>0</v>
      </c>
      <c r="V33" s="190">
        <v>0</v>
      </c>
      <c r="W33" s="190">
        <v>0</v>
      </c>
      <c r="X33" s="190">
        <v>0</v>
      </c>
      <c r="Z33" s="190">
        <v>0</v>
      </c>
      <c r="AA33" s="3">
        <v>0</v>
      </c>
      <c r="AC33" s="190">
        <v>0</v>
      </c>
      <c r="AD33" s="3">
        <v>0</v>
      </c>
    </row>
    <row r="34" spans="1:30" ht="18" hidden="1" customHeight="1" outlineLevel="1" x14ac:dyDescent="0.2">
      <c r="A34" s="175" t="s">
        <v>155</v>
      </c>
      <c r="B34" s="175" t="s">
        <v>18</v>
      </c>
      <c r="C34" s="9">
        <v>0</v>
      </c>
      <c r="E34" s="204" t="s">
        <v>156</v>
      </c>
      <c r="F34" s="182"/>
      <c r="G34" s="205">
        <v>0</v>
      </c>
      <c r="H34" s="205">
        <v>0</v>
      </c>
      <c r="I34" s="205">
        <v>0</v>
      </c>
      <c r="J34" s="205">
        <v>0</v>
      </c>
      <c r="K34" s="205">
        <v>0</v>
      </c>
      <c r="L34" s="205">
        <v>0</v>
      </c>
      <c r="M34" s="205">
        <v>0</v>
      </c>
      <c r="N34" s="205">
        <v>0</v>
      </c>
      <c r="O34" s="205">
        <v>0</v>
      </c>
      <c r="P34" s="205">
        <v>0</v>
      </c>
      <c r="Q34" s="205">
        <v>0</v>
      </c>
      <c r="R34" s="205">
        <v>0</v>
      </c>
      <c r="S34" s="205">
        <v>0</v>
      </c>
      <c r="T34" s="205">
        <v>0</v>
      </c>
      <c r="U34" s="205">
        <v>0</v>
      </c>
      <c r="V34" s="205">
        <v>0</v>
      </c>
      <c r="W34" s="205">
        <v>0</v>
      </c>
      <c r="X34" s="205">
        <v>0</v>
      </c>
      <c r="Z34" s="205">
        <v>0</v>
      </c>
      <c r="AA34" s="3">
        <v>0</v>
      </c>
      <c r="AC34" s="205">
        <v>0</v>
      </c>
      <c r="AD34" s="3">
        <v>0</v>
      </c>
    </row>
    <row r="35" spans="1:30" ht="18" hidden="1" customHeight="1" outlineLevel="1" x14ac:dyDescent="0.2">
      <c r="A35" s="175" t="s">
        <v>157</v>
      </c>
      <c r="B35" s="175" t="s">
        <v>18</v>
      </c>
      <c r="C35" s="9">
        <v>0</v>
      </c>
      <c r="E35" s="204" t="s">
        <v>158</v>
      </c>
      <c r="F35" s="182"/>
      <c r="G35" s="205">
        <v>0</v>
      </c>
      <c r="H35" s="205">
        <v>0</v>
      </c>
      <c r="I35" s="205">
        <v>0</v>
      </c>
      <c r="J35" s="205">
        <v>0</v>
      </c>
      <c r="K35" s="205">
        <v>0</v>
      </c>
      <c r="L35" s="205">
        <v>0</v>
      </c>
      <c r="M35" s="205">
        <v>0</v>
      </c>
      <c r="N35" s="205">
        <v>0</v>
      </c>
      <c r="O35" s="205">
        <v>0</v>
      </c>
      <c r="P35" s="205">
        <v>0</v>
      </c>
      <c r="Q35" s="205">
        <v>0</v>
      </c>
      <c r="R35" s="205">
        <v>0</v>
      </c>
      <c r="S35" s="205">
        <v>0</v>
      </c>
      <c r="T35" s="205">
        <v>0</v>
      </c>
      <c r="U35" s="205">
        <v>0</v>
      </c>
      <c r="V35" s="205">
        <v>0</v>
      </c>
      <c r="W35" s="205">
        <v>0</v>
      </c>
      <c r="X35" s="205">
        <v>0</v>
      </c>
      <c r="Z35" s="205">
        <v>0</v>
      </c>
      <c r="AA35" s="3">
        <v>0</v>
      </c>
      <c r="AC35" s="205">
        <v>0</v>
      </c>
      <c r="AD35" s="3">
        <v>0</v>
      </c>
    </row>
    <row r="36" spans="1:30" ht="18" hidden="1" customHeight="1" outlineLevel="1" x14ac:dyDescent="0.2">
      <c r="A36" s="175" t="s">
        <v>161</v>
      </c>
      <c r="B36" s="175" t="s">
        <v>18</v>
      </c>
      <c r="C36" s="9">
        <v>0</v>
      </c>
      <c r="E36" s="204" t="s">
        <v>162</v>
      </c>
      <c r="F36" s="182"/>
      <c r="G36" s="205">
        <v>0</v>
      </c>
      <c r="H36" s="205">
        <v>0</v>
      </c>
      <c r="I36" s="205">
        <v>0</v>
      </c>
      <c r="J36" s="205">
        <v>0</v>
      </c>
      <c r="K36" s="205">
        <v>0</v>
      </c>
      <c r="L36" s="205">
        <v>0</v>
      </c>
      <c r="M36" s="205">
        <v>0</v>
      </c>
      <c r="N36" s="205">
        <v>0</v>
      </c>
      <c r="O36" s="205">
        <v>0</v>
      </c>
      <c r="P36" s="205">
        <v>0</v>
      </c>
      <c r="Q36" s="205">
        <v>0</v>
      </c>
      <c r="R36" s="205">
        <v>0</v>
      </c>
      <c r="S36" s="205">
        <v>0</v>
      </c>
      <c r="T36" s="205">
        <v>0</v>
      </c>
      <c r="U36" s="205">
        <v>0</v>
      </c>
      <c r="V36" s="205">
        <v>0</v>
      </c>
      <c r="W36" s="205">
        <v>0</v>
      </c>
      <c r="X36" s="205">
        <v>0</v>
      </c>
      <c r="Z36" s="205">
        <v>0</v>
      </c>
      <c r="AA36" s="3">
        <v>0</v>
      </c>
      <c r="AC36" s="205">
        <v>0</v>
      </c>
      <c r="AD36" s="3">
        <v>0</v>
      </c>
    </row>
    <row r="37" spans="1:30" ht="18" customHeight="1" collapsed="1" x14ac:dyDescent="0.2">
      <c r="A37" s="185"/>
      <c r="B37" s="185"/>
      <c r="C37" s="9">
        <v>0</v>
      </c>
      <c r="E37" s="189" t="s">
        <v>426</v>
      </c>
      <c r="G37" s="190">
        <v>0</v>
      </c>
      <c r="H37" s="190">
        <v>0</v>
      </c>
      <c r="I37" s="190">
        <v>0</v>
      </c>
      <c r="J37" s="191">
        <v>0</v>
      </c>
      <c r="K37" s="191">
        <v>0</v>
      </c>
      <c r="L37" s="190">
        <v>0</v>
      </c>
      <c r="M37" s="190">
        <v>0</v>
      </c>
      <c r="N37" s="190">
        <v>0</v>
      </c>
      <c r="O37" s="190">
        <v>0</v>
      </c>
      <c r="P37" s="190">
        <v>0</v>
      </c>
      <c r="Q37" s="190">
        <v>0</v>
      </c>
      <c r="R37" s="190">
        <v>0</v>
      </c>
      <c r="S37" s="190">
        <v>0</v>
      </c>
      <c r="T37" s="190">
        <v>0</v>
      </c>
      <c r="U37" s="190">
        <v>0</v>
      </c>
      <c r="V37" s="190">
        <v>0</v>
      </c>
      <c r="W37" s="190">
        <v>0</v>
      </c>
      <c r="X37" s="190">
        <v>0</v>
      </c>
      <c r="Z37" s="190">
        <v>0</v>
      </c>
      <c r="AA37" s="3">
        <v>0</v>
      </c>
      <c r="AC37" s="190">
        <v>0</v>
      </c>
      <c r="AD37" s="3">
        <v>0</v>
      </c>
    </row>
    <row r="38" spans="1:30" ht="18" hidden="1" customHeight="1" outlineLevel="1" x14ac:dyDescent="0.2">
      <c r="A38" s="175" t="s">
        <v>149</v>
      </c>
      <c r="B38" s="175" t="s">
        <v>18</v>
      </c>
      <c r="C38" s="9">
        <v>0</v>
      </c>
      <c r="E38" s="204" t="s">
        <v>150</v>
      </c>
      <c r="F38" s="182"/>
      <c r="G38" s="205">
        <v>0</v>
      </c>
      <c r="H38" s="205">
        <v>0</v>
      </c>
      <c r="I38" s="205">
        <v>0</v>
      </c>
      <c r="J38" s="205">
        <v>0</v>
      </c>
      <c r="K38" s="205">
        <v>0</v>
      </c>
      <c r="L38" s="205">
        <v>0</v>
      </c>
      <c r="M38" s="205">
        <v>0</v>
      </c>
      <c r="N38" s="205">
        <v>0</v>
      </c>
      <c r="O38" s="205">
        <v>0</v>
      </c>
      <c r="P38" s="205">
        <v>0</v>
      </c>
      <c r="Q38" s="205">
        <v>0</v>
      </c>
      <c r="R38" s="205">
        <v>0</v>
      </c>
      <c r="S38" s="205">
        <v>0</v>
      </c>
      <c r="T38" s="205">
        <v>0</v>
      </c>
      <c r="U38" s="205">
        <v>0</v>
      </c>
      <c r="V38" s="205">
        <v>0</v>
      </c>
      <c r="W38" s="205">
        <v>0</v>
      </c>
      <c r="X38" s="205">
        <v>0</v>
      </c>
      <c r="Z38" s="205">
        <v>0</v>
      </c>
      <c r="AA38" s="3">
        <v>0</v>
      </c>
      <c r="AC38" s="205">
        <v>0</v>
      </c>
      <c r="AD38" s="3">
        <v>0</v>
      </c>
    </row>
    <row r="39" spans="1:30" ht="18" hidden="1" customHeight="1" outlineLevel="1" x14ac:dyDescent="0.2">
      <c r="A39" s="175" t="s">
        <v>159</v>
      </c>
      <c r="B39" s="175" t="s">
        <v>18</v>
      </c>
      <c r="C39" s="9">
        <v>0</v>
      </c>
      <c r="E39" s="204" t="s">
        <v>160</v>
      </c>
      <c r="F39" s="182"/>
      <c r="G39" s="205">
        <v>0</v>
      </c>
      <c r="H39" s="205">
        <v>0</v>
      </c>
      <c r="I39" s="205">
        <v>0</v>
      </c>
      <c r="J39" s="205">
        <v>0</v>
      </c>
      <c r="K39" s="205">
        <v>0</v>
      </c>
      <c r="L39" s="205">
        <v>0</v>
      </c>
      <c r="M39" s="205">
        <v>0</v>
      </c>
      <c r="N39" s="205">
        <v>0</v>
      </c>
      <c r="O39" s="205">
        <v>0</v>
      </c>
      <c r="P39" s="205">
        <v>0</v>
      </c>
      <c r="Q39" s="205">
        <v>0</v>
      </c>
      <c r="R39" s="205">
        <v>0</v>
      </c>
      <c r="S39" s="205">
        <v>0</v>
      </c>
      <c r="T39" s="205">
        <v>0</v>
      </c>
      <c r="U39" s="205">
        <v>0</v>
      </c>
      <c r="V39" s="205">
        <v>0</v>
      </c>
      <c r="W39" s="205">
        <v>0</v>
      </c>
      <c r="X39" s="205">
        <v>0</v>
      </c>
      <c r="Z39" s="205">
        <v>0</v>
      </c>
      <c r="AA39" s="3">
        <v>0</v>
      </c>
      <c r="AC39" s="205">
        <v>0</v>
      </c>
      <c r="AD39" s="3">
        <v>0</v>
      </c>
    </row>
    <row r="40" spans="1:30" ht="18" hidden="1" customHeight="1" outlineLevel="1" x14ac:dyDescent="0.2">
      <c r="A40" s="175" t="s">
        <v>153</v>
      </c>
      <c r="B40" s="175" t="s">
        <v>18</v>
      </c>
      <c r="C40" s="9">
        <v>0</v>
      </c>
      <c r="E40" s="204" t="s">
        <v>154</v>
      </c>
      <c r="F40" s="182"/>
      <c r="G40" s="205">
        <v>0</v>
      </c>
      <c r="H40" s="205">
        <v>0</v>
      </c>
      <c r="I40" s="205">
        <v>0</v>
      </c>
      <c r="J40" s="205">
        <v>0</v>
      </c>
      <c r="K40" s="205">
        <v>0</v>
      </c>
      <c r="L40" s="205">
        <v>0</v>
      </c>
      <c r="M40" s="205">
        <v>0</v>
      </c>
      <c r="N40" s="205">
        <v>0</v>
      </c>
      <c r="O40" s="205">
        <v>0</v>
      </c>
      <c r="P40" s="205">
        <v>0</v>
      </c>
      <c r="Q40" s="205">
        <v>0</v>
      </c>
      <c r="R40" s="205">
        <v>0</v>
      </c>
      <c r="S40" s="205">
        <v>0</v>
      </c>
      <c r="T40" s="205">
        <v>0</v>
      </c>
      <c r="U40" s="205">
        <v>0</v>
      </c>
      <c r="V40" s="205">
        <v>0</v>
      </c>
      <c r="W40" s="205">
        <v>0</v>
      </c>
      <c r="X40" s="205">
        <v>0</v>
      </c>
      <c r="Z40" s="205">
        <v>0</v>
      </c>
      <c r="AA40" s="3">
        <v>0</v>
      </c>
      <c r="AC40" s="205">
        <v>0</v>
      </c>
      <c r="AD40" s="3">
        <v>0</v>
      </c>
    </row>
    <row r="41" spans="1:30" ht="18" hidden="1" customHeight="1" outlineLevel="1" x14ac:dyDescent="0.2">
      <c r="A41" s="175" t="s">
        <v>268</v>
      </c>
      <c r="B41" s="175" t="s">
        <v>18</v>
      </c>
      <c r="C41" s="9">
        <v>0</v>
      </c>
      <c r="E41" s="204" t="s">
        <v>270</v>
      </c>
      <c r="F41" s="182"/>
      <c r="G41" s="205">
        <v>0</v>
      </c>
      <c r="H41" s="205">
        <v>0</v>
      </c>
      <c r="I41" s="205">
        <v>0</v>
      </c>
      <c r="J41" s="205">
        <v>0</v>
      </c>
      <c r="K41" s="205">
        <v>0</v>
      </c>
      <c r="L41" s="205">
        <v>0</v>
      </c>
      <c r="M41" s="205">
        <v>0</v>
      </c>
      <c r="N41" s="205">
        <v>0</v>
      </c>
      <c r="O41" s="205">
        <v>0</v>
      </c>
      <c r="P41" s="205">
        <v>0</v>
      </c>
      <c r="Q41" s="205">
        <v>0</v>
      </c>
      <c r="R41" s="205">
        <v>0</v>
      </c>
      <c r="S41" s="205">
        <v>0</v>
      </c>
      <c r="T41" s="205">
        <v>0</v>
      </c>
      <c r="U41" s="205">
        <v>0</v>
      </c>
      <c r="V41" s="205">
        <v>0</v>
      </c>
      <c r="W41" s="205">
        <v>0</v>
      </c>
      <c r="X41" s="205">
        <v>0</v>
      </c>
      <c r="Z41" s="205">
        <v>0</v>
      </c>
      <c r="AA41" s="3">
        <v>0</v>
      </c>
      <c r="AC41" s="205">
        <v>0</v>
      </c>
      <c r="AD41" s="3">
        <v>0</v>
      </c>
    </row>
    <row r="42" spans="1:30" ht="18" hidden="1" customHeight="1" outlineLevel="1" x14ac:dyDescent="0.2">
      <c r="A42" s="175" t="s">
        <v>269</v>
      </c>
      <c r="B42" s="175" t="s">
        <v>18</v>
      </c>
      <c r="C42" s="9">
        <v>0</v>
      </c>
      <c r="E42" s="204" t="s">
        <v>271</v>
      </c>
      <c r="F42" s="182"/>
      <c r="G42" s="205">
        <v>0</v>
      </c>
      <c r="H42" s="205">
        <v>0</v>
      </c>
      <c r="I42" s="205">
        <v>0</v>
      </c>
      <c r="J42" s="205">
        <v>0</v>
      </c>
      <c r="K42" s="205">
        <v>0</v>
      </c>
      <c r="L42" s="205">
        <v>0</v>
      </c>
      <c r="M42" s="205">
        <v>0</v>
      </c>
      <c r="N42" s="205">
        <v>0</v>
      </c>
      <c r="O42" s="205">
        <v>0</v>
      </c>
      <c r="P42" s="205">
        <v>0</v>
      </c>
      <c r="Q42" s="205">
        <v>0</v>
      </c>
      <c r="R42" s="205">
        <v>0</v>
      </c>
      <c r="S42" s="205">
        <v>0</v>
      </c>
      <c r="T42" s="205">
        <v>0</v>
      </c>
      <c r="U42" s="205">
        <v>0</v>
      </c>
      <c r="V42" s="205">
        <v>0</v>
      </c>
      <c r="W42" s="205">
        <v>0</v>
      </c>
      <c r="X42" s="205">
        <v>0</v>
      </c>
      <c r="Z42" s="205">
        <v>0</v>
      </c>
      <c r="AA42" s="3">
        <v>0</v>
      </c>
      <c r="AC42" s="205">
        <v>0</v>
      </c>
      <c r="AD42" s="3">
        <v>0</v>
      </c>
    </row>
    <row r="43" spans="1:30" ht="18" hidden="1" customHeight="1" outlineLevel="1" x14ac:dyDescent="0.2">
      <c r="A43" s="175" t="s">
        <v>163</v>
      </c>
      <c r="B43" s="175" t="s">
        <v>18</v>
      </c>
      <c r="C43" s="9">
        <v>0</v>
      </c>
      <c r="E43" s="204" t="s">
        <v>164</v>
      </c>
      <c r="F43" s="182"/>
      <c r="G43" s="205">
        <v>0</v>
      </c>
      <c r="H43" s="205">
        <v>0</v>
      </c>
      <c r="I43" s="205">
        <v>0</v>
      </c>
      <c r="J43" s="205">
        <v>0</v>
      </c>
      <c r="K43" s="205">
        <v>0</v>
      </c>
      <c r="L43" s="205">
        <v>0</v>
      </c>
      <c r="M43" s="205">
        <v>0</v>
      </c>
      <c r="N43" s="205">
        <v>0</v>
      </c>
      <c r="O43" s="205">
        <v>0</v>
      </c>
      <c r="P43" s="205">
        <v>0</v>
      </c>
      <c r="Q43" s="205">
        <v>0</v>
      </c>
      <c r="R43" s="205">
        <v>0</v>
      </c>
      <c r="S43" s="205">
        <v>0</v>
      </c>
      <c r="T43" s="205">
        <v>0</v>
      </c>
      <c r="U43" s="205">
        <v>0</v>
      </c>
      <c r="V43" s="205">
        <v>0</v>
      </c>
      <c r="W43" s="205">
        <v>0</v>
      </c>
      <c r="X43" s="205">
        <v>0</v>
      </c>
      <c r="Z43" s="205">
        <v>0</v>
      </c>
      <c r="AA43" s="3">
        <v>0</v>
      </c>
      <c r="AC43" s="205">
        <v>0</v>
      </c>
      <c r="AD43" s="3">
        <v>0</v>
      </c>
    </row>
    <row r="44" spans="1:30" ht="18" hidden="1" customHeight="1" outlineLevel="1" x14ac:dyDescent="0.2">
      <c r="A44" s="175" t="s">
        <v>165</v>
      </c>
      <c r="B44" s="175" t="s">
        <v>18</v>
      </c>
      <c r="C44" s="9">
        <v>0</v>
      </c>
      <c r="E44" s="204" t="s">
        <v>166</v>
      </c>
      <c r="F44" s="182"/>
      <c r="G44" s="205">
        <v>0</v>
      </c>
      <c r="H44" s="205">
        <v>0</v>
      </c>
      <c r="I44" s="205">
        <v>0</v>
      </c>
      <c r="J44" s="205">
        <v>0</v>
      </c>
      <c r="K44" s="205">
        <v>0</v>
      </c>
      <c r="L44" s="205">
        <v>0</v>
      </c>
      <c r="M44" s="205">
        <v>0</v>
      </c>
      <c r="N44" s="205">
        <v>0</v>
      </c>
      <c r="O44" s="205">
        <v>0</v>
      </c>
      <c r="P44" s="205">
        <v>0</v>
      </c>
      <c r="Q44" s="205">
        <v>0</v>
      </c>
      <c r="R44" s="205">
        <v>0</v>
      </c>
      <c r="S44" s="205">
        <v>0</v>
      </c>
      <c r="T44" s="205">
        <v>0</v>
      </c>
      <c r="U44" s="205">
        <v>0</v>
      </c>
      <c r="V44" s="205">
        <v>0</v>
      </c>
      <c r="W44" s="205">
        <v>0</v>
      </c>
      <c r="X44" s="205">
        <v>0</v>
      </c>
      <c r="Z44" s="205">
        <v>0</v>
      </c>
      <c r="AA44" s="3">
        <v>0</v>
      </c>
      <c r="AC44" s="205">
        <v>0</v>
      </c>
      <c r="AD44" s="3">
        <v>0</v>
      </c>
    </row>
    <row r="45" spans="1:30" ht="18" hidden="1" customHeight="1" outlineLevel="1" x14ac:dyDescent="0.2">
      <c r="A45" s="175" t="s">
        <v>167</v>
      </c>
      <c r="B45" s="175" t="s">
        <v>18</v>
      </c>
      <c r="C45" s="9">
        <v>0</v>
      </c>
      <c r="E45" s="204" t="s">
        <v>168</v>
      </c>
      <c r="F45" s="182"/>
      <c r="G45" s="205">
        <v>0</v>
      </c>
      <c r="H45" s="205">
        <v>0</v>
      </c>
      <c r="I45" s="205">
        <v>0</v>
      </c>
      <c r="J45" s="205">
        <v>0</v>
      </c>
      <c r="K45" s="205">
        <v>0</v>
      </c>
      <c r="L45" s="205">
        <v>0</v>
      </c>
      <c r="M45" s="205">
        <v>0</v>
      </c>
      <c r="N45" s="205">
        <v>0</v>
      </c>
      <c r="O45" s="205">
        <v>0</v>
      </c>
      <c r="P45" s="205">
        <v>0</v>
      </c>
      <c r="Q45" s="205">
        <v>0</v>
      </c>
      <c r="R45" s="205">
        <v>0</v>
      </c>
      <c r="S45" s="205">
        <v>0</v>
      </c>
      <c r="T45" s="205">
        <v>0</v>
      </c>
      <c r="U45" s="205">
        <v>0</v>
      </c>
      <c r="V45" s="205">
        <v>0</v>
      </c>
      <c r="W45" s="205">
        <v>0</v>
      </c>
      <c r="X45" s="205">
        <v>0</v>
      </c>
      <c r="Z45" s="205">
        <v>0</v>
      </c>
      <c r="AA45" s="3">
        <v>0</v>
      </c>
      <c r="AC45" s="205">
        <v>0</v>
      </c>
      <c r="AD45" s="3">
        <v>0</v>
      </c>
    </row>
    <row r="46" spans="1:30" ht="18" customHeight="1" collapsed="1" x14ac:dyDescent="0.2">
      <c r="A46" s="185"/>
      <c r="B46" s="185"/>
      <c r="C46" s="9">
        <v>0</v>
      </c>
      <c r="E46" s="189" t="s">
        <v>190</v>
      </c>
      <c r="G46" s="190">
        <v>0</v>
      </c>
      <c r="H46" s="190">
        <v>0</v>
      </c>
      <c r="I46" s="190">
        <v>0</v>
      </c>
      <c r="J46" s="191">
        <v>0</v>
      </c>
      <c r="K46" s="191">
        <v>0</v>
      </c>
      <c r="L46" s="190">
        <v>0</v>
      </c>
      <c r="M46" s="190">
        <v>0</v>
      </c>
      <c r="N46" s="190">
        <v>0</v>
      </c>
      <c r="O46" s="190">
        <v>0</v>
      </c>
      <c r="P46" s="190">
        <v>0</v>
      </c>
      <c r="Q46" s="190">
        <v>0</v>
      </c>
      <c r="R46" s="190">
        <v>0</v>
      </c>
      <c r="S46" s="190">
        <v>0</v>
      </c>
      <c r="T46" s="190">
        <v>0</v>
      </c>
      <c r="U46" s="190">
        <v>0</v>
      </c>
      <c r="V46" s="190">
        <v>0</v>
      </c>
      <c r="W46" s="190">
        <v>0</v>
      </c>
      <c r="X46" s="190">
        <v>0</v>
      </c>
      <c r="Z46" s="190">
        <v>0</v>
      </c>
      <c r="AA46" s="3">
        <v>0</v>
      </c>
      <c r="AC46" s="190">
        <v>0</v>
      </c>
      <c r="AD46" s="3">
        <v>0</v>
      </c>
    </row>
    <row r="47" spans="1:30" ht="18" customHeight="1" x14ac:dyDescent="0.2">
      <c r="A47" s="185"/>
      <c r="B47" s="185"/>
      <c r="C47" s="9">
        <v>0</v>
      </c>
      <c r="E47" s="195" t="s">
        <v>66</v>
      </c>
      <c r="G47" s="196">
        <v>0</v>
      </c>
      <c r="H47" s="196">
        <v>0</v>
      </c>
      <c r="I47" s="196">
        <v>0</v>
      </c>
      <c r="J47" s="197">
        <v>0</v>
      </c>
      <c r="K47" s="197">
        <v>0</v>
      </c>
      <c r="L47" s="196">
        <v>0</v>
      </c>
      <c r="M47" s="196">
        <v>0</v>
      </c>
      <c r="N47" s="196">
        <v>0</v>
      </c>
      <c r="O47" s="196">
        <v>0</v>
      </c>
      <c r="P47" s="196">
        <v>0</v>
      </c>
      <c r="Q47" s="196">
        <v>0</v>
      </c>
      <c r="R47" s="196">
        <v>0</v>
      </c>
      <c r="S47" s="196">
        <v>0</v>
      </c>
      <c r="T47" s="196">
        <v>0</v>
      </c>
      <c r="U47" s="196">
        <v>0</v>
      </c>
      <c r="V47" s="196">
        <v>0</v>
      </c>
      <c r="W47" s="196">
        <v>0</v>
      </c>
      <c r="X47" s="196">
        <v>0</v>
      </c>
      <c r="Z47" s="196">
        <v>0</v>
      </c>
      <c r="AA47" s="3">
        <v>0</v>
      </c>
      <c r="AC47" s="196">
        <v>0</v>
      </c>
      <c r="AD47" s="3">
        <v>0</v>
      </c>
    </row>
    <row r="48" spans="1:30" ht="6.95" customHeight="1" x14ac:dyDescent="0.2">
      <c r="C48" s="9"/>
      <c r="J48" s="199"/>
      <c r="K48" s="199"/>
      <c r="AA48" s="1"/>
      <c r="AD48" s="1"/>
    </row>
    <row r="49" spans="1:30" ht="18" customHeight="1" collapsed="1" x14ac:dyDescent="0.2">
      <c r="A49" s="185"/>
      <c r="B49" s="185"/>
      <c r="C49" s="9"/>
      <c r="E49" s="176" t="s">
        <v>242</v>
      </c>
      <c r="G49" s="177">
        <v>0</v>
      </c>
      <c r="H49" s="177">
        <v>0</v>
      </c>
      <c r="I49" s="177">
        <v>0</v>
      </c>
      <c r="J49" s="178">
        <v>0</v>
      </c>
      <c r="K49" s="178">
        <v>0</v>
      </c>
      <c r="L49" s="177">
        <v>0</v>
      </c>
      <c r="M49" s="177">
        <v>0</v>
      </c>
      <c r="N49" s="177">
        <v>0</v>
      </c>
      <c r="O49" s="177">
        <v>0</v>
      </c>
      <c r="P49" s="177">
        <v>0</v>
      </c>
      <c r="Q49" s="177">
        <v>0</v>
      </c>
      <c r="R49" s="177">
        <v>0</v>
      </c>
      <c r="S49" s="177">
        <v>0</v>
      </c>
      <c r="T49" s="177">
        <v>0</v>
      </c>
      <c r="U49" s="177">
        <v>0</v>
      </c>
      <c r="V49" s="177">
        <v>0</v>
      </c>
      <c r="W49" s="177">
        <v>0</v>
      </c>
      <c r="X49" s="177">
        <v>0</v>
      </c>
      <c r="Z49" s="177">
        <v>0</v>
      </c>
      <c r="AA49" s="179">
        <v>0</v>
      </c>
      <c r="AC49" s="177">
        <v>0</v>
      </c>
      <c r="AD49" s="179">
        <v>0</v>
      </c>
    </row>
    <row r="50" spans="1:30" ht="18" customHeight="1" x14ac:dyDescent="0.2">
      <c r="A50" s="175" t="s">
        <v>80</v>
      </c>
      <c r="B50" s="175" t="s">
        <v>18</v>
      </c>
      <c r="C50" s="9">
        <v>0</v>
      </c>
      <c r="E50" s="189" t="s">
        <v>84</v>
      </c>
      <c r="G50" s="190">
        <v>0</v>
      </c>
      <c r="H50" s="190">
        <v>0</v>
      </c>
      <c r="I50" s="190">
        <v>0</v>
      </c>
      <c r="J50" s="191">
        <v>0</v>
      </c>
      <c r="K50" s="191">
        <v>0</v>
      </c>
      <c r="L50" s="190">
        <v>0</v>
      </c>
      <c r="M50" s="190">
        <v>0</v>
      </c>
      <c r="N50" s="190">
        <v>0</v>
      </c>
      <c r="O50" s="190">
        <v>0</v>
      </c>
      <c r="P50" s="190">
        <v>0</v>
      </c>
      <c r="Q50" s="190">
        <v>0</v>
      </c>
      <c r="R50" s="190">
        <v>0</v>
      </c>
      <c r="S50" s="190">
        <v>0</v>
      </c>
      <c r="T50" s="190">
        <v>0</v>
      </c>
      <c r="U50" s="190">
        <v>0</v>
      </c>
      <c r="V50" s="190">
        <v>0</v>
      </c>
      <c r="W50" s="190">
        <v>0</v>
      </c>
      <c r="X50" s="190">
        <v>0</v>
      </c>
      <c r="Z50" s="190">
        <v>0</v>
      </c>
      <c r="AA50" s="3">
        <v>0</v>
      </c>
      <c r="AC50" s="190">
        <v>0</v>
      </c>
      <c r="AD50" s="3">
        <v>0</v>
      </c>
    </row>
    <row r="51" spans="1:30" ht="18" customHeight="1" x14ac:dyDescent="0.2">
      <c r="A51" s="175" t="s">
        <v>81</v>
      </c>
      <c r="B51" s="175" t="s">
        <v>18</v>
      </c>
      <c r="C51" s="9">
        <v>0</v>
      </c>
      <c r="E51" s="189" t="s">
        <v>85</v>
      </c>
      <c r="G51" s="190">
        <v>0</v>
      </c>
      <c r="H51" s="190">
        <v>0</v>
      </c>
      <c r="I51" s="190">
        <v>0</v>
      </c>
      <c r="J51" s="191">
        <v>0</v>
      </c>
      <c r="K51" s="191">
        <v>0</v>
      </c>
      <c r="L51" s="190">
        <v>0</v>
      </c>
      <c r="M51" s="190">
        <v>0</v>
      </c>
      <c r="N51" s="190">
        <v>0</v>
      </c>
      <c r="O51" s="190">
        <v>0</v>
      </c>
      <c r="P51" s="190">
        <v>0</v>
      </c>
      <c r="Q51" s="190">
        <v>0</v>
      </c>
      <c r="R51" s="190">
        <v>0</v>
      </c>
      <c r="S51" s="190">
        <v>0</v>
      </c>
      <c r="T51" s="190">
        <v>0</v>
      </c>
      <c r="U51" s="190">
        <v>0</v>
      </c>
      <c r="V51" s="190">
        <v>0</v>
      </c>
      <c r="W51" s="190">
        <v>0</v>
      </c>
      <c r="X51" s="190">
        <v>0</v>
      </c>
      <c r="Z51" s="190">
        <v>0</v>
      </c>
      <c r="AA51" s="3">
        <v>0</v>
      </c>
      <c r="AC51" s="190">
        <v>0</v>
      </c>
      <c r="AD51" s="3">
        <v>0</v>
      </c>
    </row>
    <row r="52" spans="1:30" ht="18" customHeight="1" x14ac:dyDescent="0.2">
      <c r="A52" s="175" t="s">
        <v>82</v>
      </c>
      <c r="B52" s="175" t="s">
        <v>18</v>
      </c>
      <c r="C52" s="9">
        <v>0</v>
      </c>
      <c r="E52" s="189" t="s">
        <v>86</v>
      </c>
      <c r="G52" s="190">
        <v>0</v>
      </c>
      <c r="H52" s="190">
        <v>0</v>
      </c>
      <c r="I52" s="190">
        <v>0</v>
      </c>
      <c r="J52" s="191">
        <v>0</v>
      </c>
      <c r="K52" s="191">
        <v>0</v>
      </c>
      <c r="L52" s="190">
        <v>0</v>
      </c>
      <c r="M52" s="190">
        <v>0</v>
      </c>
      <c r="N52" s="190">
        <v>0</v>
      </c>
      <c r="O52" s="190">
        <v>0</v>
      </c>
      <c r="P52" s="190">
        <v>0</v>
      </c>
      <c r="Q52" s="190">
        <v>0</v>
      </c>
      <c r="R52" s="190">
        <v>0</v>
      </c>
      <c r="S52" s="190">
        <v>0</v>
      </c>
      <c r="T52" s="190">
        <v>0</v>
      </c>
      <c r="U52" s="190">
        <v>0</v>
      </c>
      <c r="V52" s="190">
        <v>0</v>
      </c>
      <c r="W52" s="190">
        <v>0</v>
      </c>
      <c r="X52" s="190">
        <v>0</v>
      </c>
      <c r="Z52" s="190">
        <v>0</v>
      </c>
      <c r="AA52" s="3">
        <v>0</v>
      </c>
      <c r="AC52" s="190">
        <v>0</v>
      </c>
      <c r="AD52" s="3">
        <v>0</v>
      </c>
    </row>
    <row r="53" spans="1:30" ht="18" customHeight="1" x14ac:dyDescent="0.2">
      <c r="A53" s="175" t="s">
        <v>205</v>
      </c>
      <c r="B53" s="175" t="s">
        <v>18</v>
      </c>
      <c r="C53" s="9">
        <v>0</v>
      </c>
      <c r="E53" s="192" t="s">
        <v>140</v>
      </c>
      <c r="F53" s="193"/>
      <c r="G53" s="194">
        <v>0</v>
      </c>
      <c r="H53" s="194">
        <v>0</v>
      </c>
      <c r="I53" s="194">
        <v>0</v>
      </c>
      <c r="J53" s="194">
        <v>0</v>
      </c>
      <c r="K53" s="194">
        <v>0</v>
      </c>
      <c r="L53" s="194">
        <v>0</v>
      </c>
      <c r="M53" s="194">
        <v>0</v>
      </c>
      <c r="N53" s="194">
        <v>0</v>
      </c>
      <c r="O53" s="194">
        <v>0</v>
      </c>
      <c r="P53" s="194">
        <v>0</v>
      </c>
      <c r="Q53" s="194">
        <v>0</v>
      </c>
      <c r="R53" s="194">
        <v>0</v>
      </c>
      <c r="S53" s="194">
        <v>0</v>
      </c>
      <c r="T53" s="194">
        <v>0</v>
      </c>
      <c r="U53" s="194">
        <v>0</v>
      </c>
      <c r="V53" s="194">
        <v>0</v>
      </c>
      <c r="W53" s="194">
        <v>0</v>
      </c>
      <c r="X53" s="194">
        <v>0</v>
      </c>
      <c r="Z53" s="194">
        <v>0</v>
      </c>
      <c r="AA53" s="3">
        <v>0</v>
      </c>
      <c r="AC53" s="194">
        <v>0</v>
      </c>
      <c r="AD53" s="3">
        <v>0</v>
      </c>
    </row>
    <row r="54" spans="1:30" ht="18" customHeight="1" x14ac:dyDescent="0.2">
      <c r="A54" s="175" t="s">
        <v>83</v>
      </c>
      <c r="B54" s="175" t="s">
        <v>18</v>
      </c>
      <c r="C54" s="9">
        <v>0</v>
      </c>
      <c r="E54" s="189" t="s">
        <v>87</v>
      </c>
      <c r="G54" s="190">
        <v>0</v>
      </c>
      <c r="H54" s="190">
        <v>0</v>
      </c>
      <c r="I54" s="190">
        <v>0</v>
      </c>
      <c r="J54" s="191">
        <v>0</v>
      </c>
      <c r="K54" s="191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0</v>
      </c>
      <c r="V54" s="190">
        <v>0</v>
      </c>
      <c r="W54" s="190">
        <v>0</v>
      </c>
      <c r="X54" s="190">
        <v>0</v>
      </c>
      <c r="Z54" s="190">
        <v>0</v>
      </c>
      <c r="AA54" s="3">
        <v>0</v>
      </c>
      <c r="AC54" s="190">
        <v>0</v>
      </c>
      <c r="AD54" s="3">
        <v>0</v>
      </c>
    </row>
    <row r="55" spans="1:30" ht="18" hidden="1" customHeight="1" outlineLevel="1" x14ac:dyDescent="0.2">
      <c r="A55" s="175" t="s">
        <v>141</v>
      </c>
      <c r="B55" s="175" t="s">
        <v>18</v>
      </c>
      <c r="C55" s="9">
        <v>0</v>
      </c>
      <c r="E55" s="204" t="s">
        <v>142</v>
      </c>
      <c r="F55" s="182"/>
      <c r="G55" s="205">
        <v>0</v>
      </c>
      <c r="H55" s="205">
        <v>0</v>
      </c>
      <c r="I55" s="205">
        <v>0</v>
      </c>
      <c r="J55" s="205">
        <v>0</v>
      </c>
      <c r="K55" s="205">
        <v>0</v>
      </c>
      <c r="L55" s="205">
        <v>0</v>
      </c>
      <c r="M55" s="205">
        <v>0</v>
      </c>
      <c r="N55" s="205">
        <v>0</v>
      </c>
      <c r="O55" s="205">
        <v>0</v>
      </c>
      <c r="P55" s="205">
        <v>0</v>
      </c>
      <c r="Q55" s="205">
        <v>0</v>
      </c>
      <c r="R55" s="205">
        <v>0</v>
      </c>
      <c r="S55" s="205">
        <v>0</v>
      </c>
      <c r="T55" s="205">
        <v>0</v>
      </c>
      <c r="U55" s="205">
        <v>0</v>
      </c>
      <c r="V55" s="205">
        <v>0</v>
      </c>
      <c r="W55" s="205">
        <v>0</v>
      </c>
      <c r="X55" s="205">
        <v>0</v>
      </c>
      <c r="Z55" s="205">
        <v>0</v>
      </c>
      <c r="AA55" s="3">
        <v>0</v>
      </c>
      <c r="AC55" s="205">
        <v>0</v>
      </c>
      <c r="AD55" s="3">
        <v>0</v>
      </c>
    </row>
    <row r="56" spans="1:30" ht="18" hidden="1" customHeight="1" outlineLevel="1" x14ac:dyDescent="0.2">
      <c r="A56" s="175" t="s">
        <v>124</v>
      </c>
      <c r="B56" s="175" t="s">
        <v>18</v>
      </c>
      <c r="C56" s="9">
        <v>0</v>
      </c>
      <c r="E56" s="204" t="s">
        <v>143</v>
      </c>
      <c r="F56" s="182"/>
      <c r="G56" s="205">
        <v>0</v>
      </c>
      <c r="H56" s="205">
        <v>0</v>
      </c>
      <c r="I56" s="205">
        <v>0</v>
      </c>
      <c r="J56" s="205">
        <v>0</v>
      </c>
      <c r="K56" s="205">
        <v>0</v>
      </c>
      <c r="L56" s="205">
        <v>0</v>
      </c>
      <c r="M56" s="205">
        <v>0</v>
      </c>
      <c r="N56" s="205">
        <v>0</v>
      </c>
      <c r="O56" s="205">
        <v>0</v>
      </c>
      <c r="P56" s="205">
        <v>0</v>
      </c>
      <c r="Q56" s="205">
        <v>0</v>
      </c>
      <c r="R56" s="205">
        <v>0</v>
      </c>
      <c r="S56" s="205">
        <v>0</v>
      </c>
      <c r="T56" s="205">
        <v>0</v>
      </c>
      <c r="U56" s="205">
        <v>0</v>
      </c>
      <c r="V56" s="205">
        <v>0</v>
      </c>
      <c r="W56" s="205">
        <v>0</v>
      </c>
      <c r="X56" s="205">
        <v>0</v>
      </c>
      <c r="Z56" s="205">
        <v>0</v>
      </c>
      <c r="AA56" s="3">
        <v>0</v>
      </c>
      <c r="AC56" s="205">
        <v>0</v>
      </c>
      <c r="AD56" s="3">
        <v>0</v>
      </c>
    </row>
    <row r="57" spans="1:30" ht="18" hidden="1" customHeight="1" outlineLevel="1" x14ac:dyDescent="0.2">
      <c r="A57" s="175" t="s">
        <v>125</v>
      </c>
      <c r="B57" s="175" t="s">
        <v>18</v>
      </c>
      <c r="C57" s="9">
        <v>0</v>
      </c>
      <c r="E57" s="204" t="s">
        <v>144</v>
      </c>
      <c r="F57" s="182"/>
      <c r="G57" s="205">
        <v>0</v>
      </c>
      <c r="H57" s="205">
        <v>0</v>
      </c>
      <c r="I57" s="205">
        <v>0</v>
      </c>
      <c r="J57" s="205">
        <v>0</v>
      </c>
      <c r="K57" s="205">
        <v>0</v>
      </c>
      <c r="L57" s="205">
        <v>0</v>
      </c>
      <c r="M57" s="205">
        <v>0</v>
      </c>
      <c r="N57" s="205">
        <v>0</v>
      </c>
      <c r="O57" s="205">
        <v>0</v>
      </c>
      <c r="P57" s="205">
        <v>0</v>
      </c>
      <c r="Q57" s="205">
        <v>0</v>
      </c>
      <c r="R57" s="205">
        <v>0</v>
      </c>
      <c r="S57" s="205">
        <v>0</v>
      </c>
      <c r="T57" s="205">
        <v>0</v>
      </c>
      <c r="U57" s="205">
        <v>0</v>
      </c>
      <c r="V57" s="205">
        <v>0</v>
      </c>
      <c r="W57" s="205">
        <v>0</v>
      </c>
      <c r="X57" s="205">
        <v>0</v>
      </c>
      <c r="Z57" s="205">
        <v>0</v>
      </c>
      <c r="AA57" s="3">
        <v>0</v>
      </c>
      <c r="AC57" s="205">
        <v>0</v>
      </c>
      <c r="AD57" s="3">
        <v>0</v>
      </c>
    </row>
    <row r="58" spans="1:30" ht="18" hidden="1" customHeight="1" outlineLevel="1" x14ac:dyDescent="0.2">
      <c r="A58" s="175" t="s">
        <v>264</v>
      </c>
      <c r="B58" s="175" t="s">
        <v>18</v>
      </c>
      <c r="C58" s="9">
        <v>0</v>
      </c>
      <c r="E58" s="204" t="s">
        <v>265</v>
      </c>
      <c r="F58" s="182"/>
      <c r="G58" s="205">
        <v>0</v>
      </c>
      <c r="H58" s="205">
        <v>0</v>
      </c>
      <c r="I58" s="205">
        <v>0</v>
      </c>
      <c r="J58" s="205">
        <v>0</v>
      </c>
      <c r="K58" s="205">
        <v>0</v>
      </c>
      <c r="L58" s="205">
        <v>0</v>
      </c>
      <c r="M58" s="205">
        <v>0</v>
      </c>
      <c r="N58" s="205">
        <v>0</v>
      </c>
      <c r="O58" s="205">
        <v>0</v>
      </c>
      <c r="P58" s="205">
        <v>0</v>
      </c>
      <c r="Q58" s="205">
        <v>0</v>
      </c>
      <c r="R58" s="205">
        <v>0</v>
      </c>
      <c r="S58" s="205">
        <v>0</v>
      </c>
      <c r="T58" s="205">
        <v>0</v>
      </c>
      <c r="U58" s="205">
        <v>0</v>
      </c>
      <c r="V58" s="205">
        <v>0</v>
      </c>
      <c r="W58" s="205">
        <v>0</v>
      </c>
      <c r="X58" s="205">
        <v>0</v>
      </c>
      <c r="Z58" s="205">
        <v>0</v>
      </c>
      <c r="AA58" s="3">
        <v>0</v>
      </c>
      <c r="AC58" s="205">
        <v>0</v>
      </c>
      <c r="AD58" s="3">
        <v>0</v>
      </c>
    </row>
    <row r="59" spans="1:30" ht="18" hidden="1" customHeight="1" outlineLevel="1" x14ac:dyDescent="0.2">
      <c r="A59" s="175" t="s">
        <v>145</v>
      </c>
      <c r="B59" s="175" t="s">
        <v>18</v>
      </c>
      <c r="C59" s="9">
        <v>0</v>
      </c>
      <c r="E59" s="204" t="s">
        <v>146</v>
      </c>
      <c r="F59" s="182"/>
      <c r="G59" s="205">
        <v>0</v>
      </c>
      <c r="H59" s="205">
        <v>0</v>
      </c>
      <c r="I59" s="205">
        <v>0</v>
      </c>
      <c r="J59" s="205">
        <v>0</v>
      </c>
      <c r="K59" s="205">
        <v>0</v>
      </c>
      <c r="L59" s="205">
        <v>0</v>
      </c>
      <c r="M59" s="205">
        <v>0</v>
      </c>
      <c r="N59" s="205">
        <v>0</v>
      </c>
      <c r="O59" s="205">
        <v>0</v>
      </c>
      <c r="P59" s="205">
        <v>0</v>
      </c>
      <c r="Q59" s="205">
        <v>0</v>
      </c>
      <c r="R59" s="205">
        <v>0</v>
      </c>
      <c r="S59" s="205">
        <v>0</v>
      </c>
      <c r="T59" s="205">
        <v>0</v>
      </c>
      <c r="U59" s="205">
        <v>0</v>
      </c>
      <c r="V59" s="205">
        <v>0</v>
      </c>
      <c r="W59" s="205">
        <v>0</v>
      </c>
      <c r="X59" s="205">
        <v>0</v>
      </c>
      <c r="Z59" s="205">
        <v>0</v>
      </c>
      <c r="AA59" s="3">
        <v>0</v>
      </c>
      <c r="AC59" s="205">
        <v>0</v>
      </c>
      <c r="AD59" s="3">
        <v>0</v>
      </c>
    </row>
    <row r="60" spans="1:30" ht="18" customHeight="1" collapsed="1" x14ac:dyDescent="0.2">
      <c r="A60" s="185"/>
      <c r="B60" s="185"/>
      <c r="C60" s="9">
        <v>0</v>
      </c>
      <c r="E60" s="189" t="s">
        <v>70</v>
      </c>
      <c r="G60" s="190">
        <v>0</v>
      </c>
      <c r="H60" s="190">
        <v>0</v>
      </c>
      <c r="I60" s="190">
        <v>0</v>
      </c>
      <c r="J60" s="191">
        <v>0</v>
      </c>
      <c r="K60" s="191">
        <v>0</v>
      </c>
      <c r="L60" s="190">
        <v>0</v>
      </c>
      <c r="M60" s="190">
        <v>0</v>
      </c>
      <c r="N60" s="190">
        <v>0</v>
      </c>
      <c r="O60" s="190">
        <v>0</v>
      </c>
      <c r="P60" s="190">
        <v>0</v>
      </c>
      <c r="Q60" s="190">
        <v>0</v>
      </c>
      <c r="R60" s="190">
        <v>0</v>
      </c>
      <c r="S60" s="190">
        <v>0</v>
      </c>
      <c r="T60" s="190">
        <v>0</v>
      </c>
      <c r="U60" s="190">
        <v>0</v>
      </c>
      <c r="V60" s="190">
        <v>0</v>
      </c>
      <c r="W60" s="190">
        <v>0</v>
      </c>
      <c r="X60" s="190">
        <v>0</v>
      </c>
      <c r="Z60" s="190">
        <v>0</v>
      </c>
      <c r="AA60" s="3">
        <v>0</v>
      </c>
      <c r="AC60" s="190">
        <v>0</v>
      </c>
      <c r="AD60" s="3">
        <v>0</v>
      </c>
    </row>
    <row r="61" spans="1:30" ht="18" customHeight="1" x14ac:dyDescent="0.2">
      <c r="A61" s="185"/>
      <c r="B61" s="185"/>
      <c r="C61" s="9">
        <v>0</v>
      </c>
      <c r="E61" s="195" t="s">
        <v>275</v>
      </c>
      <c r="G61" s="196">
        <v>0</v>
      </c>
      <c r="H61" s="196">
        <v>0</v>
      </c>
      <c r="I61" s="196">
        <v>0</v>
      </c>
      <c r="J61" s="197">
        <v>0</v>
      </c>
      <c r="K61" s="197">
        <v>0</v>
      </c>
      <c r="L61" s="196">
        <v>0</v>
      </c>
      <c r="M61" s="196">
        <v>0</v>
      </c>
      <c r="N61" s="196">
        <v>0</v>
      </c>
      <c r="O61" s="196">
        <v>0</v>
      </c>
      <c r="P61" s="196">
        <v>0</v>
      </c>
      <c r="Q61" s="196">
        <v>0</v>
      </c>
      <c r="R61" s="196">
        <v>0</v>
      </c>
      <c r="S61" s="196">
        <v>0</v>
      </c>
      <c r="T61" s="196">
        <v>0</v>
      </c>
      <c r="U61" s="196">
        <v>0</v>
      </c>
      <c r="V61" s="196">
        <v>0</v>
      </c>
      <c r="W61" s="196">
        <v>0</v>
      </c>
      <c r="X61" s="196">
        <v>0</v>
      </c>
      <c r="Z61" s="196">
        <v>0</v>
      </c>
      <c r="AA61" s="3">
        <v>0</v>
      </c>
      <c r="AC61" s="196">
        <v>0</v>
      </c>
      <c r="AD61" s="3">
        <v>0</v>
      </c>
    </row>
    <row r="62" spans="1:30" ht="6.95" customHeight="1" x14ac:dyDescent="0.2">
      <c r="C62" s="9"/>
      <c r="J62" s="199"/>
      <c r="K62" s="199"/>
      <c r="AA62" s="1"/>
      <c r="AD62" s="1"/>
    </row>
    <row r="63" spans="1:30" ht="18" customHeight="1" x14ac:dyDescent="0.2">
      <c r="A63" s="175" t="s">
        <v>74</v>
      </c>
      <c r="B63" s="175" t="s">
        <v>18</v>
      </c>
      <c r="C63" s="9">
        <v>0</v>
      </c>
      <c r="E63" s="189" t="s">
        <v>73</v>
      </c>
      <c r="G63" s="190">
        <v>0</v>
      </c>
      <c r="H63" s="190">
        <v>0</v>
      </c>
      <c r="I63" s="190">
        <v>0</v>
      </c>
      <c r="J63" s="191">
        <v>0</v>
      </c>
      <c r="K63" s="191">
        <v>0</v>
      </c>
      <c r="L63" s="190">
        <v>0</v>
      </c>
      <c r="M63" s="190">
        <v>0</v>
      </c>
      <c r="N63" s="190">
        <v>0</v>
      </c>
      <c r="O63" s="190">
        <v>0</v>
      </c>
      <c r="P63" s="190">
        <v>0</v>
      </c>
      <c r="Q63" s="190">
        <v>0</v>
      </c>
      <c r="R63" s="190">
        <v>0</v>
      </c>
      <c r="S63" s="190">
        <v>0</v>
      </c>
      <c r="T63" s="190">
        <v>0</v>
      </c>
      <c r="U63" s="190">
        <v>0</v>
      </c>
      <c r="V63" s="190">
        <v>0</v>
      </c>
      <c r="W63" s="190">
        <v>0</v>
      </c>
      <c r="X63" s="190">
        <v>0</v>
      </c>
      <c r="Z63" s="190">
        <v>0</v>
      </c>
      <c r="AA63" s="3">
        <v>0</v>
      </c>
      <c r="AC63" s="190">
        <v>0</v>
      </c>
      <c r="AD63" s="3">
        <v>0</v>
      </c>
    </row>
    <row r="64" spans="1:30" ht="18" customHeight="1" x14ac:dyDescent="0.2">
      <c r="A64" s="175" t="s">
        <v>130</v>
      </c>
      <c r="B64" s="175" t="s">
        <v>18</v>
      </c>
      <c r="C64" s="9">
        <v>0</v>
      </c>
      <c r="E64" s="189" t="s">
        <v>191</v>
      </c>
      <c r="G64" s="190">
        <v>0</v>
      </c>
      <c r="H64" s="190">
        <v>0</v>
      </c>
      <c r="I64" s="190">
        <v>0</v>
      </c>
      <c r="J64" s="191">
        <v>0</v>
      </c>
      <c r="K64" s="191">
        <v>0</v>
      </c>
      <c r="L64" s="190">
        <v>0</v>
      </c>
      <c r="M64" s="190">
        <v>0</v>
      </c>
      <c r="N64" s="190">
        <v>0</v>
      </c>
      <c r="O64" s="190">
        <v>0</v>
      </c>
      <c r="P64" s="190">
        <v>0</v>
      </c>
      <c r="Q64" s="190">
        <v>0</v>
      </c>
      <c r="R64" s="190">
        <v>0</v>
      </c>
      <c r="S64" s="190">
        <v>0</v>
      </c>
      <c r="T64" s="190">
        <v>0</v>
      </c>
      <c r="U64" s="190">
        <v>0</v>
      </c>
      <c r="V64" s="190">
        <v>0</v>
      </c>
      <c r="W64" s="190">
        <v>0</v>
      </c>
      <c r="X64" s="190">
        <v>0</v>
      </c>
      <c r="Z64" s="190">
        <v>0</v>
      </c>
      <c r="AA64" s="3">
        <v>0</v>
      </c>
      <c r="AC64" s="190">
        <v>0</v>
      </c>
      <c r="AD64" s="3">
        <v>0</v>
      </c>
    </row>
    <row r="65" spans="1:30" ht="18" customHeight="1" x14ac:dyDescent="0.2">
      <c r="A65" s="175" t="s">
        <v>173</v>
      </c>
      <c r="B65" s="175" t="s">
        <v>18</v>
      </c>
      <c r="C65" s="9">
        <v>0</v>
      </c>
      <c r="E65" s="189" t="s">
        <v>174</v>
      </c>
      <c r="G65" s="190">
        <v>0</v>
      </c>
      <c r="H65" s="190">
        <v>0</v>
      </c>
      <c r="I65" s="190">
        <v>0</v>
      </c>
      <c r="J65" s="191">
        <v>0</v>
      </c>
      <c r="K65" s="191">
        <v>0</v>
      </c>
      <c r="L65" s="190">
        <v>0</v>
      </c>
      <c r="M65" s="190">
        <v>0</v>
      </c>
      <c r="N65" s="190">
        <v>0</v>
      </c>
      <c r="O65" s="190">
        <v>0</v>
      </c>
      <c r="P65" s="190">
        <v>0</v>
      </c>
      <c r="Q65" s="190">
        <v>0</v>
      </c>
      <c r="R65" s="190">
        <v>0</v>
      </c>
      <c r="S65" s="190">
        <v>0</v>
      </c>
      <c r="T65" s="190">
        <v>0</v>
      </c>
      <c r="U65" s="190">
        <v>0</v>
      </c>
      <c r="V65" s="190">
        <v>0</v>
      </c>
      <c r="W65" s="190">
        <v>0</v>
      </c>
      <c r="X65" s="190">
        <v>0</v>
      </c>
      <c r="Z65" s="190">
        <v>0</v>
      </c>
      <c r="AA65" s="3">
        <v>0</v>
      </c>
      <c r="AC65" s="190">
        <v>0</v>
      </c>
      <c r="AD65" s="3">
        <v>0</v>
      </c>
    </row>
    <row r="66" spans="1:30" ht="18" customHeight="1" x14ac:dyDescent="0.2">
      <c r="A66" s="175" t="s">
        <v>89</v>
      </c>
      <c r="B66" s="175" t="s">
        <v>18</v>
      </c>
      <c r="C66" s="9">
        <v>0</v>
      </c>
      <c r="E66" s="189" t="s">
        <v>94</v>
      </c>
      <c r="G66" s="190">
        <v>0</v>
      </c>
      <c r="H66" s="190">
        <v>0</v>
      </c>
      <c r="I66" s="190">
        <v>0</v>
      </c>
      <c r="J66" s="191">
        <v>0</v>
      </c>
      <c r="K66" s="191">
        <v>0</v>
      </c>
      <c r="L66" s="190">
        <v>0</v>
      </c>
      <c r="M66" s="190">
        <v>0</v>
      </c>
      <c r="N66" s="190">
        <v>0</v>
      </c>
      <c r="O66" s="190">
        <v>0</v>
      </c>
      <c r="P66" s="190">
        <v>0</v>
      </c>
      <c r="Q66" s="190">
        <v>0</v>
      </c>
      <c r="R66" s="190">
        <v>0</v>
      </c>
      <c r="S66" s="190">
        <v>0</v>
      </c>
      <c r="T66" s="190">
        <v>0</v>
      </c>
      <c r="U66" s="190">
        <v>0</v>
      </c>
      <c r="V66" s="190">
        <v>0</v>
      </c>
      <c r="W66" s="190">
        <v>0</v>
      </c>
      <c r="X66" s="190">
        <v>0</v>
      </c>
      <c r="Z66" s="190">
        <v>0</v>
      </c>
      <c r="AA66" s="3">
        <v>0</v>
      </c>
      <c r="AC66" s="190">
        <v>0</v>
      </c>
      <c r="AD66" s="3">
        <v>0</v>
      </c>
    </row>
    <row r="67" spans="1:30" ht="18" customHeight="1" x14ac:dyDescent="0.2">
      <c r="A67" s="175" t="s">
        <v>175</v>
      </c>
      <c r="B67" s="175" t="s">
        <v>18</v>
      </c>
      <c r="C67" s="9">
        <v>0</v>
      </c>
      <c r="E67" s="189" t="s">
        <v>176</v>
      </c>
      <c r="G67" s="190">
        <v>0</v>
      </c>
      <c r="H67" s="190">
        <v>0</v>
      </c>
      <c r="I67" s="190">
        <v>0</v>
      </c>
      <c r="J67" s="191">
        <v>0</v>
      </c>
      <c r="K67" s="191">
        <v>0</v>
      </c>
      <c r="L67" s="190">
        <v>0</v>
      </c>
      <c r="M67" s="190">
        <v>0</v>
      </c>
      <c r="N67" s="190">
        <v>0</v>
      </c>
      <c r="O67" s="190">
        <v>0</v>
      </c>
      <c r="P67" s="190">
        <v>0</v>
      </c>
      <c r="Q67" s="190">
        <v>0</v>
      </c>
      <c r="R67" s="190">
        <v>0</v>
      </c>
      <c r="S67" s="190">
        <v>0</v>
      </c>
      <c r="T67" s="190">
        <v>0</v>
      </c>
      <c r="U67" s="190">
        <v>0</v>
      </c>
      <c r="V67" s="190">
        <v>0</v>
      </c>
      <c r="W67" s="190">
        <v>0</v>
      </c>
      <c r="X67" s="190">
        <v>0</v>
      </c>
      <c r="Z67" s="190">
        <v>0</v>
      </c>
      <c r="AA67" s="3">
        <v>0</v>
      </c>
      <c r="AC67" s="190">
        <v>0</v>
      </c>
      <c r="AD67" s="3">
        <v>0</v>
      </c>
    </row>
    <row r="68" spans="1:30" ht="18" customHeight="1" x14ac:dyDescent="0.2">
      <c r="A68" s="175" t="s">
        <v>192</v>
      </c>
      <c r="B68" s="175" t="s">
        <v>18</v>
      </c>
      <c r="C68" s="9">
        <v>0</v>
      </c>
      <c r="E68" s="189" t="s">
        <v>427</v>
      </c>
      <c r="G68" s="190">
        <v>0</v>
      </c>
      <c r="H68" s="190">
        <v>0</v>
      </c>
      <c r="I68" s="190">
        <v>0</v>
      </c>
      <c r="J68" s="191">
        <v>0</v>
      </c>
      <c r="K68" s="191">
        <v>0</v>
      </c>
      <c r="L68" s="190">
        <v>0</v>
      </c>
      <c r="M68" s="190">
        <v>0</v>
      </c>
      <c r="N68" s="190">
        <v>0</v>
      </c>
      <c r="O68" s="190">
        <v>0</v>
      </c>
      <c r="P68" s="190">
        <v>0</v>
      </c>
      <c r="Q68" s="190">
        <v>0</v>
      </c>
      <c r="R68" s="190">
        <v>0</v>
      </c>
      <c r="S68" s="190">
        <v>0</v>
      </c>
      <c r="T68" s="190">
        <v>0</v>
      </c>
      <c r="U68" s="190">
        <v>0</v>
      </c>
      <c r="V68" s="190">
        <v>0</v>
      </c>
      <c r="W68" s="190">
        <v>0</v>
      </c>
      <c r="X68" s="190">
        <v>0</v>
      </c>
      <c r="Z68" s="190">
        <v>0</v>
      </c>
      <c r="AA68" s="3">
        <v>0</v>
      </c>
      <c r="AC68" s="190">
        <v>0</v>
      </c>
      <c r="AD68" s="3">
        <v>0</v>
      </c>
    </row>
    <row r="69" spans="1:30" ht="18" customHeight="1" x14ac:dyDescent="0.2">
      <c r="A69" s="175" t="s">
        <v>131</v>
      </c>
      <c r="B69" s="175" t="s">
        <v>18</v>
      </c>
      <c r="C69" s="9">
        <v>0</v>
      </c>
      <c r="E69" s="189" t="s">
        <v>177</v>
      </c>
      <c r="G69" s="190">
        <v>0</v>
      </c>
      <c r="H69" s="190">
        <v>0</v>
      </c>
      <c r="I69" s="190">
        <v>0</v>
      </c>
      <c r="J69" s="191">
        <v>0</v>
      </c>
      <c r="K69" s="191">
        <v>0</v>
      </c>
      <c r="L69" s="190">
        <v>0</v>
      </c>
      <c r="M69" s="190">
        <v>0</v>
      </c>
      <c r="N69" s="190">
        <v>0</v>
      </c>
      <c r="O69" s="190">
        <v>0</v>
      </c>
      <c r="P69" s="190">
        <v>0</v>
      </c>
      <c r="Q69" s="190">
        <v>0</v>
      </c>
      <c r="R69" s="190">
        <v>0</v>
      </c>
      <c r="S69" s="190">
        <v>0</v>
      </c>
      <c r="T69" s="190">
        <v>0</v>
      </c>
      <c r="U69" s="190">
        <v>0</v>
      </c>
      <c r="V69" s="190">
        <v>0</v>
      </c>
      <c r="W69" s="190">
        <v>0</v>
      </c>
      <c r="X69" s="190">
        <v>0</v>
      </c>
      <c r="Z69" s="190">
        <v>0</v>
      </c>
      <c r="AA69" s="3">
        <v>0</v>
      </c>
      <c r="AC69" s="190">
        <v>0</v>
      </c>
      <c r="AD69" s="3">
        <v>0</v>
      </c>
    </row>
    <row r="70" spans="1:30" ht="18" customHeight="1" x14ac:dyDescent="0.2">
      <c r="A70" s="175" t="s">
        <v>178</v>
      </c>
      <c r="B70" s="175" t="s">
        <v>18</v>
      </c>
      <c r="C70" s="9">
        <v>0</v>
      </c>
      <c r="E70" s="189" t="s">
        <v>179</v>
      </c>
      <c r="G70" s="190">
        <v>0</v>
      </c>
      <c r="H70" s="190">
        <v>0</v>
      </c>
      <c r="I70" s="190">
        <v>0</v>
      </c>
      <c r="J70" s="191">
        <v>0</v>
      </c>
      <c r="K70" s="191">
        <v>0</v>
      </c>
      <c r="L70" s="190">
        <v>0</v>
      </c>
      <c r="M70" s="190">
        <v>0</v>
      </c>
      <c r="N70" s="190">
        <v>0</v>
      </c>
      <c r="O70" s="190">
        <v>0</v>
      </c>
      <c r="P70" s="190">
        <v>0</v>
      </c>
      <c r="Q70" s="190">
        <v>0</v>
      </c>
      <c r="R70" s="190">
        <v>0</v>
      </c>
      <c r="S70" s="190">
        <v>0</v>
      </c>
      <c r="T70" s="190">
        <v>0</v>
      </c>
      <c r="U70" s="190">
        <v>0</v>
      </c>
      <c r="V70" s="190">
        <v>0</v>
      </c>
      <c r="W70" s="190">
        <v>0</v>
      </c>
      <c r="X70" s="190">
        <v>0</v>
      </c>
      <c r="Z70" s="190">
        <v>0</v>
      </c>
      <c r="AA70" s="3">
        <v>0</v>
      </c>
      <c r="AC70" s="190">
        <v>0</v>
      </c>
      <c r="AD70" s="3">
        <v>0</v>
      </c>
    </row>
    <row r="71" spans="1:30" ht="18" customHeight="1" x14ac:dyDescent="0.2">
      <c r="A71" s="175" t="s">
        <v>180</v>
      </c>
      <c r="B71" s="175" t="s">
        <v>18</v>
      </c>
      <c r="C71" s="9">
        <v>0</v>
      </c>
      <c r="E71" s="189" t="s">
        <v>181</v>
      </c>
      <c r="G71" s="190">
        <v>0</v>
      </c>
      <c r="H71" s="190">
        <v>0</v>
      </c>
      <c r="I71" s="190">
        <v>0</v>
      </c>
      <c r="J71" s="191">
        <v>0</v>
      </c>
      <c r="K71" s="191">
        <v>0</v>
      </c>
      <c r="L71" s="190">
        <v>0</v>
      </c>
      <c r="M71" s="190">
        <v>0</v>
      </c>
      <c r="N71" s="190">
        <v>0</v>
      </c>
      <c r="O71" s="190">
        <v>0</v>
      </c>
      <c r="P71" s="190">
        <v>0</v>
      </c>
      <c r="Q71" s="190">
        <v>0</v>
      </c>
      <c r="R71" s="190">
        <v>0</v>
      </c>
      <c r="S71" s="190">
        <v>0</v>
      </c>
      <c r="T71" s="190">
        <v>0</v>
      </c>
      <c r="U71" s="190">
        <v>0</v>
      </c>
      <c r="V71" s="190">
        <v>0</v>
      </c>
      <c r="W71" s="190">
        <v>0</v>
      </c>
      <c r="X71" s="190">
        <v>0</v>
      </c>
      <c r="Z71" s="190">
        <v>0</v>
      </c>
      <c r="AA71" s="3">
        <v>0</v>
      </c>
      <c r="AC71" s="190">
        <v>0</v>
      </c>
      <c r="AD71" s="3">
        <v>0</v>
      </c>
    </row>
    <row r="72" spans="1:30" ht="18" customHeight="1" x14ac:dyDescent="0.2">
      <c r="A72" s="175" t="s">
        <v>90</v>
      </c>
      <c r="B72" s="175" t="s">
        <v>18</v>
      </c>
      <c r="C72" s="9">
        <v>0</v>
      </c>
      <c r="E72" s="189" t="s">
        <v>188</v>
      </c>
      <c r="G72" s="190">
        <v>0</v>
      </c>
      <c r="H72" s="190">
        <v>0</v>
      </c>
      <c r="I72" s="190">
        <v>0</v>
      </c>
      <c r="J72" s="191">
        <v>0</v>
      </c>
      <c r="K72" s="191">
        <v>0</v>
      </c>
      <c r="L72" s="190">
        <v>0</v>
      </c>
      <c r="M72" s="190">
        <v>0</v>
      </c>
      <c r="N72" s="190">
        <v>0</v>
      </c>
      <c r="O72" s="190">
        <v>0</v>
      </c>
      <c r="P72" s="190">
        <v>0</v>
      </c>
      <c r="Q72" s="190">
        <v>0</v>
      </c>
      <c r="R72" s="190">
        <v>0</v>
      </c>
      <c r="S72" s="190">
        <v>0</v>
      </c>
      <c r="T72" s="190">
        <v>0</v>
      </c>
      <c r="U72" s="190">
        <v>0</v>
      </c>
      <c r="V72" s="190">
        <v>0</v>
      </c>
      <c r="W72" s="190">
        <v>0</v>
      </c>
      <c r="X72" s="190">
        <v>0</v>
      </c>
      <c r="Z72" s="190">
        <v>0</v>
      </c>
      <c r="AA72" s="3">
        <v>0</v>
      </c>
      <c r="AC72" s="190">
        <v>0</v>
      </c>
      <c r="AD72" s="3">
        <v>0</v>
      </c>
    </row>
    <row r="73" spans="1:30" ht="18" customHeight="1" x14ac:dyDescent="0.2">
      <c r="A73" s="175" t="s">
        <v>79</v>
      </c>
      <c r="B73" s="175" t="s">
        <v>18</v>
      </c>
      <c r="C73" s="9">
        <v>0</v>
      </c>
      <c r="E73" s="189" t="s">
        <v>78</v>
      </c>
      <c r="G73" s="190">
        <v>0</v>
      </c>
      <c r="H73" s="190">
        <v>0</v>
      </c>
      <c r="I73" s="190">
        <v>0</v>
      </c>
      <c r="J73" s="191">
        <v>0</v>
      </c>
      <c r="K73" s="191">
        <v>0</v>
      </c>
      <c r="L73" s="190">
        <v>0</v>
      </c>
      <c r="M73" s="190">
        <v>0</v>
      </c>
      <c r="N73" s="190">
        <v>0</v>
      </c>
      <c r="O73" s="190">
        <v>0</v>
      </c>
      <c r="P73" s="190">
        <v>0</v>
      </c>
      <c r="Q73" s="190">
        <v>0</v>
      </c>
      <c r="R73" s="190">
        <v>0</v>
      </c>
      <c r="S73" s="190">
        <v>0</v>
      </c>
      <c r="T73" s="190">
        <v>0</v>
      </c>
      <c r="U73" s="190">
        <v>0</v>
      </c>
      <c r="V73" s="190">
        <v>0</v>
      </c>
      <c r="W73" s="190">
        <v>0</v>
      </c>
      <c r="X73" s="190">
        <v>0</v>
      </c>
      <c r="Z73" s="190">
        <v>0</v>
      </c>
      <c r="AA73" s="3">
        <v>0</v>
      </c>
      <c r="AC73" s="190">
        <v>0</v>
      </c>
      <c r="AD73" s="3">
        <v>0</v>
      </c>
    </row>
    <row r="74" spans="1:30" ht="18" customHeight="1" x14ac:dyDescent="0.2">
      <c r="A74" s="175" t="s">
        <v>194</v>
      </c>
      <c r="B74" s="175" t="s">
        <v>18</v>
      </c>
      <c r="C74" s="9">
        <v>0</v>
      </c>
      <c r="E74" s="189" t="s">
        <v>267</v>
      </c>
      <c r="G74" s="190">
        <v>0</v>
      </c>
      <c r="H74" s="190">
        <v>0</v>
      </c>
      <c r="I74" s="190">
        <v>0</v>
      </c>
      <c r="J74" s="191">
        <v>0</v>
      </c>
      <c r="K74" s="191">
        <v>0</v>
      </c>
      <c r="L74" s="190">
        <v>0</v>
      </c>
      <c r="M74" s="190">
        <v>0</v>
      </c>
      <c r="N74" s="190">
        <v>0</v>
      </c>
      <c r="O74" s="190">
        <v>0</v>
      </c>
      <c r="P74" s="190">
        <v>0</v>
      </c>
      <c r="Q74" s="190">
        <v>0</v>
      </c>
      <c r="R74" s="190">
        <v>0</v>
      </c>
      <c r="S74" s="190">
        <v>0</v>
      </c>
      <c r="T74" s="190">
        <v>0</v>
      </c>
      <c r="U74" s="190">
        <v>0</v>
      </c>
      <c r="V74" s="190">
        <v>0</v>
      </c>
      <c r="W74" s="190">
        <v>0</v>
      </c>
      <c r="X74" s="190">
        <v>0</v>
      </c>
      <c r="Z74" s="190">
        <v>0</v>
      </c>
      <c r="AA74" s="3">
        <v>0</v>
      </c>
      <c r="AC74" s="190">
        <v>0</v>
      </c>
      <c r="AD74" s="3">
        <v>0</v>
      </c>
    </row>
    <row r="75" spans="1:30" ht="18" customHeight="1" x14ac:dyDescent="0.2">
      <c r="A75" s="175" t="s">
        <v>76</v>
      </c>
      <c r="B75" s="175" t="s">
        <v>18</v>
      </c>
      <c r="C75" s="9">
        <v>0</v>
      </c>
      <c r="E75" s="189" t="s">
        <v>95</v>
      </c>
      <c r="G75" s="190">
        <v>0</v>
      </c>
      <c r="H75" s="190">
        <v>0</v>
      </c>
      <c r="I75" s="190">
        <v>0</v>
      </c>
      <c r="J75" s="191">
        <v>0</v>
      </c>
      <c r="K75" s="191">
        <v>0</v>
      </c>
      <c r="L75" s="190">
        <v>0</v>
      </c>
      <c r="M75" s="190">
        <v>0</v>
      </c>
      <c r="N75" s="190">
        <v>0</v>
      </c>
      <c r="O75" s="190">
        <v>0</v>
      </c>
      <c r="P75" s="190">
        <v>0</v>
      </c>
      <c r="Q75" s="190">
        <v>0</v>
      </c>
      <c r="R75" s="190">
        <v>0</v>
      </c>
      <c r="S75" s="190">
        <v>0</v>
      </c>
      <c r="T75" s="190">
        <v>0</v>
      </c>
      <c r="U75" s="190">
        <v>0</v>
      </c>
      <c r="V75" s="190">
        <v>0</v>
      </c>
      <c r="W75" s="190">
        <v>0</v>
      </c>
      <c r="X75" s="190">
        <v>0</v>
      </c>
      <c r="Z75" s="190">
        <v>0</v>
      </c>
      <c r="AA75" s="3">
        <v>0</v>
      </c>
      <c r="AC75" s="190">
        <v>0</v>
      </c>
      <c r="AD75" s="3">
        <v>0</v>
      </c>
    </row>
    <row r="76" spans="1:30" ht="18" customHeight="1" x14ac:dyDescent="0.2">
      <c r="A76" s="175" t="s">
        <v>182</v>
      </c>
      <c r="B76" s="175" t="s">
        <v>18</v>
      </c>
      <c r="C76" s="9">
        <v>0</v>
      </c>
      <c r="E76" s="189" t="s">
        <v>183</v>
      </c>
      <c r="G76" s="190">
        <v>0</v>
      </c>
      <c r="H76" s="190">
        <v>0</v>
      </c>
      <c r="I76" s="190">
        <v>0</v>
      </c>
      <c r="J76" s="191">
        <v>0</v>
      </c>
      <c r="K76" s="191">
        <v>0</v>
      </c>
      <c r="L76" s="190">
        <v>0</v>
      </c>
      <c r="M76" s="190">
        <v>0</v>
      </c>
      <c r="N76" s="190">
        <v>0</v>
      </c>
      <c r="O76" s="190">
        <v>0</v>
      </c>
      <c r="P76" s="190">
        <v>0</v>
      </c>
      <c r="Q76" s="190">
        <v>0</v>
      </c>
      <c r="R76" s="190">
        <v>0</v>
      </c>
      <c r="S76" s="190">
        <v>0</v>
      </c>
      <c r="T76" s="190">
        <v>0</v>
      </c>
      <c r="U76" s="190">
        <v>0</v>
      </c>
      <c r="V76" s="190">
        <v>0</v>
      </c>
      <c r="W76" s="190">
        <v>0</v>
      </c>
      <c r="X76" s="190">
        <v>0</v>
      </c>
      <c r="Z76" s="190">
        <v>0</v>
      </c>
      <c r="AA76" s="3">
        <v>0</v>
      </c>
      <c r="AC76" s="190">
        <v>0</v>
      </c>
      <c r="AD76" s="3">
        <v>0</v>
      </c>
    </row>
    <row r="77" spans="1:30" ht="18" customHeight="1" x14ac:dyDescent="0.2">
      <c r="A77" s="175" t="s">
        <v>91</v>
      </c>
      <c r="B77" s="175" t="s">
        <v>18</v>
      </c>
      <c r="C77" s="9">
        <v>0</v>
      </c>
      <c r="E77" s="189" t="s">
        <v>96</v>
      </c>
      <c r="G77" s="190">
        <v>0</v>
      </c>
      <c r="H77" s="190">
        <v>0</v>
      </c>
      <c r="I77" s="190">
        <v>0</v>
      </c>
      <c r="J77" s="191">
        <v>0</v>
      </c>
      <c r="K77" s="191">
        <v>0</v>
      </c>
      <c r="L77" s="190">
        <v>0</v>
      </c>
      <c r="M77" s="190">
        <v>0</v>
      </c>
      <c r="N77" s="190">
        <v>0</v>
      </c>
      <c r="O77" s="190">
        <v>0</v>
      </c>
      <c r="P77" s="190">
        <v>0</v>
      </c>
      <c r="Q77" s="190">
        <v>0</v>
      </c>
      <c r="R77" s="190">
        <v>0</v>
      </c>
      <c r="S77" s="190">
        <v>0</v>
      </c>
      <c r="T77" s="190">
        <v>0</v>
      </c>
      <c r="U77" s="190">
        <v>0</v>
      </c>
      <c r="V77" s="190">
        <v>0</v>
      </c>
      <c r="W77" s="190">
        <v>0</v>
      </c>
      <c r="X77" s="190">
        <v>0</v>
      </c>
      <c r="Z77" s="190">
        <v>0</v>
      </c>
      <c r="AA77" s="3">
        <v>0</v>
      </c>
      <c r="AC77" s="190">
        <v>0</v>
      </c>
      <c r="AD77" s="3">
        <v>0</v>
      </c>
    </row>
    <row r="78" spans="1:30" ht="18" customHeight="1" x14ac:dyDescent="0.2">
      <c r="A78" s="175" t="s">
        <v>128</v>
      </c>
      <c r="B78" s="175" t="s">
        <v>18</v>
      </c>
      <c r="C78" s="9">
        <v>0</v>
      </c>
      <c r="E78" s="189" t="s">
        <v>129</v>
      </c>
      <c r="G78" s="190">
        <v>0</v>
      </c>
      <c r="H78" s="190">
        <v>0</v>
      </c>
      <c r="I78" s="190">
        <v>0</v>
      </c>
      <c r="J78" s="191">
        <v>0</v>
      </c>
      <c r="K78" s="191">
        <v>0</v>
      </c>
      <c r="L78" s="190">
        <v>0</v>
      </c>
      <c r="M78" s="190">
        <v>0</v>
      </c>
      <c r="N78" s="190">
        <v>0</v>
      </c>
      <c r="O78" s="190">
        <v>0</v>
      </c>
      <c r="P78" s="190">
        <v>0</v>
      </c>
      <c r="Q78" s="190">
        <v>0</v>
      </c>
      <c r="R78" s="190">
        <v>0</v>
      </c>
      <c r="S78" s="190">
        <v>0</v>
      </c>
      <c r="T78" s="190">
        <v>0</v>
      </c>
      <c r="U78" s="190">
        <v>0</v>
      </c>
      <c r="V78" s="190">
        <v>0</v>
      </c>
      <c r="W78" s="190">
        <v>0</v>
      </c>
      <c r="X78" s="190">
        <v>0</v>
      </c>
      <c r="Z78" s="190">
        <v>0</v>
      </c>
      <c r="AA78" s="3">
        <v>0</v>
      </c>
      <c r="AC78" s="190">
        <v>0</v>
      </c>
      <c r="AD78" s="3">
        <v>0</v>
      </c>
    </row>
    <row r="79" spans="1:30" ht="18" customHeight="1" x14ac:dyDescent="0.2">
      <c r="A79" s="175" t="s">
        <v>92</v>
      </c>
      <c r="B79" s="175" t="s">
        <v>18</v>
      </c>
      <c r="C79" s="9">
        <v>0</v>
      </c>
      <c r="E79" s="189" t="s">
        <v>97</v>
      </c>
      <c r="G79" s="190">
        <v>0</v>
      </c>
      <c r="H79" s="190">
        <v>0</v>
      </c>
      <c r="I79" s="190">
        <v>0</v>
      </c>
      <c r="J79" s="191">
        <v>0</v>
      </c>
      <c r="K79" s="191">
        <v>0</v>
      </c>
      <c r="L79" s="190">
        <v>0</v>
      </c>
      <c r="M79" s="190">
        <v>0</v>
      </c>
      <c r="N79" s="190">
        <v>0</v>
      </c>
      <c r="O79" s="190">
        <v>0</v>
      </c>
      <c r="P79" s="190">
        <v>0</v>
      </c>
      <c r="Q79" s="190">
        <v>0</v>
      </c>
      <c r="R79" s="190">
        <v>0</v>
      </c>
      <c r="S79" s="190">
        <v>0</v>
      </c>
      <c r="T79" s="190">
        <v>0</v>
      </c>
      <c r="U79" s="190">
        <v>0</v>
      </c>
      <c r="V79" s="190">
        <v>0</v>
      </c>
      <c r="W79" s="190">
        <v>0</v>
      </c>
      <c r="X79" s="190">
        <v>0</v>
      </c>
      <c r="Z79" s="190">
        <v>0</v>
      </c>
      <c r="AA79" s="3">
        <v>0</v>
      </c>
      <c r="AC79" s="190">
        <v>0</v>
      </c>
      <c r="AD79" s="3">
        <v>0</v>
      </c>
    </row>
    <row r="80" spans="1:30" ht="18" customHeight="1" x14ac:dyDescent="0.2">
      <c r="A80" s="175" t="s">
        <v>75</v>
      </c>
      <c r="B80" s="175" t="s">
        <v>18</v>
      </c>
      <c r="C80" s="9">
        <v>0</v>
      </c>
      <c r="E80" s="189" t="s">
        <v>98</v>
      </c>
      <c r="G80" s="190">
        <v>0</v>
      </c>
      <c r="H80" s="190">
        <v>0</v>
      </c>
      <c r="I80" s="190">
        <v>0</v>
      </c>
      <c r="J80" s="191">
        <v>0</v>
      </c>
      <c r="K80" s="191">
        <v>0</v>
      </c>
      <c r="L80" s="190">
        <v>0</v>
      </c>
      <c r="M80" s="190">
        <v>0</v>
      </c>
      <c r="N80" s="190">
        <v>0</v>
      </c>
      <c r="O80" s="190">
        <v>0</v>
      </c>
      <c r="P80" s="190">
        <v>0</v>
      </c>
      <c r="Q80" s="190">
        <v>0</v>
      </c>
      <c r="R80" s="190">
        <v>0</v>
      </c>
      <c r="S80" s="190">
        <v>0</v>
      </c>
      <c r="T80" s="190">
        <v>0</v>
      </c>
      <c r="U80" s="190">
        <v>0</v>
      </c>
      <c r="V80" s="190">
        <v>0</v>
      </c>
      <c r="W80" s="190">
        <v>0</v>
      </c>
      <c r="X80" s="190">
        <v>0</v>
      </c>
      <c r="Z80" s="190">
        <v>0</v>
      </c>
      <c r="AA80" s="3">
        <v>0</v>
      </c>
      <c r="AC80" s="190">
        <v>0</v>
      </c>
      <c r="AD80" s="3">
        <v>0</v>
      </c>
    </row>
    <row r="81" spans="1:30" ht="18" customHeight="1" x14ac:dyDescent="0.2">
      <c r="A81" s="175" t="s">
        <v>260</v>
      </c>
      <c r="B81" s="175" t="s">
        <v>18</v>
      </c>
      <c r="C81" s="9">
        <v>0</v>
      </c>
      <c r="E81" s="189" t="s">
        <v>261</v>
      </c>
      <c r="G81" s="190">
        <v>0</v>
      </c>
      <c r="H81" s="190">
        <v>0</v>
      </c>
      <c r="I81" s="190">
        <v>0</v>
      </c>
      <c r="J81" s="191">
        <v>0</v>
      </c>
      <c r="K81" s="191">
        <v>0</v>
      </c>
      <c r="L81" s="190">
        <v>0</v>
      </c>
      <c r="M81" s="190">
        <v>0</v>
      </c>
      <c r="N81" s="190">
        <v>0</v>
      </c>
      <c r="O81" s="190">
        <v>0</v>
      </c>
      <c r="P81" s="190">
        <v>0</v>
      </c>
      <c r="Q81" s="190">
        <v>0</v>
      </c>
      <c r="R81" s="190">
        <v>0</v>
      </c>
      <c r="S81" s="190">
        <v>0</v>
      </c>
      <c r="T81" s="190">
        <v>0</v>
      </c>
      <c r="U81" s="190">
        <v>0</v>
      </c>
      <c r="V81" s="190">
        <v>0</v>
      </c>
      <c r="W81" s="190">
        <v>0</v>
      </c>
      <c r="X81" s="190">
        <v>0</v>
      </c>
      <c r="Z81" s="190">
        <v>0</v>
      </c>
      <c r="AA81" s="3">
        <v>0</v>
      </c>
      <c r="AC81" s="190">
        <v>0</v>
      </c>
      <c r="AD81" s="3">
        <v>0</v>
      </c>
    </row>
    <row r="82" spans="1:30" ht="18" customHeight="1" x14ac:dyDescent="0.2">
      <c r="A82" s="175" t="s">
        <v>428</v>
      </c>
      <c r="B82" s="175" t="s">
        <v>18</v>
      </c>
      <c r="C82" s="9">
        <v>0</v>
      </c>
      <c r="E82" s="189" t="s">
        <v>429</v>
      </c>
      <c r="G82" s="190">
        <v>0</v>
      </c>
      <c r="H82" s="190">
        <v>0</v>
      </c>
      <c r="I82" s="190">
        <v>0</v>
      </c>
      <c r="J82" s="191">
        <v>0</v>
      </c>
      <c r="K82" s="191">
        <v>0</v>
      </c>
      <c r="L82" s="190">
        <v>0</v>
      </c>
      <c r="M82" s="190">
        <v>0</v>
      </c>
      <c r="N82" s="190">
        <v>0</v>
      </c>
      <c r="O82" s="190">
        <v>0</v>
      </c>
      <c r="P82" s="190">
        <v>0</v>
      </c>
      <c r="Q82" s="190">
        <v>0</v>
      </c>
      <c r="R82" s="190">
        <v>0</v>
      </c>
      <c r="S82" s="190">
        <v>0</v>
      </c>
      <c r="T82" s="190">
        <v>0</v>
      </c>
      <c r="U82" s="190">
        <v>0</v>
      </c>
      <c r="V82" s="190">
        <v>0</v>
      </c>
      <c r="W82" s="190">
        <v>0</v>
      </c>
      <c r="X82" s="190">
        <v>0</v>
      </c>
      <c r="Z82" s="190">
        <v>0</v>
      </c>
      <c r="AA82" s="3">
        <v>0</v>
      </c>
      <c r="AC82" s="190">
        <v>0</v>
      </c>
      <c r="AD82" s="3">
        <v>0</v>
      </c>
    </row>
    <row r="83" spans="1:30" ht="18" customHeight="1" x14ac:dyDescent="0.2">
      <c r="A83" s="175" t="s">
        <v>262</v>
      </c>
      <c r="B83" s="175" t="s">
        <v>18</v>
      </c>
      <c r="C83" s="9">
        <v>0</v>
      </c>
      <c r="E83" s="189" t="s">
        <v>272</v>
      </c>
      <c r="G83" s="190">
        <v>0</v>
      </c>
      <c r="H83" s="190">
        <v>0</v>
      </c>
      <c r="I83" s="190">
        <v>0</v>
      </c>
      <c r="J83" s="191">
        <v>0</v>
      </c>
      <c r="K83" s="191">
        <v>0</v>
      </c>
      <c r="L83" s="190">
        <v>0</v>
      </c>
      <c r="M83" s="190">
        <v>0</v>
      </c>
      <c r="N83" s="190">
        <v>0</v>
      </c>
      <c r="O83" s="190">
        <v>0</v>
      </c>
      <c r="P83" s="190">
        <v>0</v>
      </c>
      <c r="Q83" s="190">
        <v>0</v>
      </c>
      <c r="R83" s="190">
        <v>0</v>
      </c>
      <c r="S83" s="190">
        <v>0</v>
      </c>
      <c r="T83" s="190">
        <v>0</v>
      </c>
      <c r="U83" s="190">
        <v>0</v>
      </c>
      <c r="V83" s="190">
        <v>0</v>
      </c>
      <c r="W83" s="190">
        <v>0</v>
      </c>
      <c r="X83" s="190">
        <v>0</v>
      </c>
      <c r="Z83" s="190">
        <v>0</v>
      </c>
      <c r="AA83" s="3">
        <v>0</v>
      </c>
      <c r="AC83" s="190">
        <v>0</v>
      </c>
      <c r="AD83" s="3">
        <v>0</v>
      </c>
    </row>
    <row r="84" spans="1:30" ht="18" customHeight="1" x14ac:dyDescent="0.2">
      <c r="A84" s="175" t="s">
        <v>196</v>
      </c>
      <c r="B84" s="175" t="s">
        <v>18</v>
      </c>
      <c r="C84" s="9">
        <v>0</v>
      </c>
      <c r="E84" s="189" t="s">
        <v>197</v>
      </c>
      <c r="G84" s="190">
        <v>0</v>
      </c>
      <c r="H84" s="190">
        <v>0</v>
      </c>
      <c r="I84" s="190">
        <v>0</v>
      </c>
      <c r="J84" s="191">
        <v>0</v>
      </c>
      <c r="K84" s="191">
        <v>0</v>
      </c>
      <c r="L84" s="190">
        <v>0</v>
      </c>
      <c r="M84" s="190">
        <v>0</v>
      </c>
      <c r="N84" s="190">
        <v>0</v>
      </c>
      <c r="O84" s="190">
        <v>0</v>
      </c>
      <c r="P84" s="190">
        <v>0</v>
      </c>
      <c r="Q84" s="190">
        <v>0</v>
      </c>
      <c r="R84" s="190">
        <v>0</v>
      </c>
      <c r="S84" s="190">
        <v>0</v>
      </c>
      <c r="T84" s="190">
        <v>0</v>
      </c>
      <c r="U84" s="190">
        <v>0</v>
      </c>
      <c r="V84" s="190">
        <v>0</v>
      </c>
      <c r="W84" s="190">
        <v>0</v>
      </c>
      <c r="X84" s="190">
        <v>0</v>
      </c>
      <c r="Z84" s="190">
        <v>0</v>
      </c>
      <c r="AA84" s="3">
        <v>0</v>
      </c>
      <c r="AC84" s="190">
        <v>0</v>
      </c>
      <c r="AD84" s="3">
        <v>0</v>
      </c>
    </row>
    <row r="85" spans="1:30" ht="18" customHeight="1" x14ac:dyDescent="0.2">
      <c r="A85" s="175" t="s">
        <v>198</v>
      </c>
      <c r="B85" s="175" t="s">
        <v>18</v>
      </c>
      <c r="C85" s="9">
        <v>0</v>
      </c>
      <c r="E85" s="189" t="s">
        <v>266</v>
      </c>
      <c r="G85" s="190">
        <v>0</v>
      </c>
      <c r="H85" s="190">
        <v>0</v>
      </c>
      <c r="I85" s="190">
        <v>0</v>
      </c>
      <c r="J85" s="191">
        <v>0</v>
      </c>
      <c r="K85" s="191">
        <v>0</v>
      </c>
      <c r="L85" s="190">
        <v>0</v>
      </c>
      <c r="M85" s="190">
        <v>0</v>
      </c>
      <c r="N85" s="190">
        <v>0</v>
      </c>
      <c r="O85" s="190">
        <v>0</v>
      </c>
      <c r="P85" s="190">
        <v>0</v>
      </c>
      <c r="Q85" s="190">
        <v>0</v>
      </c>
      <c r="R85" s="190">
        <v>0</v>
      </c>
      <c r="S85" s="190">
        <v>0</v>
      </c>
      <c r="T85" s="190">
        <v>0</v>
      </c>
      <c r="U85" s="190">
        <v>0</v>
      </c>
      <c r="V85" s="190">
        <v>0</v>
      </c>
      <c r="W85" s="190">
        <v>0</v>
      </c>
      <c r="X85" s="190">
        <v>0</v>
      </c>
      <c r="Z85" s="190">
        <v>0</v>
      </c>
      <c r="AA85" s="3">
        <v>0</v>
      </c>
      <c r="AC85" s="190">
        <v>0</v>
      </c>
      <c r="AD85" s="3">
        <v>0</v>
      </c>
    </row>
    <row r="86" spans="1:30" ht="18" customHeight="1" x14ac:dyDescent="0.2">
      <c r="A86" s="175" t="s">
        <v>93</v>
      </c>
      <c r="B86" s="175" t="s">
        <v>18</v>
      </c>
      <c r="C86" s="9">
        <v>0</v>
      </c>
      <c r="E86" s="189" t="s">
        <v>99</v>
      </c>
      <c r="G86" s="190">
        <v>0</v>
      </c>
      <c r="H86" s="190">
        <v>0</v>
      </c>
      <c r="I86" s="190">
        <v>0</v>
      </c>
      <c r="J86" s="191">
        <v>0</v>
      </c>
      <c r="K86" s="191">
        <v>0</v>
      </c>
      <c r="L86" s="190">
        <v>0</v>
      </c>
      <c r="M86" s="190">
        <v>0</v>
      </c>
      <c r="N86" s="190">
        <v>0</v>
      </c>
      <c r="O86" s="190">
        <v>0</v>
      </c>
      <c r="P86" s="190">
        <v>0</v>
      </c>
      <c r="Q86" s="190">
        <v>0</v>
      </c>
      <c r="R86" s="190">
        <v>0</v>
      </c>
      <c r="S86" s="190">
        <v>0</v>
      </c>
      <c r="T86" s="190">
        <v>0</v>
      </c>
      <c r="U86" s="190">
        <v>0</v>
      </c>
      <c r="V86" s="190">
        <v>0</v>
      </c>
      <c r="W86" s="190">
        <v>0</v>
      </c>
      <c r="X86" s="190">
        <v>0</v>
      </c>
      <c r="Z86" s="190">
        <v>0</v>
      </c>
      <c r="AA86" s="3">
        <v>0</v>
      </c>
      <c r="AC86" s="190">
        <v>0</v>
      </c>
      <c r="AD86" s="3">
        <v>0</v>
      </c>
    </row>
    <row r="87" spans="1:30" ht="18" customHeight="1" x14ac:dyDescent="0.2">
      <c r="A87" s="175" t="s">
        <v>524</v>
      </c>
      <c r="B87" s="175" t="s">
        <v>18</v>
      </c>
      <c r="C87" s="9">
        <v>0</v>
      </c>
      <c r="E87" s="189" t="s">
        <v>525</v>
      </c>
      <c r="G87" s="190">
        <v>0</v>
      </c>
      <c r="H87" s="190">
        <v>0</v>
      </c>
      <c r="I87" s="190">
        <v>0</v>
      </c>
      <c r="J87" s="191">
        <v>0</v>
      </c>
      <c r="K87" s="191">
        <v>0</v>
      </c>
      <c r="L87" s="190">
        <v>0</v>
      </c>
      <c r="M87" s="190">
        <v>0</v>
      </c>
      <c r="N87" s="190">
        <v>0</v>
      </c>
      <c r="O87" s="190">
        <v>0</v>
      </c>
      <c r="P87" s="190">
        <v>0</v>
      </c>
      <c r="Q87" s="190">
        <v>0</v>
      </c>
      <c r="R87" s="190">
        <v>0</v>
      </c>
      <c r="S87" s="190">
        <v>0</v>
      </c>
      <c r="T87" s="190">
        <v>0</v>
      </c>
      <c r="U87" s="190">
        <v>0</v>
      </c>
      <c r="V87" s="190">
        <v>0</v>
      </c>
      <c r="W87" s="190">
        <v>0</v>
      </c>
      <c r="X87" s="190">
        <v>0</v>
      </c>
      <c r="Z87" s="190">
        <v>0</v>
      </c>
      <c r="AA87" s="3">
        <v>0</v>
      </c>
      <c r="AC87" s="190">
        <v>0</v>
      </c>
      <c r="AD87" s="3">
        <v>0</v>
      </c>
    </row>
    <row r="88" spans="1:30" ht="18" customHeight="1" x14ac:dyDescent="0.2">
      <c r="A88" s="175" t="s">
        <v>255</v>
      </c>
      <c r="B88" s="175" t="s">
        <v>18</v>
      </c>
      <c r="C88" s="9">
        <v>0</v>
      </c>
      <c r="E88" s="192" t="s">
        <v>258</v>
      </c>
      <c r="F88" s="193"/>
      <c r="G88" s="194">
        <v>0</v>
      </c>
      <c r="H88" s="194">
        <v>0</v>
      </c>
      <c r="I88" s="194">
        <v>0</v>
      </c>
      <c r="J88" s="194">
        <v>0</v>
      </c>
      <c r="K88" s="194">
        <v>0</v>
      </c>
      <c r="L88" s="194">
        <v>0</v>
      </c>
      <c r="M88" s="194">
        <v>0</v>
      </c>
      <c r="N88" s="194">
        <v>0</v>
      </c>
      <c r="O88" s="194">
        <v>0</v>
      </c>
      <c r="P88" s="194">
        <v>0</v>
      </c>
      <c r="Q88" s="194">
        <v>0</v>
      </c>
      <c r="R88" s="194">
        <v>0</v>
      </c>
      <c r="S88" s="194">
        <v>0</v>
      </c>
      <c r="T88" s="194">
        <v>0</v>
      </c>
      <c r="U88" s="194">
        <v>0</v>
      </c>
      <c r="V88" s="194">
        <v>0</v>
      </c>
      <c r="W88" s="194">
        <v>0</v>
      </c>
      <c r="X88" s="194">
        <v>0</v>
      </c>
      <c r="Z88" s="194">
        <v>0</v>
      </c>
      <c r="AA88" s="3">
        <v>0</v>
      </c>
      <c r="AC88" s="194">
        <v>0</v>
      </c>
      <c r="AD88" s="3">
        <v>0</v>
      </c>
    </row>
    <row r="89" spans="1:30" ht="18" customHeight="1" x14ac:dyDescent="0.2">
      <c r="A89" s="175" t="s">
        <v>256</v>
      </c>
      <c r="B89" s="175" t="s">
        <v>18</v>
      </c>
      <c r="C89" s="9">
        <v>0</v>
      </c>
      <c r="E89" s="192" t="s">
        <v>430</v>
      </c>
      <c r="F89" s="193"/>
      <c r="G89" s="194">
        <v>0</v>
      </c>
      <c r="H89" s="194">
        <v>0</v>
      </c>
      <c r="I89" s="194">
        <v>0</v>
      </c>
      <c r="J89" s="194">
        <v>0</v>
      </c>
      <c r="K89" s="194">
        <v>0</v>
      </c>
      <c r="L89" s="194">
        <v>0</v>
      </c>
      <c r="M89" s="194">
        <v>0</v>
      </c>
      <c r="N89" s="194">
        <v>0</v>
      </c>
      <c r="O89" s="194">
        <v>0</v>
      </c>
      <c r="P89" s="194">
        <v>0</v>
      </c>
      <c r="Q89" s="194">
        <v>0</v>
      </c>
      <c r="R89" s="194">
        <v>0</v>
      </c>
      <c r="S89" s="194">
        <v>0</v>
      </c>
      <c r="T89" s="194">
        <v>0</v>
      </c>
      <c r="U89" s="194">
        <v>0</v>
      </c>
      <c r="V89" s="194">
        <v>0</v>
      </c>
      <c r="W89" s="194">
        <v>0</v>
      </c>
      <c r="X89" s="194">
        <v>0</v>
      </c>
      <c r="Z89" s="194">
        <v>0</v>
      </c>
      <c r="AA89" s="3">
        <v>0</v>
      </c>
      <c r="AC89" s="194">
        <v>0</v>
      </c>
      <c r="AD89" s="3">
        <v>0</v>
      </c>
    </row>
    <row r="90" spans="1:30" ht="18" customHeight="1" x14ac:dyDescent="0.2">
      <c r="A90" s="175" t="s">
        <v>200</v>
      </c>
      <c r="B90" s="175" t="s">
        <v>18</v>
      </c>
      <c r="C90" s="9">
        <v>0</v>
      </c>
      <c r="E90" s="189" t="s">
        <v>185</v>
      </c>
      <c r="G90" s="190">
        <v>0</v>
      </c>
      <c r="H90" s="190">
        <v>0</v>
      </c>
      <c r="I90" s="190">
        <v>0</v>
      </c>
      <c r="J90" s="191">
        <v>0</v>
      </c>
      <c r="K90" s="191">
        <v>0</v>
      </c>
      <c r="L90" s="190">
        <v>0</v>
      </c>
      <c r="M90" s="190">
        <v>0</v>
      </c>
      <c r="N90" s="190">
        <v>0</v>
      </c>
      <c r="O90" s="190">
        <v>0</v>
      </c>
      <c r="P90" s="190">
        <v>0</v>
      </c>
      <c r="Q90" s="190">
        <v>0</v>
      </c>
      <c r="R90" s="190">
        <v>0</v>
      </c>
      <c r="S90" s="190">
        <v>0</v>
      </c>
      <c r="T90" s="190">
        <v>0</v>
      </c>
      <c r="U90" s="190">
        <v>0</v>
      </c>
      <c r="V90" s="190">
        <v>0</v>
      </c>
      <c r="W90" s="190">
        <v>0</v>
      </c>
      <c r="X90" s="190">
        <v>0</v>
      </c>
      <c r="Z90" s="190">
        <v>0</v>
      </c>
      <c r="AA90" s="3">
        <v>0</v>
      </c>
      <c r="AC90" s="190">
        <v>0</v>
      </c>
      <c r="AD90" s="3">
        <v>0</v>
      </c>
    </row>
    <row r="91" spans="1:30" ht="18" customHeight="1" x14ac:dyDescent="0.2">
      <c r="A91" s="175" t="s">
        <v>186</v>
      </c>
      <c r="B91" s="175" t="s">
        <v>18</v>
      </c>
      <c r="C91" s="9">
        <v>0</v>
      </c>
      <c r="E91" s="189" t="s">
        <v>187</v>
      </c>
      <c r="G91" s="190">
        <v>0</v>
      </c>
      <c r="H91" s="190">
        <v>0</v>
      </c>
      <c r="I91" s="190">
        <v>0</v>
      </c>
      <c r="J91" s="191">
        <v>0</v>
      </c>
      <c r="K91" s="191">
        <v>0</v>
      </c>
      <c r="L91" s="190">
        <v>0</v>
      </c>
      <c r="M91" s="190">
        <v>0</v>
      </c>
      <c r="N91" s="190">
        <v>0</v>
      </c>
      <c r="O91" s="190">
        <v>0</v>
      </c>
      <c r="P91" s="190">
        <v>0</v>
      </c>
      <c r="Q91" s="190">
        <v>0</v>
      </c>
      <c r="R91" s="190">
        <v>0</v>
      </c>
      <c r="S91" s="190">
        <v>0</v>
      </c>
      <c r="T91" s="190">
        <v>0</v>
      </c>
      <c r="U91" s="190">
        <v>0</v>
      </c>
      <c r="V91" s="190">
        <v>0</v>
      </c>
      <c r="W91" s="190">
        <v>0</v>
      </c>
      <c r="X91" s="190">
        <v>0</v>
      </c>
      <c r="Z91" s="190">
        <v>0</v>
      </c>
      <c r="AA91" s="3">
        <v>0</v>
      </c>
      <c r="AC91" s="190">
        <v>0</v>
      </c>
      <c r="AD91" s="3">
        <v>0</v>
      </c>
    </row>
    <row r="92" spans="1:30" ht="18" customHeight="1" x14ac:dyDescent="0.2">
      <c r="A92" s="175" t="s">
        <v>126</v>
      </c>
      <c r="B92" s="175" t="s">
        <v>18</v>
      </c>
      <c r="C92" s="9">
        <v>0</v>
      </c>
      <c r="E92" s="189" t="s">
        <v>127</v>
      </c>
      <c r="G92" s="190">
        <v>0</v>
      </c>
      <c r="H92" s="190">
        <v>0</v>
      </c>
      <c r="I92" s="190">
        <v>0</v>
      </c>
      <c r="J92" s="191">
        <v>0</v>
      </c>
      <c r="K92" s="191">
        <v>0</v>
      </c>
      <c r="L92" s="190">
        <v>0</v>
      </c>
      <c r="M92" s="190">
        <v>0</v>
      </c>
      <c r="N92" s="190">
        <v>0</v>
      </c>
      <c r="O92" s="190">
        <v>0</v>
      </c>
      <c r="P92" s="190">
        <v>0</v>
      </c>
      <c r="Q92" s="190">
        <v>0</v>
      </c>
      <c r="R92" s="190">
        <v>0</v>
      </c>
      <c r="S92" s="190">
        <v>0</v>
      </c>
      <c r="T92" s="190">
        <v>0</v>
      </c>
      <c r="U92" s="190">
        <v>0</v>
      </c>
      <c r="V92" s="190">
        <v>0</v>
      </c>
      <c r="W92" s="190">
        <v>0</v>
      </c>
      <c r="X92" s="190">
        <v>0</v>
      </c>
      <c r="Z92" s="190">
        <v>0</v>
      </c>
      <c r="AA92" s="3">
        <v>0</v>
      </c>
      <c r="AC92" s="190">
        <v>0</v>
      </c>
      <c r="AD92" s="3">
        <v>0</v>
      </c>
    </row>
    <row r="93" spans="1:30" ht="18" customHeight="1" x14ac:dyDescent="0.2">
      <c r="A93" s="185"/>
      <c r="B93" s="185"/>
      <c r="C93" s="9">
        <v>0</v>
      </c>
      <c r="E93" s="195" t="s">
        <v>88</v>
      </c>
      <c r="G93" s="196">
        <v>0</v>
      </c>
      <c r="H93" s="196">
        <v>0</v>
      </c>
      <c r="I93" s="196">
        <v>0</v>
      </c>
      <c r="J93" s="197">
        <v>0</v>
      </c>
      <c r="K93" s="197">
        <v>0</v>
      </c>
      <c r="L93" s="196">
        <v>0</v>
      </c>
      <c r="M93" s="196">
        <v>0</v>
      </c>
      <c r="N93" s="196">
        <v>0</v>
      </c>
      <c r="O93" s="196">
        <v>0</v>
      </c>
      <c r="P93" s="196">
        <v>0</v>
      </c>
      <c r="Q93" s="196">
        <v>0</v>
      </c>
      <c r="R93" s="196">
        <v>0</v>
      </c>
      <c r="S93" s="196">
        <v>0</v>
      </c>
      <c r="T93" s="196">
        <v>0</v>
      </c>
      <c r="U93" s="196">
        <v>0</v>
      </c>
      <c r="V93" s="196">
        <v>0</v>
      </c>
      <c r="W93" s="196">
        <v>0</v>
      </c>
      <c r="X93" s="196">
        <v>0</v>
      </c>
      <c r="Z93" s="196">
        <v>0</v>
      </c>
      <c r="AA93" s="3">
        <v>0</v>
      </c>
      <c r="AC93" s="196">
        <v>0</v>
      </c>
      <c r="AD93" s="3">
        <v>0</v>
      </c>
    </row>
    <row r="94" spans="1:30" ht="6.95" customHeight="1" x14ac:dyDescent="0.2">
      <c r="C94" s="9"/>
      <c r="J94" s="199"/>
      <c r="K94" s="199"/>
      <c r="AA94" s="1"/>
      <c r="AD94" s="1"/>
    </row>
    <row r="95" spans="1:30" ht="18" customHeight="1" x14ac:dyDescent="0.2">
      <c r="A95" s="175" t="s">
        <v>20</v>
      </c>
      <c r="B95" s="175" t="s">
        <v>18</v>
      </c>
      <c r="C95" s="9">
        <v>0</v>
      </c>
      <c r="E95" s="206" t="s">
        <v>254</v>
      </c>
      <c r="F95" s="193"/>
      <c r="G95" s="194">
        <v>0</v>
      </c>
      <c r="H95" s="194">
        <v>0</v>
      </c>
      <c r="I95" s="194">
        <v>0</v>
      </c>
      <c r="J95" s="194">
        <v>0</v>
      </c>
      <c r="K95" s="194">
        <v>0</v>
      </c>
      <c r="L95" s="194">
        <v>0</v>
      </c>
      <c r="M95" s="194">
        <v>0</v>
      </c>
      <c r="N95" s="194">
        <v>0</v>
      </c>
      <c r="O95" s="194">
        <v>0</v>
      </c>
      <c r="P95" s="194">
        <v>0</v>
      </c>
      <c r="Q95" s="194">
        <v>0</v>
      </c>
      <c r="R95" s="194">
        <v>0</v>
      </c>
      <c r="S95" s="194">
        <v>0</v>
      </c>
      <c r="T95" s="194">
        <v>0</v>
      </c>
      <c r="U95" s="194">
        <v>0</v>
      </c>
      <c r="V95" s="194">
        <v>0</v>
      </c>
      <c r="W95" s="194">
        <v>0</v>
      </c>
      <c r="X95" s="194">
        <v>0</v>
      </c>
      <c r="Z95" s="194">
        <v>0</v>
      </c>
      <c r="AA95" s="3">
        <v>0</v>
      </c>
      <c r="AC95" s="194">
        <v>0</v>
      </c>
      <c r="AD95" s="3">
        <v>0</v>
      </c>
    </row>
    <row r="96" spans="1:30" ht="6.95" customHeight="1" x14ac:dyDescent="0.2">
      <c r="C96" s="9"/>
      <c r="J96" s="199"/>
      <c r="K96" s="199"/>
      <c r="AA96" s="1"/>
      <c r="AD96" s="1"/>
    </row>
    <row r="97" spans="1:30" s="209" customFormat="1" ht="18" customHeight="1" x14ac:dyDescent="0.2">
      <c r="A97" s="185"/>
      <c r="B97" s="185"/>
      <c r="C97" s="9">
        <v>0</v>
      </c>
      <c r="D97" s="2"/>
      <c r="E97" s="207" t="s">
        <v>431</v>
      </c>
      <c r="F97" s="2"/>
      <c r="G97" s="207">
        <v>0</v>
      </c>
      <c r="H97" s="207">
        <v>0</v>
      </c>
      <c r="I97" s="207">
        <v>0</v>
      </c>
      <c r="J97" s="208">
        <v>0</v>
      </c>
      <c r="K97" s="208">
        <v>0</v>
      </c>
      <c r="L97" s="207">
        <v>0</v>
      </c>
      <c r="M97" s="207">
        <v>0</v>
      </c>
      <c r="N97" s="207">
        <v>0</v>
      </c>
      <c r="O97" s="207">
        <v>0</v>
      </c>
      <c r="P97" s="207">
        <v>0</v>
      </c>
      <c r="Q97" s="207">
        <v>0</v>
      </c>
      <c r="R97" s="207">
        <v>0</v>
      </c>
      <c r="S97" s="207">
        <v>0</v>
      </c>
      <c r="T97" s="207">
        <v>0</v>
      </c>
      <c r="U97" s="207">
        <v>0</v>
      </c>
      <c r="V97" s="207">
        <v>0</v>
      </c>
      <c r="W97" s="207">
        <v>0</v>
      </c>
      <c r="X97" s="207">
        <v>0</v>
      </c>
      <c r="Z97" s="207">
        <v>0</v>
      </c>
      <c r="AA97" s="3">
        <v>0</v>
      </c>
      <c r="AC97" s="207">
        <v>0</v>
      </c>
      <c r="AD97" s="3">
        <v>0</v>
      </c>
    </row>
    <row r="98" spans="1:30" ht="6.95" customHeight="1" x14ac:dyDescent="0.2">
      <c r="C98" s="9"/>
      <c r="J98" s="199"/>
      <c r="K98" s="199"/>
      <c r="AA98" s="1"/>
      <c r="AD98" s="1"/>
    </row>
    <row r="99" spans="1:30" ht="18" customHeight="1" x14ac:dyDescent="0.2">
      <c r="A99" s="175" t="s">
        <v>3</v>
      </c>
      <c r="B99" s="175" t="s">
        <v>18</v>
      </c>
      <c r="C99" s="9">
        <v>0</v>
      </c>
      <c r="E99" s="189" t="s">
        <v>432</v>
      </c>
      <c r="G99" s="190">
        <v>0</v>
      </c>
      <c r="H99" s="190">
        <v>0</v>
      </c>
      <c r="I99" s="190">
        <v>0</v>
      </c>
      <c r="J99" s="191">
        <v>0</v>
      </c>
      <c r="K99" s="191">
        <v>0</v>
      </c>
      <c r="L99" s="190">
        <v>0</v>
      </c>
      <c r="M99" s="190">
        <v>0</v>
      </c>
      <c r="N99" s="190">
        <v>0</v>
      </c>
      <c r="O99" s="190">
        <v>0</v>
      </c>
      <c r="P99" s="190">
        <v>0</v>
      </c>
      <c r="Q99" s="190">
        <v>0</v>
      </c>
      <c r="R99" s="190">
        <v>0</v>
      </c>
      <c r="S99" s="190">
        <v>0</v>
      </c>
      <c r="T99" s="190">
        <v>0</v>
      </c>
      <c r="U99" s="190">
        <v>0</v>
      </c>
      <c r="V99" s="190">
        <v>0</v>
      </c>
      <c r="W99" s="190">
        <v>0</v>
      </c>
      <c r="X99" s="190">
        <v>0</v>
      </c>
      <c r="Z99" s="190">
        <v>0</v>
      </c>
      <c r="AA99" s="3">
        <v>0</v>
      </c>
      <c r="AC99" s="190">
        <v>0</v>
      </c>
      <c r="AD99" s="3">
        <v>0</v>
      </c>
    </row>
    <row r="100" spans="1:30" ht="18" customHeight="1" x14ac:dyDescent="0.2">
      <c r="A100" s="175" t="s">
        <v>309</v>
      </c>
      <c r="B100" s="175" t="s">
        <v>18</v>
      </c>
      <c r="C100" s="9">
        <v>0</v>
      </c>
      <c r="E100" s="189" t="s">
        <v>433</v>
      </c>
      <c r="G100" s="190">
        <v>0</v>
      </c>
      <c r="H100" s="190">
        <v>0</v>
      </c>
      <c r="I100" s="190">
        <v>0</v>
      </c>
      <c r="J100" s="191">
        <v>0</v>
      </c>
      <c r="K100" s="191">
        <v>0</v>
      </c>
      <c r="L100" s="190">
        <v>0</v>
      </c>
      <c r="M100" s="190">
        <v>0</v>
      </c>
      <c r="N100" s="190">
        <v>0</v>
      </c>
      <c r="O100" s="190">
        <v>0</v>
      </c>
      <c r="P100" s="190">
        <v>0</v>
      </c>
      <c r="Q100" s="190">
        <v>0</v>
      </c>
      <c r="R100" s="190">
        <v>0</v>
      </c>
      <c r="S100" s="190">
        <v>0</v>
      </c>
      <c r="T100" s="190">
        <v>0</v>
      </c>
      <c r="U100" s="190">
        <v>0</v>
      </c>
      <c r="V100" s="190">
        <v>0</v>
      </c>
      <c r="W100" s="190">
        <v>0</v>
      </c>
      <c r="X100" s="190">
        <v>0</v>
      </c>
      <c r="Z100" s="190">
        <v>0</v>
      </c>
      <c r="AA100" s="3">
        <v>0</v>
      </c>
      <c r="AC100" s="190">
        <v>0</v>
      </c>
      <c r="AD100" s="3">
        <v>0</v>
      </c>
    </row>
    <row r="101" spans="1:30" ht="18" customHeight="1" x14ac:dyDescent="0.2">
      <c r="A101" s="175" t="s">
        <v>312</v>
      </c>
      <c r="B101" s="175" t="s">
        <v>18</v>
      </c>
      <c r="C101" s="9">
        <v>0</v>
      </c>
      <c r="E101" s="189" t="s">
        <v>434</v>
      </c>
      <c r="G101" s="190">
        <v>0</v>
      </c>
      <c r="H101" s="190">
        <v>0</v>
      </c>
      <c r="I101" s="190">
        <v>0</v>
      </c>
      <c r="J101" s="191">
        <v>0</v>
      </c>
      <c r="K101" s="191">
        <v>0</v>
      </c>
      <c r="L101" s="190">
        <v>0</v>
      </c>
      <c r="M101" s="190">
        <v>0</v>
      </c>
      <c r="N101" s="190">
        <v>0</v>
      </c>
      <c r="O101" s="190">
        <v>0</v>
      </c>
      <c r="P101" s="190">
        <v>0</v>
      </c>
      <c r="Q101" s="190">
        <v>0</v>
      </c>
      <c r="R101" s="190">
        <v>0</v>
      </c>
      <c r="S101" s="190">
        <v>0</v>
      </c>
      <c r="T101" s="190">
        <v>0</v>
      </c>
      <c r="U101" s="190">
        <v>0</v>
      </c>
      <c r="V101" s="190">
        <v>0</v>
      </c>
      <c r="W101" s="190">
        <v>0</v>
      </c>
      <c r="X101" s="190">
        <v>0</v>
      </c>
      <c r="Z101" s="190">
        <v>0</v>
      </c>
      <c r="AA101" s="3">
        <v>0</v>
      </c>
      <c r="AC101" s="190">
        <v>0</v>
      </c>
      <c r="AD101" s="3">
        <v>0</v>
      </c>
    </row>
    <row r="102" spans="1:30" ht="18" customHeight="1" x14ac:dyDescent="0.2">
      <c r="A102" s="175" t="s">
        <v>435</v>
      </c>
      <c r="B102" s="175" t="s">
        <v>18</v>
      </c>
      <c r="C102" s="9">
        <v>0</v>
      </c>
      <c r="E102" s="189" t="s">
        <v>436</v>
      </c>
      <c r="G102" s="190">
        <v>0</v>
      </c>
      <c r="H102" s="190">
        <v>0</v>
      </c>
      <c r="I102" s="190">
        <v>0</v>
      </c>
      <c r="J102" s="191">
        <v>0</v>
      </c>
      <c r="K102" s="191">
        <v>0</v>
      </c>
      <c r="L102" s="190">
        <v>0</v>
      </c>
      <c r="M102" s="190">
        <v>0</v>
      </c>
      <c r="N102" s="190">
        <v>0</v>
      </c>
      <c r="O102" s="190">
        <v>0</v>
      </c>
      <c r="P102" s="190">
        <v>0</v>
      </c>
      <c r="Q102" s="190">
        <v>0</v>
      </c>
      <c r="R102" s="190">
        <v>0</v>
      </c>
      <c r="S102" s="190">
        <v>0</v>
      </c>
      <c r="T102" s="190">
        <v>0</v>
      </c>
      <c r="U102" s="190">
        <v>0</v>
      </c>
      <c r="V102" s="190">
        <v>0</v>
      </c>
      <c r="W102" s="190">
        <v>0</v>
      </c>
      <c r="X102" s="190">
        <v>0</v>
      </c>
      <c r="Z102" s="190">
        <v>0</v>
      </c>
      <c r="AA102" s="3">
        <v>0</v>
      </c>
      <c r="AC102" s="190">
        <v>0</v>
      </c>
      <c r="AD102" s="3">
        <v>0</v>
      </c>
    </row>
    <row r="103" spans="1:30" ht="18" customHeight="1" x14ac:dyDescent="0.2">
      <c r="A103" s="185"/>
      <c r="B103" s="210"/>
      <c r="C103" s="9">
        <v>0</v>
      </c>
      <c r="E103" s="195" t="s">
        <v>235</v>
      </c>
      <c r="G103" s="196">
        <v>0</v>
      </c>
      <c r="H103" s="196">
        <v>0</v>
      </c>
      <c r="I103" s="196">
        <v>0</v>
      </c>
      <c r="J103" s="197">
        <v>0</v>
      </c>
      <c r="K103" s="197">
        <v>0</v>
      </c>
      <c r="L103" s="196">
        <v>0</v>
      </c>
      <c r="M103" s="196">
        <v>0</v>
      </c>
      <c r="N103" s="196">
        <v>0</v>
      </c>
      <c r="O103" s="196">
        <v>0</v>
      </c>
      <c r="P103" s="196">
        <v>0</v>
      </c>
      <c r="Q103" s="196">
        <v>0</v>
      </c>
      <c r="R103" s="196">
        <v>0</v>
      </c>
      <c r="S103" s="196">
        <v>0</v>
      </c>
      <c r="T103" s="196">
        <v>0</v>
      </c>
      <c r="U103" s="196">
        <v>0</v>
      </c>
      <c r="V103" s="196">
        <v>0</v>
      </c>
      <c r="W103" s="196">
        <v>0</v>
      </c>
      <c r="X103" s="196">
        <v>0</v>
      </c>
      <c r="Z103" s="196">
        <v>0</v>
      </c>
      <c r="AA103" s="3">
        <v>0</v>
      </c>
      <c r="AC103" s="196">
        <v>0</v>
      </c>
      <c r="AD103" s="3">
        <v>0</v>
      </c>
    </row>
    <row r="104" spans="1:30" ht="6.95" customHeight="1" x14ac:dyDescent="0.2">
      <c r="C104" s="9"/>
      <c r="J104" s="199"/>
      <c r="K104" s="199"/>
      <c r="AA104" s="1"/>
      <c r="AD104" s="1"/>
    </row>
    <row r="105" spans="1:30" s="1" customFormat="1" ht="18" customHeight="1" x14ac:dyDescent="0.2">
      <c r="A105" s="175" t="s">
        <v>132</v>
      </c>
      <c r="B105" s="175" t="s">
        <v>18</v>
      </c>
      <c r="C105" s="9">
        <v>0</v>
      </c>
      <c r="D105" s="2"/>
      <c r="E105" s="189" t="s">
        <v>133</v>
      </c>
      <c r="F105" s="2"/>
      <c r="G105" s="190">
        <v>0</v>
      </c>
      <c r="H105" s="190">
        <v>0</v>
      </c>
      <c r="I105" s="190">
        <v>0</v>
      </c>
      <c r="J105" s="190">
        <v>0</v>
      </c>
      <c r="K105" s="190">
        <v>0</v>
      </c>
      <c r="L105" s="190">
        <v>0</v>
      </c>
      <c r="M105" s="190">
        <v>0</v>
      </c>
      <c r="N105" s="190">
        <v>0</v>
      </c>
      <c r="O105" s="190">
        <v>0</v>
      </c>
      <c r="P105" s="190">
        <v>0</v>
      </c>
      <c r="Q105" s="190">
        <v>0</v>
      </c>
      <c r="R105" s="190">
        <v>0</v>
      </c>
      <c r="S105" s="190">
        <v>0</v>
      </c>
      <c r="T105" s="190">
        <v>0</v>
      </c>
      <c r="U105" s="190">
        <v>0</v>
      </c>
      <c r="V105" s="190">
        <v>0</v>
      </c>
      <c r="W105" s="190">
        <v>0</v>
      </c>
      <c r="X105" s="190">
        <v>0</v>
      </c>
      <c r="Z105" s="190">
        <v>0</v>
      </c>
      <c r="AA105" s="3">
        <v>0</v>
      </c>
      <c r="AC105" s="190">
        <v>0</v>
      </c>
      <c r="AD105" s="3">
        <v>0</v>
      </c>
    </row>
    <row r="106" spans="1:30" s="1" customFormat="1" ht="18" customHeight="1" x14ac:dyDescent="0.2">
      <c r="A106" s="175" t="s">
        <v>135</v>
      </c>
      <c r="B106" s="175" t="s">
        <v>18</v>
      </c>
      <c r="C106" s="9">
        <v>0</v>
      </c>
      <c r="D106" s="2"/>
      <c r="E106" s="189" t="s">
        <v>134</v>
      </c>
      <c r="F106" s="2"/>
      <c r="G106" s="190">
        <v>0</v>
      </c>
      <c r="H106" s="190">
        <v>0</v>
      </c>
      <c r="I106" s="190">
        <v>0</v>
      </c>
      <c r="J106" s="190">
        <v>0</v>
      </c>
      <c r="K106" s="190">
        <v>0</v>
      </c>
      <c r="L106" s="190">
        <v>0</v>
      </c>
      <c r="M106" s="190">
        <v>0</v>
      </c>
      <c r="N106" s="190">
        <v>0</v>
      </c>
      <c r="O106" s="190">
        <v>0</v>
      </c>
      <c r="P106" s="190">
        <v>0</v>
      </c>
      <c r="Q106" s="190">
        <v>0</v>
      </c>
      <c r="R106" s="190">
        <v>0</v>
      </c>
      <c r="S106" s="190">
        <v>0</v>
      </c>
      <c r="T106" s="190">
        <v>0</v>
      </c>
      <c r="U106" s="190">
        <v>0</v>
      </c>
      <c r="V106" s="190">
        <v>0</v>
      </c>
      <c r="W106" s="190">
        <v>0</v>
      </c>
      <c r="X106" s="190">
        <v>0</v>
      </c>
      <c r="Z106" s="190">
        <v>0</v>
      </c>
      <c r="AA106" s="3">
        <v>0</v>
      </c>
      <c r="AC106" s="190">
        <v>0</v>
      </c>
      <c r="AD106" s="3">
        <v>0</v>
      </c>
    </row>
    <row r="107" spans="1:30" s="1" customFormat="1" ht="18" customHeight="1" x14ac:dyDescent="0.2">
      <c r="A107" s="175" t="s">
        <v>136</v>
      </c>
      <c r="B107" s="175" t="s">
        <v>18</v>
      </c>
      <c r="C107" s="9">
        <v>0</v>
      </c>
      <c r="D107" s="2"/>
      <c r="E107" s="189" t="s">
        <v>137</v>
      </c>
      <c r="F107" s="2"/>
      <c r="G107" s="190">
        <v>0</v>
      </c>
      <c r="H107" s="190">
        <v>0</v>
      </c>
      <c r="I107" s="190">
        <v>0</v>
      </c>
      <c r="J107" s="190">
        <v>0</v>
      </c>
      <c r="K107" s="190">
        <v>0</v>
      </c>
      <c r="L107" s="190">
        <v>0</v>
      </c>
      <c r="M107" s="190">
        <v>0</v>
      </c>
      <c r="N107" s="190">
        <v>0</v>
      </c>
      <c r="O107" s="190">
        <v>0</v>
      </c>
      <c r="P107" s="190">
        <v>0</v>
      </c>
      <c r="Q107" s="190">
        <v>0</v>
      </c>
      <c r="R107" s="190">
        <v>0</v>
      </c>
      <c r="S107" s="190">
        <v>0</v>
      </c>
      <c r="T107" s="190">
        <v>0</v>
      </c>
      <c r="U107" s="190">
        <v>0</v>
      </c>
      <c r="V107" s="190">
        <v>0</v>
      </c>
      <c r="W107" s="190">
        <v>0</v>
      </c>
      <c r="X107" s="190">
        <v>0</v>
      </c>
      <c r="Z107" s="190">
        <v>0</v>
      </c>
      <c r="AA107" s="3">
        <v>0</v>
      </c>
      <c r="AC107" s="190">
        <v>0</v>
      </c>
      <c r="AD107" s="3">
        <v>0</v>
      </c>
    </row>
    <row r="108" spans="1:30" s="1" customFormat="1" ht="18" customHeight="1" x14ac:dyDescent="0.2">
      <c r="A108" s="175" t="s">
        <v>138</v>
      </c>
      <c r="B108" s="175" t="s">
        <v>18</v>
      </c>
      <c r="C108" s="9">
        <v>0</v>
      </c>
      <c r="D108" s="2"/>
      <c r="E108" s="189" t="s">
        <v>139</v>
      </c>
      <c r="F108" s="2"/>
      <c r="G108" s="190">
        <v>0</v>
      </c>
      <c r="H108" s="190">
        <v>0</v>
      </c>
      <c r="I108" s="190">
        <v>0</v>
      </c>
      <c r="J108" s="190">
        <v>0</v>
      </c>
      <c r="K108" s="190">
        <v>0</v>
      </c>
      <c r="L108" s="190">
        <v>0</v>
      </c>
      <c r="M108" s="190">
        <v>0</v>
      </c>
      <c r="N108" s="190">
        <v>0</v>
      </c>
      <c r="O108" s="190">
        <v>0</v>
      </c>
      <c r="P108" s="190">
        <v>0</v>
      </c>
      <c r="Q108" s="190">
        <v>0</v>
      </c>
      <c r="R108" s="190">
        <v>0</v>
      </c>
      <c r="S108" s="190">
        <v>0</v>
      </c>
      <c r="T108" s="190">
        <v>0</v>
      </c>
      <c r="U108" s="190">
        <v>0</v>
      </c>
      <c r="V108" s="190">
        <v>0</v>
      </c>
      <c r="W108" s="190">
        <v>0</v>
      </c>
      <c r="X108" s="190">
        <v>0</v>
      </c>
      <c r="Z108" s="190">
        <v>0</v>
      </c>
      <c r="AA108" s="3">
        <v>0</v>
      </c>
      <c r="AC108" s="190">
        <v>0</v>
      </c>
      <c r="AD108" s="3">
        <v>0</v>
      </c>
    </row>
    <row r="109" spans="1:30" s="193" customFormat="1" ht="18" customHeight="1" collapsed="1" x14ac:dyDescent="0.2">
      <c r="A109" s="175" t="s">
        <v>22</v>
      </c>
      <c r="B109" s="175" t="s">
        <v>18</v>
      </c>
      <c r="C109" s="9">
        <v>0</v>
      </c>
      <c r="D109" s="2"/>
      <c r="E109" s="192" t="s">
        <v>25</v>
      </c>
      <c r="G109" s="194">
        <v>0</v>
      </c>
      <c r="H109" s="194">
        <v>0</v>
      </c>
      <c r="I109" s="194">
        <v>0</v>
      </c>
      <c r="J109" s="194">
        <v>0</v>
      </c>
      <c r="K109" s="194">
        <v>0</v>
      </c>
      <c r="L109" s="194">
        <v>0</v>
      </c>
      <c r="M109" s="194">
        <v>0</v>
      </c>
      <c r="N109" s="194">
        <v>0</v>
      </c>
      <c r="O109" s="194">
        <v>0</v>
      </c>
      <c r="P109" s="194">
        <v>0</v>
      </c>
      <c r="Q109" s="194">
        <v>0</v>
      </c>
      <c r="R109" s="194">
        <v>0</v>
      </c>
      <c r="S109" s="194">
        <v>0</v>
      </c>
      <c r="T109" s="194">
        <v>0</v>
      </c>
      <c r="U109" s="194">
        <v>0</v>
      </c>
      <c r="V109" s="194">
        <v>0</v>
      </c>
      <c r="W109" s="194">
        <v>0</v>
      </c>
      <c r="X109" s="194">
        <v>0</v>
      </c>
      <c r="Z109" s="194">
        <v>0</v>
      </c>
      <c r="AA109" s="3">
        <v>0</v>
      </c>
      <c r="AC109" s="194">
        <v>0</v>
      </c>
      <c r="AD109" s="3">
        <v>0</v>
      </c>
    </row>
    <row r="110" spans="1:30" s="193" customFormat="1" ht="18" hidden="1" customHeight="1" outlineLevel="1" x14ac:dyDescent="0.2">
      <c r="A110" s="175" t="s">
        <v>120</v>
      </c>
      <c r="B110" s="175" t="s">
        <v>18</v>
      </c>
      <c r="C110" s="9">
        <v>0</v>
      </c>
      <c r="D110" s="2"/>
      <c r="E110" s="204" t="s">
        <v>122</v>
      </c>
      <c r="F110" s="182"/>
      <c r="G110" s="205">
        <v>0</v>
      </c>
      <c r="H110" s="205">
        <v>0</v>
      </c>
      <c r="I110" s="205">
        <v>0</v>
      </c>
      <c r="J110" s="205">
        <v>0</v>
      </c>
      <c r="K110" s="205">
        <v>0</v>
      </c>
      <c r="L110" s="205">
        <v>0</v>
      </c>
      <c r="M110" s="205">
        <v>0</v>
      </c>
      <c r="N110" s="205">
        <v>0</v>
      </c>
      <c r="O110" s="205">
        <v>0</v>
      </c>
      <c r="P110" s="205">
        <v>0</v>
      </c>
      <c r="Q110" s="205">
        <v>0</v>
      </c>
      <c r="R110" s="205">
        <v>0</v>
      </c>
      <c r="S110" s="205">
        <v>0</v>
      </c>
      <c r="T110" s="205">
        <v>0</v>
      </c>
      <c r="U110" s="205">
        <v>0</v>
      </c>
      <c r="V110" s="205">
        <v>0</v>
      </c>
      <c r="W110" s="205">
        <v>0</v>
      </c>
      <c r="X110" s="205">
        <v>0</v>
      </c>
      <c r="Z110" s="205">
        <v>0</v>
      </c>
      <c r="AA110" s="3">
        <v>0</v>
      </c>
      <c r="AC110" s="205">
        <v>0</v>
      </c>
      <c r="AD110" s="3">
        <v>0</v>
      </c>
    </row>
    <row r="111" spans="1:30" s="193" customFormat="1" ht="18" hidden="1" customHeight="1" outlineLevel="1" x14ac:dyDescent="0.2">
      <c r="A111" s="175" t="s">
        <v>121</v>
      </c>
      <c r="B111" s="175" t="s">
        <v>18</v>
      </c>
      <c r="C111" s="9">
        <v>0</v>
      </c>
      <c r="D111" s="2"/>
      <c r="E111" s="204" t="s">
        <v>123</v>
      </c>
      <c r="F111" s="182"/>
      <c r="G111" s="205">
        <v>0</v>
      </c>
      <c r="H111" s="205">
        <v>0</v>
      </c>
      <c r="I111" s="205">
        <v>0</v>
      </c>
      <c r="J111" s="205">
        <v>0</v>
      </c>
      <c r="K111" s="205">
        <v>0</v>
      </c>
      <c r="L111" s="205">
        <v>0</v>
      </c>
      <c r="M111" s="205">
        <v>0</v>
      </c>
      <c r="N111" s="205">
        <v>0</v>
      </c>
      <c r="O111" s="205">
        <v>0</v>
      </c>
      <c r="P111" s="205">
        <v>0</v>
      </c>
      <c r="Q111" s="205">
        <v>0</v>
      </c>
      <c r="R111" s="205">
        <v>0</v>
      </c>
      <c r="S111" s="205">
        <v>0</v>
      </c>
      <c r="T111" s="205">
        <v>0</v>
      </c>
      <c r="U111" s="205">
        <v>0</v>
      </c>
      <c r="V111" s="205">
        <v>0</v>
      </c>
      <c r="W111" s="205">
        <v>0</v>
      </c>
      <c r="X111" s="205">
        <v>0</v>
      </c>
      <c r="Z111" s="205">
        <v>0</v>
      </c>
      <c r="AA111" s="3">
        <v>0</v>
      </c>
      <c r="AC111" s="205">
        <v>0</v>
      </c>
      <c r="AD111" s="3">
        <v>0</v>
      </c>
    </row>
    <row r="112" spans="1:30" s="193" customFormat="1" ht="18" customHeight="1" collapsed="1" x14ac:dyDescent="0.2">
      <c r="A112" s="185"/>
      <c r="B112" s="185"/>
      <c r="C112" s="9">
        <v>0</v>
      </c>
      <c r="D112" s="2"/>
      <c r="E112" s="192" t="s">
        <v>0</v>
      </c>
      <c r="G112" s="194">
        <v>0</v>
      </c>
      <c r="H112" s="194">
        <v>0</v>
      </c>
      <c r="I112" s="194">
        <v>0</v>
      </c>
      <c r="J112" s="194">
        <v>0</v>
      </c>
      <c r="K112" s="194">
        <v>0</v>
      </c>
      <c r="L112" s="194">
        <v>0</v>
      </c>
      <c r="M112" s="194">
        <v>0</v>
      </c>
      <c r="N112" s="194">
        <v>0</v>
      </c>
      <c r="O112" s="194">
        <v>0</v>
      </c>
      <c r="P112" s="194">
        <v>0</v>
      </c>
      <c r="Q112" s="194">
        <v>0</v>
      </c>
      <c r="R112" s="194">
        <v>0</v>
      </c>
      <c r="S112" s="194">
        <v>0</v>
      </c>
      <c r="T112" s="194">
        <v>0</v>
      </c>
      <c r="U112" s="194">
        <v>0</v>
      </c>
      <c r="V112" s="194">
        <v>0</v>
      </c>
      <c r="W112" s="194">
        <v>0</v>
      </c>
      <c r="X112" s="194">
        <v>0</v>
      </c>
      <c r="Z112" s="194">
        <v>0</v>
      </c>
      <c r="AA112" s="3">
        <v>0</v>
      </c>
      <c r="AC112" s="194">
        <v>0</v>
      </c>
      <c r="AD112" s="3">
        <v>0</v>
      </c>
    </row>
    <row r="113" spans="1:32" ht="18" customHeight="1" x14ac:dyDescent="0.2">
      <c r="A113" s="185"/>
      <c r="B113" s="185"/>
      <c r="C113" s="9">
        <v>0</v>
      </c>
      <c r="E113" s="195" t="s">
        <v>437</v>
      </c>
      <c r="G113" s="196">
        <v>0</v>
      </c>
      <c r="H113" s="196">
        <v>0</v>
      </c>
      <c r="I113" s="196">
        <v>0</v>
      </c>
      <c r="J113" s="197">
        <v>0</v>
      </c>
      <c r="K113" s="197">
        <v>0</v>
      </c>
      <c r="L113" s="196">
        <v>0</v>
      </c>
      <c r="M113" s="196">
        <v>0</v>
      </c>
      <c r="N113" s="196">
        <v>0</v>
      </c>
      <c r="O113" s="196">
        <v>0</v>
      </c>
      <c r="P113" s="196">
        <v>0</v>
      </c>
      <c r="Q113" s="196">
        <v>0</v>
      </c>
      <c r="R113" s="196">
        <v>0</v>
      </c>
      <c r="S113" s="196">
        <v>0</v>
      </c>
      <c r="T113" s="196">
        <v>0</v>
      </c>
      <c r="U113" s="196">
        <v>0</v>
      </c>
      <c r="V113" s="196">
        <v>0</v>
      </c>
      <c r="W113" s="196">
        <v>0</v>
      </c>
      <c r="X113" s="196">
        <v>0</v>
      </c>
      <c r="Z113" s="196">
        <v>0</v>
      </c>
      <c r="AA113" s="3">
        <v>0</v>
      </c>
      <c r="AC113" s="196">
        <v>0</v>
      </c>
      <c r="AD113" s="3">
        <v>0</v>
      </c>
    </row>
    <row r="114" spans="1:32" ht="6.95" customHeight="1" x14ac:dyDescent="0.2">
      <c r="C114" s="9"/>
      <c r="J114" s="199"/>
      <c r="K114" s="199"/>
      <c r="AA114" s="1"/>
      <c r="AD114" s="1"/>
    </row>
    <row r="115" spans="1:32" ht="18" customHeight="1" x14ac:dyDescent="0.2">
      <c r="A115" s="175" t="s">
        <v>17</v>
      </c>
      <c r="B115" s="175" t="s">
        <v>18</v>
      </c>
      <c r="C115" s="9">
        <v>0</v>
      </c>
      <c r="E115" s="195" t="s">
        <v>119</v>
      </c>
      <c r="G115" s="196">
        <v>0</v>
      </c>
      <c r="H115" s="196">
        <v>0</v>
      </c>
      <c r="I115" s="196">
        <v>0</v>
      </c>
      <c r="J115" s="197">
        <v>0</v>
      </c>
      <c r="K115" s="197">
        <v>0</v>
      </c>
      <c r="L115" s="196">
        <v>0</v>
      </c>
      <c r="M115" s="196">
        <v>0</v>
      </c>
      <c r="N115" s="196">
        <v>0</v>
      </c>
      <c r="O115" s="196">
        <v>0</v>
      </c>
      <c r="P115" s="196">
        <v>0</v>
      </c>
      <c r="Q115" s="196">
        <v>0</v>
      </c>
      <c r="R115" s="196">
        <v>0</v>
      </c>
      <c r="S115" s="196">
        <v>0</v>
      </c>
      <c r="T115" s="196">
        <v>0</v>
      </c>
      <c r="U115" s="196">
        <v>0</v>
      </c>
      <c r="V115" s="196">
        <v>0</v>
      </c>
      <c r="W115" s="196">
        <v>0</v>
      </c>
      <c r="X115" s="196">
        <v>0</v>
      </c>
      <c r="Z115" s="196">
        <v>0</v>
      </c>
      <c r="AA115" s="3">
        <v>0</v>
      </c>
      <c r="AC115" s="196">
        <v>0</v>
      </c>
      <c r="AD115" s="3">
        <v>0</v>
      </c>
    </row>
    <row r="116" spans="1:32" ht="6.75" customHeight="1" x14ac:dyDescent="0.2">
      <c r="C116" s="9"/>
      <c r="J116" s="199"/>
      <c r="K116" s="199"/>
      <c r="AA116" s="1"/>
      <c r="AD116" s="1"/>
    </row>
    <row r="117" spans="1:32" s="209" customFormat="1" ht="18" customHeight="1" x14ac:dyDescent="0.2">
      <c r="A117" s="185"/>
      <c r="B117" s="185"/>
      <c r="C117" s="9">
        <v>0</v>
      </c>
      <c r="D117" s="2"/>
      <c r="E117" s="211" t="s">
        <v>332</v>
      </c>
      <c r="F117" s="2"/>
      <c r="G117" s="212">
        <v>0</v>
      </c>
      <c r="H117" s="212">
        <v>0</v>
      </c>
      <c r="I117" s="212">
        <v>0</v>
      </c>
      <c r="J117" s="213">
        <v>0</v>
      </c>
      <c r="K117" s="213">
        <v>0</v>
      </c>
      <c r="L117" s="212">
        <v>0</v>
      </c>
      <c r="M117" s="212">
        <v>0</v>
      </c>
      <c r="N117" s="212">
        <v>0</v>
      </c>
      <c r="O117" s="212">
        <v>0</v>
      </c>
      <c r="P117" s="212">
        <v>0</v>
      </c>
      <c r="Q117" s="212">
        <v>0</v>
      </c>
      <c r="R117" s="212">
        <v>0</v>
      </c>
      <c r="S117" s="212">
        <v>0</v>
      </c>
      <c r="T117" s="212">
        <v>0</v>
      </c>
      <c r="U117" s="212">
        <v>0</v>
      </c>
      <c r="V117" s="212">
        <v>0</v>
      </c>
      <c r="W117" s="212">
        <v>0</v>
      </c>
      <c r="X117" s="212">
        <v>0</v>
      </c>
      <c r="Z117" s="212">
        <v>0</v>
      </c>
      <c r="AA117" s="3">
        <v>0</v>
      </c>
      <c r="AC117" s="212">
        <v>0</v>
      </c>
      <c r="AD117" s="3">
        <v>0</v>
      </c>
    </row>
    <row r="118" spans="1:32" ht="12.75" x14ac:dyDescent="0.2">
      <c r="C118" s="9"/>
      <c r="J118" s="199"/>
      <c r="K118" s="199"/>
      <c r="AA118" s="1"/>
      <c r="AD118" s="1"/>
    </row>
    <row r="119" spans="1:32" s="8" customFormat="1" x14ac:dyDescent="0.2">
      <c r="A119" s="55" t="s">
        <v>31</v>
      </c>
      <c r="B119" s="55" t="s">
        <v>18</v>
      </c>
      <c r="C119" s="2"/>
      <c r="D119" s="2"/>
      <c r="E119" s="56" t="s">
        <v>252</v>
      </c>
      <c r="F119" s="2"/>
      <c r="G119" s="214">
        <v>0</v>
      </c>
      <c r="H119" s="214">
        <v>0</v>
      </c>
      <c r="I119" s="214">
        <v>0</v>
      </c>
      <c r="J119" s="214">
        <v>0</v>
      </c>
      <c r="K119" s="214">
        <v>0</v>
      </c>
      <c r="L119" s="214">
        <v>0</v>
      </c>
      <c r="M119" s="214">
        <v>0</v>
      </c>
      <c r="N119" s="214">
        <v>0</v>
      </c>
      <c r="O119" s="214">
        <v>0</v>
      </c>
      <c r="P119" s="214">
        <v>0</v>
      </c>
      <c r="Q119" s="214">
        <v>0</v>
      </c>
      <c r="R119" s="214">
        <v>0</v>
      </c>
      <c r="S119" s="214">
        <v>0</v>
      </c>
      <c r="T119" s="214">
        <v>0</v>
      </c>
      <c r="U119" s="214">
        <v>0</v>
      </c>
      <c r="V119" s="214">
        <v>0</v>
      </c>
      <c r="W119" s="214">
        <v>0</v>
      </c>
      <c r="X119" s="214">
        <v>0</v>
      </c>
      <c r="Y119" s="2"/>
      <c r="Z119" s="2"/>
      <c r="AB119" s="2"/>
      <c r="AC119" s="2"/>
      <c r="AE119" s="2"/>
      <c r="AF119" s="2"/>
    </row>
  </sheetData>
  <mergeCells count="5">
    <mergeCell ref="E9:E10"/>
    <mergeCell ref="AC9:AC10"/>
    <mergeCell ref="AD9:AD10"/>
    <mergeCell ref="Z9:Z10"/>
    <mergeCell ref="AA9:AA10"/>
  </mergeCells>
  <conditionalFormatting sqref="AD11:AD13 AD115 AD105:AD113 AD95:AD103 AD25:AD93 AA115 AA105:AA113 AA95:AA103 AA25:AA93 AD15:AD23 AA15:AA23 AD117 AA117">
    <cfRule type="expression" dxfId="11" priority="10" stopIfTrue="1">
      <formula>($C11&gt;0)</formula>
    </cfRule>
    <cfRule type="expression" dxfId="10" priority="11" stopIfTrue="1">
      <formula>AND($C11&lt;0,$C11&gt;=$AD$2)</formula>
    </cfRule>
    <cfRule type="expression" dxfId="9" priority="12" stopIfTrue="1">
      <formula>($C11&lt;$AD$2)</formula>
    </cfRule>
  </conditionalFormatting>
  <conditionalFormatting sqref="AA11:AA13">
    <cfRule type="expression" dxfId="8" priority="7" stopIfTrue="1">
      <formula>($C11&gt;0)</formula>
    </cfRule>
    <cfRule type="expression" dxfId="7" priority="8" stopIfTrue="1">
      <formula>AND($C11&lt;0,$C11&gt;=$AD$2)</formula>
    </cfRule>
    <cfRule type="expression" dxfId="6" priority="9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48" orientation="landscape" r:id="rId1"/>
  <headerFooter alignWithMargins="0">
    <oddHeader>&amp;CTABLEAU DE BORD REGION&amp;R&amp;D - &amp;T</oddHead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F118"/>
  <sheetViews>
    <sheetView showGridLines="0" zoomScale="66" zoomScaleNormal="66" zoomScaleSheetLayoutView="75" workbookViewId="0">
      <pane xSplit="5" ySplit="10" topLeftCell="F11" activePane="bottomRight" state="frozen"/>
      <selection sqref="A1:XFD1048576"/>
      <selection pane="topRight" sqref="A1:XFD1048576"/>
      <selection pane="bottomLeft" sqref="A1:XFD1048576"/>
      <selection pane="bottomRight" activeCell="X18" sqref="X18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10" width="10" style="2" customWidth="1"/>
    <col min="11" max="11" width="10" style="2" customWidth="1" outlineLevel="1"/>
    <col min="12" max="23" width="10" style="2" customWidth="1"/>
    <col min="24" max="24" width="12" style="2" customWidth="1"/>
    <col min="25" max="25" width="1.140625" style="2" customWidth="1"/>
    <col min="26" max="26" width="10" style="2" customWidth="1"/>
    <col min="27" max="27" width="10" style="8" customWidth="1"/>
    <col min="28" max="28" width="4.42578125" style="2" customWidth="1"/>
    <col min="29" max="29" width="10" style="2" customWidth="1" outlineLevel="1"/>
    <col min="30" max="30" width="10" style="8" customWidth="1" outlineLevel="1"/>
    <col min="31" max="16384" width="11.42578125" style="2"/>
  </cols>
  <sheetData>
    <row r="1" spans="1:30" hidden="1" outlineLevel="1" x14ac:dyDescent="0.2">
      <c r="A1" s="1" t="s">
        <v>4</v>
      </c>
      <c r="B1" s="1"/>
      <c r="L1" s="161" t="s">
        <v>6</v>
      </c>
      <c r="M1" s="161" t="s">
        <v>7</v>
      </c>
      <c r="N1" s="161" t="s">
        <v>8</v>
      </c>
      <c r="O1" s="161" t="s">
        <v>9</v>
      </c>
      <c r="P1" s="161" t="s">
        <v>10</v>
      </c>
      <c r="Q1" s="161" t="s">
        <v>11</v>
      </c>
      <c r="R1" s="161" t="s">
        <v>320</v>
      </c>
      <c r="S1" s="161" t="s">
        <v>12</v>
      </c>
      <c r="T1" s="161" t="s">
        <v>13</v>
      </c>
      <c r="U1" s="161" t="s">
        <v>14</v>
      </c>
      <c r="V1" s="161" t="s">
        <v>15</v>
      </c>
      <c r="W1" s="161" t="s">
        <v>16</v>
      </c>
    </row>
    <row r="2" spans="1:30" ht="12.75" hidden="1" outlineLevel="1" x14ac:dyDescent="0.2">
      <c r="A2" s="1" t="s">
        <v>5</v>
      </c>
      <c r="B2" s="1"/>
      <c r="G2" s="11" t="s">
        <v>28</v>
      </c>
      <c r="H2" s="11" t="s">
        <v>30</v>
      </c>
      <c r="I2" s="11" t="s">
        <v>33</v>
      </c>
      <c r="J2" s="11" t="s">
        <v>34</v>
      </c>
      <c r="K2" s="11">
        <v>0</v>
      </c>
      <c r="L2" s="162" t="b">
        <v>1</v>
      </c>
      <c r="M2" s="162" t="b">
        <v>1</v>
      </c>
      <c r="N2" s="162" t="b">
        <v>1</v>
      </c>
      <c r="O2" s="162" t="b">
        <v>1</v>
      </c>
      <c r="P2" s="162" t="b">
        <v>1</v>
      </c>
      <c r="Q2" s="162" t="b">
        <v>1</v>
      </c>
      <c r="R2" s="162" t="b">
        <v>1</v>
      </c>
      <c r="S2" s="162" t="b">
        <v>1</v>
      </c>
      <c r="T2" s="162" t="b">
        <v>1</v>
      </c>
      <c r="U2" s="162" t="b">
        <v>1</v>
      </c>
      <c r="V2" s="162" t="b">
        <v>1</v>
      </c>
      <c r="W2" s="162" t="b">
        <v>1</v>
      </c>
      <c r="X2" s="11" t="s">
        <v>34</v>
      </c>
      <c r="Z2" s="163"/>
      <c r="AA2" s="13">
        <v>-0.15</v>
      </c>
      <c r="AC2" s="163"/>
      <c r="AD2" s="13">
        <v>-0.15</v>
      </c>
    </row>
    <row r="3" spans="1:30" hidden="1" outlineLevel="1" x14ac:dyDescent="0.15">
      <c r="A3" s="1" t="s">
        <v>532</v>
      </c>
      <c r="B3" s="1"/>
      <c r="G3" s="12" t="s">
        <v>643</v>
      </c>
      <c r="H3" s="12" t="s">
        <v>643</v>
      </c>
      <c r="I3" s="12" t="s">
        <v>643</v>
      </c>
      <c r="J3" s="12" t="s">
        <v>644</v>
      </c>
      <c r="K3" s="12" t="s">
        <v>645</v>
      </c>
      <c r="L3" s="12" t="s">
        <v>643</v>
      </c>
      <c r="M3" s="12" t="s">
        <v>643</v>
      </c>
      <c r="N3" s="12" t="s">
        <v>643</v>
      </c>
      <c r="O3" s="12" t="s">
        <v>643</v>
      </c>
      <c r="P3" s="12" t="s">
        <v>643</v>
      </c>
      <c r="Q3" s="12" t="s">
        <v>643</v>
      </c>
      <c r="R3" s="12" t="s">
        <v>643</v>
      </c>
      <c r="S3" s="12" t="s">
        <v>643</v>
      </c>
      <c r="T3" s="12" t="s">
        <v>643</v>
      </c>
      <c r="U3" s="12" t="s">
        <v>643</v>
      </c>
      <c r="V3" s="12" t="s">
        <v>643</v>
      </c>
      <c r="W3" s="12" t="s">
        <v>643</v>
      </c>
      <c r="X3" s="12" t="s">
        <v>643</v>
      </c>
    </row>
    <row r="4" spans="1:30" hidden="1" outlineLevel="1" x14ac:dyDescent="0.15">
      <c r="A4" s="164" t="s">
        <v>646</v>
      </c>
      <c r="B4" s="1"/>
      <c r="G4" s="12" t="s">
        <v>647</v>
      </c>
      <c r="H4" s="12" t="s">
        <v>647</v>
      </c>
      <c r="I4" s="12" t="s">
        <v>647</v>
      </c>
      <c r="J4" s="12" t="s">
        <v>648</v>
      </c>
      <c r="K4" s="12" t="s">
        <v>649</v>
      </c>
      <c r="L4" s="12" t="s">
        <v>647</v>
      </c>
      <c r="M4" s="12" t="s">
        <v>647</v>
      </c>
      <c r="N4" s="12" t="s">
        <v>647</v>
      </c>
      <c r="O4" s="12" t="s">
        <v>647</v>
      </c>
      <c r="P4" s="12" t="s">
        <v>647</v>
      </c>
      <c r="Q4" s="12" t="s">
        <v>647</v>
      </c>
      <c r="R4" s="12" t="s">
        <v>647</v>
      </c>
      <c r="S4" s="12" t="s">
        <v>647</v>
      </c>
      <c r="T4" s="12" t="s">
        <v>647</v>
      </c>
      <c r="U4" s="12" t="s">
        <v>647</v>
      </c>
      <c r="V4" s="12" t="s">
        <v>647</v>
      </c>
      <c r="W4" s="12" t="s">
        <v>647</v>
      </c>
      <c r="X4" s="12" t="s">
        <v>647</v>
      </c>
      <c r="Z4" s="163"/>
      <c r="AA4" s="165"/>
      <c r="AC4" s="163"/>
      <c r="AD4" s="165"/>
    </row>
    <row r="5" spans="1:30" hidden="1" outlineLevel="1" x14ac:dyDescent="0.15">
      <c r="B5" s="1"/>
      <c r="G5" s="12" t="s">
        <v>650</v>
      </c>
      <c r="H5" s="12" t="s">
        <v>651</v>
      </c>
      <c r="I5" s="12" t="s">
        <v>651</v>
      </c>
      <c r="J5" s="12" t="s">
        <v>652</v>
      </c>
      <c r="K5" s="12" t="s">
        <v>653</v>
      </c>
      <c r="L5" s="12" t="s">
        <v>652</v>
      </c>
      <c r="M5" s="12" t="s">
        <v>654</v>
      </c>
      <c r="N5" s="12" t="s">
        <v>653</v>
      </c>
      <c r="O5" s="12" t="s">
        <v>655</v>
      </c>
      <c r="P5" s="12" t="s">
        <v>656</v>
      </c>
      <c r="Q5" s="12" t="s">
        <v>657</v>
      </c>
      <c r="R5" s="12" t="s">
        <v>658</v>
      </c>
      <c r="S5" s="12" t="s">
        <v>659</v>
      </c>
      <c r="T5" s="12" t="s">
        <v>660</v>
      </c>
      <c r="U5" s="12" t="s">
        <v>661</v>
      </c>
      <c r="V5" s="12" t="s">
        <v>662</v>
      </c>
      <c r="W5" s="12" t="s">
        <v>663</v>
      </c>
      <c r="X5" s="12" t="s">
        <v>663</v>
      </c>
      <c r="Z5" s="163"/>
      <c r="AA5" s="165"/>
      <c r="AC5" s="163"/>
      <c r="AD5" s="165"/>
    </row>
    <row r="6" spans="1:30" hidden="1" outlineLevel="1" x14ac:dyDescent="0.2">
      <c r="F6" s="1"/>
      <c r="G6" s="1"/>
      <c r="H6" s="2" t="s">
        <v>674</v>
      </c>
      <c r="I6" s="2" t="s">
        <v>674</v>
      </c>
      <c r="J6" s="2" t="s">
        <v>674</v>
      </c>
      <c r="K6" s="2" t="s">
        <v>674</v>
      </c>
    </row>
    <row r="7" spans="1:30" s="166" customFormat="1" ht="15.75" collapsed="1" x14ac:dyDescent="0.2">
      <c r="E7" s="277" t="s">
        <v>555</v>
      </c>
      <c r="L7" s="167"/>
      <c r="AA7" s="168"/>
      <c r="AD7" s="168"/>
    </row>
    <row r="8" spans="1:30" s="169" customFormat="1" ht="7.5" customHeight="1" x14ac:dyDescent="0.2">
      <c r="E8" s="170"/>
      <c r="I8" s="171"/>
      <c r="J8" s="171"/>
      <c r="K8" s="171"/>
      <c r="Z8" s="171"/>
      <c r="AA8" s="170"/>
      <c r="AC8" s="171"/>
      <c r="AD8" s="170"/>
    </row>
    <row r="9" spans="1:30" ht="12.75" customHeight="1" x14ac:dyDescent="0.2">
      <c r="E9" s="310" t="s">
        <v>537</v>
      </c>
      <c r="F9" s="172"/>
      <c r="G9" s="4" t="s">
        <v>2</v>
      </c>
      <c r="H9" s="4" t="s">
        <v>2</v>
      </c>
      <c r="I9" s="4" t="s">
        <v>2</v>
      </c>
      <c r="J9" s="5" t="s">
        <v>1</v>
      </c>
      <c r="K9" s="5" t="s">
        <v>628</v>
      </c>
      <c r="L9" s="173" t="s">
        <v>2</v>
      </c>
      <c r="M9" s="173" t="s">
        <v>2</v>
      </c>
      <c r="N9" s="173" t="s">
        <v>2</v>
      </c>
      <c r="O9" s="173" t="s">
        <v>2</v>
      </c>
      <c r="P9" s="173" t="s">
        <v>2</v>
      </c>
      <c r="Q9" s="173" t="s">
        <v>2</v>
      </c>
      <c r="R9" s="173" t="s">
        <v>2</v>
      </c>
      <c r="S9" s="173" t="s">
        <v>2</v>
      </c>
      <c r="T9" s="173" t="s">
        <v>2</v>
      </c>
      <c r="U9" s="173" t="s">
        <v>2</v>
      </c>
      <c r="V9" s="173" t="s">
        <v>2</v>
      </c>
      <c r="W9" s="173" t="s">
        <v>2</v>
      </c>
      <c r="X9" s="287" t="s">
        <v>2</v>
      </c>
      <c r="Z9" s="318" t="s">
        <v>677</v>
      </c>
      <c r="AA9" s="320" t="s">
        <v>100</v>
      </c>
      <c r="AC9" s="318" t="s">
        <v>678</v>
      </c>
      <c r="AD9" s="320" t="s">
        <v>100</v>
      </c>
    </row>
    <row r="10" spans="1:30" ht="12.75" customHeight="1" x14ac:dyDescent="0.2">
      <c r="E10" s="310"/>
      <c r="F10" s="172"/>
      <c r="G10" s="6" t="s">
        <v>669</v>
      </c>
      <c r="H10" s="6" t="s">
        <v>670</v>
      </c>
      <c r="I10" s="6" t="s">
        <v>670</v>
      </c>
      <c r="J10" s="7" t="s">
        <v>679</v>
      </c>
      <c r="K10" s="7" t="s">
        <v>680</v>
      </c>
      <c r="L10" s="174" t="s">
        <v>6</v>
      </c>
      <c r="M10" s="174" t="s">
        <v>7</v>
      </c>
      <c r="N10" s="174" t="s">
        <v>8</v>
      </c>
      <c r="O10" s="174" t="s">
        <v>9</v>
      </c>
      <c r="P10" s="174" t="s">
        <v>10</v>
      </c>
      <c r="Q10" s="174" t="s">
        <v>11</v>
      </c>
      <c r="R10" s="174" t="s">
        <v>320</v>
      </c>
      <c r="S10" s="174" t="s">
        <v>12</v>
      </c>
      <c r="T10" s="174" t="s">
        <v>13</v>
      </c>
      <c r="U10" s="174" t="s">
        <v>14</v>
      </c>
      <c r="V10" s="174" t="s">
        <v>15</v>
      </c>
      <c r="W10" s="174" t="s">
        <v>16</v>
      </c>
      <c r="X10" s="286" t="s">
        <v>671</v>
      </c>
      <c r="Z10" s="319"/>
      <c r="AA10" s="321"/>
      <c r="AC10" s="319"/>
      <c r="AD10" s="321"/>
    </row>
    <row r="11" spans="1:30" ht="18" customHeight="1" x14ac:dyDescent="0.2">
      <c r="A11" s="175" t="s">
        <v>37</v>
      </c>
      <c r="B11" s="175" t="s">
        <v>18</v>
      </c>
      <c r="C11" s="9"/>
      <c r="E11" s="176" t="s">
        <v>424</v>
      </c>
      <c r="G11" s="177">
        <v>0</v>
      </c>
      <c r="H11" s="177">
        <v>0</v>
      </c>
      <c r="I11" s="177">
        <v>0</v>
      </c>
      <c r="J11" s="178">
        <v>0</v>
      </c>
      <c r="K11" s="178">
        <v>0</v>
      </c>
      <c r="L11" s="177">
        <v>0</v>
      </c>
      <c r="M11" s="177">
        <v>0</v>
      </c>
      <c r="N11" s="177">
        <v>0</v>
      </c>
      <c r="O11" s="177">
        <v>0</v>
      </c>
      <c r="P11" s="177">
        <v>0</v>
      </c>
      <c r="Q11" s="177">
        <v>0</v>
      </c>
      <c r="R11" s="177">
        <v>0</v>
      </c>
      <c r="S11" s="177">
        <v>0</v>
      </c>
      <c r="T11" s="177">
        <v>0</v>
      </c>
      <c r="U11" s="177">
        <v>0</v>
      </c>
      <c r="V11" s="177">
        <v>0</v>
      </c>
      <c r="W11" s="177">
        <v>0</v>
      </c>
      <c r="X11" s="177">
        <v>0</v>
      </c>
      <c r="Z11" s="177">
        <v>0</v>
      </c>
      <c r="AA11" s="179">
        <v>0</v>
      </c>
      <c r="AC11" s="177">
        <v>0</v>
      </c>
      <c r="AD11" s="179">
        <v>0</v>
      </c>
    </row>
    <row r="12" spans="1:30" ht="18" hidden="1" customHeight="1" outlineLevel="1" collapsed="1" x14ac:dyDescent="0.2">
      <c r="A12" s="180" t="s">
        <v>212</v>
      </c>
      <c r="B12" s="175" t="s">
        <v>18</v>
      </c>
      <c r="C12" s="9"/>
      <c r="E12" s="181" t="s">
        <v>213</v>
      </c>
      <c r="F12" s="182"/>
      <c r="G12" s="183">
        <v>0</v>
      </c>
      <c r="H12" s="183">
        <v>0</v>
      </c>
      <c r="I12" s="183">
        <v>0</v>
      </c>
      <c r="J12" s="183">
        <v>0</v>
      </c>
      <c r="K12" s="183">
        <v>0</v>
      </c>
      <c r="L12" s="183">
        <v>0</v>
      </c>
      <c r="M12" s="183">
        <v>0</v>
      </c>
      <c r="N12" s="183">
        <v>0</v>
      </c>
      <c r="O12" s="183">
        <v>0</v>
      </c>
      <c r="P12" s="183">
        <v>0</v>
      </c>
      <c r="Q12" s="183">
        <v>0</v>
      </c>
      <c r="R12" s="183">
        <v>0</v>
      </c>
      <c r="S12" s="183">
        <v>0</v>
      </c>
      <c r="T12" s="183">
        <v>0</v>
      </c>
      <c r="U12" s="183">
        <v>0</v>
      </c>
      <c r="V12" s="183">
        <v>0</v>
      </c>
      <c r="W12" s="183">
        <v>0</v>
      </c>
      <c r="X12" s="183">
        <v>0</v>
      </c>
      <c r="Z12" s="183">
        <v>0</v>
      </c>
      <c r="AA12" s="184">
        <v>0</v>
      </c>
      <c r="AC12" s="183">
        <v>0</v>
      </c>
      <c r="AD12" s="184">
        <v>0</v>
      </c>
    </row>
    <row r="13" spans="1:30" ht="18" hidden="1" customHeight="1" outlineLevel="1" collapsed="1" x14ac:dyDescent="0.2">
      <c r="A13" s="185"/>
      <c r="B13" s="185"/>
      <c r="C13" s="9"/>
      <c r="E13" s="176" t="s">
        <v>241</v>
      </c>
      <c r="G13" s="177">
        <v>0</v>
      </c>
      <c r="H13" s="177">
        <v>0</v>
      </c>
      <c r="I13" s="177">
        <v>0</v>
      </c>
      <c r="J13" s="178">
        <v>0</v>
      </c>
      <c r="K13" s="178">
        <v>0</v>
      </c>
      <c r="L13" s="177">
        <v>0</v>
      </c>
      <c r="M13" s="177">
        <v>0</v>
      </c>
      <c r="N13" s="177">
        <v>0</v>
      </c>
      <c r="O13" s="177">
        <v>0</v>
      </c>
      <c r="P13" s="177">
        <v>0</v>
      </c>
      <c r="Q13" s="177">
        <v>0</v>
      </c>
      <c r="R13" s="177">
        <v>0</v>
      </c>
      <c r="S13" s="177">
        <v>0</v>
      </c>
      <c r="T13" s="177">
        <v>0</v>
      </c>
      <c r="U13" s="177">
        <v>0</v>
      </c>
      <c r="V13" s="177">
        <v>0</v>
      </c>
      <c r="W13" s="177">
        <v>0</v>
      </c>
      <c r="X13" s="177">
        <v>0</v>
      </c>
      <c r="Z13" s="177">
        <v>0</v>
      </c>
      <c r="AA13" s="179">
        <v>0</v>
      </c>
      <c r="AC13" s="177">
        <v>0</v>
      </c>
      <c r="AD13" s="179">
        <v>0</v>
      </c>
    </row>
    <row r="14" spans="1:30" ht="12.95" hidden="1" customHeight="1" outlineLevel="1" x14ac:dyDescent="0.2">
      <c r="A14" s="185"/>
      <c r="B14" s="185"/>
      <c r="C14" s="9"/>
      <c r="E14" s="175" t="s">
        <v>38</v>
      </c>
      <c r="G14" s="186">
        <v>0</v>
      </c>
      <c r="H14" s="186">
        <v>0</v>
      </c>
      <c r="I14" s="186">
        <v>0</v>
      </c>
      <c r="J14" s="187">
        <v>0</v>
      </c>
      <c r="K14" s="187">
        <v>0</v>
      </c>
      <c r="L14" s="186">
        <v>0</v>
      </c>
      <c r="M14" s="186">
        <v>0</v>
      </c>
      <c r="N14" s="186">
        <v>0</v>
      </c>
      <c r="O14" s="186">
        <v>0</v>
      </c>
      <c r="P14" s="186">
        <v>0</v>
      </c>
      <c r="Q14" s="186">
        <v>0</v>
      </c>
      <c r="R14" s="186">
        <v>0</v>
      </c>
      <c r="S14" s="186">
        <v>0</v>
      </c>
      <c r="T14" s="186">
        <v>0</v>
      </c>
      <c r="U14" s="186">
        <v>0</v>
      </c>
      <c r="V14" s="186">
        <v>0</v>
      </c>
      <c r="W14" s="186">
        <v>0</v>
      </c>
      <c r="X14" s="186">
        <v>0</v>
      </c>
      <c r="Z14" s="186">
        <v>0</v>
      </c>
      <c r="AA14" s="188"/>
      <c r="AC14" s="186">
        <v>0</v>
      </c>
      <c r="AD14" s="188"/>
    </row>
    <row r="15" spans="1:30" ht="18" customHeight="1" collapsed="1" x14ac:dyDescent="0.2">
      <c r="A15" s="175" t="s">
        <v>221</v>
      </c>
      <c r="B15" s="175" t="s">
        <v>18</v>
      </c>
      <c r="C15" s="9">
        <v>0</v>
      </c>
      <c r="E15" s="189" t="s">
        <v>67</v>
      </c>
      <c r="G15" s="190">
        <v>0</v>
      </c>
      <c r="H15" s="190">
        <v>0</v>
      </c>
      <c r="I15" s="190">
        <v>0</v>
      </c>
      <c r="J15" s="191">
        <v>0</v>
      </c>
      <c r="K15" s="191">
        <v>0</v>
      </c>
      <c r="L15" s="190">
        <v>0</v>
      </c>
      <c r="M15" s="190">
        <v>0</v>
      </c>
      <c r="N15" s="190">
        <v>0</v>
      </c>
      <c r="O15" s="190">
        <v>0</v>
      </c>
      <c r="P15" s="190">
        <v>0</v>
      </c>
      <c r="Q15" s="190">
        <v>0</v>
      </c>
      <c r="R15" s="190">
        <v>0</v>
      </c>
      <c r="S15" s="190">
        <v>0</v>
      </c>
      <c r="T15" s="190">
        <v>0</v>
      </c>
      <c r="U15" s="190">
        <v>0</v>
      </c>
      <c r="V15" s="190">
        <v>0</v>
      </c>
      <c r="W15" s="190">
        <v>0</v>
      </c>
      <c r="X15" s="190">
        <v>0</v>
      </c>
      <c r="Z15" s="190">
        <v>0</v>
      </c>
      <c r="AA15" s="3">
        <v>0</v>
      </c>
      <c r="AC15" s="190">
        <v>0</v>
      </c>
      <c r="AD15" s="3">
        <v>0</v>
      </c>
    </row>
    <row r="16" spans="1:30" ht="18" customHeight="1" x14ac:dyDescent="0.2">
      <c r="A16" s="175" t="s">
        <v>219</v>
      </c>
      <c r="B16" s="175" t="s">
        <v>18</v>
      </c>
      <c r="C16" s="9">
        <v>0</v>
      </c>
      <c r="E16" s="192" t="s">
        <v>220</v>
      </c>
      <c r="F16" s="193"/>
      <c r="G16" s="194">
        <v>0</v>
      </c>
      <c r="H16" s="194">
        <v>0</v>
      </c>
      <c r="I16" s="194">
        <v>0</v>
      </c>
      <c r="J16" s="194">
        <v>0</v>
      </c>
      <c r="K16" s="194">
        <v>0</v>
      </c>
      <c r="L16" s="194">
        <v>0</v>
      </c>
      <c r="M16" s="194">
        <v>0</v>
      </c>
      <c r="N16" s="194">
        <v>0</v>
      </c>
      <c r="O16" s="194">
        <v>0</v>
      </c>
      <c r="P16" s="194">
        <v>0</v>
      </c>
      <c r="Q16" s="194">
        <v>0</v>
      </c>
      <c r="R16" s="194">
        <v>0</v>
      </c>
      <c r="S16" s="194">
        <v>0</v>
      </c>
      <c r="T16" s="194">
        <v>0</v>
      </c>
      <c r="U16" s="194">
        <v>0</v>
      </c>
      <c r="V16" s="194">
        <v>0</v>
      </c>
      <c r="W16" s="194">
        <v>0</v>
      </c>
      <c r="X16" s="194">
        <v>0</v>
      </c>
      <c r="Z16" s="194">
        <v>0</v>
      </c>
      <c r="AA16" s="3">
        <v>0</v>
      </c>
      <c r="AC16" s="194">
        <v>0</v>
      </c>
      <c r="AD16" s="3">
        <v>0</v>
      </c>
    </row>
    <row r="17" spans="1:30" ht="18" customHeight="1" x14ac:dyDescent="0.2">
      <c r="A17" s="175" t="s">
        <v>35</v>
      </c>
      <c r="B17" s="175" t="s">
        <v>18</v>
      </c>
      <c r="C17" s="9">
        <v>0</v>
      </c>
      <c r="E17" s="189" t="s">
        <v>58</v>
      </c>
      <c r="G17" s="190">
        <v>0</v>
      </c>
      <c r="H17" s="190">
        <v>0</v>
      </c>
      <c r="I17" s="190">
        <v>0</v>
      </c>
      <c r="J17" s="191">
        <v>0</v>
      </c>
      <c r="K17" s="191">
        <v>0</v>
      </c>
      <c r="L17" s="190">
        <v>0</v>
      </c>
      <c r="M17" s="190">
        <v>0</v>
      </c>
      <c r="N17" s="190">
        <v>0</v>
      </c>
      <c r="O17" s="190">
        <v>0</v>
      </c>
      <c r="P17" s="190">
        <v>0</v>
      </c>
      <c r="Q17" s="190">
        <v>0</v>
      </c>
      <c r="R17" s="190">
        <v>0</v>
      </c>
      <c r="S17" s="190">
        <v>0</v>
      </c>
      <c r="T17" s="190">
        <v>0</v>
      </c>
      <c r="U17" s="190">
        <v>0</v>
      </c>
      <c r="V17" s="190">
        <v>0</v>
      </c>
      <c r="W17" s="190">
        <v>0</v>
      </c>
      <c r="X17" s="190">
        <v>0</v>
      </c>
      <c r="Z17" s="190">
        <v>0</v>
      </c>
      <c r="AA17" s="3">
        <v>0</v>
      </c>
      <c r="AC17" s="190">
        <v>0</v>
      </c>
      <c r="AD17" s="3">
        <v>0</v>
      </c>
    </row>
    <row r="18" spans="1:30" ht="18" customHeight="1" x14ac:dyDescent="0.2">
      <c r="A18" s="175" t="s">
        <v>222</v>
      </c>
      <c r="B18" s="175" t="s">
        <v>18</v>
      </c>
      <c r="C18" s="9">
        <v>0</v>
      </c>
      <c r="E18" s="189" t="s">
        <v>425</v>
      </c>
      <c r="G18" s="190">
        <v>0</v>
      </c>
      <c r="H18" s="190">
        <v>0</v>
      </c>
      <c r="I18" s="190">
        <v>0</v>
      </c>
      <c r="J18" s="191">
        <v>0</v>
      </c>
      <c r="K18" s="191">
        <v>0</v>
      </c>
      <c r="L18" s="190">
        <v>0</v>
      </c>
      <c r="M18" s="190">
        <v>0</v>
      </c>
      <c r="N18" s="190">
        <v>0</v>
      </c>
      <c r="O18" s="190">
        <v>0</v>
      </c>
      <c r="P18" s="190">
        <v>0</v>
      </c>
      <c r="Q18" s="190">
        <v>0</v>
      </c>
      <c r="R18" s="190">
        <v>0</v>
      </c>
      <c r="S18" s="190">
        <v>0</v>
      </c>
      <c r="T18" s="190">
        <v>0</v>
      </c>
      <c r="U18" s="190">
        <v>0</v>
      </c>
      <c r="V18" s="190">
        <v>0</v>
      </c>
      <c r="W18" s="190">
        <v>0</v>
      </c>
      <c r="X18" s="190">
        <v>0</v>
      </c>
      <c r="Z18" s="190">
        <v>0</v>
      </c>
      <c r="AA18" s="3">
        <v>0</v>
      </c>
      <c r="AC18" s="190">
        <v>0</v>
      </c>
      <c r="AD18" s="3">
        <v>0</v>
      </c>
    </row>
    <row r="19" spans="1:30" ht="18" customHeight="1" x14ac:dyDescent="0.2">
      <c r="A19" s="175" t="s">
        <v>597</v>
      </c>
      <c r="B19" s="175" t="s">
        <v>18</v>
      </c>
      <c r="C19" s="9">
        <v>0</v>
      </c>
      <c r="E19" s="189" t="s">
        <v>598</v>
      </c>
      <c r="G19" s="190">
        <v>0</v>
      </c>
      <c r="H19" s="190">
        <v>0</v>
      </c>
      <c r="I19" s="190">
        <v>0</v>
      </c>
      <c r="J19" s="191">
        <v>0</v>
      </c>
      <c r="K19" s="191">
        <v>0</v>
      </c>
      <c r="L19" s="190">
        <v>0</v>
      </c>
      <c r="M19" s="190">
        <v>0</v>
      </c>
      <c r="N19" s="190">
        <v>0</v>
      </c>
      <c r="O19" s="190">
        <v>0</v>
      </c>
      <c r="P19" s="190">
        <v>0</v>
      </c>
      <c r="Q19" s="190">
        <v>0</v>
      </c>
      <c r="R19" s="190">
        <v>0</v>
      </c>
      <c r="S19" s="190">
        <v>0</v>
      </c>
      <c r="T19" s="190">
        <v>0</v>
      </c>
      <c r="U19" s="190">
        <v>0</v>
      </c>
      <c r="V19" s="190">
        <v>0</v>
      </c>
      <c r="W19" s="190">
        <v>0</v>
      </c>
      <c r="X19" s="190">
        <v>0</v>
      </c>
      <c r="Z19" s="190">
        <v>0</v>
      </c>
      <c r="AA19" s="3">
        <v>0</v>
      </c>
      <c r="AC19" s="190">
        <v>0</v>
      </c>
      <c r="AD19" s="3">
        <v>0</v>
      </c>
    </row>
    <row r="20" spans="1:30" ht="18" customHeight="1" x14ac:dyDescent="0.2">
      <c r="A20" s="175" t="s">
        <v>36</v>
      </c>
      <c r="B20" s="175" t="s">
        <v>18</v>
      </c>
      <c r="C20" s="9">
        <v>0</v>
      </c>
      <c r="E20" s="189" t="s">
        <v>68</v>
      </c>
      <c r="G20" s="190">
        <v>0</v>
      </c>
      <c r="H20" s="190">
        <v>0</v>
      </c>
      <c r="I20" s="190">
        <v>0</v>
      </c>
      <c r="J20" s="191">
        <v>0</v>
      </c>
      <c r="K20" s="191">
        <v>0</v>
      </c>
      <c r="L20" s="190">
        <v>0</v>
      </c>
      <c r="M20" s="190">
        <v>0</v>
      </c>
      <c r="N20" s="190">
        <v>0</v>
      </c>
      <c r="O20" s="190">
        <v>0</v>
      </c>
      <c r="P20" s="190">
        <v>0</v>
      </c>
      <c r="Q20" s="190">
        <v>0</v>
      </c>
      <c r="R20" s="190">
        <v>0</v>
      </c>
      <c r="S20" s="190">
        <v>0</v>
      </c>
      <c r="T20" s="190">
        <v>0</v>
      </c>
      <c r="U20" s="190">
        <v>0</v>
      </c>
      <c r="V20" s="190">
        <v>0</v>
      </c>
      <c r="W20" s="190">
        <v>0</v>
      </c>
      <c r="X20" s="190">
        <v>0</v>
      </c>
      <c r="Z20" s="190">
        <v>0</v>
      </c>
      <c r="AA20" s="3">
        <v>0</v>
      </c>
      <c r="AC20" s="190">
        <v>0</v>
      </c>
      <c r="AD20" s="3">
        <v>0</v>
      </c>
    </row>
    <row r="21" spans="1:30" ht="18" customHeight="1" collapsed="1" x14ac:dyDescent="0.2">
      <c r="A21" s="185"/>
      <c r="B21" s="185"/>
      <c r="C21" s="9"/>
      <c r="E21" s="176" t="s">
        <v>633</v>
      </c>
      <c r="G21" s="177">
        <v>0</v>
      </c>
      <c r="H21" s="177">
        <v>0</v>
      </c>
      <c r="I21" s="177">
        <v>0</v>
      </c>
      <c r="J21" s="178">
        <v>0</v>
      </c>
      <c r="K21" s="178">
        <v>0</v>
      </c>
      <c r="L21" s="177">
        <v>0</v>
      </c>
      <c r="M21" s="177">
        <v>0</v>
      </c>
      <c r="N21" s="177">
        <v>0</v>
      </c>
      <c r="O21" s="177">
        <v>0</v>
      </c>
      <c r="P21" s="177">
        <v>0</v>
      </c>
      <c r="Q21" s="177">
        <v>0</v>
      </c>
      <c r="R21" s="177">
        <v>0</v>
      </c>
      <c r="S21" s="177">
        <v>0</v>
      </c>
      <c r="T21" s="177">
        <v>0</v>
      </c>
      <c r="U21" s="177">
        <v>0</v>
      </c>
      <c r="V21" s="177">
        <v>0</v>
      </c>
      <c r="W21" s="177">
        <v>0</v>
      </c>
      <c r="X21" s="177">
        <v>0</v>
      </c>
      <c r="Z21" s="177">
        <v>0</v>
      </c>
      <c r="AA21" s="179">
        <v>0</v>
      </c>
      <c r="AC21" s="177">
        <v>0</v>
      </c>
      <c r="AD21" s="179">
        <v>0</v>
      </c>
    </row>
    <row r="22" spans="1:30" ht="18" customHeight="1" x14ac:dyDescent="0.2">
      <c r="A22" s="175" t="s">
        <v>21</v>
      </c>
      <c r="B22" s="175" t="s">
        <v>18</v>
      </c>
      <c r="C22" s="9">
        <v>0</v>
      </c>
      <c r="E22" s="189" t="s">
        <v>69</v>
      </c>
      <c r="G22" s="190">
        <v>0</v>
      </c>
      <c r="H22" s="190">
        <v>0</v>
      </c>
      <c r="I22" s="190">
        <v>0</v>
      </c>
      <c r="J22" s="191">
        <v>0</v>
      </c>
      <c r="K22" s="191">
        <v>0</v>
      </c>
      <c r="L22" s="190">
        <v>0</v>
      </c>
      <c r="M22" s="190">
        <v>0</v>
      </c>
      <c r="N22" s="190">
        <v>0</v>
      </c>
      <c r="O22" s="190">
        <v>0</v>
      </c>
      <c r="P22" s="190">
        <v>0</v>
      </c>
      <c r="Q22" s="190">
        <v>0</v>
      </c>
      <c r="R22" s="190">
        <v>0</v>
      </c>
      <c r="S22" s="190">
        <v>0</v>
      </c>
      <c r="T22" s="190">
        <v>0</v>
      </c>
      <c r="U22" s="190">
        <v>0</v>
      </c>
      <c r="V22" s="190">
        <v>0</v>
      </c>
      <c r="W22" s="190">
        <v>0</v>
      </c>
      <c r="X22" s="190">
        <v>0</v>
      </c>
      <c r="Z22" s="190">
        <v>0</v>
      </c>
      <c r="AA22" s="3">
        <v>0</v>
      </c>
      <c r="AC22" s="190">
        <v>0</v>
      </c>
      <c r="AD22" s="3">
        <v>0</v>
      </c>
    </row>
    <row r="23" spans="1:30" ht="18" customHeight="1" x14ac:dyDescent="0.2">
      <c r="A23" s="185"/>
      <c r="B23" s="185"/>
      <c r="C23" s="9">
        <v>0</v>
      </c>
      <c r="E23" s="195" t="s">
        <v>274</v>
      </c>
      <c r="G23" s="196">
        <v>0</v>
      </c>
      <c r="H23" s="196">
        <v>0</v>
      </c>
      <c r="I23" s="196">
        <v>0</v>
      </c>
      <c r="J23" s="197">
        <v>0</v>
      </c>
      <c r="K23" s="197">
        <v>0</v>
      </c>
      <c r="L23" s="196">
        <v>0</v>
      </c>
      <c r="M23" s="196">
        <v>0</v>
      </c>
      <c r="N23" s="196">
        <v>0</v>
      </c>
      <c r="O23" s="196">
        <v>0</v>
      </c>
      <c r="P23" s="196">
        <v>0</v>
      </c>
      <c r="Q23" s="196">
        <v>0</v>
      </c>
      <c r="R23" s="196">
        <v>0</v>
      </c>
      <c r="S23" s="196">
        <v>0</v>
      </c>
      <c r="T23" s="196">
        <v>0</v>
      </c>
      <c r="U23" s="196">
        <v>0</v>
      </c>
      <c r="V23" s="196">
        <v>0</v>
      </c>
      <c r="W23" s="196">
        <v>0</v>
      </c>
      <c r="X23" s="196">
        <v>0</v>
      </c>
      <c r="Z23" s="196">
        <v>0</v>
      </c>
      <c r="AA23" s="3">
        <v>0</v>
      </c>
      <c r="AC23" s="196">
        <v>0</v>
      </c>
      <c r="AD23" s="3">
        <v>0</v>
      </c>
    </row>
    <row r="24" spans="1:30" ht="6.95" customHeight="1" x14ac:dyDescent="0.2">
      <c r="C24" s="9"/>
      <c r="E24" s="198"/>
      <c r="J24" s="199"/>
      <c r="K24" s="199"/>
      <c r="AA24" s="1"/>
      <c r="AD24" s="1"/>
    </row>
    <row r="25" spans="1:30" ht="18" customHeight="1" x14ac:dyDescent="0.2">
      <c r="A25" s="175" t="s">
        <v>71</v>
      </c>
      <c r="B25" s="175" t="s">
        <v>18</v>
      </c>
      <c r="C25" s="9"/>
      <c r="E25" s="176" t="s">
        <v>226</v>
      </c>
      <c r="G25" s="177">
        <v>0</v>
      </c>
      <c r="H25" s="177">
        <v>0</v>
      </c>
      <c r="I25" s="177">
        <v>0</v>
      </c>
      <c r="J25" s="178">
        <v>0</v>
      </c>
      <c r="K25" s="178">
        <v>0</v>
      </c>
      <c r="L25" s="177">
        <v>0</v>
      </c>
      <c r="M25" s="177">
        <v>0</v>
      </c>
      <c r="N25" s="177">
        <v>0</v>
      </c>
      <c r="O25" s="177">
        <v>0</v>
      </c>
      <c r="P25" s="177">
        <v>0</v>
      </c>
      <c r="Q25" s="177">
        <v>0</v>
      </c>
      <c r="R25" s="177">
        <v>0</v>
      </c>
      <c r="S25" s="177">
        <v>0</v>
      </c>
      <c r="T25" s="177">
        <v>0</v>
      </c>
      <c r="U25" s="177">
        <v>0</v>
      </c>
      <c r="V25" s="177">
        <v>0</v>
      </c>
      <c r="W25" s="177">
        <v>0</v>
      </c>
      <c r="X25" s="177">
        <v>0</v>
      </c>
      <c r="Z25" s="177">
        <v>0</v>
      </c>
      <c r="AA25" s="179">
        <v>0</v>
      </c>
      <c r="AC25" s="177">
        <v>0</v>
      </c>
      <c r="AD25" s="179">
        <v>0</v>
      </c>
    </row>
    <row r="26" spans="1:30" ht="12.95" customHeight="1" x14ac:dyDescent="0.2">
      <c r="A26" s="185"/>
      <c r="B26" s="185"/>
      <c r="C26" s="9"/>
      <c r="E26" s="200" t="s">
        <v>72</v>
      </c>
      <c r="G26" s="201">
        <v>0</v>
      </c>
      <c r="H26" s="201">
        <v>0</v>
      </c>
      <c r="I26" s="201">
        <v>0</v>
      </c>
      <c r="J26" s="202">
        <v>0</v>
      </c>
      <c r="K26" s="202">
        <v>0</v>
      </c>
      <c r="L26" s="201">
        <v>0</v>
      </c>
      <c r="M26" s="201">
        <v>0</v>
      </c>
      <c r="N26" s="201">
        <v>0</v>
      </c>
      <c r="O26" s="201">
        <v>0</v>
      </c>
      <c r="P26" s="201">
        <v>0</v>
      </c>
      <c r="Q26" s="201">
        <v>0</v>
      </c>
      <c r="R26" s="201">
        <v>0</v>
      </c>
      <c r="S26" s="201">
        <v>0</v>
      </c>
      <c r="T26" s="201">
        <v>0</v>
      </c>
      <c r="U26" s="201">
        <v>0</v>
      </c>
      <c r="V26" s="201">
        <v>0</v>
      </c>
      <c r="W26" s="201">
        <v>0</v>
      </c>
      <c r="X26" s="201">
        <v>0</v>
      </c>
      <c r="Z26" s="201">
        <v>0</v>
      </c>
      <c r="AA26" s="203">
        <v>0</v>
      </c>
      <c r="AC26" s="201">
        <v>0</v>
      </c>
      <c r="AD26" s="203">
        <v>0</v>
      </c>
    </row>
    <row r="27" spans="1:30" ht="18" customHeight="1" x14ac:dyDescent="0.2">
      <c r="A27" s="175" t="s">
        <v>64</v>
      </c>
      <c r="B27" s="175" t="s">
        <v>18</v>
      </c>
      <c r="C27" s="9">
        <v>0</v>
      </c>
      <c r="E27" s="189" t="s">
        <v>202</v>
      </c>
      <c r="G27" s="190">
        <v>0</v>
      </c>
      <c r="H27" s="190">
        <v>0</v>
      </c>
      <c r="I27" s="190">
        <v>0</v>
      </c>
      <c r="J27" s="191">
        <v>0</v>
      </c>
      <c r="K27" s="191">
        <v>0</v>
      </c>
      <c r="L27" s="190">
        <v>0</v>
      </c>
      <c r="M27" s="190">
        <v>0</v>
      </c>
      <c r="N27" s="190">
        <v>0</v>
      </c>
      <c r="O27" s="190">
        <v>0</v>
      </c>
      <c r="P27" s="190">
        <v>0</v>
      </c>
      <c r="Q27" s="190">
        <v>0</v>
      </c>
      <c r="R27" s="190">
        <v>0</v>
      </c>
      <c r="S27" s="190">
        <v>0</v>
      </c>
      <c r="T27" s="190">
        <v>0</v>
      </c>
      <c r="U27" s="190">
        <v>0</v>
      </c>
      <c r="V27" s="190">
        <v>0</v>
      </c>
      <c r="W27" s="190">
        <v>0</v>
      </c>
      <c r="X27" s="190">
        <v>0</v>
      </c>
      <c r="Z27" s="190">
        <v>0</v>
      </c>
      <c r="AA27" s="3">
        <v>0</v>
      </c>
      <c r="AC27" s="190">
        <v>0</v>
      </c>
      <c r="AD27" s="3">
        <v>0</v>
      </c>
    </row>
    <row r="28" spans="1:30" ht="18" customHeight="1" x14ac:dyDescent="0.2">
      <c r="A28" s="175" t="s">
        <v>65</v>
      </c>
      <c r="B28" s="175" t="s">
        <v>18</v>
      </c>
      <c r="C28" s="9">
        <v>0</v>
      </c>
      <c r="E28" s="189" t="s">
        <v>203</v>
      </c>
      <c r="G28" s="190">
        <v>0</v>
      </c>
      <c r="H28" s="190">
        <v>0</v>
      </c>
      <c r="I28" s="190">
        <v>0</v>
      </c>
      <c r="J28" s="191">
        <v>0</v>
      </c>
      <c r="K28" s="191">
        <v>0</v>
      </c>
      <c r="L28" s="190">
        <v>0</v>
      </c>
      <c r="M28" s="190">
        <v>0</v>
      </c>
      <c r="N28" s="190">
        <v>0</v>
      </c>
      <c r="O28" s="190">
        <v>0</v>
      </c>
      <c r="P28" s="190">
        <v>0</v>
      </c>
      <c r="Q28" s="190">
        <v>0</v>
      </c>
      <c r="R28" s="190">
        <v>0</v>
      </c>
      <c r="S28" s="190">
        <v>0</v>
      </c>
      <c r="T28" s="190">
        <v>0</v>
      </c>
      <c r="U28" s="190">
        <v>0</v>
      </c>
      <c r="V28" s="190">
        <v>0</v>
      </c>
      <c r="W28" s="190">
        <v>0</v>
      </c>
      <c r="X28" s="190">
        <v>0</v>
      </c>
      <c r="Z28" s="190">
        <v>0</v>
      </c>
      <c r="AA28" s="3">
        <v>0</v>
      </c>
      <c r="AC28" s="190">
        <v>0</v>
      </c>
      <c r="AD28" s="3">
        <v>0</v>
      </c>
    </row>
    <row r="29" spans="1:30" ht="18" hidden="1" customHeight="1" outlineLevel="1" x14ac:dyDescent="0.2">
      <c r="A29" s="175" t="s">
        <v>151</v>
      </c>
      <c r="B29" s="175" t="s">
        <v>18</v>
      </c>
      <c r="C29" s="9">
        <v>0</v>
      </c>
      <c r="E29" s="204" t="s">
        <v>152</v>
      </c>
      <c r="F29" s="182"/>
      <c r="G29" s="205">
        <v>0</v>
      </c>
      <c r="H29" s="205">
        <v>0</v>
      </c>
      <c r="I29" s="205">
        <v>0</v>
      </c>
      <c r="J29" s="205">
        <v>0</v>
      </c>
      <c r="K29" s="205">
        <v>0</v>
      </c>
      <c r="L29" s="205">
        <v>0</v>
      </c>
      <c r="M29" s="205">
        <v>0</v>
      </c>
      <c r="N29" s="205">
        <v>0</v>
      </c>
      <c r="O29" s="205">
        <v>0</v>
      </c>
      <c r="P29" s="205">
        <v>0</v>
      </c>
      <c r="Q29" s="205">
        <v>0</v>
      </c>
      <c r="R29" s="205">
        <v>0</v>
      </c>
      <c r="S29" s="205">
        <v>0</v>
      </c>
      <c r="T29" s="205">
        <v>0</v>
      </c>
      <c r="U29" s="205">
        <v>0</v>
      </c>
      <c r="V29" s="205">
        <v>0</v>
      </c>
      <c r="W29" s="205">
        <v>0</v>
      </c>
      <c r="X29" s="205">
        <v>0</v>
      </c>
      <c r="Z29" s="205">
        <v>0</v>
      </c>
      <c r="AA29" s="3">
        <v>0</v>
      </c>
      <c r="AC29" s="205">
        <v>0</v>
      </c>
      <c r="AD29" s="3">
        <v>0</v>
      </c>
    </row>
    <row r="30" spans="1:30" ht="18" hidden="1" customHeight="1" outlineLevel="1" x14ac:dyDescent="0.2">
      <c r="A30" s="175" t="s">
        <v>169</v>
      </c>
      <c r="B30" s="175" t="s">
        <v>18</v>
      </c>
      <c r="C30" s="9">
        <v>0</v>
      </c>
      <c r="E30" s="204" t="s">
        <v>170</v>
      </c>
      <c r="F30" s="182"/>
      <c r="G30" s="205">
        <v>0</v>
      </c>
      <c r="H30" s="205">
        <v>0</v>
      </c>
      <c r="I30" s="205">
        <v>0</v>
      </c>
      <c r="J30" s="205">
        <v>0</v>
      </c>
      <c r="K30" s="205">
        <v>0</v>
      </c>
      <c r="L30" s="205">
        <v>0</v>
      </c>
      <c r="M30" s="205">
        <v>0</v>
      </c>
      <c r="N30" s="205">
        <v>0</v>
      </c>
      <c r="O30" s="205">
        <v>0</v>
      </c>
      <c r="P30" s="205">
        <v>0</v>
      </c>
      <c r="Q30" s="205">
        <v>0</v>
      </c>
      <c r="R30" s="205">
        <v>0</v>
      </c>
      <c r="S30" s="205">
        <v>0</v>
      </c>
      <c r="T30" s="205">
        <v>0</v>
      </c>
      <c r="U30" s="205">
        <v>0</v>
      </c>
      <c r="V30" s="205">
        <v>0</v>
      </c>
      <c r="W30" s="205">
        <v>0</v>
      </c>
      <c r="X30" s="205">
        <v>0</v>
      </c>
      <c r="Z30" s="205">
        <v>0</v>
      </c>
      <c r="AA30" s="3">
        <v>0</v>
      </c>
      <c r="AC30" s="205">
        <v>0</v>
      </c>
      <c r="AD30" s="3">
        <v>0</v>
      </c>
    </row>
    <row r="31" spans="1:30" ht="18" hidden="1" customHeight="1" outlineLevel="1" x14ac:dyDescent="0.2">
      <c r="A31" s="175" t="s">
        <v>171</v>
      </c>
      <c r="B31" s="175" t="s">
        <v>18</v>
      </c>
      <c r="C31" s="9">
        <v>0</v>
      </c>
      <c r="E31" s="204" t="s">
        <v>172</v>
      </c>
      <c r="F31" s="182"/>
      <c r="G31" s="205">
        <v>0</v>
      </c>
      <c r="H31" s="205">
        <v>0</v>
      </c>
      <c r="I31" s="205">
        <v>0</v>
      </c>
      <c r="J31" s="205">
        <v>0</v>
      </c>
      <c r="K31" s="205">
        <v>0</v>
      </c>
      <c r="L31" s="205">
        <v>0</v>
      </c>
      <c r="M31" s="205">
        <v>0</v>
      </c>
      <c r="N31" s="205">
        <v>0</v>
      </c>
      <c r="O31" s="205">
        <v>0</v>
      </c>
      <c r="P31" s="205">
        <v>0</v>
      </c>
      <c r="Q31" s="205">
        <v>0</v>
      </c>
      <c r="R31" s="205">
        <v>0</v>
      </c>
      <c r="S31" s="205">
        <v>0</v>
      </c>
      <c r="T31" s="205">
        <v>0</v>
      </c>
      <c r="U31" s="205">
        <v>0</v>
      </c>
      <c r="V31" s="205">
        <v>0</v>
      </c>
      <c r="W31" s="205">
        <v>0</v>
      </c>
      <c r="X31" s="205">
        <v>0</v>
      </c>
      <c r="Z31" s="205">
        <v>0</v>
      </c>
      <c r="AA31" s="3">
        <v>0</v>
      </c>
      <c r="AC31" s="205">
        <v>0</v>
      </c>
      <c r="AD31" s="3">
        <v>0</v>
      </c>
    </row>
    <row r="32" spans="1:30" ht="18" customHeight="1" collapsed="1" x14ac:dyDescent="0.2">
      <c r="A32" s="185"/>
      <c r="B32" s="185"/>
      <c r="C32" s="9">
        <v>0</v>
      </c>
      <c r="E32" s="189" t="s">
        <v>152</v>
      </c>
      <c r="G32" s="190">
        <v>0</v>
      </c>
      <c r="H32" s="190">
        <v>0</v>
      </c>
      <c r="I32" s="190">
        <v>0</v>
      </c>
      <c r="J32" s="191">
        <v>0</v>
      </c>
      <c r="K32" s="191">
        <v>0</v>
      </c>
      <c r="L32" s="190">
        <v>0</v>
      </c>
      <c r="M32" s="190">
        <v>0</v>
      </c>
      <c r="N32" s="190">
        <v>0</v>
      </c>
      <c r="O32" s="190">
        <v>0</v>
      </c>
      <c r="P32" s="190">
        <v>0</v>
      </c>
      <c r="Q32" s="190">
        <v>0</v>
      </c>
      <c r="R32" s="190">
        <v>0</v>
      </c>
      <c r="S32" s="190">
        <v>0</v>
      </c>
      <c r="T32" s="190">
        <v>0</v>
      </c>
      <c r="U32" s="190">
        <v>0</v>
      </c>
      <c r="V32" s="190">
        <v>0</v>
      </c>
      <c r="W32" s="190">
        <v>0</v>
      </c>
      <c r="X32" s="190">
        <v>0</v>
      </c>
      <c r="Z32" s="190">
        <v>0</v>
      </c>
      <c r="AA32" s="3">
        <v>0</v>
      </c>
      <c r="AC32" s="190">
        <v>0</v>
      </c>
      <c r="AD32" s="3">
        <v>0</v>
      </c>
    </row>
    <row r="33" spans="1:30" ht="18" customHeight="1" collapsed="1" x14ac:dyDescent="0.2">
      <c r="A33" s="175" t="s">
        <v>147</v>
      </c>
      <c r="B33" s="175" t="s">
        <v>18</v>
      </c>
      <c r="C33" s="9">
        <v>0</v>
      </c>
      <c r="E33" s="189" t="s">
        <v>148</v>
      </c>
      <c r="G33" s="190">
        <v>0</v>
      </c>
      <c r="H33" s="190">
        <v>0</v>
      </c>
      <c r="I33" s="190">
        <v>0</v>
      </c>
      <c r="J33" s="191">
        <v>0</v>
      </c>
      <c r="K33" s="191">
        <v>0</v>
      </c>
      <c r="L33" s="190">
        <v>0</v>
      </c>
      <c r="M33" s="190">
        <v>0</v>
      </c>
      <c r="N33" s="190">
        <v>0</v>
      </c>
      <c r="O33" s="190">
        <v>0</v>
      </c>
      <c r="P33" s="190">
        <v>0</v>
      </c>
      <c r="Q33" s="190">
        <v>0</v>
      </c>
      <c r="R33" s="190">
        <v>0</v>
      </c>
      <c r="S33" s="190">
        <v>0</v>
      </c>
      <c r="T33" s="190">
        <v>0</v>
      </c>
      <c r="U33" s="190">
        <v>0</v>
      </c>
      <c r="V33" s="190">
        <v>0</v>
      </c>
      <c r="W33" s="190">
        <v>0</v>
      </c>
      <c r="X33" s="190">
        <v>0</v>
      </c>
      <c r="Z33" s="190">
        <v>0</v>
      </c>
      <c r="AA33" s="3">
        <v>0</v>
      </c>
      <c r="AC33" s="190">
        <v>0</v>
      </c>
      <c r="AD33" s="3">
        <v>0</v>
      </c>
    </row>
    <row r="34" spans="1:30" ht="18" hidden="1" customHeight="1" outlineLevel="1" x14ac:dyDescent="0.2">
      <c r="A34" s="175" t="s">
        <v>155</v>
      </c>
      <c r="B34" s="175" t="s">
        <v>18</v>
      </c>
      <c r="C34" s="9">
        <v>0</v>
      </c>
      <c r="E34" s="204" t="s">
        <v>156</v>
      </c>
      <c r="F34" s="182"/>
      <c r="G34" s="205">
        <v>0</v>
      </c>
      <c r="H34" s="205">
        <v>0</v>
      </c>
      <c r="I34" s="205">
        <v>0</v>
      </c>
      <c r="J34" s="205">
        <v>0</v>
      </c>
      <c r="K34" s="205">
        <v>0</v>
      </c>
      <c r="L34" s="205">
        <v>0</v>
      </c>
      <c r="M34" s="205">
        <v>0</v>
      </c>
      <c r="N34" s="205">
        <v>0</v>
      </c>
      <c r="O34" s="205">
        <v>0</v>
      </c>
      <c r="P34" s="205">
        <v>0</v>
      </c>
      <c r="Q34" s="205">
        <v>0</v>
      </c>
      <c r="R34" s="205">
        <v>0</v>
      </c>
      <c r="S34" s="205">
        <v>0</v>
      </c>
      <c r="T34" s="205">
        <v>0</v>
      </c>
      <c r="U34" s="205">
        <v>0</v>
      </c>
      <c r="V34" s="205">
        <v>0</v>
      </c>
      <c r="W34" s="205">
        <v>0</v>
      </c>
      <c r="X34" s="205">
        <v>0</v>
      </c>
      <c r="Z34" s="205">
        <v>0</v>
      </c>
      <c r="AA34" s="3">
        <v>0</v>
      </c>
      <c r="AC34" s="205">
        <v>0</v>
      </c>
      <c r="AD34" s="3">
        <v>0</v>
      </c>
    </row>
    <row r="35" spans="1:30" ht="18" hidden="1" customHeight="1" outlineLevel="1" x14ac:dyDescent="0.2">
      <c r="A35" s="175" t="s">
        <v>157</v>
      </c>
      <c r="B35" s="175" t="s">
        <v>18</v>
      </c>
      <c r="C35" s="9">
        <v>0</v>
      </c>
      <c r="E35" s="204" t="s">
        <v>158</v>
      </c>
      <c r="F35" s="182"/>
      <c r="G35" s="205">
        <v>0</v>
      </c>
      <c r="H35" s="205">
        <v>0</v>
      </c>
      <c r="I35" s="205">
        <v>0</v>
      </c>
      <c r="J35" s="205">
        <v>0</v>
      </c>
      <c r="K35" s="205">
        <v>0</v>
      </c>
      <c r="L35" s="205">
        <v>0</v>
      </c>
      <c r="M35" s="205">
        <v>0</v>
      </c>
      <c r="N35" s="205">
        <v>0</v>
      </c>
      <c r="O35" s="205">
        <v>0</v>
      </c>
      <c r="P35" s="205">
        <v>0</v>
      </c>
      <c r="Q35" s="205">
        <v>0</v>
      </c>
      <c r="R35" s="205">
        <v>0</v>
      </c>
      <c r="S35" s="205">
        <v>0</v>
      </c>
      <c r="T35" s="205">
        <v>0</v>
      </c>
      <c r="U35" s="205">
        <v>0</v>
      </c>
      <c r="V35" s="205">
        <v>0</v>
      </c>
      <c r="W35" s="205">
        <v>0</v>
      </c>
      <c r="X35" s="205">
        <v>0</v>
      </c>
      <c r="Z35" s="205">
        <v>0</v>
      </c>
      <c r="AA35" s="3">
        <v>0</v>
      </c>
      <c r="AC35" s="205">
        <v>0</v>
      </c>
      <c r="AD35" s="3">
        <v>0</v>
      </c>
    </row>
    <row r="36" spans="1:30" ht="18" hidden="1" customHeight="1" outlineLevel="1" x14ac:dyDescent="0.2">
      <c r="A36" s="175" t="s">
        <v>161</v>
      </c>
      <c r="B36" s="175" t="s">
        <v>18</v>
      </c>
      <c r="C36" s="9">
        <v>0</v>
      </c>
      <c r="E36" s="204" t="s">
        <v>162</v>
      </c>
      <c r="F36" s="182"/>
      <c r="G36" s="205">
        <v>0</v>
      </c>
      <c r="H36" s="205">
        <v>0</v>
      </c>
      <c r="I36" s="205">
        <v>0</v>
      </c>
      <c r="J36" s="205">
        <v>0</v>
      </c>
      <c r="K36" s="205">
        <v>0</v>
      </c>
      <c r="L36" s="205">
        <v>0</v>
      </c>
      <c r="M36" s="205">
        <v>0</v>
      </c>
      <c r="N36" s="205">
        <v>0</v>
      </c>
      <c r="O36" s="205">
        <v>0</v>
      </c>
      <c r="P36" s="205">
        <v>0</v>
      </c>
      <c r="Q36" s="205">
        <v>0</v>
      </c>
      <c r="R36" s="205">
        <v>0</v>
      </c>
      <c r="S36" s="205">
        <v>0</v>
      </c>
      <c r="T36" s="205">
        <v>0</v>
      </c>
      <c r="U36" s="205">
        <v>0</v>
      </c>
      <c r="V36" s="205">
        <v>0</v>
      </c>
      <c r="W36" s="205">
        <v>0</v>
      </c>
      <c r="X36" s="205">
        <v>0</v>
      </c>
      <c r="Z36" s="205">
        <v>0</v>
      </c>
      <c r="AA36" s="3">
        <v>0</v>
      </c>
      <c r="AC36" s="205">
        <v>0</v>
      </c>
      <c r="AD36" s="3">
        <v>0</v>
      </c>
    </row>
    <row r="37" spans="1:30" ht="18" customHeight="1" collapsed="1" x14ac:dyDescent="0.2">
      <c r="A37" s="185"/>
      <c r="B37" s="185"/>
      <c r="C37" s="9">
        <v>0</v>
      </c>
      <c r="E37" s="189" t="s">
        <v>426</v>
      </c>
      <c r="G37" s="190">
        <v>0</v>
      </c>
      <c r="H37" s="190">
        <v>0</v>
      </c>
      <c r="I37" s="190">
        <v>0</v>
      </c>
      <c r="J37" s="191">
        <v>0</v>
      </c>
      <c r="K37" s="191">
        <v>0</v>
      </c>
      <c r="L37" s="190">
        <v>0</v>
      </c>
      <c r="M37" s="190">
        <v>0</v>
      </c>
      <c r="N37" s="190">
        <v>0</v>
      </c>
      <c r="O37" s="190">
        <v>0</v>
      </c>
      <c r="P37" s="190">
        <v>0</v>
      </c>
      <c r="Q37" s="190">
        <v>0</v>
      </c>
      <c r="R37" s="190">
        <v>0</v>
      </c>
      <c r="S37" s="190">
        <v>0</v>
      </c>
      <c r="T37" s="190">
        <v>0</v>
      </c>
      <c r="U37" s="190">
        <v>0</v>
      </c>
      <c r="V37" s="190">
        <v>0</v>
      </c>
      <c r="W37" s="190">
        <v>0</v>
      </c>
      <c r="X37" s="190">
        <v>0</v>
      </c>
      <c r="Z37" s="190">
        <v>0</v>
      </c>
      <c r="AA37" s="3">
        <v>0</v>
      </c>
      <c r="AC37" s="190">
        <v>0</v>
      </c>
      <c r="AD37" s="3">
        <v>0</v>
      </c>
    </row>
    <row r="38" spans="1:30" ht="18" hidden="1" customHeight="1" outlineLevel="1" x14ac:dyDescent="0.2">
      <c r="A38" s="175" t="s">
        <v>149</v>
      </c>
      <c r="B38" s="175" t="s">
        <v>18</v>
      </c>
      <c r="C38" s="9">
        <v>0</v>
      </c>
      <c r="E38" s="204" t="s">
        <v>150</v>
      </c>
      <c r="F38" s="182"/>
      <c r="G38" s="205">
        <v>0</v>
      </c>
      <c r="H38" s="205">
        <v>0</v>
      </c>
      <c r="I38" s="205">
        <v>0</v>
      </c>
      <c r="J38" s="205">
        <v>0</v>
      </c>
      <c r="K38" s="205">
        <v>0</v>
      </c>
      <c r="L38" s="205">
        <v>0</v>
      </c>
      <c r="M38" s="205">
        <v>0</v>
      </c>
      <c r="N38" s="205">
        <v>0</v>
      </c>
      <c r="O38" s="205">
        <v>0</v>
      </c>
      <c r="P38" s="205">
        <v>0</v>
      </c>
      <c r="Q38" s="205">
        <v>0</v>
      </c>
      <c r="R38" s="205">
        <v>0</v>
      </c>
      <c r="S38" s="205">
        <v>0</v>
      </c>
      <c r="T38" s="205">
        <v>0</v>
      </c>
      <c r="U38" s="205">
        <v>0</v>
      </c>
      <c r="V38" s="205">
        <v>0</v>
      </c>
      <c r="W38" s="205">
        <v>0</v>
      </c>
      <c r="X38" s="205">
        <v>0</v>
      </c>
      <c r="Z38" s="205">
        <v>0</v>
      </c>
      <c r="AA38" s="3">
        <v>0</v>
      </c>
      <c r="AC38" s="205">
        <v>0</v>
      </c>
      <c r="AD38" s="3">
        <v>0</v>
      </c>
    </row>
    <row r="39" spans="1:30" ht="18" hidden="1" customHeight="1" outlineLevel="1" x14ac:dyDescent="0.2">
      <c r="A39" s="175" t="s">
        <v>159</v>
      </c>
      <c r="B39" s="175" t="s">
        <v>18</v>
      </c>
      <c r="C39" s="9">
        <v>0</v>
      </c>
      <c r="E39" s="204" t="s">
        <v>160</v>
      </c>
      <c r="F39" s="182"/>
      <c r="G39" s="205">
        <v>0</v>
      </c>
      <c r="H39" s="205">
        <v>0</v>
      </c>
      <c r="I39" s="205">
        <v>0</v>
      </c>
      <c r="J39" s="205">
        <v>0</v>
      </c>
      <c r="K39" s="205">
        <v>0</v>
      </c>
      <c r="L39" s="205">
        <v>0</v>
      </c>
      <c r="M39" s="205">
        <v>0</v>
      </c>
      <c r="N39" s="205">
        <v>0</v>
      </c>
      <c r="O39" s="205">
        <v>0</v>
      </c>
      <c r="P39" s="205">
        <v>0</v>
      </c>
      <c r="Q39" s="205">
        <v>0</v>
      </c>
      <c r="R39" s="205">
        <v>0</v>
      </c>
      <c r="S39" s="205">
        <v>0</v>
      </c>
      <c r="T39" s="205">
        <v>0</v>
      </c>
      <c r="U39" s="205">
        <v>0</v>
      </c>
      <c r="V39" s="205">
        <v>0</v>
      </c>
      <c r="W39" s="205">
        <v>0</v>
      </c>
      <c r="X39" s="205">
        <v>0</v>
      </c>
      <c r="Z39" s="205">
        <v>0</v>
      </c>
      <c r="AA39" s="3">
        <v>0</v>
      </c>
      <c r="AC39" s="205">
        <v>0</v>
      </c>
      <c r="AD39" s="3">
        <v>0</v>
      </c>
    </row>
    <row r="40" spans="1:30" ht="18" hidden="1" customHeight="1" outlineLevel="1" x14ac:dyDescent="0.2">
      <c r="A40" s="175" t="s">
        <v>153</v>
      </c>
      <c r="B40" s="175" t="s">
        <v>18</v>
      </c>
      <c r="C40" s="9">
        <v>0</v>
      </c>
      <c r="E40" s="204" t="s">
        <v>154</v>
      </c>
      <c r="F40" s="182"/>
      <c r="G40" s="205">
        <v>0</v>
      </c>
      <c r="H40" s="205">
        <v>0</v>
      </c>
      <c r="I40" s="205">
        <v>0</v>
      </c>
      <c r="J40" s="205">
        <v>0</v>
      </c>
      <c r="K40" s="205">
        <v>0</v>
      </c>
      <c r="L40" s="205">
        <v>0</v>
      </c>
      <c r="M40" s="205">
        <v>0</v>
      </c>
      <c r="N40" s="205">
        <v>0</v>
      </c>
      <c r="O40" s="205">
        <v>0</v>
      </c>
      <c r="P40" s="205">
        <v>0</v>
      </c>
      <c r="Q40" s="205">
        <v>0</v>
      </c>
      <c r="R40" s="205">
        <v>0</v>
      </c>
      <c r="S40" s="205">
        <v>0</v>
      </c>
      <c r="T40" s="205">
        <v>0</v>
      </c>
      <c r="U40" s="205">
        <v>0</v>
      </c>
      <c r="V40" s="205">
        <v>0</v>
      </c>
      <c r="W40" s="205">
        <v>0</v>
      </c>
      <c r="X40" s="205">
        <v>0</v>
      </c>
      <c r="Z40" s="205">
        <v>0</v>
      </c>
      <c r="AA40" s="3">
        <v>0</v>
      </c>
      <c r="AC40" s="205">
        <v>0</v>
      </c>
      <c r="AD40" s="3">
        <v>0</v>
      </c>
    </row>
    <row r="41" spans="1:30" ht="18" hidden="1" customHeight="1" outlineLevel="1" x14ac:dyDescent="0.2">
      <c r="A41" s="175" t="s">
        <v>268</v>
      </c>
      <c r="B41" s="175" t="s">
        <v>18</v>
      </c>
      <c r="C41" s="9">
        <v>0</v>
      </c>
      <c r="E41" s="204" t="s">
        <v>270</v>
      </c>
      <c r="F41" s="182"/>
      <c r="G41" s="205">
        <v>0</v>
      </c>
      <c r="H41" s="205">
        <v>0</v>
      </c>
      <c r="I41" s="205">
        <v>0</v>
      </c>
      <c r="J41" s="205">
        <v>0</v>
      </c>
      <c r="K41" s="205">
        <v>0</v>
      </c>
      <c r="L41" s="205">
        <v>0</v>
      </c>
      <c r="M41" s="205">
        <v>0</v>
      </c>
      <c r="N41" s="205">
        <v>0</v>
      </c>
      <c r="O41" s="205">
        <v>0</v>
      </c>
      <c r="P41" s="205">
        <v>0</v>
      </c>
      <c r="Q41" s="205">
        <v>0</v>
      </c>
      <c r="R41" s="205">
        <v>0</v>
      </c>
      <c r="S41" s="205">
        <v>0</v>
      </c>
      <c r="T41" s="205">
        <v>0</v>
      </c>
      <c r="U41" s="205">
        <v>0</v>
      </c>
      <c r="V41" s="205">
        <v>0</v>
      </c>
      <c r="W41" s="205">
        <v>0</v>
      </c>
      <c r="X41" s="205">
        <v>0</v>
      </c>
      <c r="Z41" s="205">
        <v>0</v>
      </c>
      <c r="AA41" s="3">
        <v>0</v>
      </c>
      <c r="AC41" s="205">
        <v>0</v>
      </c>
      <c r="AD41" s="3">
        <v>0</v>
      </c>
    </row>
    <row r="42" spans="1:30" ht="18" hidden="1" customHeight="1" outlineLevel="1" x14ac:dyDescent="0.2">
      <c r="A42" s="175" t="s">
        <v>269</v>
      </c>
      <c r="B42" s="175" t="s">
        <v>18</v>
      </c>
      <c r="C42" s="9">
        <v>0</v>
      </c>
      <c r="E42" s="204" t="s">
        <v>271</v>
      </c>
      <c r="F42" s="182"/>
      <c r="G42" s="205">
        <v>0</v>
      </c>
      <c r="H42" s="205">
        <v>0</v>
      </c>
      <c r="I42" s="205">
        <v>0</v>
      </c>
      <c r="J42" s="205">
        <v>0</v>
      </c>
      <c r="K42" s="205">
        <v>0</v>
      </c>
      <c r="L42" s="205">
        <v>0</v>
      </c>
      <c r="M42" s="205">
        <v>0</v>
      </c>
      <c r="N42" s="205">
        <v>0</v>
      </c>
      <c r="O42" s="205">
        <v>0</v>
      </c>
      <c r="P42" s="205">
        <v>0</v>
      </c>
      <c r="Q42" s="205">
        <v>0</v>
      </c>
      <c r="R42" s="205">
        <v>0</v>
      </c>
      <c r="S42" s="205">
        <v>0</v>
      </c>
      <c r="T42" s="205">
        <v>0</v>
      </c>
      <c r="U42" s="205">
        <v>0</v>
      </c>
      <c r="V42" s="205">
        <v>0</v>
      </c>
      <c r="W42" s="205">
        <v>0</v>
      </c>
      <c r="X42" s="205">
        <v>0</v>
      </c>
      <c r="Z42" s="205">
        <v>0</v>
      </c>
      <c r="AA42" s="3">
        <v>0</v>
      </c>
      <c r="AC42" s="205">
        <v>0</v>
      </c>
      <c r="AD42" s="3">
        <v>0</v>
      </c>
    </row>
    <row r="43" spans="1:30" ht="18" hidden="1" customHeight="1" outlineLevel="1" x14ac:dyDescent="0.2">
      <c r="A43" s="175" t="s">
        <v>163</v>
      </c>
      <c r="B43" s="175" t="s">
        <v>18</v>
      </c>
      <c r="C43" s="9">
        <v>0</v>
      </c>
      <c r="E43" s="204" t="s">
        <v>164</v>
      </c>
      <c r="F43" s="182"/>
      <c r="G43" s="205">
        <v>0</v>
      </c>
      <c r="H43" s="205">
        <v>0</v>
      </c>
      <c r="I43" s="205">
        <v>0</v>
      </c>
      <c r="J43" s="205">
        <v>0</v>
      </c>
      <c r="K43" s="205">
        <v>0</v>
      </c>
      <c r="L43" s="205">
        <v>0</v>
      </c>
      <c r="M43" s="205">
        <v>0</v>
      </c>
      <c r="N43" s="205">
        <v>0</v>
      </c>
      <c r="O43" s="205">
        <v>0</v>
      </c>
      <c r="P43" s="205">
        <v>0</v>
      </c>
      <c r="Q43" s="205">
        <v>0</v>
      </c>
      <c r="R43" s="205">
        <v>0</v>
      </c>
      <c r="S43" s="205">
        <v>0</v>
      </c>
      <c r="T43" s="205">
        <v>0</v>
      </c>
      <c r="U43" s="205">
        <v>0</v>
      </c>
      <c r="V43" s="205">
        <v>0</v>
      </c>
      <c r="W43" s="205">
        <v>0</v>
      </c>
      <c r="X43" s="205">
        <v>0</v>
      </c>
      <c r="Z43" s="205">
        <v>0</v>
      </c>
      <c r="AA43" s="3">
        <v>0</v>
      </c>
      <c r="AC43" s="205">
        <v>0</v>
      </c>
      <c r="AD43" s="3">
        <v>0</v>
      </c>
    </row>
    <row r="44" spans="1:30" ht="18" hidden="1" customHeight="1" outlineLevel="1" x14ac:dyDescent="0.2">
      <c r="A44" s="175" t="s">
        <v>165</v>
      </c>
      <c r="B44" s="175" t="s">
        <v>18</v>
      </c>
      <c r="C44" s="9">
        <v>0</v>
      </c>
      <c r="E44" s="204" t="s">
        <v>166</v>
      </c>
      <c r="F44" s="182"/>
      <c r="G44" s="205">
        <v>0</v>
      </c>
      <c r="H44" s="205">
        <v>0</v>
      </c>
      <c r="I44" s="205">
        <v>0</v>
      </c>
      <c r="J44" s="205">
        <v>0</v>
      </c>
      <c r="K44" s="205">
        <v>0</v>
      </c>
      <c r="L44" s="205">
        <v>0</v>
      </c>
      <c r="M44" s="205">
        <v>0</v>
      </c>
      <c r="N44" s="205">
        <v>0</v>
      </c>
      <c r="O44" s="205">
        <v>0</v>
      </c>
      <c r="P44" s="205">
        <v>0</v>
      </c>
      <c r="Q44" s="205">
        <v>0</v>
      </c>
      <c r="R44" s="205">
        <v>0</v>
      </c>
      <c r="S44" s="205">
        <v>0</v>
      </c>
      <c r="T44" s="205">
        <v>0</v>
      </c>
      <c r="U44" s="205">
        <v>0</v>
      </c>
      <c r="V44" s="205">
        <v>0</v>
      </c>
      <c r="W44" s="205">
        <v>0</v>
      </c>
      <c r="X44" s="205">
        <v>0</v>
      </c>
      <c r="Z44" s="205">
        <v>0</v>
      </c>
      <c r="AA44" s="3">
        <v>0</v>
      </c>
      <c r="AC44" s="205">
        <v>0</v>
      </c>
      <c r="AD44" s="3">
        <v>0</v>
      </c>
    </row>
    <row r="45" spans="1:30" ht="18" hidden="1" customHeight="1" outlineLevel="1" x14ac:dyDescent="0.2">
      <c r="A45" s="175" t="s">
        <v>167</v>
      </c>
      <c r="B45" s="175" t="s">
        <v>18</v>
      </c>
      <c r="C45" s="9">
        <v>0</v>
      </c>
      <c r="E45" s="204" t="s">
        <v>168</v>
      </c>
      <c r="F45" s="182"/>
      <c r="G45" s="205">
        <v>0</v>
      </c>
      <c r="H45" s="205">
        <v>0</v>
      </c>
      <c r="I45" s="205">
        <v>0</v>
      </c>
      <c r="J45" s="205">
        <v>0</v>
      </c>
      <c r="K45" s="205">
        <v>0</v>
      </c>
      <c r="L45" s="205">
        <v>0</v>
      </c>
      <c r="M45" s="205">
        <v>0</v>
      </c>
      <c r="N45" s="205">
        <v>0</v>
      </c>
      <c r="O45" s="205">
        <v>0</v>
      </c>
      <c r="P45" s="205">
        <v>0</v>
      </c>
      <c r="Q45" s="205">
        <v>0</v>
      </c>
      <c r="R45" s="205">
        <v>0</v>
      </c>
      <c r="S45" s="205">
        <v>0</v>
      </c>
      <c r="T45" s="205">
        <v>0</v>
      </c>
      <c r="U45" s="205">
        <v>0</v>
      </c>
      <c r="V45" s="205">
        <v>0</v>
      </c>
      <c r="W45" s="205">
        <v>0</v>
      </c>
      <c r="X45" s="205">
        <v>0</v>
      </c>
      <c r="Z45" s="205">
        <v>0</v>
      </c>
      <c r="AA45" s="3">
        <v>0</v>
      </c>
      <c r="AC45" s="205">
        <v>0</v>
      </c>
      <c r="AD45" s="3">
        <v>0</v>
      </c>
    </row>
    <row r="46" spans="1:30" ht="18" customHeight="1" collapsed="1" x14ac:dyDescent="0.2">
      <c r="A46" s="185"/>
      <c r="B46" s="185"/>
      <c r="C46" s="9">
        <v>0</v>
      </c>
      <c r="E46" s="189" t="s">
        <v>190</v>
      </c>
      <c r="G46" s="190">
        <v>0</v>
      </c>
      <c r="H46" s="190">
        <v>0</v>
      </c>
      <c r="I46" s="190">
        <v>0</v>
      </c>
      <c r="J46" s="191">
        <v>0</v>
      </c>
      <c r="K46" s="191">
        <v>0</v>
      </c>
      <c r="L46" s="190">
        <v>0</v>
      </c>
      <c r="M46" s="190">
        <v>0</v>
      </c>
      <c r="N46" s="190">
        <v>0</v>
      </c>
      <c r="O46" s="190">
        <v>0</v>
      </c>
      <c r="P46" s="190">
        <v>0</v>
      </c>
      <c r="Q46" s="190">
        <v>0</v>
      </c>
      <c r="R46" s="190">
        <v>0</v>
      </c>
      <c r="S46" s="190">
        <v>0</v>
      </c>
      <c r="T46" s="190">
        <v>0</v>
      </c>
      <c r="U46" s="190">
        <v>0</v>
      </c>
      <c r="V46" s="190">
        <v>0</v>
      </c>
      <c r="W46" s="190">
        <v>0</v>
      </c>
      <c r="X46" s="190">
        <v>0</v>
      </c>
      <c r="Z46" s="190">
        <v>0</v>
      </c>
      <c r="AA46" s="3">
        <v>0</v>
      </c>
      <c r="AC46" s="190">
        <v>0</v>
      </c>
      <c r="AD46" s="3">
        <v>0</v>
      </c>
    </row>
    <row r="47" spans="1:30" ht="18" customHeight="1" x14ac:dyDescent="0.2">
      <c r="A47" s="185"/>
      <c r="B47" s="185"/>
      <c r="C47" s="9">
        <v>0</v>
      </c>
      <c r="E47" s="195" t="s">
        <v>66</v>
      </c>
      <c r="G47" s="196">
        <v>0</v>
      </c>
      <c r="H47" s="196">
        <v>0</v>
      </c>
      <c r="I47" s="196">
        <v>0</v>
      </c>
      <c r="J47" s="197">
        <v>0</v>
      </c>
      <c r="K47" s="197">
        <v>0</v>
      </c>
      <c r="L47" s="196">
        <v>0</v>
      </c>
      <c r="M47" s="196">
        <v>0</v>
      </c>
      <c r="N47" s="196">
        <v>0</v>
      </c>
      <c r="O47" s="196">
        <v>0</v>
      </c>
      <c r="P47" s="196">
        <v>0</v>
      </c>
      <c r="Q47" s="196">
        <v>0</v>
      </c>
      <c r="R47" s="196">
        <v>0</v>
      </c>
      <c r="S47" s="196">
        <v>0</v>
      </c>
      <c r="T47" s="196">
        <v>0</v>
      </c>
      <c r="U47" s="196">
        <v>0</v>
      </c>
      <c r="V47" s="196">
        <v>0</v>
      </c>
      <c r="W47" s="196">
        <v>0</v>
      </c>
      <c r="X47" s="196">
        <v>0</v>
      </c>
      <c r="Z47" s="196">
        <v>0</v>
      </c>
      <c r="AA47" s="3">
        <v>0</v>
      </c>
      <c r="AC47" s="196">
        <v>0</v>
      </c>
      <c r="AD47" s="3">
        <v>0</v>
      </c>
    </row>
    <row r="48" spans="1:30" ht="6.95" customHeight="1" x14ac:dyDescent="0.2">
      <c r="C48" s="9"/>
      <c r="J48" s="199"/>
      <c r="K48" s="199"/>
      <c r="AA48" s="1"/>
      <c r="AD48" s="1"/>
    </row>
    <row r="49" spans="1:30" ht="18" customHeight="1" collapsed="1" x14ac:dyDescent="0.2">
      <c r="A49" s="185"/>
      <c r="B49" s="185"/>
      <c r="C49" s="9"/>
      <c r="E49" s="176" t="s">
        <v>242</v>
      </c>
      <c r="G49" s="177">
        <v>0</v>
      </c>
      <c r="H49" s="177">
        <v>0</v>
      </c>
      <c r="I49" s="177">
        <v>0</v>
      </c>
      <c r="J49" s="178">
        <v>0</v>
      </c>
      <c r="K49" s="178">
        <v>0</v>
      </c>
      <c r="L49" s="177">
        <v>0</v>
      </c>
      <c r="M49" s="177">
        <v>0</v>
      </c>
      <c r="N49" s="177">
        <v>0</v>
      </c>
      <c r="O49" s="177">
        <v>0</v>
      </c>
      <c r="P49" s="177">
        <v>0</v>
      </c>
      <c r="Q49" s="177">
        <v>0</v>
      </c>
      <c r="R49" s="177">
        <v>0</v>
      </c>
      <c r="S49" s="177">
        <v>0</v>
      </c>
      <c r="T49" s="177">
        <v>0</v>
      </c>
      <c r="U49" s="177">
        <v>0</v>
      </c>
      <c r="V49" s="177">
        <v>0</v>
      </c>
      <c r="W49" s="177">
        <v>0</v>
      </c>
      <c r="X49" s="177">
        <v>0</v>
      </c>
      <c r="Z49" s="177">
        <v>0</v>
      </c>
      <c r="AA49" s="179">
        <v>0</v>
      </c>
      <c r="AC49" s="177">
        <v>0</v>
      </c>
      <c r="AD49" s="179">
        <v>0</v>
      </c>
    </row>
    <row r="50" spans="1:30" ht="18" customHeight="1" x14ac:dyDescent="0.2">
      <c r="A50" s="175" t="s">
        <v>80</v>
      </c>
      <c r="B50" s="175" t="s">
        <v>18</v>
      </c>
      <c r="C50" s="9">
        <v>0</v>
      </c>
      <c r="E50" s="189" t="s">
        <v>84</v>
      </c>
      <c r="G50" s="190">
        <v>0</v>
      </c>
      <c r="H50" s="190">
        <v>0</v>
      </c>
      <c r="I50" s="190">
        <v>0</v>
      </c>
      <c r="J50" s="191">
        <v>0</v>
      </c>
      <c r="K50" s="191">
        <v>0</v>
      </c>
      <c r="L50" s="190">
        <v>0</v>
      </c>
      <c r="M50" s="190">
        <v>0</v>
      </c>
      <c r="N50" s="190">
        <v>0</v>
      </c>
      <c r="O50" s="190">
        <v>0</v>
      </c>
      <c r="P50" s="190">
        <v>0</v>
      </c>
      <c r="Q50" s="190">
        <v>0</v>
      </c>
      <c r="R50" s="190">
        <v>0</v>
      </c>
      <c r="S50" s="190">
        <v>0</v>
      </c>
      <c r="T50" s="190">
        <v>0</v>
      </c>
      <c r="U50" s="190">
        <v>0</v>
      </c>
      <c r="V50" s="190">
        <v>0</v>
      </c>
      <c r="W50" s="190">
        <v>0</v>
      </c>
      <c r="X50" s="190">
        <v>0</v>
      </c>
      <c r="Z50" s="190">
        <v>0</v>
      </c>
      <c r="AA50" s="3">
        <v>0</v>
      </c>
      <c r="AC50" s="190">
        <v>0</v>
      </c>
      <c r="AD50" s="3">
        <v>0</v>
      </c>
    </row>
    <row r="51" spans="1:30" ht="18" customHeight="1" x14ac:dyDescent="0.2">
      <c r="A51" s="175" t="s">
        <v>81</v>
      </c>
      <c r="B51" s="175" t="s">
        <v>18</v>
      </c>
      <c r="C51" s="9">
        <v>0</v>
      </c>
      <c r="E51" s="189" t="s">
        <v>85</v>
      </c>
      <c r="G51" s="190">
        <v>0</v>
      </c>
      <c r="H51" s="190">
        <v>0</v>
      </c>
      <c r="I51" s="190">
        <v>0</v>
      </c>
      <c r="J51" s="191">
        <v>0</v>
      </c>
      <c r="K51" s="191">
        <v>0</v>
      </c>
      <c r="L51" s="190">
        <v>0</v>
      </c>
      <c r="M51" s="190">
        <v>0</v>
      </c>
      <c r="N51" s="190">
        <v>0</v>
      </c>
      <c r="O51" s="190">
        <v>0</v>
      </c>
      <c r="P51" s="190">
        <v>0</v>
      </c>
      <c r="Q51" s="190">
        <v>0</v>
      </c>
      <c r="R51" s="190">
        <v>0</v>
      </c>
      <c r="S51" s="190">
        <v>0</v>
      </c>
      <c r="T51" s="190">
        <v>0</v>
      </c>
      <c r="U51" s="190">
        <v>0</v>
      </c>
      <c r="V51" s="190">
        <v>0</v>
      </c>
      <c r="W51" s="190">
        <v>0</v>
      </c>
      <c r="X51" s="190">
        <v>0</v>
      </c>
      <c r="Z51" s="190">
        <v>0</v>
      </c>
      <c r="AA51" s="3">
        <v>0</v>
      </c>
      <c r="AC51" s="190">
        <v>0</v>
      </c>
      <c r="AD51" s="3">
        <v>0</v>
      </c>
    </row>
    <row r="52" spans="1:30" ht="18" customHeight="1" x14ac:dyDescent="0.2">
      <c r="A52" s="175" t="s">
        <v>82</v>
      </c>
      <c r="B52" s="175" t="s">
        <v>18</v>
      </c>
      <c r="C52" s="9">
        <v>0</v>
      </c>
      <c r="E52" s="189" t="s">
        <v>86</v>
      </c>
      <c r="G52" s="190">
        <v>0</v>
      </c>
      <c r="H52" s="190">
        <v>0</v>
      </c>
      <c r="I52" s="190">
        <v>0</v>
      </c>
      <c r="J52" s="191">
        <v>0</v>
      </c>
      <c r="K52" s="191">
        <v>0</v>
      </c>
      <c r="L52" s="190">
        <v>0</v>
      </c>
      <c r="M52" s="190">
        <v>0</v>
      </c>
      <c r="N52" s="190">
        <v>0</v>
      </c>
      <c r="O52" s="190">
        <v>0</v>
      </c>
      <c r="P52" s="190">
        <v>0</v>
      </c>
      <c r="Q52" s="190">
        <v>0</v>
      </c>
      <c r="R52" s="190">
        <v>0</v>
      </c>
      <c r="S52" s="190">
        <v>0</v>
      </c>
      <c r="T52" s="190">
        <v>0</v>
      </c>
      <c r="U52" s="190">
        <v>0</v>
      </c>
      <c r="V52" s="190">
        <v>0</v>
      </c>
      <c r="W52" s="190">
        <v>0</v>
      </c>
      <c r="X52" s="190">
        <v>0</v>
      </c>
      <c r="Z52" s="190">
        <v>0</v>
      </c>
      <c r="AA52" s="3">
        <v>0</v>
      </c>
      <c r="AC52" s="190">
        <v>0</v>
      </c>
      <c r="AD52" s="3">
        <v>0</v>
      </c>
    </row>
    <row r="53" spans="1:30" ht="18" customHeight="1" x14ac:dyDescent="0.2">
      <c r="A53" s="175" t="s">
        <v>205</v>
      </c>
      <c r="B53" s="175" t="s">
        <v>18</v>
      </c>
      <c r="C53" s="9">
        <v>0</v>
      </c>
      <c r="E53" s="192" t="s">
        <v>140</v>
      </c>
      <c r="F53" s="193"/>
      <c r="G53" s="194">
        <v>0</v>
      </c>
      <c r="H53" s="194">
        <v>0</v>
      </c>
      <c r="I53" s="194">
        <v>0</v>
      </c>
      <c r="J53" s="194">
        <v>0</v>
      </c>
      <c r="K53" s="194">
        <v>0</v>
      </c>
      <c r="L53" s="194">
        <v>0</v>
      </c>
      <c r="M53" s="194">
        <v>0</v>
      </c>
      <c r="N53" s="194">
        <v>0</v>
      </c>
      <c r="O53" s="194">
        <v>0</v>
      </c>
      <c r="P53" s="194">
        <v>0</v>
      </c>
      <c r="Q53" s="194">
        <v>0</v>
      </c>
      <c r="R53" s="194">
        <v>0</v>
      </c>
      <c r="S53" s="194">
        <v>0</v>
      </c>
      <c r="T53" s="194">
        <v>0</v>
      </c>
      <c r="U53" s="194">
        <v>0</v>
      </c>
      <c r="V53" s="194">
        <v>0</v>
      </c>
      <c r="W53" s="194">
        <v>0</v>
      </c>
      <c r="X53" s="194">
        <v>0</v>
      </c>
      <c r="Z53" s="194">
        <v>0</v>
      </c>
      <c r="AA53" s="3">
        <v>0</v>
      </c>
      <c r="AC53" s="194">
        <v>0</v>
      </c>
      <c r="AD53" s="3">
        <v>0</v>
      </c>
    </row>
    <row r="54" spans="1:30" ht="18" customHeight="1" x14ac:dyDescent="0.2">
      <c r="A54" s="175" t="s">
        <v>83</v>
      </c>
      <c r="B54" s="175" t="s">
        <v>18</v>
      </c>
      <c r="C54" s="9">
        <v>0</v>
      </c>
      <c r="E54" s="189" t="s">
        <v>87</v>
      </c>
      <c r="G54" s="190">
        <v>0</v>
      </c>
      <c r="H54" s="190">
        <v>0</v>
      </c>
      <c r="I54" s="190">
        <v>0</v>
      </c>
      <c r="J54" s="191">
        <v>0</v>
      </c>
      <c r="K54" s="191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0</v>
      </c>
      <c r="V54" s="190">
        <v>0</v>
      </c>
      <c r="W54" s="190">
        <v>0</v>
      </c>
      <c r="X54" s="190">
        <v>0</v>
      </c>
      <c r="Z54" s="190">
        <v>0</v>
      </c>
      <c r="AA54" s="3">
        <v>0</v>
      </c>
      <c r="AC54" s="190">
        <v>0</v>
      </c>
      <c r="AD54" s="3">
        <v>0</v>
      </c>
    </row>
    <row r="55" spans="1:30" ht="18" hidden="1" customHeight="1" outlineLevel="1" x14ac:dyDescent="0.2">
      <c r="A55" s="175" t="s">
        <v>141</v>
      </c>
      <c r="B55" s="175" t="s">
        <v>18</v>
      </c>
      <c r="C55" s="9">
        <v>0</v>
      </c>
      <c r="E55" s="204" t="s">
        <v>142</v>
      </c>
      <c r="F55" s="182"/>
      <c r="G55" s="205">
        <v>0</v>
      </c>
      <c r="H55" s="205">
        <v>0</v>
      </c>
      <c r="I55" s="205">
        <v>0</v>
      </c>
      <c r="J55" s="205">
        <v>0</v>
      </c>
      <c r="K55" s="205">
        <v>0</v>
      </c>
      <c r="L55" s="205">
        <v>0</v>
      </c>
      <c r="M55" s="205">
        <v>0</v>
      </c>
      <c r="N55" s="205">
        <v>0</v>
      </c>
      <c r="O55" s="205">
        <v>0</v>
      </c>
      <c r="P55" s="205">
        <v>0</v>
      </c>
      <c r="Q55" s="205">
        <v>0</v>
      </c>
      <c r="R55" s="205">
        <v>0</v>
      </c>
      <c r="S55" s="205">
        <v>0</v>
      </c>
      <c r="T55" s="205">
        <v>0</v>
      </c>
      <c r="U55" s="205">
        <v>0</v>
      </c>
      <c r="V55" s="205">
        <v>0</v>
      </c>
      <c r="W55" s="205">
        <v>0</v>
      </c>
      <c r="X55" s="205">
        <v>0</v>
      </c>
      <c r="Z55" s="205">
        <v>0</v>
      </c>
      <c r="AA55" s="3">
        <v>0</v>
      </c>
      <c r="AC55" s="205">
        <v>0</v>
      </c>
      <c r="AD55" s="3">
        <v>0</v>
      </c>
    </row>
    <row r="56" spans="1:30" ht="18" hidden="1" customHeight="1" outlineLevel="1" x14ac:dyDescent="0.2">
      <c r="A56" s="175" t="s">
        <v>124</v>
      </c>
      <c r="B56" s="175" t="s">
        <v>18</v>
      </c>
      <c r="C56" s="9">
        <v>0</v>
      </c>
      <c r="E56" s="204" t="s">
        <v>143</v>
      </c>
      <c r="F56" s="182"/>
      <c r="G56" s="205">
        <v>0</v>
      </c>
      <c r="H56" s="205">
        <v>0</v>
      </c>
      <c r="I56" s="205">
        <v>0</v>
      </c>
      <c r="J56" s="205">
        <v>0</v>
      </c>
      <c r="K56" s="205">
        <v>0</v>
      </c>
      <c r="L56" s="205">
        <v>0</v>
      </c>
      <c r="M56" s="205">
        <v>0</v>
      </c>
      <c r="N56" s="205">
        <v>0</v>
      </c>
      <c r="O56" s="205">
        <v>0</v>
      </c>
      <c r="P56" s="205">
        <v>0</v>
      </c>
      <c r="Q56" s="205">
        <v>0</v>
      </c>
      <c r="R56" s="205">
        <v>0</v>
      </c>
      <c r="S56" s="205">
        <v>0</v>
      </c>
      <c r="T56" s="205">
        <v>0</v>
      </c>
      <c r="U56" s="205">
        <v>0</v>
      </c>
      <c r="V56" s="205">
        <v>0</v>
      </c>
      <c r="W56" s="205">
        <v>0</v>
      </c>
      <c r="X56" s="205">
        <v>0</v>
      </c>
      <c r="Z56" s="205">
        <v>0</v>
      </c>
      <c r="AA56" s="3">
        <v>0</v>
      </c>
      <c r="AC56" s="205">
        <v>0</v>
      </c>
      <c r="AD56" s="3">
        <v>0</v>
      </c>
    </row>
    <row r="57" spans="1:30" ht="18" hidden="1" customHeight="1" outlineLevel="1" x14ac:dyDescent="0.2">
      <c r="A57" s="175" t="s">
        <v>125</v>
      </c>
      <c r="B57" s="175" t="s">
        <v>18</v>
      </c>
      <c r="C57" s="9">
        <v>0</v>
      </c>
      <c r="E57" s="204" t="s">
        <v>144</v>
      </c>
      <c r="F57" s="182"/>
      <c r="G57" s="205">
        <v>0</v>
      </c>
      <c r="H57" s="205">
        <v>0</v>
      </c>
      <c r="I57" s="205">
        <v>0</v>
      </c>
      <c r="J57" s="205">
        <v>0</v>
      </c>
      <c r="K57" s="205">
        <v>0</v>
      </c>
      <c r="L57" s="205">
        <v>0</v>
      </c>
      <c r="M57" s="205">
        <v>0</v>
      </c>
      <c r="N57" s="205">
        <v>0</v>
      </c>
      <c r="O57" s="205">
        <v>0</v>
      </c>
      <c r="P57" s="205">
        <v>0</v>
      </c>
      <c r="Q57" s="205">
        <v>0</v>
      </c>
      <c r="R57" s="205">
        <v>0</v>
      </c>
      <c r="S57" s="205">
        <v>0</v>
      </c>
      <c r="T57" s="205">
        <v>0</v>
      </c>
      <c r="U57" s="205">
        <v>0</v>
      </c>
      <c r="V57" s="205">
        <v>0</v>
      </c>
      <c r="W57" s="205">
        <v>0</v>
      </c>
      <c r="X57" s="205">
        <v>0</v>
      </c>
      <c r="Z57" s="205">
        <v>0</v>
      </c>
      <c r="AA57" s="3">
        <v>0</v>
      </c>
      <c r="AC57" s="205">
        <v>0</v>
      </c>
      <c r="AD57" s="3">
        <v>0</v>
      </c>
    </row>
    <row r="58" spans="1:30" ht="18" hidden="1" customHeight="1" outlineLevel="1" x14ac:dyDescent="0.2">
      <c r="A58" s="175" t="s">
        <v>264</v>
      </c>
      <c r="B58" s="175" t="s">
        <v>18</v>
      </c>
      <c r="C58" s="9">
        <v>0</v>
      </c>
      <c r="E58" s="204" t="s">
        <v>265</v>
      </c>
      <c r="F58" s="182"/>
      <c r="G58" s="205">
        <v>0</v>
      </c>
      <c r="H58" s="205">
        <v>0</v>
      </c>
      <c r="I58" s="205">
        <v>0</v>
      </c>
      <c r="J58" s="205">
        <v>0</v>
      </c>
      <c r="K58" s="205">
        <v>0</v>
      </c>
      <c r="L58" s="205">
        <v>0</v>
      </c>
      <c r="M58" s="205">
        <v>0</v>
      </c>
      <c r="N58" s="205">
        <v>0</v>
      </c>
      <c r="O58" s="205">
        <v>0</v>
      </c>
      <c r="P58" s="205">
        <v>0</v>
      </c>
      <c r="Q58" s="205">
        <v>0</v>
      </c>
      <c r="R58" s="205">
        <v>0</v>
      </c>
      <c r="S58" s="205">
        <v>0</v>
      </c>
      <c r="T58" s="205">
        <v>0</v>
      </c>
      <c r="U58" s="205">
        <v>0</v>
      </c>
      <c r="V58" s="205">
        <v>0</v>
      </c>
      <c r="W58" s="205">
        <v>0</v>
      </c>
      <c r="X58" s="205">
        <v>0</v>
      </c>
      <c r="Z58" s="205">
        <v>0</v>
      </c>
      <c r="AA58" s="3">
        <v>0</v>
      </c>
      <c r="AC58" s="205">
        <v>0</v>
      </c>
      <c r="AD58" s="3">
        <v>0</v>
      </c>
    </row>
    <row r="59" spans="1:30" ht="18" hidden="1" customHeight="1" outlineLevel="1" x14ac:dyDescent="0.2">
      <c r="A59" s="175" t="s">
        <v>145</v>
      </c>
      <c r="B59" s="175" t="s">
        <v>18</v>
      </c>
      <c r="C59" s="9">
        <v>0</v>
      </c>
      <c r="E59" s="204" t="s">
        <v>146</v>
      </c>
      <c r="F59" s="182"/>
      <c r="G59" s="205">
        <v>0</v>
      </c>
      <c r="H59" s="205">
        <v>0</v>
      </c>
      <c r="I59" s="205">
        <v>0</v>
      </c>
      <c r="J59" s="205">
        <v>0</v>
      </c>
      <c r="K59" s="205">
        <v>0</v>
      </c>
      <c r="L59" s="205">
        <v>0</v>
      </c>
      <c r="M59" s="205">
        <v>0</v>
      </c>
      <c r="N59" s="205">
        <v>0</v>
      </c>
      <c r="O59" s="205">
        <v>0</v>
      </c>
      <c r="P59" s="205">
        <v>0</v>
      </c>
      <c r="Q59" s="205">
        <v>0</v>
      </c>
      <c r="R59" s="205">
        <v>0</v>
      </c>
      <c r="S59" s="205">
        <v>0</v>
      </c>
      <c r="T59" s="205">
        <v>0</v>
      </c>
      <c r="U59" s="205">
        <v>0</v>
      </c>
      <c r="V59" s="205">
        <v>0</v>
      </c>
      <c r="W59" s="205">
        <v>0</v>
      </c>
      <c r="X59" s="205">
        <v>0</v>
      </c>
      <c r="Z59" s="205">
        <v>0</v>
      </c>
      <c r="AA59" s="3">
        <v>0</v>
      </c>
      <c r="AC59" s="205">
        <v>0</v>
      </c>
      <c r="AD59" s="3">
        <v>0</v>
      </c>
    </row>
    <row r="60" spans="1:30" ht="18" customHeight="1" collapsed="1" x14ac:dyDescent="0.2">
      <c r="A60" s="185"/>
      <c r="B60" s="185"/>
      <c r="C60" s="9">
        <v>0</v>
      </c>
      <c r="E60" s="189" t="s">
        <v>70</v>
      </c>
      <c r="G60" s="190">
        <v>0</v>
      </c>
      <c r="H60" s="190">
        <v>0</v>
      </c>
      <c r="I60" s="190">
        <v>0</v>
      </c>
      <c r="J60" s="191">
        <v>0</v>
      </c>
      <c r="K60" s="191">
        <v>0</v>
      </c>
      <c r="L60" s="190">
        <v>0</v>
      </c>
      <c r="M60" s="190">
        <v>0</v>
      </c>
      <c r="N60" s="190">
        <v>0</v>
      </c>
      <c r="O60" s="190">
        <v>0</v>
      </c>
      <c r="P60" s="190">
        <v>0</v>
      </c>
      <c r="Q60" s="190">
        <v>0</v>
      </c>
      <c r="R60" s="190">
        <v>0</v>
      </c>
      <c r="S60" s="190">
        <v>0</v>
      </c>
      <c r="T60" s="190">
        <v>0</v>
      </c>
      <c r="U60" s="190">
        <v>0</v>
      </c>
      <c r="V60" s="190">
        <v>0</v>
      </c>
      <c r="W60" s="190">
        <v>0</v>
      </c>
      <c r="X60" s="190">
        <v>0</v>
      </c>
      <c r="Z60" s="190">
        <v>0</v>
      </c>
      <c r="AA60" s="3">
        <v>0</v>
      </c>
      <c r="AC60" s="190">
        <v>0</v>
      </c>
      <c r="AD60" s="3">
        <v>0</v>
      </c>
    </row>
    <row r="61" spans="1:30" ht="18" customHeight="1" x14ac:dyDescent="0.2">
      <c r="A61" s="185"/>
      <c r="B61" s="185"/>
      <c r="C61" s="9">
        <v>0</v>
      </c>
      <c r="E61" s="195" t="s">
        <v>275</v>
      </c>
      <c r="G61" s="196">
        <v>0</v>
      </c>
      <c r="H61" s="196">
        <v>0</v>
      </c>
      <c r="I61" s="196">
        <v>0</v>
      </c>
      <c r="J61" s="197">
        <v>0</v>
      </c>
      <c r="K61" s="197">
        <v>0</v>
      </c>
      <c r="L61" s="196">
        <v>0</v>
      </c>
      <c r="M61" s="196">
        <v>0</v>
      </c>
      <c r="N61" s="196">
        <v>0</v>
      </c>
      <c r="O61" s="196">
        <v>0</v>
      </c>
      <c r="P61" s="196">
        <v>0</v>
      </c>
      <c r="Q61" s="196">
        <v>0</v>
      </c>
      <c r="R61" s="196">
        <v>0</v>
      </c>
      <c r="S61" s="196">
        <v>0</v>
      </c>
      <c r="T61" s="196">
        <v>0</v>
      </c>
      <c r="U61" s="196">
        <v>0</v>
      </c>
      <c r="V61" s="196">
        <v>0</v>
      </c>
      <c r="W61" s="196">
        <v>0</v>
      </c>
      <c r="X61" s="196">
        <v>0</v>
      </c>
      <c r="Z61" s="196">
        <v>0</v>
      </c>
      <c r="AA61" s="3">
        <v>0</v>
      </c>
      <c r="AC61" s="196">
        <v>0</v>
      </c>
      <c r="AD61" s="3">
        <v>0</v>
      </c>
    </row>
    <row r="62" spans="1:30" ht="6.95" customHeight="1" x14ac:dyDescent="0.2">
      <c r="C62" s="9"/>
      <c r="J62" s="199"/>
      <c r="K62" s="199"/>
      <c r="AA62" s="1"/>
      <c r="AD62" s="1"/>
    </row>
    <row r="63" spans="1:30" ht="18" customHeight="1" x14ac:dyDescent="0.2">
      <c r="A63" s="175" t="s">
        <v>74</v>
      </c>
      <c r="B63" s="175" t="s">
        <v>18</v>
      </c>
      <c r="C63" s="9">
        <v>0</v>
      </c>
      <c r="E63" s="189" t="s">
        <v>73</v>
      </c>
      <c r="G63" s="190">
        <v>0</v>
      </c>
      <c r="H63" s="190">
        <v>0</v>
      </c>
      <c r="I63" s="190">
        <v>0</v>
      </c>
      <c r="J63" s="191">
        <v>0</v>
      </c>
      <c r="K63" s="191">
        <v>0</v>
      </c>
      <c r="L63" s="190">
        <v>0</v>
      </c>
      <c r="M63" s="190">
        <v>0</v>
      </c>
      <c r="N63" s="190">
        <v>0</v>
      </c>
      <c r="O63" s="190">
        <v>0</v>
      </c>
      <c r="P63" s="190">
        <v>0</v>
      </c>
      <c r="Q63" s="190">
        <v>0</v>
      </c>
      <c r="R63" s="190">
        <v>0</v>
      </c>
      <c r="S63" s="190">
        <v>0</v>
      </c>
      <c r="T63" s="190">
        <v>0</v>
      </c>
      <c r="U63" s="190">
        <v>0</v>
      </c>
      <c r="V63" s="190">
        <v>0</v>
      </c>
      <c r="W63" s="190">
        <v>0</v>
      </c>
      <c r="X63" s="190">
        <v>0</v>
      </c>
      <c r="Z63" s="190">
        <v>0</v>
      </c>
      <c r="AA63" s="3">
        <v>0</v>
      </c>
      <c r="AC63" s="190">
        <v>0</v>
      </c>
      <c r="AD63" s="3">
        <v>0</v>
      </c>
    </row>
    <row r="64" spans="1:30" ht="18" customHeight="1" x14ac:dyDescent="0.2">
      <c r="A64" s="175" t="s">
        <v>130</v>
      </c>
      <c r="B64" s="175" t="s">
        <v>18</v>
      </c>
      <c r="C64" s="9">
        <v>0</v>
      </c>
      <c r="E64" s="189" t="s">
        <v>191</v>
      </c>
      <c r="G64" s="190">
        <v>0</v>
      </c>
      <c r="H64" s="190">
        <v>0</v>
      </c>
      <c r="I64" s="190">
        <v>0</v>
      </c>
      <c r="J64" s="191">
        <v>0</v>
      </c>
      <c r="K64" s="191">
        <v>0</v>
      </c>
      <c r="L64" s="190">
        <v>0</v>
      </c>
      <c r="M64" s="190">
        <v>0</v>
      </c>
      <c r="N64" s="190">
        <v>0</v>
      </c>
      <c r="O64" s="190">
        <v>0</v>
      </c>
      <c r="P64" s="190">
        <v>0</v>
      </c>
      <c r="Q64" s="190">
        <v>0</v>
      </c>
      <c r="R64" s="190">
        <v>0</v>
      </c>
      <c r="S64" s="190">
        <v>0</v>
      </c>
      <c r="T64" s="190">
        <v>0</v>
      </c>
      <c r="U64" s="190">
        <v>0</v>
      </c>
      <c r="V64" s="190">
        <v>0</v>
      </c>
      <c r="W64" s="190">
        <v>0</v>
      </c>
      <c r="X64" s="190">
        <v>0</v>
      </c>
      <c r="Z64" s="190">
        <v>0</v>
      </c>
      <c r="AA64" s="3">
        <v>0</v>
      </c>
      <c r="AC64" s="190">
        <v>0</v>
      </c>
      <c r="AD64" s="3">
        <v>0</v>
      </c>
    </row>
    <row r="65" spans="1:30" ht="18" customHeight="1" x14ac:dyDescent="0.2">
      <c r="A65" s="175" t="s">
        <v>173</v>
      </c>
      <c r="B65" s="175" t="s">
        <v>18</v>
      </c>
      <c r="C65" s="9">
        <v>0</v>
      </c>
      <c r="E65" s="189" t="s">
        <v>174</v>
      </c>
      <c r="G65" s="190">
        <v>0</v>
      </c>
      <c r="H65" s="190">
        <v>0</v>
      </c>
      <c r="I65" s="190">
        <v>0</v>
      </c>
      <c r="J65" s="191">
        <v>0</v>
      </c>
      <c r="K65" s="191">
        <v>0</v>
      </c>
      <c r="L65" s="190">
        <v>0</v>
      </c>
      <c r="M65" s="190">
        <v>0</v>
      </c>
      <c r="N65" s="190">
        <v>0</v>
      </c>
      <c r="O65" s="190">
        <v>0</v>
      </c>
      <c r="P65" s="190">
        <v>0</v>
      </c>
      <c r="Q65" s="190">
        <v>0</v>
      </c>
      <c r="R65" s="190">
        <v>0</v>
      </c>
      <c r="S65" s="190">
        <v>0</v>
      </c>
      <c r="T65" s="190">
        <v>0</v>
      </c>
      <c r="U65" s="190">
        <v>0</v>
      </c>
      <c r="V65" s="190">
        <v>0</v>
      </c>
      <c r="W65" s="190">
        <v>0</v>
      </c>
      <c r="X65" s="190">
        <v>0</v>
      </c>
      <c r="Z65" s="190">
        <v>0</v>
      </c>
      <c r="AA65" s="3">
        <v>0</v>
      </c>
      <c r="AC65" s="190">
        <v>0</v>
      </c>
      <c r="AD65" s="3">
        <v>0</v>
      </c>
    </row>
    <row r="66" spans="1:30" ht="18" customHeight="1" x14ac:dyDescent="0.2">
      <c r="A66" s="175" t="s">
        <v>89</v>
      </c>
      <c r="B66" s="175" t="s">
        <v>18</v>
      </c>
      <c r="C66" s="9">
        <v>0</v>
      </c>
      <c r="E66" s="189" t="s">
        <v>94</v>
      </c>
      <c r="G66" s="190">
        <v>0</v>
      </c>
      <c r="H66" s="190">
        <v>0</v>
      </c>
      <c r="I66" s="190">
        <v>0</v>
      </c>
      <c r="J66" s="191">
        <v>0</v>
      </c>
      <c r="K66" s="191">
        <v>0</v>
      </c>
      <c r="L66" s="190">
        <v>0</v>
      </c>
      <c r="M66" s="190">
        <v>0</v>
      </c>
      <c r="N66" s="190">
        <v>0</v>
      </c>
      <c r="O66" s="190">
        <v>0</v>
      </c>
      <c r="P66" s="190">
        <v>0</v>
      </c>
      <c r="Q66" s="190">
        <v>0</v>
      </c>
      <c r="R66" s="190">
        <v>0</v>
      </c>
      <c r="S66" s="190">
        <v>0</v>
      </c>
      <c r="T66" s="190">
        <v>0</v>
      </c>
      <c r="U66" s="190">
        <v>0</v>
      </c>
      <c r="V66" s="190">
        <v>0</v>
      </c>
      <c r="W66" s="190">
        <v>0</v>
      </c>
      <c r="X66" s="190">
        <v>0</v>
      </c>
      <c r="Z66" s="190">
        <v>0</v>
      </c>
      <c r="AA66" s="3">
        <v>0</v>
      </c>
      <c r="AC66" s="190">
        <v>0</v>
      </c>
      <c r="AD66" s="3">
        <v>0</v>
      </c>
    </row>
    <row r="67" spans="1:30" ht="18" customHeight="1" x14ac:dyDescent="0.2">
      <c r="A67" s="175" t="s">
        <v>175</v>
      </c>
      <c r="B67" s="175" t="s">
        <v>18</v>
      </c>
      <c r="C67" s="9">
        <v>0</v>
      </c>
      <c r="E67" s="189" t="s">
        <v>176</v>
      </c>
      <c r="G67" s="190">
        <v>0</v>
      </c>
      <c r="H67" s="190">
        <v>0</v>
      </c>
      <c r="I67" s="190">
        <v>0</v>
      </c>
      <c r="J67" s="191">
        <v>0</v>
      </c>
      <c r="K67" s="191">
        <v>0</v>
      </c>
      <c r="L67" s="190">
        <v>0</v>
      </c>
      <c r="M67" s="190">
        <v>0</v>
      </c>
      <c r="N67" s="190">
        <v>0</v>
      </c>
      <c r="O67" s="190">
        <v>0</v>
      </c>
      <c r="P67" s="190">
        <v>0</v>
      </c>
      <c r="Q67" s="190">
        <v>0</v>
      </c>
      <c r="R67" s="190">
        <v>0</v>
      </c>
      <c r="S67" s="190">
        <v>0</v>
      </c>
      <c r="T67" s="190">
        <v>0</v>
      </c>
      <c r="U67" s="190">
        <v>0</v>
      </c>
      <c r="V67" s="190">
        <v>0</v>
      </c>
      <c r="W67" s="190">
        <v>0</v>
      </c>
      <c r="X67" s="190">
        <v>0</v>
      </c>
      <c r="Z67" s="190">
        <v>0</v>
      </c>
      <c r="AA67" s="3">
        <v>0</v>
      </c>
      <c r="AC67" s="190">
        <v>0</v>
      </c>
      <c r="AD67" s="3">
        <v>0</v>
      </c>
    </row>
    <row r="68" spans="1:30" ht="18" customHeight="1" x14ac:dyDescent="0.2">
      <c r="A68" s="175" t="s">
        <v>192</v>
      </c>
      <c r="B68" s="175" t="s">
        <v>18</v>
      </c>
      <c r="C68" s="9">
        <v>0</v>
      </c>
      <c r="E68" s="189" t="s">
        <v>427</v>
      </c>
      <c r="G68" s="190">
        <v>0</v>
      </c>
      <c r="H68" s="190">
        <v>0</v>
      </c>
      <c r="I68" s="190">
        <v>0</v>
      </c>
      <c r="J68" s="191">
        <v>0</v>
      </c>
      <c r="K68" s="191">
        <v>0</v>
      </c>
      <c r="L68" s="190">
        <v>0</v>
      </c>
      <c r="M68" s="190">
        <v>0</v>
      </c>
      <c r="N68" s="190">
        <v>0</v>
      </c>
      <c r="O68" s="190">
        <v>0</v>
      </c>
      <c r="P68" s="190">
        <v>0</v>
      </c>
      <c r="Q68" s="190">
        <v>0</v>
      </c>
      <c r="R68" s="190">
        <v>0</v>
      </c>
      <c r="S68" s="190">
        <v>0</v>
      </c>
      <c r="T68" s="190">
        <v>0</v>
      </c>
      <c r="U68" s="190">
        <v>0</v>
      </c>
      <c r="V68" s="190">
        <v>0</v>
      </c>
      <c r="W68" s="190">
        <v>0</v>
      </c>
      <c r="X68" s="190">
        <v>0</v>
      </c>
      <c r="Z68" s="190">
        <v>0</v>
      </c>
      <c r="AA68" s="3">
        <v>0</v>
      </c>
      <c r="AC68" s="190">
        <v>0</v>
      </c>
      <c r="AD68" s="3">
        <v>0</v>
      </c>
    </row>
    <row r="69" spans="1:30" ht="18" customHeight="1" x14ac:dyDescent="0.2">
      <c r="A69" s="175" t="s">
        <v>131</v>
      </c>
      <c r="B69" s="175" t="s">
        <v>18</v>
      </c>
      <c r="C69" s="9">
        <v>0</v>
      </c>
      <c r="E69" s="189" t="s">
        <v>177</v>
      </c>
      <c r="G69" s="190">
        <v>0</v>
      </c>
      <c r="H69" s="190">
        <v>0</v>
      </c>
      <c r="I69" s="190">
        <v>0</v>
      </c>
      <c r="J69" s="191">
        <v>0</v>
      </c>
      <c r="K69" s="191">
        <v>0</v>
      </c>
      <c r="L69" s="190">
        <v>0</v>
      </c>
      <c r="M69" s="190">
        <v>0</v>
      </c>
      <c r="N69" s="190">
        <v>0</v>
      </c>
      <c r="O69" s="190">
        <v>0</v>
      </c>
      <c r="P69" s="190">
        <v>0</v>
      </c>
      <c r="Q69" s="190">
        <v>0</v>
      </c>
      <c r="R69" s="190">
        <v>0</v>
      </c>
      <c r="S69" s="190">
        <v>0</v>
      </c>
      <c r="T69" s="190">
        <v>0</v>
      </c>
      <c r="U69" s="190">
        <v>0</v>
      </c>
      <c r="V69" s="190">
        <v>0</v>
      </c>
      <c r="W69" s="190">
        <v>0</v>
      </c>
      <c r="X69" s="190">
        <v>0</v>
      </c>
      <c r="Z69" s="190">
        <v>0</v>
      </c>
      <c r="AA69" s="3">
        <v>0</v>
      </c>
      <c r="AC69" s="190">
        <v>0</v>
      </c>
      <c r="AD69" s="3">
        <v>0</v>
      </c>
    </row>
    <row r="70" spans="1:30" ht="18" customHeight="1" x14ac:dyDescent="0.2">
      <c r="A70" s="175" t="s">
        <v>178</v>
      </c>
      <c r="B70" s="175" t="s">
        <v>18</v>
      </c>
      <c r="C70" s="9">
        <v>0</v>
      </c>
      <c r="E70" s="189" t="s">
        <v>179</v>
      </c>
      <c r="G70" s="190">
        <v>0</v>
      </c>
      <c r="H70" s="190">
        <v>0</v>
      </c>
      <c r="I70" s="190">
        <v>0</v>
      </c>
      <c r="J70" s="191">
        <v>0</v>
      </c>
      <c r="K70" s="191">
        <v>0</v>
      </c>
      <c r="L70" s="190">
        <v>0</v>
      </c>
      <c r="M70" s="190">
        <v>0</v>
      </c>
      <c r="N70" s="190">
        <v>0</v>
      </c>
      <c r="O70" s="190">
        <v>0</v>
      </c>
      <c r="P70" s="190">
        <v>0</v>
      </c>
      <c r="Q70" s="190">
        <v>0</v>
      </c>
      <c r="R70" s="190">
        <v>0</v>
      </c>
      <c r="S70" s="190">
        <v>0</v>
      </c>
      <c r="T70" s="190">
        <v>0</v>
      </c>
      <c r="U70" s="190">
        <v>0</v>
      </c>
      <c r="V70" s="190">
        <v>0</v>
      </c>
      <c r="W70" s="190">
        <v>0</v>
      </c>
      <c r="X70" s="190">
        <v>0</v>
      </c>
      <c r="Z70" s="190">
        <v>0</v>
      </c>
      <c r="AA70" s="3">
        <v>0</v>
      </c>
      <c r="AC70" s="190">
        <v>0</v>
      </c>
      <c r="AD70" s="3">
        <v>0</v>
      </c>
    </row>
    <row r="71" spans="1:30" ht="18" customHeight="1" x14ac:dyDescent="0.2">
      <c r="A71" s="175" t="s">
        <v>180</v>
      </c>
      <c r="B71" s="175" t="s">
        <v>18</v>
      </c>
      <c r="C71" s="9">
        <v>0</v>
      </c>
      <c r="E71" s="189" t="s">
        <v>181</v>
      </c>
      <c r="G71" s="190">
        <v>0</v>
      </c>
      <c r="H71" s="190">
        <v>0</v>
      </c>
      <c r="I71" s="190">
        <v>0</v>
      </c>
      <c r="J71" s="191">
        <v>0</v>
      </c>
      <c r="K71" s="191">
        <v>0</v>
      </c>
      <c r="L71" s="190">
        <v>0</v>
      </c>
      <c r="M71" s="190">
        <v>0</v>
      </c>
      <c r="N71" s="190">
        <v>0</v>
      </c>
      <c r="O71" s="190">
        <v>0</v>
      </c>
      <c r="P71" s="190">
        <v>0</v>
      </c>
      <c r="Q71" s="190">
        <v>0</v>
      </c>
      <c r="R71" s="190">
        <v>0</v>
      </c>
      <c r="S71" s="190">
        <v>0</v>
      </c>
      <c r="T71" s="190">
        <v>0</v>
      </c>
      <c r="U71" s="190">
        <v>0</v>
      </c>
      <c r="V71" s="190">
        <v>0</v>
      </c>
      <c r="W71" s="190">
        <v>0</v>
      </c>
      <c r="X71" s="190">
        <v>0</v>
      </c>
      <c r="Z71" s="190">
        <v>0</v>
      </c>
      <c r="AA71" s="3">
        <v>0</v>
      </c>
      <c r="AC71" s="190">
        <v>0</v>
      </c>
      <c r="AD71" s="3">
        <v>0</v>
      </c>
    </row>
    <row r="72" spans="1:30" ht="18" customHeight="1" x14ac:dyDescent="0.2">
      <c r="A72" s="175" t="s">
        <v>90</v>
      </c>
      <c r="B72" s="175" t="s">
        <v>18</v>
      </c>
      <c r="C72" s="9">
        <v>0</v>
      </c>
      <c r="E72" s="189" t="s">
        <v>188</v>
      </c>
      <c r="G72" s="190">
        <v>0</v>
      </c>
      <c r="H72" s="190">
        <v>0</v>
      </c>
      <c r="I72" s="190">
        <v>0</v>
      </c>
      <c r="J72" s="191">
        <v>0</v>
      </c>
      <c r="K72" s="191">
        <v>0</v>
      </c>
      <c r="L72" s="190">
        <v>0</v>
      </c>
      <c r="M72" s="190">
        <v>0</v>
      </c>
      <c r="N72" s="190">
        <v>0</v>
      </c>
      <c r="O72" s="190">
        <v>0</v>
      </c>
      <c r="P72" s="190">
        <v>0</v>
      </c>
      <c r="Q72" s="190">
        <v>0</v>
      </c>
      <c r="R72" s="190">
        <v>0</v>
      </c>
      <c r="S72" s="190">
        <v>0</v>
      </c>
      <c r="T72" s="190">
        <v>0</v>
      </c>
      <c r="U72" s="190">
        <v>0</v>
      </c>
      <c r="V72" s="190">
        <v>0</v>
      </c>
      <c r="W72" s="190">
        <v>0</v>
      </c>
      <c r="X72" s="190">
        <v>0</v>
      </c>
      <c r="Z72" s="190">
        <v>0</v>
      </c>
      <c r="AA72" s="3">
        <v>0</v>
      </c>
      <c r="AC72" s="190">
        <v>0</v>
      </c>
      <c r="AD72" s="3">
        <v>0</v>
      </c>
    </row>
    <row r="73" spans="1:30" ht="18" customHeight="1" x14ac:dyDescent="0.2">
      <c r="A73" s="175" t="s">
        <v>79</v>
      </c>
      <c r="B73" s="175" t="s">
        <v>18</v>
      </c>
      <c r="C73" s="9">
        <v>0</v>
      </c>
      <c r="E73" s="189" t="s">
        <v>78</v>
      </c>
      <c r="G73" s="190">
        <v>0</v>
      </c>
      <c r="H73" s="190">
        <v>0</v>
      </c>
      <c r="I73" s="190">
        <v>0</v>
      </c>
      <c r="J73" s="191">
        <v>0</v>
      </c>
      <c r="K73" s="191">
        <v>0</v>
      </c>
      <c r="L73" s="190">
        <v>0</v>
      </c>
      <c r="M73" s="190">
        <v>0</v>
      </c>
      <c r="N73" s="190">
        <v>0</v>
      </c>
      <c r="O73" s="190">
        <v>0</v>
      </c>
      <c r="P73" s="190">
        <v>0</v>
      </c>
      <c r="Q73" s="190">
        <v>0</v>
      </c>
      <c r="R73" s="190">
        <v>0</v>
      </c>
      <c r="S73" s="190">
        <v>0</v>
      </c>
      <c r="T73" s="190">
        <v>0</v>
      </c>
      <c r="U73" s="190">
        <v>0</v>
      </c>
      <c r="V73" s="190">
        <v>0</v>
      </c>
      <c r="W73" s="190">
        <v>0</v>
      </c>
      <c r="X73" s="190">
        <v>0</v>
      </c>
      <c r="Z73" s="190">
        <v>0</v>
      </c>
      <c r="AA73" s="3">
        <v>0</v>
      </c>
      <c r="AC73" s="190">
        <v>0</v>
      </c>
      <c r="AD73" s="3">
        <v>0</v>
      </c>
    </row>
    <row r="74" spans="1:30" ht="18" customHeight="1" x14ac:dyDescent="0.2">
      <c r="A74" s="175" t="s">
        <v>194</v>
      </c>
      <c r="B74" s="175" t="s">
        <v>18</v>
      </c>
      <c r="C74" s="9">
        <v>0</v>
      </c>
      <c r="E74" s="189" t="s">
        <v>267</v>
      </c>
      <c r="G74" s="190">
        <v>0</v>
      </c>
      <c r="H74" s="190">
        <v>0</v>
      </c>
      <c r="I74" s="190">
        <v>0</v>
      </c>
      <c r="J74" s="191">
        <v>0</v>
      </c>
      <c r="K74" s="191">
        <v>0</v>
      </c>
      <c r="L74" s="190">
        <v>0</v>
      </c>
      <c r="M74" s="190">
        <v>0</v>
      </c>
      <c r="N74" s="190">
        <v>0</v>
      </c>
      <c r="O74" s="190">
        <v>0</v>
      </c>
      <c r="P74" s="190">
        <v>0</v>
      </c>
      <c r="Q74" s="190">
        <v>0</v>
      </c>
      <c r="R74" s="190">
        <v>0</v>
      </c>
      <c r="S74" s="190">
        <v>0</v>
      </c>
      <c r="T74" s="190">
        <v>0</v>
      </c>
      <c r="U74" s="190">
        <v>0</v>
      </c>
      <c r="V74" s="190">
        <v>0</v>
      </c>
      <c r="W74" s="190">
        <v>0</v>
      </c>
      <c r="X74" s="190">
        <v>0</v>
      </c>
      <c r="Z74" s="190">
        <v>0</v>
      </c>
      <c r="AA74" s="3">
        <v>0</v>
      </c>
      <c r="AC74" s="190">
        <v>0</v>
      </c>
      <c r="AD74" s="3">
        <v>0</v>
      </c>
    </row>
    <row r="75" spans="1:30" ht="18" customHeight="1" x14ac:dyDescent="0.2">
      <c r="A75" s="175" t="s">
        <v>76</v>
      </c>
      <c r="B75" s="175" t="s">
        <v>18</v>
      </c>
      <c r="C75" s="9">
        <v>0</v>
      </c>
      <c r="E75" s="189" t="s">
        <v>95</v>
      </c>
      <c r="G75" s="190">
        <v>0</v>
      </c>
      <c r="H75" s="190">
        <v>0</v>
      </c>
      <c r="I75" s="190">
        <v>0</v>
      </c>
      <c r="J75" s="191">
        <v>0</v>
      </c>
      <c r="K75" s="191">
        <v>0</v>
      </c>
      <c r="L75" s="190">
        <v>0</v>
      </c>
      <c r="M75" s="190">
        <v>0</v>
      </c>
      <c r="N75" s="190">
        <v>0</v>
      </c>
      <c r="O75" s="190">
        <v>0</v>
      </c>
      <c r="P75" s="190">
        <v>0</v>
      </c>
      <c r="Q75" s="190">
        <v>0</v>
      </c>
      <c r="R75" s="190">
        <v>0</v>
      </c>
      <c r="S75" s="190">
        <v>0</v>
      </c>
      <c r="T75" s="190">
        <v>0</v>
      </c>
      <c r="U75" s="190">
        <v>0</v>
      </c>
      <c r="V75" s="190">
        <v>0</v>
      </c>
      <c r="W75" s="190">
        <v>0</v>
      </c>
      <c r="X75" s="190">
        <v>0</v>
      </c>
      <c r="Z75" s="190">
        <v>0</v>
      </c>
      <c r="AA75" s="3">
        <v>0</v>
      </c>
      <c r="AC75" s="190">
        <v>0</v>
      </c>
      <c r="AD75" s="3">
        <v>0</v>
      </c>
    </row>
    <row r="76" spans="1:30" ht="18" customHeight="1" x14ac:dyDescent="0.2">
      <c r="A76" s="175" t="s">
        <v>182</v>
      </c>
      <c r="B76" s="175" t="s">
        <v>18</v>
      </c>
      <c r="C76" s="9">
        <v>0</v>
      </c>
      <c r="E76" s="189" t="s">
        <v>183</v>
      </c>
      <c r="G76" s="190">
        <v>0</v>
      </c>
      <c r="H76" s="190">
        <v>0</v>
      </c>
      <c r="I76" s="190">
        <v>0</v>
      </c>
      <c r="J76" s="191">
        <v>0</v>
      </c>
      <c r="K76" s="191">
        <v>0</v>
      </c>
      <c r="L76" s="190">
        <v>0</v>
      </c>
      <c r="M76" s="190">
        <v>0</v>
      </c>
      <c r="N76" s="190">
        <v>0</v>
      </c>
      <c r="O76" s="190">
        <v>0</v>
      </c>
      <c r="P76" s="190">
        <v>0</v>
      </c>
      <c r="Q76" s="190">
        <v>0</v>
      </c>
      <c r="R76" s="190">
        <v>0</v>
      </c>
      <c r="S76" s="190">
        <v>0</v>
      </c>
      <c r="T76" s="190">
        <v>0</v>
      </c>
      <c r="U76" s="190">
        <v>0</v>
      </c>
      <c r="V76" s="190">
        <v>0</v>
      </c>
      <c r="W76" s="190">
        <v>0</v>
      </c>
      <c r="X76" s="190">
        <v>0</v>
      </c>
      <c r="Z76" s="190">
        <v>0</v>
      </c>
      <c r="AA76" s="3">
        <v>0</v>
      </c>
      <c r="AC76" s="190">
        <v>0</v>
      </c>
      <c r="AD76" s="3">
        <v>0</v>
      </c>
    </row>
    <row r="77" spans="1:30" ht="18" customHeight="1" x14ac:dyDescent="0.2">
      <c r="A77" s="175" t="s">
        <v>91</v>
      </c>
      <c r="B77" s="175" t="s">
        <v>18</v>
      </c>
      <c r="C77" s="9">
        <v>0</v>
      </c>
      <c r="E77" s="189" t="s">
        <v>96</v>
      </c>
      <c r="G77" s="190">
        <v>0</v>
      </c>
      <c r="H77" s="190">
        <v>0</v>
      </c>
      <c r="I77" s="190">
        <v>0</v>
      </c>
      <c r="J77" s="191">
        <v>0</v>
      </c>
      <c r="K77" s="191">
        <v>0</v>
      </c>
      <c r="L77" s="190">
        <v>0</v>
      </c>
      <c r="M77" s="190">
        <v>0</v>
      </c>
      <c r="N77" s="190">
        <v>0</v>
      </c>
      <c r="O77" s="190">
        <v>0</v>
      </c>
      <c r="P77" s="190">
        <v>0</v>
      </c>
      <c r="Q77" s="190">
        <v>0</v>
      </c>
      <c r="R77" s="190">
        <v>0</v>
      </c>
      <c r="S77" s="190">
        <v>0</v>
      </c>
      <c r="T77" s="190">
        <v>0</v>
      </c>
      <c r="U77" s="190">
        <v>0</v>
      </c>
      <c r="V77" s="190">
        <v>0</v>
      </c>
      <c r="W77" s="190">
        <v>0</v>
      </c>
      <c r="X77" s="190">
        <v>0</v>
      </c>
      <c r="Z77" s="190">
        <v>0</v>
      </c>
      <c r="AA77" s="3">
        <v>0</v>
      </c>
      <c r="AC77" s="190">
        <v>0</v>
      </c>
      <c r="AD77" s="3">
        <v>0</v>
      </c>
    </row>
    <row r="78" spans="1:30" ht="18" customHeight="1" x14ac:dyDescent="0.2">
      <c r="A78" s="175" t="s">
        <v>128</v>
      </c>
      <c r="B78" s="175" t="s">
        <v>18</v>
      </c>
      <c r="C78" s="9">
        <v>0</v>
      </c>
      <c r="E78" s="189" t="s">
        <v>129</v>
      </c>
      <c r="G78" s="190">
        <v>0</v>
      </c>
      <c r="H78" s="190">
        <v>0</v>
      </c>
      <c r="I78" s="190">
        <v>0</v>
      </c>
      <c r="J78" s="191">
        <v>0</v>
      </c>
      <c r="K78" s="191">
        <v>0</v>
      </c>
      <c r="L78" s="190">
        <v>0</v>
      </c>
      <c r="M78" s="190">
        <v>0</v>
      </c>
      <c r="N78" s="190">
        <v>0</v>
      </c>
      <c r="O78" s="190">
        <v>0</v>
      </c>
      <c r="P78" s="190">
        <v>0</v>
      </c>
      <c r="Q78" s="190">
        <v>0</v>
      </c>
      <c r="R78" s="190">
        <v>0</v>
      </c>
      <c r="S78" s="190">
        <v>0</v>
      </c>
      <c r="T78" s="190">
        <v>0</v>
      </c>
      <c r="U78" s="190">
        <v>0</v>
      </c>
      <c r="V78" s="190">
        <v>0</v>
      </c>
      <c r="W78" s="190">
        <v>0</v>
      </c>
      <c r="X78" s="190">
        <v>0</v>
      </c>
      <c r="Z78" s="190">
        <v>0</v>
      </c>
      <c r="AA78" s="3">
        <v>0</v>
      </c>
      <c r="AC78" s="190">
        <v>0</v>
      </c>
      <c r="AD78" s="3">
        <v>0</v>
      </c>
    </row>
    <row r="79" spans="1:30" ht="18" customHeight="1" x14ac:dyDescent="0.2">
      <c r="A79" s="175" t="s">
        <v>92</v>
      </c>
      <c r="B79" s="175" t="s">
        <v>18</v>
      </c>
      <c r="C79" s="9">
        <v>0</v>
      </c>
      <c r="E79" s="189" t="s">
        <v>97</v>
      </c>
      <c r="G79" s="190">
        <v>0</v>
      </c>
      <c r="H79" s="190">
        <v>0</v>
      </c>
      <c r="I79" s="190">
        <v>0</v>
      </c>
      <c r="J79" s="191">
        <v>0</v>
      </c>
      <c r="K79" s="191">
        <v>0</v>
      </c>
      <c r="L79" s="190">
        <v>0</v>
      </c>
      <c r="M79" s="190">
        <v>0</v>
      </c>
      <c r="N79" s="190">
        <v>0</v>
      </c>
      <c r="O79" s="190">
        <v>0</v>
      </c>
      <c r="P79" s="190">
        <v>0</v>
      </c>
      <c r="Q79" s="190">
        <v>0</v>
      </c>
      <c r="R79" s="190">
        <v>0</v>
      </c>
      <c r="S79" s="190">
        <v>0</v>
      </c>
      <c r="T79" s="190">
        <v>0</v>
      </c>
      <c r="U79" s="190">
        <v>0</v>
      </c>
      <c r="V79" s="190">
        <v>0</v>
      </c>
      <c r="W79" s="190">
        <v>0</v>
      </c>
      <c r="X79" s="190">
        <v>0</v>
      </c>
      <c r="Z79" s="190">
        <v>0</v>
      </c>
      <c r="AA79" s="3">
        <v>0</v>
      </c>
      <c r="AC79" s="190">
        <v>0</v>
      </c>
      <c r="AD79" s="3">
        <v>0</v>
      </c>
    </row>
    <row r="80" spans="1:30" ht="18" customHeight="1" x14ac:dyDescent="0.2">
      <c r="A80" s="175" t="s">
        <v>75</v>
      </c>
      <c r="B80" s="175" t="s">
        <v>18</v>
      </c>
      <c r="C80" s="9">
        <v>0</v>
      </c>
      <c r="E80" s="189" t="s">
        <v>98</v>
      </c>
      <c r="G80" s="190">
        <v>0</v>
      </c>
      <c r="H80" s="190">
        <v>0</v>
      </c>
      <c r="I80" s="190">
        <v>0</v>
      </c>
      <c r="J80" s="191">
        <v>0</v>
      </c>
      <c r="K80" s="191">
        <v>0</v>
      </c>
      <c r="L80" s="190">
        <v>0</v>
      </c>
      <c r="M80" s="190">
        <v>0</v>
      </c>
      <c r="N80" s="190">
        <v>0</v>
      </c>
      <c r="O80" s="190">
        <v>0</v>
      </c>
      <c r="P80" s="190">
        <v>0</v>
      </c>
      <c r="Q80" s="190">
        <v>0</v>
      </c>
      <c r="R80" s="190">
        <v>0</v>
      </c>
      <c r="S80" s="190">
        <v>0</v>
      </c>
      <c r="T80" s="190">
        <v>0</v>
      </c>
      <c r="U80" s="190">
        <v>0</v>
      </c>
      <c r="V80" s="190">
        <v>0</v>
      </c>
      <c r="W80" s="190">
        <v>0</v>
      </c>
      <c r="X80" s="190">
        <v>0</v>
      </c>
      <c r="Z80" s="190">
        <v>0</v>
      </c>
      <c r="AA80" s="3">
        <v>0</v>
      </c>
      <c r="AC80" s="190">
        <v>0</v>
      </c>
      <c r="AD80" s="3">
        <v>0</v>
      </c>
    </row>
    <row r="81" spans="1:30" ht="18" customHeight="1" x14ac:dyDescent="0.2">
      <c r="A81" s="175" t="s">
        <v>428</v>
      </c>
      <c r="B81" s="175" t="s">
        <v>18</v>
      </c>
      <c r="C81" s="9">
        <v>0</v>
      </c>
      <c r="E81" s="189" t="s">
        <v>429</v>
      </c>
      <c r="G81" s="190">
        <v>0</v>
      </c>
      <c r="H81" s="190">
        <v>0</v>
      </c>
      <c r="I81" s="190">
        <v>0</v>
      </c>
      <c r="J81" s="191">
        <v>0</v>
      </c>
      <c r="K81" s="191">
        <v>0</v>
      </c>
      <c r="L81" s="190">
        <v>0</v>
      </c>
      <c r="M81" s="190">
        <v>0</v>
      </c>
      <c r="N81" s="190">
        <v>0</v>
      </c>
      <c r="O81" s="190">
        <v>0</v>
      </c>
      <c r="P81" s="190">
        <v>0</v>
      </c>
      <c r="Q81" s="190">
        <v>0</v>
      </c>
      <c r="R81" s="190">
        <v>0</v>
      </c>
      <c r="S81" s="190">
        <v>0</v>
      </c>
      <c r="T81" s="190">
        <v>0</v>
      </c>
      <c r="U81" s="190">
        <v>0</v>
      </c>
      <c r="V81" s="190">
        <v>0</v>
      </c>
      <c r="W81" s="190">
        <v>0</v>
      </c>
      <c r="X81" s="190">
        <v>0</v>
      </c>
      <c r="Z81" s="190">
        <v>0</v>
      </c>
      <c r="AA81" s="3">
        <v>0</v>
      </c>
      <c r="AC81" s="190">
        <v>0</v>
      </c>
      <c r="AD81" s="3">
        <v>0</v>
      </c>
    </row>
    <row r="82" spans="1:30" ht="18" customHeight="1" x14ac:dyDescent="0.2">
      <c r="A82" s="175" t="s">
        <v>262</v>
      </c>
      <c r="B82" s="175" t="s">
        <v>18</v>
      </c>
      <c r="C82" s="9">
        <v>0</v>
      </c>
      <c r="E82" s="189" t="s">
        <v>272</v>
      </c>
      <c r="G82" s="190">
        <v>0</v>
      </c>
      <c r="H82" s="190">
        <v>0</v>
      </c>
      <c r="I82" s="190">
        <v>0</v>
      </c>
      <c r="J82" s="191">
        <v>0</v>
      </c>
      <c r="K82" s="191">
        <v>0</v>
      </c>
      <c r="L82" s="190">
        <v>0</v>
      </c>
      <c r="M82" s="190">
        <v>0</v>
      </c>
      <c r="N82" s="190">
        <v>0</v>
      </c>
      <c r="O82" s="190">
        <v>0</v>
      </c>
      <c r="P82" s="190">
        <v>0</v>
      </c>
      <c r="Q82" s="190">
        <v>0</v>
      </c>
      <c r="R82" s="190">
        <v>0</v>
      </c>
      <c r="S82" s="190">
        <v>0</v>
      </c>
      <c r="T82" s="190">
        <v>0</v>
      </c>
      <c r="U82" s="190">
        <v>0</v>
      </c>
      <c r="V82" s="190">
        <v>0</v>
      </c>
      <c r="W82" s="190">
        <v>0</v>
      </c>
      <c r="X82" s="190">
        <v>0</v>
      </c>
      <c r="Z82" s="190">
        <v>0</v>
      </c>
      <c r="AA82" s="3">
        <v>0</v>
      </c>
      <c r="AC82" s="190">
        <v>0</v>
      </c>
      <c r="AD82" s="3">
        <v>0</v>
      </c>
    </row>
    <row r="83" spans="1:30" ht="18" customHeight="1" x14ac:dyDescent="0.2">
      <c r="A83" s="175" t="s">
        <v>196</v>
      </c>
      <c r="B83" s="175" t="s">
        <v>18</v>
      </c>
      <c r="C83" s="9">
        <v>0</v>
      </c>
      <c r="E83" s="189" t="s">
        <v>197</v>
      </c>
      <c r="G83" s="190">
        <v>0</v>
      </c>
      <c r="H83" s="190">
        <v>0</v>
      </c>
      <c r="I83" s="190">
        <v>0</v>
      </c>
      <c r="J83" s="191">
        <v>0</v>
      </c>
      <c r="K83" s="191">
        <v>0</v>
      </c>
      <c r="L83" s="190">
        <v>0</v>
      </c>
      <c r="M83" s="190">
        <v>0</v>
      </c>
      <c r="N83" s="190">
        <v>0</v>
      </c>
      <c r="O83" s="190">
        <v>0</v>
      </c>
      <c r="P83" s="190">
        <v>0</v>
      </c>
      <c r="Q83" s="190">
        <v>0</v>
      </c>
      <c r="R83" s="190">
        <v>0</v>
      </c>
      <c r="S83" s="190">
        <v>0</v>
      </c>
      <c r="T83" s="190">
        <v>0</v>
      </c>
      <c r="U83" s="190">
        <v>0</v>
      </c>
      <c r="V83" s="190">
        <v>0</v>
      </c>
      <c r="W83" s="190">
        <v>0</v>
      </c>
      <c r="X83" s="190">
        <v>0</v>
      </c>
      <c r="Z83" s="190">
        <v>0</v>
      </c>
      <c r="AA83" s="3">
        <v>0</v>
      </c>
      <c r="AC83" s="190">
        <v>0</v>
      </c>
      <c r="AD83" s="3">
        <v>0</v>
      </c>
    </row>
    <row r="84" spans="1:30" ht="18" customHeight="1" x14ac:dyDescent="0.2">
      <c r="A84" s="175" t="s">
        <v>198</v>
      </c>
      <c r="B84" s="175" t="s">
        <v>18</v>
      </c>
      <c r="C84" s="9">
        <v>0</v>
      </c>
      <c r="E84" s="189" t="s">
        <v>266</v>
      </c>
      <c r="G84" s="190">
        <v>0</v>
      </c>
      <c r="H84" s="190">
        <v>0</v>
      </c>
      <c r="I84" s="190">
        <v>0</v>
      </c>
      <c r="J84" s="191">
        <v>0</v>
      </c>
      <c r="K84" s="191">
        <v>0</v>
      </c>
      <c r="L84" s="190">
        <v>0</v>
      </c>
      <c r="M84" s="190">
        <v>0</v>
      </c>
      <c r="N84" s="190">
        <v>0</v>
      </c>
      <c r="O84" s="190">
        <v>0</v>
      </c>
      <c r="P84" s="190">
        <v>0</v>
      </c>
      <c r="Q84" s="190">
        <v>0</v>
      </c>
      <c r="R84" s="190">
        <v>0</v>
      </c>
      <c r="S84" s="190">
        <v>0</v>
      </c>
      <c r="T84" s="190">
        <v>0</v>
      </c>
      <c r="U84" s="190">
        <v>0</v>
      </c>
      <c r="V84" s="190">
        <v>0</v>
      </c>
      <c r="W84" s="190">
        <v>0</v>
      </c>
      <c r="X84" s="190">
        <v>0</v>
      </c>
      <c r="Z84" s="190">
        <v>0</v>
      </c>
      <c r="AA84" s="3">
        <v>0</v>
      </c>
      <c r="AC84" s="190">
        <v>0</v>
      </c>
      <c r="AD84" s="3">
        <v>0</v>
      </c>
    </row>
    <row r="85" spans="1:30" ht="18" customHeight="1" x14ac:dyDescent="0.2">
      <c r="A85" s="175" t="s">
        <v>93</v>
      </c>
      <c r="B85" s="175" t="s">
        <v>18</v>
      </c>
      <c r="C85" s="9">
        <v>0</v>
      </c>
      <c r="E85" s="189" t="s">
        <v>99</v>
      </c>
      <c r="G85" s="190">
        <v>0</v>
      </c>
      <c r="H85" s="190">
        <v>0</v>
      </c>
      <c r="I85" s="190">
        <v>0</v>
      </c>
      <c r="J85" s="191">
        <v>0</v>
      </c>
      <c r="K85" s="191">
        <v>0</v>
      </c>
      <c r="L85" s="190">
        <v>0</v>
      </c>
      <c r="M85" s="190">
        <v>0</v>
      </c>
      <c r="N85" s="190">
        <v>0</v>
      </c>
      <c r="O85" s="190">
        <v>0</v>
      </c>
      <c r="P85" s="190">
        <v>0</v>
      </c>
      <c r="Q85" s="190">
        <v>0</v>
      </c>
      <c r="R85" s="190">
        <v>0</v>
      </c>
      <c r="S85" s="190">
        <v>0</v>
      </c>
      <c r="T85" s="190">
        <v>0</v>
      </c>
      <c r="U85" s="190">
        <v>0</v>
      </c>
      <c r="V85" s="190">
        <v>0</v>
      </c>
      <c r="W85" s="190">
        <v>0</v>
      </c>
      <c r="X85" s="190">
        <v>0</v>
      </c>
      <c r="Z85" s="190">
        <v>0</v>
      </c>
      <c r="AA85" s="3">
        <v>0</v>
      </c>
      <c r="AC85" s="190">
        <v>0</v>
      </c>
      <c r="AD85" s="3">
        <v>0</v>
      </c>
    </row>
    <row r="86" spans="1:30" ht="18" customHeight="1" x14ac:dyDescent="0.2">
      <c r="A86" s="175" t="s">
        <v>524</v>
      </c>
      <c r="B86" s="175" t="s">
        <v>18</v>
      </c>
      <c r="C86" s="9">
        <v>0</v>
      </c>
      <c r="E86" s="189" t="s">
        <v>525</v>
      </c>
      <c r="G86" s="190">
        <v>0</v>
      </c>
      <c r="H86" s="190">
        <v>0</v>
      </c>
      <c r="I86" s="190">
        <v>0</v>
      </c>
      <c r="J86" s="191">
        <v>0</v>
      </c>
      <c r="K86" s="191">
        <v>0</v>
      </c>
      <c r="L86" s="190">
        <v>0</v>
      </c>
      <c r="M86" s="190">
        <v>0</v>
      </c>
      <c r="N86" s="190">
        <v>0</v>
      </c>
      <c r="O86" s="190">
        <v>0</v>
      </c>
      <c r="P86" s="190">
        <v>0</v>
      </c>
      <c r="Q86" s="190">
        <v>0</v>
      </c>
      <c r="R86" s="190">
        <v>0</v>
      </c>
      <c r="S86" s="190">
        <v>0</v>
      </c>
      <c r="T86" s="190">
        <v>0</v>
      </c>
      <c r="U86" s="190">
        <v>0</v>
      </c>
      <c r="V86" s="190">
        <v>0</v>
      </c>
      <c r="W86" s="190">
        <v>0</v>
      </c>
      <c r="X86" s="190">
        <v>0</v>
      </c>
      <c r="Z86" s="190">
        <v>0</v>
      </c>
      <c r="AA86" s="3">
        <v>0</v>
      </c>
      <c r="AC86" s="190">
        <v>0</v>
      </c>
      <c r="AD86" s="3">
        <v>0</v>
      </c>
    </row>
    <row r="87" spans="1:30" ht="18" customHeight="1" x14ac:dyDescent="0.2">
      <c r="A87" s="175" t="s">
        <v>255</v>
      </c>
      <c r="B87" s="175" t="s">
        <v>18</v>
      </c>
      <c r="C87" s="9">
        <v>0</v>
      </c>
      <c r="E87" s="192" t="s">
        <v>258</v>
      </c>
      <c r="F87" s="193"/>
      <c r="G87" s="194">
        <v>0</v>
      </c>
      <c r="H87" s="194">
        <v>0</v>
      </c>
      <c r="I87" s="194">
        <v>0</v>
      </c>
      <c r="J87" s="194">
        <v>0</v>
      </c>
      <c r="K87" s="194">
        <v>0</v>
      </c>
      <c r="L87" s="194">
        <v>0</v>
      </c>
      <c r="M87" s="194">
        <v>0</v>
      </c>
      <c r="N87" s="194">
        <v>0</v>
      </c>
      <c r="O87" s="194">
        <v>0</v>
      </c>
      <c r="P87" s="194">
        <v>0</v>
      </c>
      <c r="Q87" s="194">
        <v>0</v>
      </c>
      <c r="R87" s="194">
        <v>0</v>
      </c>
      <c r="S87" s="194">
        <v>0</v>
      </c>
      <c r="T87" s="194">
        <v>0</v>
      </c>
      <c r="U87" s="194">
        <v>0</v>
      </c>
      <c r="V87" s="194">
        <v>0</v>
      </c>
      <c r="W87" s="194">
        <v>0</v>
      </c>
      <c r="X87" s="194">
        <v>0</v>
      </c>
      <c r="Z87" s="194">
        <v>0</v>
      </c>
      <c r="AA87" s="3">
        <v>0</v>
      </c>
      <c r="AC87" s="194">
        <v>0</v>
      </c>
      <c r="AD87" s="3">
        <v>0</v>
      </c>
    </row>
    <row r="88" spans="1:30" ht="18" customHeight="1" x14ac:dyDescent="0.2">
      <c r="A88" s="175" t="s">
        <v>256</v>
      </c>
      <c r="B88" s="175" t="s">
        <v>18</v>
      </c>
      <c r="C88" s="9">
        <v>0</v>
      </c>
      <c r="E88" s="192" t="s">
        <v>430</v>
      </c>
      <c r="F88" s="193"/>
      <c r="G88" s="194">
        <v>0</v>
      </c>
      <c r="H88" s="194">
        <v>0</v>
      </c>
      <c r="I88" s="194">
        <v>0</v>
      </c>
      <c r="J88" s="194">
        <v>0</v>
      </c>
      <c r="K88" s="194">
        <v>0</v>
      </c>
      <c r="L88" s="194">
        <v>0</v>
      </c>
      <c r="M88" s="194">
        <v>0</v>
      </c>
      <c r="N88" s="194">
        <v>0</v>
      </c>
      <c r="O88" s="194">
        <v>0</v>
      </c>
      <c r="P88" s="194">
        <v>0</v>
      </c>
      <c r="Q88" s="194">
        <v>0</v>
      </c>
      <c r="R88" s="194">
        <v>0</v>
      </c>
      <c r="S88" s="194">
        <v>0</v>
      </c>
      <c r="T88" s="194">
        <v>0</v>
      </c>
      <c r="U88" s="194">
        <v>0</v>
      </c>
      <c r="V88" s="194">
        <v>0</v>
      </c>
      <c r="W88" s="194">
        <v>0</v>
      </c>
      <c r="X88" s="194">
        <v>0</v>
      </c>
      <c r="Z88" s="194">
        <v>0</v>
      </c>
      <c r="AA88" s="3">
        <v>0</v>
      </c>
      <c r="AC88" s="194">
        <v>0</v>
      </c>
      <c r="AD88" s="3">
        <v>0</v>
      </c>
    </row>
    <row r="89" spans="1:30" ht="18" customHeight="1" x14ac:dyDescent="0.2">
      <c r="A89" s="175" t="s">
        <v>200</v>
      </c>
      <c r="B89" s="175" t="s">
        <v>18</v>
      </c>
      <c r="C89" s="9">
        <v>0</v>
      </c>
      <c r="E89" s="189" t="s">
        <v>185</v>
      </c>
      <c r="G89" s="190">
        <v>0</v>
      </c>
      <c r="H89" s="190">
        <v>0</v>
      </c>
      <c r="I89" s="190">
        <v>0</v>
      </c>
      <c r="J89" s="191">
        <v>0</v>
      </c>
      <c r="K89" s="191">
        <v>0</v>
      </c>
      <c r="L89" s="190">
        <v>0</v>
      </c>
      <c r="M89" s="190">
        <v>0</v>
      </c>
      <c r="N89" s="190">
        <v>0</v>
      </c>
      <c r="O89" s="190">
        <v>0</v>
      </c>
      <c r="P89" s="190">
        <v>0</v>
      </c>
      <c r="Q89" s="190">
        <v>0</v>
      </c>
      <c r="R89" s="190">
        <v>0</v>
      </c>
      <c r="S89" s="190">
        <v>0</v>
      </c>
      <c r="T89" s="190">
        <v>0</v>
      </c>
      <c r="U89" s="190">
        <v>0</v>
      </c>
      <c r="V89" s="190">
        <v>0</v>
      </c>
      <c r="W89" s="190">
        <v>0</v>
      </c>
      <c r="X89" s="190">
        <v>0</v>
      </c>
      <c r="Z89" s="190">
        <v>0</v>
      </c>
      <c r="AA89" s="3">
        <v>0</v>
      </c>
      <c r="AC89" s="190">
        <v>0</v>
      </c>
      <c r="AD89" s="3">
        <v>0</v>
      </c>
    </row>
    <row r="90" spans="1:30" ht="18" customHeight="1" x14ac:dyDescent="0.2">
      <c r="A90" s="175" t="s">
        <v>186</v>
      </c>
      <c r="B90" s="175" t="s">
        <v>18</v>
      </c>
      <c r="C90" s="9">
        <v>0</v>
      </c>
      <c r="E90" s="189" t="s">
        <v>187</v>
      </c>
      <c r="G90" s="190">
        <v>0</v>
      </c>
      <c r="H90" s="190">
        <v>0</v>
      </c>
      <c r="I90" s="190">
        <v>0</v>
      </c>
      <c r="J90" s="191">
        <v>0</v>
      </c>
      <c r="K90" s="191">
        <v>0</v>
      </c>
      <c r="L90" s="190">
        <v>0</v>
      </c>
      <c r="M90" s="190">
        <v>0</v>
      </c>
      <c r="N90" s="190">
        <v>0</v>
      </c>
      <c r="O90" s="190">
        <v>0</v>
      </c>
      <c r="P90" s="190">
        <v>0</v>
      </c>
      <c r="Q90" s="190">
        <v>0</v>
      </c>
      <c r="R90" s="190">
        <v>0</v>
      </c>
      <c r="S90" s="190">
        <v>0</v>
      </c>
      <c r="T90" s="190">
        <v>0</v>
      </c>
      <c r="U90" s="190">
        <v>0</v>
      </c>
      <c r="V90" s="190">
        <v>0</v>
      </c>
      <c r="W90" s="190">
        <v>0</v>
      </c>
      <c r="X90" s="190">
        <v>0</v>
      </c>
      <c r="Z90" s="190">
        <v>0</v>
      </c>
      <c r="AA90" s="3">
        <v>0</v>
      </c>
      <c r="AC90" s="190">
        <v>0</v>
      </c>
      <c r="AD90" s="3">
        <v>0</v>
      </c>
    </row>
    <row r="91" spans="1:30" ht="18" customHeight="1" x14ac:dyDescent="0.2">
      <c r="A91" s="175" t="s">
        <v>126</v>
      </c>
      <c r="B91" s="175" t="s">
        <v>18</v>
      </c>
      <c r="C91" s="9">
        <v>0</v>
      </c>
      <c r="E91" s="189" t="s">
        <v>127</v>
      </c>
      <c r="G91" s="190">
        <v>0</v>
      </c>
      <c r="H91" s="190">
        <v>0</v>
      </c>
      <c r="I91" s="190">
        <v>0</v>
      </c>
      <c r="J91" s="191">
        <v>0</v>
      </c>
      <c r="K91" s="191">
        <v>0</v>
      </c>
      <c r="L91" s="190">
        <v>0</v>
      </c>
      <c r="M91" s="190">
        <v>0</v>
      </c>
      <c r="N91" s="190">
        <v>0</v>
      </c>
      <c r="O91" s="190">
        <v>0</v>
      </c>
      <c r="P91" s="190">
        <v>0</v>
      </c>
      <c r="Q91" s="190">
        <v>0</v>
      </c>
      <c r="R91" s="190">
        <v>0</v>
      </c>
      <c r="S91" s="190">
        <v>0</v>
      </c>
      <c r="T91" s="190">
        <v>0</v>
      </c>
      <c r="U91" s="190">
        <v>0</v>
      </c>
      <c r="V91" s="190">
        <v>0</v>
      </c>
      <c r="W91" s="190">
        <v>0</v>
      </c>
      <c r="X91" s="190">
        <v>0</v>
      </c>
      <c r="Z91" s="190">
        <v>0</v>
      </c>
      <c r="AA91" s="3">
        <v>0</v>
      </c>
      <c r="AC91" s="190">
        <v>0</v>
      </c>
      <c r="AD91" s="3">
        <v>0</v>
      </c>
    </row>
    <row r="92" spans="1:30" ht="18" customHeight="1" x14ac:dyDescent="0.2">
      <c r="A92" s="185"/>
      <c r="B92" s="185"/>
      <c r="C92" s="9">
        <v>0</v>
      </c>
      <c r="E92" s="195" t="s">
        <v>88</v>
      </c>
      <c r="G92" s="196">
        <v>0</v>
      </c>
      <c r="H92" s="196">
        <v>0</v>
      </c>
      <c r="I92" s="196">
        <v>0</v>
      </c>
      <c r="J92" s="197">
        <v>0</v>
      </c>
      <c r="K92" s="197">
        <v>0</v>
      </c>
      <c r="L92" s="196">
        <v>0</v>
      </c>
      <c r="M92" s="196">
        <v>0</v>
      </c>
      <c r="N92" s="196">
        <v>0</v>
      </c>
      <c r="O92" s="196">
        <v>0</v>
      </c>
      <c r="P92" s="196">
        <v>0</v>
      </c>
      <c r="Q92" s="196">
        <v>0</v>
      </c>
      <c r="R92" s="196">
        <v>0</v>
      </c>
      <c r="S92" s="196">
        <v>0</v>
      </c>
      <c r="T92" s="196">
        <v>0</v>
      </c>
      <c r="U92" s="196">
        <v>0</v>
      </c>
      <c r="V92" s="196">
        <v>0</v>
      </c>
      <c r="W92" s="196">
        <v>0</v>
      </c>
      <c r="X92" s="196">
        <v>0</v>
      </c>
      <c r="Z92" s="196">
        <v>0</v>
      </c>
      <c r="AA92" s="3">
        <v>0</v>
      </c>
      <c r="AC92" s="196">
        <v>0</v>
      </c>
      <c r="AD92" s="3">
        <v>0</v>
      </c>
    </row>
    <row r="93" spans="1:30" ht="6.95" customHeight="1" x14ac:dyDescent="0.2">
      <c r="C93" s="9"/>
      <c r="J93" s="199"/>
      <c r="K93" s="199"/>
      <c r="AA93" s="1"/>
      <c r="AD93" s="1"/>
    </row>
    <row r="94" spans="1:30" ht="18" customHeight="1" x14ac:dyDescent="0.2">
      <c r="A94" s="175" t="s">
        <v>20</v>
      </c>
      <c r="B94" s="175" t="s">
        <v>18</v>
      </c>
      <c r="C94" s="9">
        <v>0</v>
      </c>
      <c r="E94" s="206" t="s">
        <v>254</v>
      </c>
      <c r="F94" s="193"/>
      <c r="G94" s="194">
        <v>0</v>
      </c>
      <c r="H94" s="194">
        <v>0</v>
      </c>
      <c r="I94" s="194">
        <v>0</v>
      </c>
      <c r="J94" s="194">
        <v>0</v>
      </c>
      <c r="K94" s="194">
        <v>0</v>
      </c>
      <c r="L94" s="194">
        <v>0</v>
      </c>
      <c r="M94" s="194">
        <v>0</v>
      </c>
      <c r="N94" s="194">
        <v>0</v>
      </c>
      <c r="O94" s="194">
        <v>0</v>
      </c>
      <c r="P94" s="194">
        <v>0</v>
      </c>
      <c r="Q94" s="194">
        <v>0</v>
      </c>
      <c r="R94" s="194">
        <v>0</v>
      </c>
      <c r="S94" s="194">
        <v>0</v>
      </c>
      <c r="T94" s="194">
        <v>0</v>
      </c>
      <c r="U94" s="194">
        <v>0</v>
      </c>
      <c r="V94" s="194">
        <v>0</v>
      </c>
      <c r="W94" s="194">
        <v>0</v>
      </c>
      <c r="X94" s="194">
        <v>0</v>
      </c>
      <c r="Z94" s="194">
        <v>0</v>
      </c>
      <c r="AA94" s="3">
        <v>0</v>
      </c>
      <c r="AC94" s="194">
        <v>0</v>
      </c>
      <c r="AD94" s="3">
        <v>0</v>
      </c>
    </row>
    <row r="95" spans="1:30" ht="6.95" customHeight="1" x14ac:dyDescent="0.2">
      <c r="C95" s="9"/>
      <c r="J95" s="199"/>
      <c r="K95" s="199"/>
      <c r="AA95" s="1"/>
      <c r="AD95" s="1"/>
    </row>
    <row r="96" spans="1:30" s="209" customFormat="1" ht="18" customHeight="1" x14ac:dyDescent="0.2">
      <c r="A96" s="185"/>
      <c r="B96" s="185"/>
      <c r="C96" s="9">
        <v>0</v>
      </c>
      <c r="D96" s="2"/>
      <c r="E96" s="207" t="s">
        <v>431</v>
      </c>
      <c r="F96" s="2"/>
      <c r="G96" s="207">
        <v>0</v>
      </c>
      <c r="H96" s="207">
        <v>0</v>
      </c>
      <c r="I96" s="207">
        <v>0</v>
      </c>
      <c r="J96" s="208">
        <v>0</v>
      </c>
      <c r="K96" s="208">
        <v>0</v>
      </c>
      <c r="L96" s="207">
        <v>0</v>
      </c>
      <c r="M96" s="207">
        <v>0</v>
      </c>
      <c r="N96" s="207">
        <v>0</v>
      </c>
      <c r="O96" s="207">
        <v>0</v>
      </c>
      <c r="P96" s="207">
        <v>0</v>
      </c>
      <c r="Q96" s="207">
        <v>0</v>
      </c>
      <c r="R96" s="207">
        <v>0</v>
      </c>
      <c r="S96" s="207">
        <v>0</v>
      </c>
      <c r="T96" s="207">
        <v>0</v>
      </c>
      <c r="U96" s="207">
        <v>0</v>
      </c>
      <c r="V96" s="207">
        <v>0</v>
      </c>
      <c r="W96" s="207">
        <v>0</v>
      </c>
      <c r="X96" s="207">
        <v>0</v>
      </c>
      <c r="Z96" s="207">
        <v>0</v>
      </c>
      <c r="AA96" s="3">
        <v>0</v>
      </c>
      <c r="AC96" s="207">
        <v>0</v>
      </c>
      <c r="AD96" s="3">
        <v>0</v>
      </c>
    </row>
    <row r="97" spans="1:30" ht="6.95" customHeight="1" x14ac:dyDescent="0.2">
      <c r="C97" s="9"/>
      <c r="J97" s="199"/>
      <c r="K97" s="199"/>
      <c r="AA97" s="1"/>
      <c r="AD97" s="1"/>
    </row>
    <row r="98" spans="1:30" ht="18" customHeight="1" x14ac:dyDescent="0.2">
      <c r="A98" s="175" t="s">
        <v>3</v>
      </c>
      <c r="B98" s="175" t="s">
        <v>18</v>
      </c>
      <c r="C98" s="9">
        <v>0</v>
      </c>
      <c r="E98" s="189" t="s">
        <v>432</v>
      </c>
      <c r="G98" s="190">
        <v>0</v>
      </c>
      <c r="H98" s="190">
        <v>0</v>
      </c>
      <c r="I98" s="190">
        <v>0</v>
      </c>
      <c r="J98" s="191">
        <v>0</v>
      </c>
      <c r="K98" s="191">
        <v>0</v>
      </c>
      <c r="L98" s="190">
        <v>0</v>
      </c>
      <c r="M98" s="190">
        <v>0</v>
      </c>
      <c r="N98" s="190">
        <v>0</v>
      </c>
      <c r="O98" s="190">
        <v>0</v>
      </c>
      <c r="P98" s="190">
        <v>0</v>
      </c>
      <c r="Q98" s="190">
        <v>0</v>
      </c>
      <c r="R98" s="190">
        <v>0</v>
      </c>
      <c r="S98" s="190">
        <v>0</v>
      </c>
      <c r="T98" s="190">
        <v>0</v>
      </c>
      <c r="U98" s="190">
        <v>0</v>
      </c>
      <c r="V98" s="190">
        <v>0</v>
      </c>
      <c r="W98" s="190">
        <v>0</v>
      </c>
      <c r="X98" s="190">
        <v>0</v>
      </c>
      <c r="Z98" s="190">
        <v>0</v>
      </c>
      <c r="AA98" s="3">
        <v>0</v>
      </c>
      <c r="AC98" s="190">
        <v>0</v>
      </c>
      <c r="AD98" s="3">
        <v>0</v>
      </c>
    </row>
    <row r="99" spans="1:30" ht="18" customHeight="1" x14ac:dyDescent="0.2">
      <c r="A99" s="175" t="s">
        <v>309</v>
      </c>
      <c r="B99" s="175" t="s">
        <v>18</v>
      </c>
      <c r="C99" s="9">
        <v>0</v>
      </c>
      <c r="E99" s="189" t="s">
        <v>433</v>
      </c>
      <c r="G99" s="190">
        <v>0</v>
      </c>
      <c r="H99" s="190">
        <v>0</v>
      </c>
      <c r="I99" s="190">
        <v>0</v>
      </c>
      <c r="J99" s="191">
        <v>0</v>
      </c>
      <c r="K99" s="191">
        <v>0</v>
      </c>
      <c r="L99" s="190">
        <v>0</v>
      </c>
      <c r="M99" s="190">
        <v>0</v>
      </c>
      <c r="N99" s="190">
        <v>0</v>
      </c>
      <c r="O99" s="190">
        <v>0</v>
      </c>
      <c r="P99" s="190">
        <v>0</v>
      </c>
      <c r="Q99" s="190">
        <v>0</v>
      </c>
      <c r="R99" s="190">
        <v>0</v>
      </c>
      <c r="S99" s="190">
        <v>0</v>
      </c>
      <c r="T99" s="190">
        <v>0</v>
      </c>
      <c r="U99" s="190">
        <v>0</v>
      </c>
      <c r="V99" s="190">
        <v>0</v>
      </c>
      <c r="W99" s="190">
        <v>0</v>
      </c>
      <c r="X99" s="190">
        <v>0</v>
      </c>
      <c r="Z99" s="190">
        <v>0</v>
      </c>
      <c r="AA99" s="3">
        <v>0</v>
      </c>
      <c r="AC99" s="190">
        <v>0</v>
      </c>
      <c r="AD99" s="3">
        <v>0</v>
      </c>
    </row>
    <row r="100" spans="1:30" ht="18" customHeight="1" x14ac:dyDescent="0.2">
      <c r="A100" s="175" t="s">
        <v>312</v>
      </c>
      <c r="B100" s="175" t="s">
        <v>18</v>
      </c>
      <c r="C100" s="9">
        <v>0</v>
      </c>
      <c r="E100" s="189" t="s">
        <v>434</v>
      </c>
      <c r="G100" s="190">
        <v>0</v>
      </c>
      <c r="H100" s="190">
        <v>0</v>
      </c>
      <c r="I100" s="190">
        <v>0</v>
      </c>
      <c r="J100" s="191">
        <v>0</v>
      </c>
      <c r="K100" s="191">
        <v>0</v>
      </c>
      <c r="L100" s="190">
        <v>0</v>
      </c>
      <c r="M100" s="190">
        <v>0</v>
      </c>
      <c r="N100" s="190">
        <v>0</v>
      </c>
      <c r="O100" s="190">
        <v>0</v>
      </c>
      <c r="P100" s="190">
        <v>0</v>
      </c>
      <c r="Q100" s="190">
        <v>0</v>
      </c>
      <c r="R100" s="190">
        <v>0</v>
      </c>
      <c r="S100" s="190">
        <v>0</v>
      </c>
      <c r="T100" s="190">
        <v>0</v>
      </c>
      <c r="U100" s="190">
        <v>0</v>
      </c>
      <c r="V100" s="190">
        <v>0</v>
      </c>
      <c r="W100" s="190">
        <v>0</v>
      </c>
      <c r="X100" s="190">
        <v>0</v>
      </c>
      <c r="Z100" s="190">
        <v>0</v>
      </c>
      <c r="AA100" s="3">
        <v>0</v>
      </c>
      <c r="AC100" s="190">
        <v>0</v>
      </c>
      <c r="AD100" s="3">
        <v>0</v>
      </c>
    </row>
    <row r="101" spans="1:30" ht="18" customHeight="1" x14ac:dyDescent="0.2">
      <c r="A101" s="175" t="s">
        <v>435</v>
      </c>
      <c r="B101" s="175" t="s">
        <v>18</v>
      </c>
      <c r="C101" s="9">
        <v>0</v>
      </c>
      <c r="E101" s="189" t="s">
        <v>436</v>
      </c>
      <c r="G101" s="190">
        <v>0</v>
      </c>
      <c r="H101" s="190">
        <v>0</v>
      </c>
      <c r="I101" s="190">
        <v>0</v>
      </c>
      <c r="J101" s="191">
        <v>0</v>
      </c>
      <c r="K101" s="191">
        <v>0</v>
      </c>
      <c r="L101" s="190">
        <v>0</v>
      </c>
      <c r="M101" s="190">
        <v>0</v>
      </c>
      <c r="N101" s="190">
        <v>0</v>
      </c>
      <c r="O101" s="190">
        <v>0</v>
      </c>
      <c r="P101" s="190">
        <v>0</v>
      </c>
      <c r="Q101" s="190">
        <v>0</v>
      </c>
      <c r="R101" s="190">
        <v>0</v>
      </c>
      <c r="S101" s="190">
        <v>0</v>
      </c>
      <c r="T101" s="190">
        <v>0</v>
      </c>
      <c r="U101" s="190">
        <v>0</v>
      </c>
      <c r="V101" s="190">
        <v>0</v>
      </c>
      <c r="W101" s="190">
        <v>0</v>
      </c>
      <c r="X101" s="190">
        <v>0</v>
      </c>
      <c r="Z101" s="190">
        <v>0</v>
      </c>
      <c r="AA101" s="3">
        <v>0</v>
      </c>
      <c r="AC101" s="190">
        <v>0</v>
      </c>
      <c r="AD101" s="3">
        <v>0</v>
      </c>
    </row>
    <row r="102" spans="1:30" ht="18" customHeight="1" x14ac:dyDescent="0.2">
      <c r="A102" s="185"/>
      <c r="B102" s="210"/>
      <c r="C102" s="9">
        <v>0</v>
      </c>
      <c r="E102" s="195" t="s">
        <v>235</v>
      </c>
      <c r="G102" s="196">
        <v>0</v>
      </c>
      <c r="H102" s="196">
        <v>0</v>
      </c>
      <c r="I102" s="196">
        <v>0</v>
      </c>
      <c r="J102" s="197">
        <v>0</v>
      </c>
      <c r="K102" s="197">
        <v>0</v>
      </c>
      <c r="L102" s="196">
        <v>0</v>
      </c>
      <c r="M102" s="196">
        <v>0</v>
      </c>
      <c r="N102" s="196">
        <v>0</v>
      </c>
      <c r="O102" s="196">
        <v>0</v>
      </c>
      <c r="P102" s="196">
        <v>0</v>
      </c>
      <c r="Q102" s="196">
        <v>0</v>
      </c>
      <c r="R102" s="196">
        <v>0</v>
      </c>
      <c r="S102" s="196">
        <v>0</v>
      </c>
      <c r="T102" s="196">
        <v>0</v>
      </c>
      <c r="U102" s="196">
        <v>0</v>
      </c>
      <c r="V102" s="196">
        <v>0</v>
      </c>
      <c r="W102" s="196">
        <v>0</v>
      </c>
      <c r="X102" s="196">
        <v>0</v>
      </c>
      <c r="Z102" s="196">
        <v>0</v>
      </c>
      <c r="AA102" s="3">
        <v>0</v>
      </c>
      <c r="AC102" s="196">
        <v>0</v>
      </c>
      <c r="AD102" s="3">
        <v>0</v>
      </c>
    </row>
    <row r="103" spans="1:30" ht="6.95" customHeight="1" x14ac:dyDescent="0.2">
      <c r="C103" s="9"/>
      <c r="J103" s="199"/>
      <c r="K103" s="199"/>
      <c r="AA103" s="1"/>
      <c r="AD103" s="1"/>
    </row>
    <row r="104" spans="1:30" s="1" customFormat="1" ht="18" customHeight="1" x14ac:dyDescent="0.2">
      <c r="A104" s="175" t="s">
        <v>132</v>
      </c>
      <c r="B104" s="175" t="s">
        <v>18</v>
      </c>
      <c r="C104" s="9">
        <v>0</v>
      </c>
      <c r="D104" s="2"/>
      <c r="E104" s="189" t="s">
        <v>133</v>
      </c>
      <c r="F104" s="2"/>
      <c r="G104" s="190">
        <v>0</v>
      </c>
      <c r="H104" s="190">
        <v>0</v>
      </c>
      <c r="I104" s="190">
        <v>0</v>
      </c>
      <c r="J104" s="190">
        <v>0</v>
      </c>
      <c r="K104" s="190">
        <v>0</v>
      </c>
      <c r="L104" s="190">
        <v>0</v>
      </c>
      <c r="M104" s="190">
        <v>0</v>
      </c>
      <c r="N104" s="190">
        <v>0</v>
      </c>
      <c r="O104" s="190">
        <v>0</v>
      </c>
      <c r="P104" s="190">
        <v>0</v>
      </c>
      <c r="Q104" s="190">
        <v>0</v>
      </c>
      <c r="R104" s="190">
        <v>0</v>
      </c>
      <c r="S104" s="190">
        <v>0</v>
      </c>
      <c r="T104" s="190">
        <v>0</v>
      </c>
      <c r="U104" s="190">
        <v>0</v>
      </c>
      <c r="V104" s="190">
        <v>0</v>
      </c>
      <c r="W104" s="190">
        <v>0</v>
      </c>
      <c r="X104" s="190">
        <v>0</v>
      </c>
      <c r="Z104" s="190">
        <v>0</v>
      </c>
      <c r="AA104" s="3">
        <v>0</v>
      </c>
      <c r="AC104" s="190">
        <v>0</v>
      </c>
      <c r="AD104" s="3">
        <v>0</v>
      </c>
    </row>
    <row r="105" spans="1:30" s="1" customFormat="1" ht="18" customHeight="1" x14ac:dyDescent="0.2">
      <c r="A105" s="175" t="s">
        <v>135</v>
      </c>
      <c r="B105" s="175" t="s">
        <v>18</v>
      </c>
      <c r="C105" s="9">
        <v>0</v>
      </c>
      <c r="D105" s="2"/>
      <c r="E105" s="189" t="s">
        <v>134</v>
      </c>
      <c r="F105" s="2"/>
      <c r="G105" s="190">
        <v>0</v>
      </c>
      <c r="H105" s="190">
        <v>0</v>
      </c>
      <c r="I105" s="190">
        <v>0</v>
      </c>
      <c r="J105" s="190">
        <v>0</v>
      </c>
      <c r="K105" s="190">
        <v>0</v>
      </c>
      <c r="L105" s="190">
        <v>0</v>
      </c>
      <c r="M105" s="190">
        <v>0</v>
      </c>
      <c r="N105" s="190">
        <v>0</v>
      </c>
      <c r="O105" s="190">
        <v>0</v>
      </c>
      <c r="P105" s="190">
        <v>0</v>
      </c>
      <c r="Q105" s="190">
        <v>0</v>
      </c>
      <c r="R105" s="190">
        <v>0</v>
      </c>
      <c r="S105" s="190">
        <v>0</v>
      </c>
      <c r="T105" s="190">
        <v>0</v>
      </c>
      <c r="U105" s="190">
        <v>0</v>
      </c>
      <c r="V105" s="190">
        <v>0</v>
      </c>
      <c r="W105" s="190">
        <v>0</v>
      </c>
      <c r="X105" s="190">
        <v>0</v>
      </c>
      <c r="Z105" s="190">
        <v>0</v>
      </c>
      <c r="AA105" s="3">
        <v>0</v>
      </c>
      <c r="AC105" s="190">
        <v>0</v>
      </c>
      <c r="AD105" s="3">
        <v>0</v>
      </c>
    </row>
    <row r="106" spans="1:30" s="1" customFormat="1" ht="18" customHeight="1" x14ac:dyDescent="0.2">
      <c r="A106" s="175" t="s">
        <v>136</v>
      </c>
      <c r="B106" s="175" t="s">
        <v>18</v>
      </c>
      <c r="C106" s="9">
        <v>0</v>
      </c>
      <c r="D106" s="2"/>
      <c r="E106" s="189" t="s">
        <v>137</v>
      </c>
      <c r="F106" s="2"/>
      <c r="G106" s="190">
        <v>0</v>
      </c>
      <c r="H106" s="190">
        <v>0</v>
      </c>
      <c r="I106" s="190">
        <v>0</v>
      </c>
      <c r="J106" s="190">
        <v>0</v>
      </c>
      <c r="K106" s="190">
        <v>0</v>
      </c>
      <c r="L106" s="190">
        <v>0</v>
      </c>
      <c r="M106" s="190">
        <v>0</v>
      </c>
      <c r="N106" s="190">
        <v>0</v>
      </c>
      <c r="O106" s="190">
        <v>0</v>
      </c>
      <c r="P106" s="190">
        <v>0</v>
      </c>
      <c r="Q106" s="190">
        <v>0</v>
      </c>
      <c r="R106" s="190">
        <v>0</v>
      </c>
      <c r="S106" s="190">
        <v>0</v>
      </c>
      <c r="T106" s="190">
        <v>0</v>
      </c>
      <c r="U106" s="190">
        <v>0</v>
      </c>
      <c r="V106" s="190">
        <v>0</v>
      </c>
      <c r="W106" s="190">
        <v>0</v>
      </c>
      <c r="X106" s="190">
        <v>0</v>
      </c>
      <c r="Z106" s="190">
        <v>0</v>
      </c>
      <c r="AA106" s="3">
        <v>0</v>
      </c>
      <c r="AC106" s="190">
        <v>0</v>
      </c>
      <c r="AD106" s="3">
        <v>0</v>
      </c>
    </row>
    <row r="107" spans="1:30" s="1" customFormat="1" ht="18" customHeight="1" x14ac:dyDescent="0.2">
      <c r="A107" s="175" t="s">
        <v>138</v>
      </c>
      <c r="B107" s="175" t="s">
        <v>18</v>
      </c>
      <c r="C107" s="9">
        <v>0</v>
      </c>
      <c r="D107" s="2"/>
      <c r="E107" s="189" t="s">
        <v>139</v>
      </c>
      <c r="F107" s="2"/>
      <c r="G107" s="190">
        <v>0</v>
      </c>
      <c r="H107" s="190">
        <v>0</v>
      </c>
      <c r="I107" s="190">
        <v>0</v>
      </c>
      <c r="J107" s="190">
        <v>0</v>
      </c>
      <c r="K107" s="190">
        <v>0</v>
      </c>
      <c r="L107" s="190">
        <v>0</v>
      </c>
      <c r="M107" s="190">
        <v>0</v>
      </c>
      <c r="N107" s="190">
        <v>0</v>
      </c>
      <c r="O107" s="190">
        <v>0</v>
      </c>
      <c r="P107" s="190">
        <v>0</v>
      </c>
      <c r="Q107" s="190">
        <v>0</v>
      </c>
      <c r="R107" s="190">
        <v>0</v>
      </c>
      <c r="S107" s="190">
        <v>0</v>
      </c>
      <c r="T107" s="190">
        <v>0</v>
      </c>
      <c r="U107" s="190">
        <v>0</v>
      </c>
      <c r="V107" s="190">
        <v>0</v>
      </c>
      <c r="W107" s="190">
        <v>0</v>
      </c>
      <c r="X107" s="190">
        <v>0</v>
      </c>
      <c r="Z107" s="190">
        <v>0</v>
      </c>
      <c r="AA107" s="3">
        <v>0</v>
      </c>
      <c r="AC107" s="190">
        <v>0</v>
      </c>
      <c r="AD107" s="3">
        <v>0</v>
      </c>
    </row>
    <row r="108" spans="1:30" s="193" customFormat="1" ht="18" customHeight="1" collapsed="1" x14ac:dyDescent="0.2">
      <c r="A108" s="175" t="s">
        <v>22</v>
      </c>
      <c r="B108" s="175" t="s">
        <v>18</v>
      </c>
      <c r="C108" s="9">
        <v>0</v>
      </c>
      <c r="D108" s="2"/>
      <c r="E108" s="192" t="s">
        <v>25</v>
      </c>
      <c r="G108" s="194">
        <v>0</v>
      </c>
      <c r="H108" s="194">
        <v>0</v>
      </c>
      <c r="I108" s="194">
        <v>0</v>
      </c>
      <c r="J108" s="194">
        <v>0</v>
      </c>
      <c r="K108" s="194">
        <v>0</v>
      </c>
      <c r="L108" s="194">
        <v>0</v>
      </c>
      <c r="M108" s="194">
        <v>0</v>
      </c>
      <c r="N108" s="194">
        <v>0</v>
      </c>
      <c r="O108" s="194">
        <v>0</v>
      </c>
      <c r="P108" s="194">
        <v>0</v>
      </c>
      <c r="Q108" s="194">
        <v>0</v>
      </c>
      <c r="R108" s="194">
        <v>0</v>
      </c>
      <c r="S108" s="194">
        <v>0</v>
      </c>
      <c r="T108" s="194">
        <v>0</v>
      </c>
      <c r="U108" s="194">
        <v>0</v>
      </c>
      <c r="V108" s="194">
        <v>0</v>
      </c>
      <c r="W108" s="194">
        <v>0</v>
      </c>
      <c r="X108" s="194">
        <v>0</v>
      </c>
      <c r="Z108" s="194">
        <v>0</v>
      </c>
      <c r="AA108" s="3">
        <v>0</v>
      </c>
      <c r="AC108" s="194">
        <v>0</v>
      </c>
      <c r="AD108" s="3">
        <v>0</v>
      </c>
    </row>
    <row r="109" spans="1:30" s="193" customFormat="1" ht="18" hidden="1" customHeight="1" outlineLevel="1" x14ac:dyDescent="0.2">
      <c r="A109" s="175" t="s">
        <v>120</v>
      </c>
      <c r="B109" s="175" t="s">
        <v>18</v>
      </c>
      <c r="C109" s="9">
        <v>0</v>
      </c>
      <c r="D109" s="2"/>
      <c r="E109" s="204" t="s">
        <v>122</v>
      </c>
      <c r="F109" s="182"/>
      <c r="G109" s="205">
        <v>0</v>
      </c>
      <c r="H109" s="205">
        <v>0</v>
      </c>
      <c r="I109" s="205">
        <v>0</v>
      </c>
      <c r="J109" s="205">
        <v>0</v>
      </c>
      <c r="K109" s="205">
        <v>0</v>
      </c>
      <c r="L109" s="205">
        <v>0</v>
      </c>
      <c r="M109" s="205">
        <v>0</v>
      </c>
      <c r="N109" s="205">
        <v>0</v>
      </c>
      <c r="O109" s="205">
        <v>0</v>
      </c>
      <c r="P109" s="205">
        <v>0</v>
      </c>
      <c r="Q109" s="205">
        <v>0</v>
      </c>
      <c r="R109" s="205">
        <v>0</v>
      </c>
      <c r="S109" s="205">
        <v>0</v>
      </c>
      <c r="T109" s="205">
        <v>0</v>
      </c>
      <c r="U109" s="205">
        <v>0</v>
      </c>
      <c r="V109" s="205">
        <v>0</v>
      </c>
      <c r="W109" s="205">
        <v>0</v>
      </c>
      <c r="X109" s="205">
        <v>0</v>
      </c>
      <c r="Z109" s="205">
        <v>0</v>
      </c>
      <c r="AA109" s="3">
        <v>0</v>
      </c>
      <c r="AC109" s="205">
        <v>0</v>
      </c>
      <c r="AD109" s="3">
        <v>0</v>
      </c>
    </row>
    <row r="110" spans="1:30" s="193" customFormat="1" ht="18" hidden="1" customHeight="1" outlineLevel="1" x14ac:dyDescent="0.2">
      <c r="A110" s="175" t="s">
        <v>121</v>
      </c>
      <c r="B110" s="175" t="s">
        <v>18</v>
      </c>
      <c r="C110" s="9">
        <v>0</v>
      </c>
      <c r="D110" s="2"/>
      <c r="E110" s="204" t="s">
        <v>123</v>
      </c>
      <c r="F110" s="182"/>
      <c r="G110" s="205">
        <v>0</v>
      </c>
      <c r="H110" s="205">
        <v>0</v>
      </c>
      <c r="I110" s="205">
        <v>0</v>
      </c>
      <c r="J110" s="205">
        <v>0</v>
      </c>
      <c r="K110" s="205">
        <v>0</v>
      </c>
      <c r="L110" s="205">
        <v>0</v>
      </c>
      <c r="M110" s="205">
        <v>0</v>
      </c>
      <c r="N110" s="205">
        <v>0</v>
      </c>
      <c r="O110" s="205">
        <v>0</v>
      </c>
      <c r="P110" s="205">
        <v>0</v>
      </c>
      <c r="Q110" s="205">
        <v>0</v>
      </c>
      <c r="R110" s="205">
        <v>0</v>
      </c>
      <c r="S110" s="205">
        <v>0</v>
      </c>
      <c r="T110" s="205">
        <v>0</v>
      </c>
      <c r="U110" s="205">
        <v>0</v>
      </c>
      <c r="V110" s="205">
        <v>0</v>
      </c>
      <c r="W110" s="205">
        <v>0</v>
      </c>
      <c r="X110" s="205">
        <v>0</v>
      </c>
      <c r="Z110" s="205">
        <v>0</v>
      </c>
      <c r="AA110" s="3">
        <v>0</v>
      </c>
      <c r="AC110" s="205">
        <v>0</v>
      </c>
      <c r="AD110" s="3">
        <v>0</v>
      </c>
    </row>
    <row r="111" spans="1:30" s="193" customFormat="1" ht="18" customHeight="1" collapsed="1" x14ac:dyDescent="0.2">
      <c r="A111" s="185"/>
      <c r="B111" s="185"/>
      <c r="C111" s="9">
        <v>0</v>
      </c>
      <c r="D111" s="2"/>
      <c r="E111" s="192" t="s">
        <v>0</v>
      </c>
      <c r="G111" s="194">
        <v>0</v>
      </c>
      <c r="H111" s="194">
        <v>0</v>
      </c>
      <c r="I111" s="194">
        <v>0</v>
      </c>
      <c r="J111" s="194">
        <v>0</v>
      </c>
      <c r="K111" s="194">
        <v>0</v>
      </c>
      <c r="L111" s="194">
        <v>0</v>
      </c>
      <c r="M111" s="194">
        <v>0</v>
      </c>
      <c r="N111" s="194">
        <v>0</v>
      </c>
      <c r="O111" s="194">
        <v>0</v>
      </c>
      <c r="P111" s="194">
        <v>0</v>
      </c>
      <c r="Q111" s="194">
        <v>0</v>
      </c>
      <c r="R111" s="194">
        <v>0</v>
      </c>
      <c r="S111" s="194">
        <v>0</v>
      </c>
      <c r="T111" s="194">
        <v>0</v>
      </c>
      <c r="U111" s="194">
        <v>0</v>
      </c>
      <c r="V111" s="194">
        <v>0</v>
      </c>
      <c r="W111" s="194">
        <v>0</v>
      </c>
      <c r="X111" s="194">
        <v>0</v>
      </c>
      <c r="Z111" s="194">
        <v>0</v>
      </c>
      <c r="AA111" s="3">
        <v>0</v>
      </c>
      <c r="AC111" s="194">
        <v>0</v>
      </c>
      <c r="AD111" s="3">
        <v>0</v>
      </c>
    </row>
    <row r="112" spans="1:30" ht="18" customHeight="1" x14ac:dyDescent="0.2">
      <c r="A112" s="185"/>
      <c r="B112" s="185"/>
      <c r="C112" s="9">
        <v>0</v>
      </c>
      <c r="E112" s="195" t="s">
        <v>437</v>
      </c>
      <c r="G112" s="196">
        <v>0</v>
      </c>
      <c r="H112" s="196">
        <v>0</v>
      </c>
      <c r="I112" s="196">
        <v>0</v>
      </c>
      <c r="J112" s="197">
        <v>0</v>
      </c>
      <c r="K112" s="197">
        <v>0</v>
      </c>
      <c r="L112" s="196">
        <v>0</v>
      </c>
      <c r="M112" s="196">
        <v>0</v>
      </c>
      <c r="N112" s="196">
        <v>0</v>
      </c>
      <c r="O112" s="196">
        <v>0</v>
      </c>
      <c r="P112" s="196">
        <v>0</v>
      </c>
      <c r="Q112" s="196">
        <v>0</v>
      </c>
      <c r="R112" s="196">
        <v>0</v>
      </c>
      <c r="S112" s="196">
        <v>0</v>
      </c>
      <c r="T112" s="196">
        <v>0</v>
      </c>
      <c r="U112" s="196">
        <v>0</v>
      </c>
      <c r="V112" s="196">
        <v>0</v>
      </c>
      <c r="W112" s="196">
        <v>0</v>
      </c>
      <c r="X112" s="196">
        <v>0</v>
      </c>
      <c r="Z112" s="196">
        <v>0</v>
      </c>
      <c r="AA112" s="3">
        <v>0</v>
      </c>
      <c r="AC112" s="196">
        <v>0</v>
      </c>
      <c r="AD112" s="3">
        <v>0</v>
      </c>
    </row>
    <row r="113" spans="1:32" ht="6.95" customHeight="1" x14ac:dyDescent="0.2">
      <c r="C113" s="9"/>
      <c r="J113" s="199"/>
      <c r="K113" s="199"/>
      <c r="AA113" s="1"/>
      <c r="AD113" s="1"/>
    </row>
    <row r="114" spans="1:32" ht="18" customHeight="1" x14ac:dyDescent="0.2">
      <c r="A114" s="175" t="s">
        <v>17</v>
      </c>
      <c r="B114" s="175" t="s">
        <v>18</v>
      </c>
      <c r="C114" s="9">
        <v>0</v>
      </c>
      <c r="E114" s="195" t="s">
        <v>119</v>
      </c>
      <c r="G114" s="196">
        <v>0</v>
      </c>
      <c r="H114" s="196">
        <v>0</v>
      </c>
      <c r="I114" s="196">
        <v>0</v>
      </c>
      <c r="J114" s="197">
        <v>0</v>
      </c>
      <c r="K114" s="197">
        <v>0</v>
      </c>
      <c r="L114" s="196">
        <v>0</v>
      </c>
      <c r="M114" s="196">
        <v>0</v>
      </c>
      <c r="N114" s="196">
        <v>0</v>
      </c>
      <c r="O114" s="196">
        <v>0</v>
      </c>
      <c r="P114" s="196">
        <v>0</v>
      </c>
      <c r="Q114" s="196">
        <v>0</v>
      </c>
      <c r="R114" s="196">
        <v>0</v>
      </c>
      <c r="S114" s="196">
        <v>0</v>
      </c>
      <c r="T114" s="196">
        <v>0</v>
      </c>
      <c r="U114" s="196">
        <v>0</v>
      </c>
      <c r="V114" s="196">
        <v>0</v>
      </c>
      <c r="W114" s="196">
        <v>0</v>
      </c>
      <c r="X114" s="196">
        <v>0</v>
      </c>
      <c r="Z114" s="196">
        <v>0</v>
      </c>
      <c r="AA114" s="3">
        <v>0</v>
      </c>
      <c r="AC114" s="196">
        <v>0</v>
      </c>
      <c r="AD114" s="3">
        <v>0</v>
      </c>
    </row>
    <row r="115" spans="1:32" ht="6.95" customHeight="1" x14ac:dyDescent="0.2">
      <c r="C115" s="9"/>
      <c r="J115" s="199"/>
      <c r="K115" s="199"/>
      <c r="AA115" s="1"/>
      <c r="AD115" s="1"/>
    </row>
    <row r="116" spans="1:32" s="209" customFormat="1" ht="18" customHeight="1" x14ac:dyDescent="0.2">
      <c r="A116" s="185"/>
      <c r="B116" s="185"/>
      <c r="C116" s="9">
        <v>0</v>
      </c>
      <c r="D116" s="2"/>
      <c r="E116" s="211" t="s">
        <v>332</v>
      </c>
      <c r="F116" s="2"/>
      <c r="G116" s="212">
        <v>0</v>
      </c>
      <c r="H116" s="212">
        <v>0</v>
      </c>
      <c r="I116" s="212">
        <v>0</v>
      </c>
      <c r="J116" s="213">
        <v>0</v>
      </c>
      <c r="K116" s="213">
        <v>0</v>
      </c>
      <c r="L116" s="212">
        <v>0</v>
      </c>
      <c r="M116" s="212">
        <v>0</v>
      </c>
      <c r="N116" s="212">
        <v>0</v>
      </c>
      <c r="O116" s="212">
        <v>0</v>
      </c>
      <c r="P116" s="212">
        <v>0</v>
      </c>
      <c r="Q116" s="212">
        <v>0</v>
      </c>
      <c r="R116" s="212">
        <v>0</v>
      </c>
      <c r="S116" s="212">
        <v>0</v>
      </c>
      <c r="T116" s="212">
        <v>0</v>
      </c>
      <c r="U116" s="212">
        <v>0</v>
      </c>
      <c r="V116" s="212">
        <v>0</v>
      </c>
      <c r="W116" s="212">
        <v>0</v>
      </c>
      <c r="X116" s="212">
        <v>0</v>
      </c>
      <c r="Z116" s="212">
        <v>0</v>
      </c>
      <c r="AA116" s="3">
        <v>0</v>
      </c>
      <c r="AC116" s="212">
        <v>0</v>
      </c>
      <c r="AD116" s="3">
        <v>0</v>
      </c>
    </row>
    <row r="117" spans="1:32" s="209" customFormat="1" ht="7.5" customHeight="1" x14ac:dyDescent="0.2">
      <c r="A117" s="2"/>
      <c r="B117" s="2"/>
      <c r="C117" s="9"/>
      <c r="D117" s="2"/>
      <c r="E117" s="1"/>
      <c r="F117" s="2"/>
      <c r="G117" s="2"/>
      <c r="H117" s="2"/>
      <c r="I117" s="2"/>
      <c r="J117" s="199"/>
      <c r="K117" s="19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1"/>
      <c r="AC117" s="2"/>
      <c r="AD117" s="300"/>
    </row>
    <row r="118" spans="1:32" s="8" customFormat="1" x14ac:dyDescent="0.2">
      <c r="A118" s="55" t="s">
        <v>31</v>
      </c>
      <c r="B118" s="55" t="s">
        <v>18</v>
      </c>
      <c r="C118" s="2"/>
      <c r="D118" s="2"/>
      <c r="E118" s="56" t="s">
        <v>252</v>
      </c>
      <c r="F118" s="2"/>
      <c r="G118" s="214">
        <v>0</v>
      </c>
      <c r="H118" s="214">
        <v>0</v>
      </c>
      <c r="I118" s="214">
        <v>0</v>
      </c>
      <c r="J118" s="214">
        <v>0</v>
      </c>
      <c r="K118" s="214">
        <v>0</v>
      </c>
      <c r="L118" s="214">
        <v>0</v>
      </c>
      <c r="M118" s="214">
        <v>0</v>
      </c>
      <c r="N118" s="214">
        <v>0</v>
      </c>
      <c r="O118" s="214">
        <v>0</v>
      </c>
      <c r="P118" s="214">
        <v>0</v>
      </c>
      <c r="Q118" s="214">
        <v>0</v>
      </c>
      <c r="R118" s="214">
        <v>0</v>
      </c>
      <c r="S118" s="214">
        <v>0</v>
      </c>
      <c r="T118" s="214">
        <v>0</v>
      </c>
      <c r="U118" s="214">
        <v>0</v>
      </c>
      <c r="V118" s="214">
        <v>0</v>
      </c>
      <c r="W118" s="214">
        <v>0</v>
      </c>
      <c r="X118" s="214">
        <v>0</v>
      </c>
      <c r="Y118" s="2"/>
      <c r="Z118" s="2"/>
      <c r="AB118" s="2"/>
      <c r="AC118" s="2"/>
      <c r="AE118" s="2"/>
      <c r="AF118" s="2"/>
    </row>
  </sheetData>
  <mergeCells count="5">
    <mergeCell ref="AD9:AD10"/>
    <mergeCell ref="E9:E10"/>
    <mergeCell ref="Z9:Z10"/>
    <mergeCell ref="AA9:AA10"/>
    <mergeCell ref="AC9:AC10"/>
  </mergeCells>
  <conditionalFormatting sqref="AD11:AD13 AD114 AD104:AD112 AD94:AD102 AD25:AD92 AA114 AA104:AA112 AA94:AA102 AA15:AA23 AA25:AA92 AD15:AD23 AA116 AD116:AD117">
    <cfRule type="expression" dxfId="5" priority="4" stopIfTrue="1">
      <formula>($C11&gt;0)</formula>
    </cfRule>
    <cfRule type="expression" dxfId="4" priority="5" stopIfTrue="1">
      <formula>AND($C11&lt;0,$C11&gt;=$AD$2)</formula>
    </cfRule>
    <cfRule type="expression" dxfId="3" priority="6" stopIfTrue="1">
      <formula>($C11&lt;$AD$2)</formula>
    </cfRule>
  </conditionalFormatting>
  <conditionalFormatting sqref="AA11:AA13">
    <cfRule type="expression" dxfId="2" priority="1" stopIfTrue="1">
      <formula>($C11&gt;0)</formula>
    </cfRule>
    <cfRule type="expression" dxfId="1" priority="2" stopIfTrue="1">
      <formula>AND($C11&lt;0,$C11&gt;=$AD$2)</formula>
    </cfRule>
    <cfRule type="expression" dxfId="0" priority="3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30</vt:i4>
      </vt:variant>
      <vt:variant>
        <vt:lpstr>Plages nommées</vt:lpstr>
      </vt:variant>
      <vt:variant>
        <vt:i4>60</vt:i4>
      </vt:variant>
    </vt:vector>
  </HeadingPairs>
  <TitlesOfParts>
    <vt:vector size="90" baseType="lpstr">
      <vt:lpstr>Contrôle</vt:lpstr>
      <vt:lpstr>Région IDF NDI (Avec IFC) </vt:lpstr>
      <vt:lpstr>Région IDF NDI (H IFC) </vt:lpstr>
      <vt:lpstr>DR</vt:lpstr>
      <vt:lpstr>Secteur Chauffage-BTB</vt:lpstr>
      <vt:lpstr>Secteur Chauffage-BTC</vt:lpstr>
      <vt:lpstr>Secteur Rob. Public</vt:lpstr>
      <vt:lpstr>Secteur Rob. Privée</vt:lpstr>
      <vt:lpstr>Secteur Normandie-BTB</vt:lpstr>
      <vt:lpstr>Secteur Normandie-BTC</vt:lpstr>
      <vt:lpstr>DR Maint</vt:lpstr>
      <vt:lpstr>A187</vt:lpstr>
      <vt:lpstr>A196</vt:lpstr>
      <vt:lpstr>A282</vt:lpstr>
      <vt:lpstr>A323</vt:lpstr>
      <vt:lpstr>A374</vt:lpstr>
      <vt:lpstr>A396</vt:lpstr>
      <vt:lpstr>A397</vt:lpstr>
      <vt:lpstr>A399</vt:lpstr>
      <vt:lpstr>A401</vt:lpstr>
      <vt:lpstr>A656</vt:lpstr>
      <vt:lpstr>A657</vt:lpstr>
      <vt:lpstr>A658</vt:lpstr>
      <vt:lpstr>A680</vt:lpstr>
      <vt:lpstr>C001</vt:lpstr>
      <vt:lpstr>C040</vt:lpstr>
      <vt:lpstr>A243</vt:lpstr>
      <vt:lpstr>A328</vt:lpstr>
      <vt:lpstr>A640</vt:lpstr>
      <vt:lpstr>A406</vt:lpstr>
      <vt:lpstr>'A187'!Impression_des_titres</vt:lpstr>
      <vt:lpstr>'A196'!Impression_des_titres</vt:lpstr>
      <vt:lpstr>'A243'!Impression_des_titres</vt:lpstr>
      <vt:lpstr>'A282'!Impression_des_titres</vt:lpstr>
      <vt:lpstr>'A323'!Impression_des_titres</vt:lpstr>
      <vt:lpstr>'A328'!Impression_des_titres</vt:lpstr>
      <vt:lpstr>'A374'!Impression_des_titres</vt:lpstr>
      <vt:lpstr>'A396'!Impression_des_titres</vt:lpstr>
      <vt:lpstr>'A397'!Impression_des_titres</vt:lpstr>
      <vt:lpstr>'A399'!Impression_des_titres</vt:lpstr>
      <vt:lpstr>'A401'!Impression_des_titres</vt:lpstr>
      <vt:lpstr>'A406'!Impression_des_titres</vt:lpstr>
      <vt:lpstr>'A640'!Impression_des_titres</vt:lpstr>
      <vt:lpstr>'A656'!Impression_des_titres</vt:lpstr>
      <vt:lpstr>'A657'!Impression_des_titres</vt:lpstr>
      <vt:lpstr>'A658'!Impression_des_titres</vt:lpstr>
      <vt:lpstr>'A680'!Impression_des_titres</vt:lpstr>
      <vt:lpstr>'C001'!Impression_des_titres</vt:lpstr>
      <vt:lpstr>'C040'!Impression_des_titres</vt:lpstr>
      <vt:lpstr>Contrôle!Impression_des_titres</vt:lpstr>
      <vt:lpstr>DR!Impression_des_titres</vt:lpstr>
      <vt:lpstr>'DR Maint'!Impression_des_titres</vt:lpstr>
      <vt:lpstr>'Région IDF NDI (Avec IFC) '!Impression_des_titres</vt:lpstr>
      <vt:lpstr>'Région IDF NDI (H IFC) '!Impression_des_titres</vt:lpstr>
      <vt:lpstr>'Secteur Chauffage-BTB'!Impression_des_titres</vt:lpstr>
      <vt:lpstr>'Secteur Chauffage-BTC'!Impression_des_titres</vt:lpstr>
      <vt:lpstr>'Secteur Normandie-BTB'!Impression_des_titres</vt:lpstr>
      <vt:lpstr>'Secteur Normandie-BTC'!Impression_des_titres</vt:lpstr>
      <vt:lpstr>'Secteur Rob. Privée'!Impression_des_titres</vt:lpstr>
      <vt:lpstr>'Secteur Rob. Public'!Impression_des_titres</vt:lpstr>
      <vt:lpstr>'A187'!Zone_d_impression</vt:lpstr>
      <vt:lpstr>'A196'!Zone_d_impression</vt:lpstr>
      <vt:lpstr>'A243'!Zone_d_impression</vt:lpstr>
      <vt:lpstr>'A282'!Zone_d_impression</vt:lpstr>
      <vt:lpstr>'A323'!Zone_d_impression</vt:lpstr>
      <vt:lpstr>'A328'!Zone_d_impression</vt:lpstr>
      <vt:lpstr>'A374'!Zone_d_impression</vt:lpstr>
      <vt:lpstr>'A396'!Zone_d_impression</vt:lpstr>
      <vt:lpstr>'A397'!Zone_d_impression</vt:lpstr>
      <vt:lpstr>'A399'!Zone_d_impression</vt:lpstr>
      <vt:lpstr>'A401'!Zone_d_impression</vt:lpstr>
      <vt:lpstr>'A406'!Zone_d_impression</vt:lpstr>
      <vt:lpstr>'A640'!Zone_d_impression</vt:lpstr>
      <vt:lpstr>'A656'!Zone_d_impression</vt:lpstr>
      <vt:lpstr>'A657'!Zone_d_impression</vt:lpstr>
      <vt:lpstr>'A658'!Zone_d_impression</vt:lpstr>
      <vt:lpstr>'A680'!Zone_d_impression</vt:lpstr>
      <vt:lpstr>'C001'!Zone_d_impression</vt:lpstr>
      <vt:lpstr>'C040'!Zone_d_impression</vt:lpstr>
      <vt:lpstr>Contrôle!Zone_d_impression</vt:lpstr>
      <vt:lpstr>DR!Zone_d_impression</vt:lpstr>
      <vt:lpstr>'DR Maint'!Zone_d_impression</vt:lpstr>
      <vt:lpstr>'Région IDF NDI (Avec IFC) '!Zone_d_impression</vt:lpstr>
      <vt:lpstr>'Région IDF NDI (H IFC) '!Zone_d_impression</vt:lpstr>
      <vt:lpstr>'Secteur Chauffage-BTB'!Zone_d_impression</vt:lpstr>
      <vt:lpstr>'Secteur Chauffage-BTC'!Zone_d_impression</vt:lpstr>
      <vt:lpstr>'Secteur Normandie-BTB'!Zone_d_impression</vt:lpstr>
      <vt:lpstr>'Secteur Normandie-BTC'!Zone_d_impression</vt:lpstr>
      <vt:lpstr>'Secteur Rob. Privée'!Zone_d_impression</vt:lpstr>
      <vt:lpstr>'Secteur Rob. Public'!Zone_d_impression</vt:lpstr>
    </vt:vector>
  </TitlesOfParts>
  <Company>PROXISERVE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mhorta</dc:creator>
  <cp:lastModifiedBy>IVANOVIC, Filip</cp:lastModifiedBy>
  <cp:lastPrinted>2017-10-05T09:20:38Z</cp:lastPrinted>
  <dcterms:created xsi:type="dcterms:W3CDTF">2010-02-18T12:54:33Z</dcterms:created>
  <dcterms:modified xsi:type="dcterms:W3CDTF">2024-01-16T09:20:27Z</dcterms:modified>
</cp:coreProperties>
</file>