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33467650eb7124/Documents/"/>
    </mc:Choice>
  </mc:AlternateContent>
  <xr:revisionPtr revIDLastSave="30" documentId="114_{9060E2A1-0235-49F5-B355-EA294677BF89}" xr6:coauthVersionLast="45" xr6:coauthVersionMax="45" xr10:uidLastSave="{81A2D1D5-916A-4BC6-ADBE-E35D4ACE1455}"/>
  <bookViews>
    <workbookView xWindow="-28920" yWindow="-120" windowWidth="29040" windowHeight="15840" xr2:uid="{C40116D4-5D77-4927-9270-C91E0785D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I32" i="1" s="1"/>
  <c r="K32" i="1" s="1"/>
  <c r="I24" i="1" l="1"/>
  <c r="K24" i="1" s="1"/>
  <c r="I25" i="1"/>
  <c r="K25" i="1" s="1"/>
  <c r="I27" i="1"/>
  <c r="K27" i="1" s="1"/>
  <c r="I31" i="1"/>
  <c r="K31" i="1" s="1"/>
  <c r="I26" i="1"/>
  <c r="K26" i="1" s="1"/>
  <c r="I28" i="1"/>
  <c r="K28" i="1" s="1"/>
</calcChain>
</file>

<file path=xl/sharedStrings.xml><?xml version="1.0" encoding="utf-8"?>
<sst xmlns="http://schemas.openxmlformats.org/spreadsheetml/2006/main" count="42" uniqueCount="42">
  <si>
    <t>Tékumel Planetary Position Calculator</t>
  </si>
  <si>
    <t>Day</t>
  </si>
  <si>
    <t>Month</t>
  </si>
  <si>
    <t>Hasanpór</t>
  </si>
  <si>
    <t>Shápru</t>
  </si>
  <si>
    <t>Didóm</t>
  </si>
  <si>
    <t>Langála</t>
  </si>
  <si>
    <t>Fésru</t>
  </si>
  <si>
    <t>Drenggár</t>
  </si>
  <si>
    <t>Firasúl</t>
  </si>
  <si>
    <t>Pardán</t>
  </si>
  <si>
    <t>Halír</t>
  </si>
  <si>
    <t>Trantór</t>
  </si>
  <si>
    <t>Lésdrim</t>
  </si>
  <si>
    <t>Dohàla</t>
  </si>
  <si>
    <t>Ikanér</t>
  </si>
  <si>
    <t>Turugdáshe</t>
  </si>
  <si>
    <t>Vraháma</t>
  </si>
  <si>
    <t>Ngaqómi</t>
  </si>
  <si>
    <t>Chitlàsha</t>
  </si>
  <si>
    <t>Koluméhagi</t>
  </si>
  <si>
    <t>Enter the corresponding number in the "Month" column</t>
  </si>
  <si>
    <t>For the Intercalary days add the corresponding number in the "Day" column</t>
  </si>
  <si>
    <t>Year</t>
  </si>
  <si>
    <t>Tékumel</t>
  </si>
  <si>
    <t>Shíchel</t>
  </si>
  <si>
    <t>Káshi</t>
  </si>
  <si>
    <t>Days Since Fixed Position</t>
  </si>
  <si>
    <t>Movement</t>
  </si>
  <si>
    <t>DOM</t>
  </si>
  <si>
    <t>Absolute Position</t>
  </si>
  <si>
    <t>Known</t>
  </si>
  <si>
    <t>and leave the Month blank</t>
  </si>
  <si>
    <t>DOM = Daily Orbital Movement</t>
  </si>
  <si>
    <t>Figures are for angles</t>
  </si>
  <si>
    <t>measured clockwise from</t>
  </si>
  <si>
    <t>the Summer Solstice</t>
  </si>
  <si>
    <t>(even though the planets go anticlockwise)</t>
  </si>
  <si>
    <t>Gayél</t>
  </si>
  <si>
    <t>Ülétl</t>
  </si>
  <si>
    <t>Riruchél</t>
  </si>
  <si>
    <t>Zirúna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</si>
</sst>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F8CE-E35E-4B28-BE65-3F9C8F141315}">
  <dimension ref="A1:K41"/>
  <sheetViews>
    <sheetView tabSelected="1" workbookViewId="0">
      <selection activeCell="G11" sqref="G11"/>
    </sheetView>
  </sheetViews>
  <sheetFormatPr defaultRowHeight="15" x14ac:dyDescent="0.25"/>
  <cols>
    <col min="1" max="1" width="13.42578125" customWidth="1"/>
  </cols>
  <sheetData>
    <row r="1" spans="1:4" x14ac:dyDescent="0.25">
      <c r="A1" t="s">
        <v>0</v>
      </c>
    </row>
    <row r="3" spans="1:4" x14ac:dyDescent="0.25">
      <c r="A3" t="s">
        <v>3</v>
      </c>
      <c r="B3">
        <v>1</v>
      </c>
      <c r="D3" t="s">
        <v>21</v>
      </c>
    </row>
    <row r="4" spans="1:4" x14ac:dyDescent="0.25">
      <c r="A4" t="s">
        <v>4</v>
      </c>
      <c r="B4">
        <v>2</v>
      </c>
    </row>
    <row r="5" spans="1:4" x14ac:dyDescent="0.25">
      <c r="A5" t="s">
        <v>5</v>
      </c>
      <c r="B5">
        <v>3</v>
      </c>
    </row>
    <row r="6" spans="1:4" x14ac:dyDescent="0.25">
      <c r="A6" t="s">
        <v>6</v>
      </c>
      <c r="B6">
        <v>4</v>
      </c>
    </row>
    <row r="7" spans="1:4" x14ac:dyDescent="0.25">
      <c r="A7" t="s">
        <v>7</v>
      </c>
      <c r="B7">
        <v>5</v>
      </c>
    </row>
    <row r="8" spans="1:4" x14ac:dyDescent="0.25">
      <c r="A8" t="s">
        <v>8</v>
      </c>
      <c r="B8">
        <v>6</v>
      </c>
    </row>
    <row r="9" spans="1:4" x14ac:dyDescent="0.25">
      <c r="A9" t="s">
        <v>9</v>
      </c>
      <c r="B9">
        <v>7</v>
      </c>
    </row>
    <row r="10" spans="1:4" x14ac:dyDescent="0.25">
      <c r="A10" t="s">
        <v>10</v>
      </c>
      <c r="B10">
        <v>8</v>
      </c>
    </row>
    <row r="11" spans="1:4" x14ac:dyDescent="0.25">
      <c r="A11" t="s">
        <v>11</v>
      </c>
      <c r="B11">
        <v>9</v>
      </c>
    </row>
    <row r="12" spans="1:4" x14ac:dyDescent="0.25">
      <c r="A12" t="s">
        <v>12</v>
      </c>
      <c r="B12">
        <v>10</v>
      </c>
    </row>
    <row r="13" spans="1:4" x14ac:dyDescent="0.25">
      <c r="A13" t="s">
        <v>13</v>
      </c>
      <c r="B13">
        <v>11</v>
      </c>
    </row>
    <row r="14" spans="1:4" x14ac:dyDescent="0.25">
      <c r="A14" t="s">
        <v>14</v>
      </c>
      <c r="B14">
        <v>12</v>
      </c>
    </row>
    <row r="16" spans="1:4" x14ac:dyDescent="0.25">
      <c r="A16" t="s">
        <v>15</v>
      </c>
      <c r="B16">
        <v>361</v>
      </c>
      <c r="D16" t="s">
        <v>22</v>
      </c>
    </row>
    <row r="17" spans="1:11" x14ac:dyDescent="0.25">
      <c r="A17" t="s">
        <v>16</v>
      </c>
      <c r="B17">
        <v>362</v>
      </c>
      <c r="D17" t="s">
        <v>32</v>
      </c>
    </row>
    <row r="18" spans="1:11" x14ac:dyDescent="0.25">
      <c r="A18" t="s">
        <v>17</v>
      </c>
      <c r="B18">
        <v>363</v>
      </c>
    </row>
    <row r="19" spans="1:11" x14ac:dyDescent="0.25">
      <c r="A19" t="s">
        <v>18</v>
      </c>
      <c r="B19">
        <v>364</v>
      </c>
    </row>
    <row r="20" spans="1:11" x14ac:dyDescent="0.25">
      <c r="A20" t="s">
        <v>19</v>
      </c>
      <c r="B20">
        <v>365</v>
      </c>
    </row>
    <row r="21" spans="1:11" x14ac:dyDescent="0.25">
      <c r="A21" t="s">
        <v>20</v>
      </c>
      <c r="B21">
        <v>366</v>
      </c>
    </row>
    <row r="23" spans="1:11" x14ac:dyDescent="0.25">
      <c r="F23" t="s">
        <v>31</v>
      </c>
      <c r="G23" t="s">
        <v>29</v>
      </c>
      <c r="I23" t="s">
        <v>28</v>
      </c>
      <c r="K23" t="s">
        <v>30</v>
      </c>
    </row>
    <row r="24" spans="1:11" ht="15.75" thickBot="1" x14ac:dyDescent="0.3">
      <c r="B24" s="2" t="s">
        <v>1</v>
      </c>
      <c r="C24" s="2" t="s">
        <v>2</v>
      </c>
      <c r="D24" s="2" t="s">
        <v>23</v>
      </c>
      <c r="F24" s="1">
        <v>157.613</v>
      </c>
      <c r="G24">
        <v>4.931</v>
      </c>
      <c r="H24" t="s">
        <v>39</v>
      </c>
      <c r="I24" s="1">
        <f>MOD((A30*G24)/360,1)*360</f>
        <v>3.1432500000001085</v>
      </c>
      <c r="K24" s="1">
        <f t="shared" ref="K24:K28" si="0">MOD((F24-I24+360)/360,1)*360</f>
        <v>154.46974999999983</v>
      </c>
    </row>
    <row r="25" spans="1:11" ht="15.75" thickBot="1" x14ac:dyDescent="0.3">
      <c r="A25" s="2"/>
      <c r="B25" s="3">
        <v>1</v>
      </c>
      <c r="C25" s="3">
        <v>1</v>
      </c>
      <c r="D25" s="3">
        <v>2358</v>
      </c>
      <c r="F25" s="1">
        <v>39.107999999999997</v>
      </c>
      <c r="G25">
        <v>1.6359999999999999</v>
      </c>
      <c r="H25" t="s">
        <v>40</v>
      </c>
      <c r="I25" s="1">
        <f>MOD((A30*G25)/360,1)*360</f>
        <v>352.64699999999988</v>
      </c>
      <c r="K25" s="1">
        <f t="shared" si="0"/>
        <v>46.461000000000126</v>
      </c>
    </row>
    <row r="26" spans="1:11" x14ac:dyDescent="0.25">
      <c r="F26" s="1">
        <v>90</v>
      </c>
      <c r="G26">
        <v>0.98562628330000002</v>
      </c>
      <c r="H26" t="s">
        <v>24</v>
      </c>
      <c r="I26" s="1">
        <f>MOD((A30*G26)/360,1)*360</f>
        <v>359.99999992597503</v>
      </c>
      <c r="K26" s="1">
        <f t="shared" si="0"/>
        <v>90.000000074024967</v>
      </c>
    </row>
    <row r="27" spans="1:11" x14ac:dyDescent="0.25">
      <c r="F27" s="1">
        <v>121.502</v>
      </c>
      <c r="G27">
        <v>0.39400000000000002</v>
      </c>
      <c r="H27" t="s">
        <v>25</v>
      </c>
      <c r="I27" s="1">
        <f>MOD((A30*G27)/36,1)*360</f>
        <v>357.25500000000034</v>
      </c>
      <c r="K27" s="1">
        <f t="shared" si="0"/>
        <v>124.24699999999967</v>
      </c>
    </row>
    <row r="28" spans="1:11" x14ac:dyDescent="0.25">
      <c r="F28" s="1">
        <v>325.267</v>
      </c>
      <c r="G28">
        <v>0.189</v>
      </c>
      <c r="H28" t="s">
        <v>41</v>
      </c>
      <c r="I28" s="1">
        <f>MOD((A30*G28)/360,1)*360</f>
        <v>207.09674999999999</v>
      </c>
      <c r="K28" s="1">
        <f t="shared" si="0"/>
        <v>118.17025000000004</v>
      </c>
    </row>
    <row r="29" spans="1:11" x14ac:dyDescent="0.25">
      <c r="A29" t="s">
        <v>27</v>
      </c>
    </row>
    <row r="30" spans="1:11" x14ac:dyDescent="0.25">
      <c r="A30">
        <f>(D25-2355)*365.25+(C25*30)+B25-31</f>
        <v>1095.75</v>
      </c>
    </row>
    <row r="31" spans="1:11" x14ac:dyDescent="0.25">
      <c r="F31" s="1">
        <v>84.162999999999997</v>
      </c>
      <c r="G31">
        <v>23.670999999999999</v>
      </c>
      <c r="H31" t="s">
        <v>26</v>
      </c>
      <c r="I31" s="1">
        <f>MOD((A30*G31)/360,1)*360</f>
        <v>17.498250000002145</v>
      </c>
      <c r="K31" s="1">
        <f>MOD((F31-I31+360)/360,1)*360</f>
        <v>66.664749999997909</v>
      </c>
    </row>
    <row r="32" spans="1:11" x14ac:dyDescent="0.25">
      <c r="D32" s="2"/>
      <c r="F32" s="1">
        <v>133.79400000000001</v>
      </c>
      <c r="G32">
        <v>11.837999999999999</v>
      </c>
      <c r="H32" t="s">
        <v>38</v>
      </c>
      <c r="I32" s="1">
        <f>MOD((A30*G32)/360,1)*360</f>
        <v>11.488499999998965</v>
      </c>
      <c r="K32" s="1">
        <f>MOD((F32-I32+360)/360,1)*360</f>
        <v>122.30550000000105</v>
      </c>
    </row>
    <row r="36" spans="5:5" x14ac:dyDescent="0.25">
      <c r="E36" t="s">
        <v>33</v>
      </c>
    </row>
    <row r="38" spans="5:5" x14ac:dyDescent="0.25">
      <c r="E38" t="s">
        <v>34</v>
      </c>
    </row>
    <row r="39" spans="5:5" x14ac:dyDescent="0.25">
      <c r="E39" t="s">
        <v>35</v>
      </c>
    </row>
    <row r="40" spans="5:5" x14ac:dyDescent="0.25">
      <c r="E40" t="s">
        <v>36</v>
      </c>
    </row>
    <row r="41" spans="5:5" x14ac:dyDescent="0.25">
      <c r="E41" t="s">
        <v>37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Bramah</dc:creator>
  <cp:lastModifiedBy>Jack Bramah</cp:lastModifiedBy>
  <dcterms:created xsi:type="dcterms:W3CDTF">2020-08-23T03:36:15Z</dcterms:created>
  <dcterms:modified xsi:type="dcterms:W3CDTF">2020-09-03T02:43:00Z</dcterms:modified>
</cp:coreProperties>
</file>