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21"/>
  <workbookPr codeName="ThisWorkbook" defaultThemeVersion="166925"/>
  <mc:AlternateContent xmlns:mc="http://schemas.openxmlformats.org/markup-compatibility/2006">
    <mc:Choice Requires="x15">
      <x15ac:absPath xmlns:x15ac="http://schemas.microsoft.com/office/spreadsheetml/2010/11/ac" url="C:\Users\G.Goderdzishvili\OneDrive\Desktop\Github\Excel\Microsoft Excel World Championship Cases\"/>
    </mc:Choice>
  </mc:AlternateContent>
  <xr:revisionPtr revIDLastSave="0" documentId="13_ncr:1_{8A119235-9DCE-43B9-8AE9-209C6EF85F8B}" xr6:coauthVersionLast="47" xr6:coauthVersionMax="47" xr10:uidLastSave="{00000000-0000-0000-0000-000000000000}"/>
  <bookViews>
    <workbookView xWindow="-108" yWindow="-108" windowWidth="23256" windowHeight="13896" xr2:uid="{114A3ACC-2F61-4F50-A5CF-63A86B2334B2}"/>
  </bookViews>
  <sheets>
    <sheet name="Case" sheetId="8" r:id="rId1"/>
    <sheet name="AFE_hidden_codesheet_49ddb8b8" sheetId="9" state="hidden"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2" i="8" l="1"/>
  <c r="AE38" i="8" a="1"/>
  <c r="AE38" i="8"/>
  <c r="AE39" i="8" a="1"/>
  <c r="AE39" i="8"/>
  <c r="AE40" i="8" a="1"/>
  <c r="AE40" i="8"/>
  <c r="AE41" i="8" a="1"/>
  <c r="AE41" i="8"/>
  <c r="AE42" i="8" a="1"/>
  <c r="AE42" i="8"/>
  <c r="AE43" i="8" a="1"/>
  <c r="AE43" i="8"/>
  <c r="AE44" i="8" a="1"/>
  <c r="AE44" i="8"/>
  <c r="AE45" i="8" a="1"/>
  <c r="AE45" i="8"/>
  <c r="AE46" i="8" a="1"/>
  <c r="AE46" i="8"/>
  <c r="AE47" i="8" a="1"/>
  <c r="AE47" i="8"/>
  <c r="AE48" i="8" a="1"/>
  <c r="AE48" i="8"/>
  <c r="AE49" i="8" a="1"/>
  <c r="AE49" i="8"/>
  <c r="AE50" i="8" a="1"/>
  <c r="AE50" i="8"/>
  <c r="AE51" i="8" a="1"/>
  <c r="AE51" i="8"/>
  <c r="AE52" i="8" a="1"/>
  <c r="AE52" i="8"/>
  <c r="AE53" i="8" a="1"/>
  <c r="AE53" i="8"/>
  <c r="AE54" i="8" a="1"/>
  <c r="AE54" i="8"/>
  <c r="AE55" i="8" a="1"/>
  <c r="AE55" i="8"/>
  <c r="AE56" i="8" a="1"/>
  <c r="AE56" i="8"/>
  <c r="AE57" i="8" a="1"/>
  <c r="AE57" i="8"/>
  <c r="AE58" i="8" a="1"/>
  <c r="AE58" i="8"/>
  <c r="AE59" i="8" a="1"/>
  <c r="AE59" i="8"/>
  <c r="AE60" i="8" a="1"/>
  <c r="AE60" i="8"/>
  <c r="AE61" i="8" a="1"/>
  <c r="AE61" i="8"/>
  <c r="AE62" i="8" a="1"/>
  <c r="AE62" i="8"/>
  <c r="AE37" i="8" a="1"/>
  <c r="AE37" i="8" s="1"/>
  <c r="AA38" i="8"/>
  <c r="AA39" i="8"/>
  <c r="AA40" i="8"/>
  <c r="AA41" i="8"/>
  <c r="AA42" i="8"/>
  <c r="AA43" i="8"/>
  <c r="AA44" i="8"/>
  <c r="AA45" i="8"/>
  <c r="AA46" i="8"/>
  <c r="AA47" i="8"/>
  <c r="AA48" i="8"/>
  <c r="AA49" i="8"/>
  <c r="AA50" i="8"/>
  <c r="AA51" i="8"/>
  <c r="AA52" i="8"/>
  <c r="AA53" i="8"/>
  <c r="AA54" i="8"/>
  <c r="AA55" i="8"/>
  <c r="AA56" i="8"/>
  <c r="AA57" i="8"/>
  <c r="AA58" i="8"/>
  <c r="AA59" i="8"/>
  <c r="AA60" i="8"/>
  <c r="AA61" i="8"/>
  <c r="AA62" i="8"/>
  <c r="AA37" i="8"/>
  <c r="Y39" i="8"/>
  <c r="Y40" i="8"/>
  <c r="Y41" i="8"/>
  <c r="Y42" i="8"/>
  <c r="Y43" i="8"/>
  <c r="Y44" i="8"/>
  <c r="Y45" i="8"/>
  <c r="Y46" i="8"/>
  <c r="Y47" i="8"/>
  <c r="Y48" i="8"/>
  <c r="Y49" i="8"/>
  <c r="Y50" i="8"/>
  <c r="Y51" i="8" s="1"/>
  <c r="Y52" i="8" s="1"/>
  <c r="Y53" i="8" s="1"/>
  <c r="Y54" i="8" s="1"/>
  <c r="Y55" i="8" s="1"/>
  <c r="Y56" i="8" s="1"/>
  <c r="Y57" i="8" s="1"/>
  <c r="Y58" i="8" s="1"/>
  <c r="Y59" i="8" s="1"/>
  <c r="Y60" i="8" s="1"/>
  <c r="Y61" i="8" s="1"/>
  <c r="Y62" i="8" s="1"/>
  <c r="Y38" i="8"/>
  <c r="Y37" i="8"/>
  <c r="E31" i="8"/>
  <c r="AM166" i="8" a="1"/>
  <c r="AM166" i="8"/>
  <c r="AM167" i="8" a="1"/>
  <c r="AM167" i="8"/>
  <c r="AM168" i="8" a="1"/>
  <c r="AM168" i="8"/>
  <c r="AM169" i="8" a="1"/>
  <c r="AM169" i="8"/>
  <c r="AM170" i="8" a="1"/>
  <c r="AM170" i="8"/>
  <c r="AM171" i="8" a="1"/>
  <c r="AM171" i="8"/>
  <c r="AM172" i="8" a="1"/>
  <c r="AM172" i="8"/>
  <c r="AM173" i="8" a="1"/>
  <c r="AM173" i="8"/>
  <c r="AM174" i="8" a="1"/>
  <c r="AM174" i="8"/>
  <c r="AM175" i="8" a="1"/>
  <c r="AM175" i="8"/>
  <c r="AM176" i="8" a="1"/>
  <c r="AM176" i="8"/>
  <c r="AM177" i="8" a="1"/>
  <c r="AM177" i="8"/>
  <c r="AM178" i="8" a="1"/>
  <c r="AM178" i="8"/>
  <c r="AM179" i="8" a="1"/>
  <c r="AM179" i="8"/>
  <c r="AM180" i="8" a="1"/>
  <c r="AM180" i="8"/>
  <c r="AM181" i="8" a="1"/>
  <c r="AM181" i="8"/>
  <c r="AM182" i="8" a="1"/>
  <c r="AM182" i="8"/>
  <c r="AM183" i="8" a="1"/>
  <c r="AM183" i="8"/>
  <c r="AM184" i="8" a="1"/>
  <c r="AM184" i="8"/>
  <c r="AM185" i="8" a="1"/>
  <c r="AM185" i="8"/>
  <c r="AM186" i="8" a="1"/>
  <c r="AM186" i="8"/>
  <c r="AM187" i="8" a="1"/>
  <c r="AM187" i="8"/>
  <c r="AM188" i="8" a="1"/>
  <c r="AM188" i="8" s="1"/>
  <c r="AM189" i="8" a="1"/>
  <c r="AM189" i="8" s="1"/>
  <c r="AM190" i="8" a="1"/>
  <c r="AM190" i="8"/>
  <c r="AM191" i="8" a="1"/>
  <c r="AM191" i="8"/>
  <c r="AM192" i="8" a="1"/>
  <c r="AM192" i="8"/>
  <c r="AM193" i="8" a="1"/>
  <c r="AM193" i="8" s="1"/>
  <c r="AM194" i="8" a="1"/>
  <c r="AM194" i="8"/>
  <c r="AM165" i="8" a="1"/>
  <c r="AM165" i="8" s="1"/>
  <c r="AM163" i="8" a="1"/>
  <c r="AM163" i="8" s="1"/>
  <c r="E30" i="8"/>
  <c r="R120" i="8"/>
  <c r="R119" i="8"/>
  <c r="R118" i="8"/>
  <c r="R117" i="8"/>
  <c r="R116" i="8"/>
  <c r="R115" i="8"/>
  <c r="R114" i="8"/>
  <c r="R113" i="8"/>
  <c r="R112" i="8"/>
  <c r="R111" i="8"/>
  <c r="R110" i="8"/>
  <c r="R109" i="8"/>
  <c r="R108" i="8"/>
  <c r="R107" i="8"/>
  <c r="R106" i="8"/>
  <c r="R105" i="8"/>
  <c r="R104" i="8"/>
  <c r="R103" i="8"/>
  <c r="R102" i="8"/>
  <c r="R101" i="8"/>
  <c r="R99" i="8"/>
  <c r="E194" i="8"/>
  <c r="E194" i="8" a="1"/>
  <c r="E193" i="8" a="1"/>
  <c r="E193" i="8" s="1"/>
  <c r="E192" i="8" a="1"/>
  <c r="E192" i="8" s="1"/>
  <c r="E191" i="8" a="1"/>
  <c r="E191" i="8" s="1"/>
  <c r="E190" i="8" a="1"/>
  <c r="E190" i="8" s="1"/>
  <c r="E189" i="8" a="1"/>
  <c r="E189" i="8" s="1"/>
  <c r="E188" i="8"/>
  <c r="E188" i="8" a="1"/>
  <c r="E187" i="8" a="1"/>
  <c r="E187" i="8" s="1"/>
  <c r="E186" i="8" a="1"/>
  <c r="E186" i="8" s="1"/>
  <c r="E185" i="8" a="1"/>
  <c r="E185" i="8" s="1"/>
  <c r="E184" i="8" a="1"/>
  <c r="E184" i="8" s="1"/>
  <c r="E183" i="8" a="1"/>
  <c r="E183" i="8" s="1"/>
  <c r="E182" i="8"/>
  <c r="E182" i="8" a="1"/>
  <c r="E181" i="8" a="1"/>
  <c r="E181" i="8" s="1"/>
  <c r="E180" i="8" a="1"/>
  <c r="E180" i="8" s="1"/>
  <c r="E179" i="8" a="1"/>
  <c r="E179" i="8" s="1"/>
  <c r="E178" i="8" a="1"/>
  <c r="E178" i="8" s="1"/>
  <c r="E177" i="8" a="1"/>
  <c r="E177" i="8" s="1"/>
  <c r="E176" i="8" a="1"/>
  <c r="E176" i="8" s="1"/>
  <c r="E175" i="8" a="1"/>
  <c r="E175" i="8" s="1"/>
  <c r="E174" i="8" a="1"/>
  <c r="E174" i="8" s="1"/>
  <c r="E173" i="8" a="1"/>
  <c r="E173" i="8" s="1"/>
  <c r="E172" i="8" a="1"/>
  <c r="E172" i="8" s="1"/>
  <c r="E171" i="8" a="1"/>
  <c r="E171" i="8" s="1"/>
  <c r="E170" i="8" a="1"/>
  <c r="E170" i="8" s="1"/>
  <c r="E169" i="8" a="1"/>
  <c r="E169" i="8" s="1"/>
  <c r="E168" i="8" a="1"/>
  <c r="E168" i="8" s="1"/>
  <c r="E167" i="8" a="1"/>
  <c r="E167" i="8" s="1"/>
  <c r="E166" i="8" a="1"/>
  <c r="E166" i="8" s="1"/>
  <c r="E165" i="8" a="1"/>
  <c r="E165" i="8" s="1"/>
  <c r="E163" i="8" a="1"/>
  <c r="E163" i="8" s="1"/>
  <c r="R194" i="8" a="1"/>
  <c r="R194" i="8" s="1"/>
  <c r="R193" i="8" a="1"/>
  <c r="R193" i="8" s="1"/>
  <c r="R192" i="8" a="1"/>
  <c r="R192" i="8" s="1"/>
  <c r="R191" i="8" a="1"/>
  <c r="R191" i="8" s="1"/>
  <c r="R190" i="8" a="1"/>
  <c r="R190" i="8" s="1"/>
  <c r="R189" i="8" a="1"/>
  <c r="R189" i="8" s="1"/>
  <c r="R188" i="8" a="1"/>
  <c r="R188" i="8" s="1"/>
  <c r="R187" i="8" a="1"/>
  <c r="R187" i="8" s="1"/>
  <c r="R186" i="8" a="1"/>
  <c r="R186" i="8" s="1"/>
  <c r="R185" i="8" a="1"/>
  <c r="R185" i="8" s="1"/>
  <c r="R184" i="8" a="1"/>
  <c r="R184" i="8" s="1"/>
  <c r="R183" i="8" a="1"/>
  <c r="R183" i="8" s="1"/>
  <c r="R182" i="8" a="1"/>
  <c r="R182" i="8" s="1"/>
  <c r="R181" i="8" a="1"/>
  <c r="R181" i="8" s="1"/>
  <c r="R180" i="8" a="1"/>
  <c r="R180" i="8" s="1"/>
  <c r="R179" i="8" a="1"/>
  <c r="R179" i="8" s="1"/>
  <c r="R178" i="8" a="1"/>
  <c r="R178" i="8" s="1"/>
  <c r="R177" i="8" a="1"/>
  <c r="R177" i="8" s="1"/>
  <c r="R176" i="8" a="1"/>
  <c r="R176" i="8" s="1"/>
  <c r="R175" i="8" a="1"/>
  <c r="R175" i="8" s="1"/>
  <c r="R174" i="8" a="1"/>
  <c r="R174" i="8" s="1"/>
  <c r="R173" i="8" a="1"/>
  <c r="R173" i="8" s="1"/>
  <c r="R172" i="8" a="1"/>
  <c r="R172" i="8" s="1"/>
  <c r="R171" i="8" a="1"/>
  <c r="R171" i="8" s="1"/>
  <c r="R170" i="8" a="1"/>
  <c r="R170" i="8" s="1"/>
  <c r="R169" i="8" a="1"/>
  <c r="R169" i="8" s="1"/>
  <c r="R168" i="8" a="1"/>
  <c r="R168" i="8" s="1"/>
  <c r="R167" i="8" a="1"/>
  <c r="R167" i="8" s="1"/>
  <c r="R166" i="8" a="1"/>
  <c r="R166" i="8" s="1"/>
  <c r="R165" i="8" a="1"/>
  <c r="R165" i="8" s="1"/>
  <c r="R163" i="8" a="1"/>
  <c r="R163" i="8" s="1"/>
  <c r="N152" i="8" a="1"/>
  <c r="N152" i="8" s="1"/>
  <c r="N151" i="8" a="1"/>
  <c r="N151" i="8" s="1"/>
  <c r="N150" i="8" a="1"/>
  <c r="N150" i="8" s="1"/>
  <c r="N149" i="8" a="1"/>
  <c r="N149" i="8" s="1"/>
  <c r="N148" i="8" a="1"/>
  <c r="N148" i="8" s="1"/>
  <c r="N147" i="8" a="1"/>
  <c r="N147" i="8" s="1"/>
  <c r="N146" i="8" a="1"/>
  <c r="N146" i="8" s="1"/>
  <c r="N145" i="8" a="1"/>
  <c r="N145" i="8" s="1"/>
  <c r="N144" i="8" a="1"/>
  <c r="N144" i="8" s="1"/>
  <c r="N143" i="8" a="1"/>
  <c r="N143" i="8" s="1"/>
  <c r="N142" i="8" a="1"/>
  <c r="N142" i="8" s="1"/>
  <c r="N141" i="8" a="1"/>
  <c r="N141" i="8" s="1"/>
  <c r="N140" i="8" a="1"/>
  <c r="N140" i="8" s="1"/>
  <c r="N139" i="8" a="1"/>
  <c r="N139" i="8" s="1"/>
  <c r="N138" i="8" a="1"/>
  <c r="N138" i="8" s="1"/>
  <c r="N137" i="8" a="1"/>
  <c r="N137" i="8" s="1"/>
  <c r="N136" i="8" a="1"/>
  <c r="N136" i="8" s="1"/>
  <c r="N135" i="8" a="1"/>
  <c r="N135" i="8" s="1"/>
  <c r="N134" i="8" a="1"/>
  <c r="N134" i="8" s="1"/>
  <c r="N133" i="8" a="1"/>
  <c r="N133" i="8" s="1"/>
  <c r="N131" i="8" a="1"/>
  <c r="N131" i="8" s="1"/>
  <c r="CK118" i="8"/>
  <c r="CL118" i="8"/>
  <c r="CM118" i="8"/>
  <c r="CN118" i="8"/>
  <c r="CO118" i="8"/>
  <c r="CP118" i="8"/>
  <c r="CQ118" i="8"/>
  <c r="CR118" i="8"/>
  <c r="CS118" i="8"/>
  <c r="CT118" i="8"/>
  <c r="CU118" i="8"/>
  <c r="CU119" i="8"/>
  <c r="CK119" i="8"/>
  <c r="CL119" i="8"/>
  <c r="CM119" i="8"/>
  <c r="CN119" i="8"/>
  <c r="CO119" i="8"/>
  <c r="CP119" i="8"/>
  <c r="CQ119" i="8"/>
  <c r="CR119" i="8"/>
  <c r="CS119" i="8"/>
  <c r="CT119" i="8"/>
  <c r="CS120" i="8"/>
  <c r="CT120" i="8"/>
  <c r="CU120" i="8"/>
  <c r="CK120" i="8"/>
  <c r="CL120" i="8"/>
  <c r="CM120" i="8"/>
  <c r="CN120" i="8"/>
  <c r="CO120" i="8"/>
  <c r="CP120" i="8"/>
  <c r="CQ120" i="8"/>
  <c r="CR120" i="8"/>
  <c r="E152" i="8" l="1" a="1"/>
  <c r="E152" i="8" s="1"/>
  <c r="E151" i="8" a="1"/>
  <c r="E151" i="8" s="1"/>
  <c r="E150" i="8" a="1"/>
  <c r="E150" i="8" s="1"/>
  <c r="E149" i="8" a="1"/>
  <c r="E149" i="8" s="1"/>
  <c r="E148" i="8" a="1"/>
  <c r="E148" i="8" s="1"/>
  <c r="E147" i="8" a="1"/>
  <c r="E147" i="8" s="1"/>
  <c r="E146" i="8" a="1"/>
  <c r="E146" i="8" s="1"/>
  <c r="E145" i="8" a="1"/>
  <c r="E145" i="8" s="1"/>
  <c r="E144" i="8" a="1"/>
  <c r="E144" i="8" s="1"/>
  <c r="E143" i="8" a="1"/>
  <c r="E143" i="8" s="1"/>
  <c r="E142" i="8" a="1"/>
  <c r="E142" i="8" s="1"/>
  <c r="E141" i="8" a="1"/>
  <c r="E141" i="8" s="1"/>
  <c r="E140" i="8" a="1"/>
  <c r="E140" i="8" s="1"/>
  <c r="E139" i="8" a="1"/>
  <c r="E139" i="8" s="1"/>
  <c r="E138" i="8" a="1"/>
  <c r="E138" i="8" s="1"/>
  <c r="E137" i="8" a="1"/>
  <c r="E137" i="8" s="1"/>
  <c r="E136" i="8" a="1"/>
  <c r="E136" i="8" s="1"/>
  <c r="E135" i="8" a="1"/>
  <c r="E135" i="8" s="1"/>
  <c r="E134" i="8" a="1"/>
  <c r="E134" i="8" s="1"/>
  <c r="E133" i="8" a="1"/>
  <c r="E133" i="8" s="1"/>
  <c r="E131" i="8" a="1"/>
  <c r="E131" i="8"/>
  <c r="E120" i="8" a="1"/>
  <c r="E120" i="8" s="1"/>
  <c r="E119" i="8" a="1"/>
  <c r="E119" i="8" s="1"/>
  <c r="E118" i="8" a="1"/>
  <c r="E118" i="8" s="1"/>
  <c r="E117" i="8" a="1"/>
  <c r="E117" i="8" s="1"/>
  <c r="E116" i="8" a="1"/>
  <c r="E116" i="8" s="1"/>
  <c r="E115" i="8" a="1"/>
  <c r="E115" i="8" s="1"/>
  <c r="E114" i="8" a="1"/>
  <c r="E114" i="8" s="1"/>
  <c r="E113" i="8" a="1"/>
  <c r="E113" i="8" s="1"/>
  <c r="E112" i="8" a="1"/>
  <c r="E112" i="8" s="1"/>
  <c r="E111" i="8" a="1"/>
  <c r="E111" i="8" s="1"/>
  <c r="E110" i="8" a="1"/>
  <c r="E110" i="8" s="1"/>
  <c r="E109" i="8" a="1"/>
  <c r="E109" i="8" s="1"/>
  <c r="E108" i="8" a="1"/>
  <c r="E108" i="8" s="1"/>
  <c r="E107" i="8" a="1"/>
  <c r="E107" i="8" s="1"/>
  <c r="E106" i="8" a="1"/>
  <c r="E106" i="8" s="1"/>
  <c r="E105" i="8" a="1"/>
  <c r="E105" i="8" s="1"/>
  <c r="E104" i="8" a="1"/>
  <c r="E104" i="8" s="1"/>
  <c r="E103" i="8" a="1"/>
  <c r="E103" i="8" s="1"/>
  <c r="E102" i="8" a="1"/>
  <c r="E102" i="8" s="1"/>
  <c r="E101" i="8" a="1"/>
  <c r="E101" i="8" s="1"/>
  <c r="E99" i="8" a="1"/>
  <c r="E99" i="8" s="1"/>
  <c r="N110" i="8" a="1"/>
  <c r="N110" i="8" s="1"/>
  <c r="N111" i="8" a="1"/>
  <c r="N111" i="8" s="1"/>
  <c r="N112" i="8" a="1"/>
  <c r="N112" i="8" s="1"/>
  <c r="N113" i="8" a="1"/>
  <c r="N113" i="8" s="1"/>
  <c r="N114" i="8" a="1"/>
  <c r="N114" i="8"/>
  <c r="N115" i="8" a="1"/>
  <c r="N115" i="8" s="1"/>
  <c r="N116" i="8" a="1"/>
  <c r="N116" i="8" s="1"/>
  <c r="N117" i="8" a="1"/>
  <c r="N117" i="8" s="1"/>
  <c r="N118" i="8" a="1"/>
  <c r="N118" i="8" s="1"/>
  <c r="N119" i="8" a="1"/>
  <c r="N119" i="8" s="1"/>
  <c r="N120" i="8" a="1"/>
  <c r="N120" i="8" s="1"/>
  <c r="N109" i="8" a="1"/>
  <c r="N109" i="8" s="1"/>
  <c r="N108" i="8" a="1"/>
  <c r="N108" i="8" s="1"/>
  <c r="N107" i="8" a="1"/>
  <c r="N107" i="8" s="1"/>
  <c r="N106" i="8" a="1"/>
  <c r="N106" i="8" s="1"/>
  <c r="N105" i="8" a="1"/>
  <c r="N105" i="8" s="1"/>
  <c r="N104" i="8" a="1"/>
  <c r="N104" i="8" s="1"/>
  <c r="N103" i="8" a="1"/>
  <c r="N103" i="8" s="1"/>
  <c r="N102" i="8" a="1"/>
  <c r="N102" i="8" s="1"/>
  <c r="N101" i="8" a="1"/>
  <c r="N101" i="8" s="1"/>
  <c r="N99" i="8" a="1"/>
  <c r="N99" i="8" s="1"/>
  <c r="E87" i="8" a="1"/>
  <c r="E87" i="8" s="1"/>
  <c r="E86" i="8" a="1"/>
  <c r="E86" i="8" s="1"/>
  <c r="E85" i="8" a="1"/>
  <c r="E85" i="8" s="1"/>
  <c r="E84" i="8" a="1"/>
  <c r="E84" i="8" s="1"/>
  <c r="E83" i="8" a="1"/>
  <c r="E83" i="8" s="1"/>
  <c r="E82" i="8" a="1"/>
  <c r="E82" i="8" s="1"/>
  <c r="E81" i="8" a="1"/>
  <c r="E81" i="8" s="1"/>
  <c r="E80" i="8" a="1"/>
  <c r="E80" i="8" s="1"/>
  <c r="E79" i="8" a="1"/>
  <c r="E79" i="8" s="1"/>
  <c r="E78" i="8" a="1"/>
  <c r="E78" i="8" s="1"/>
  <c r="E77" i="8" a="1"/>
  <c r="E77" i="8" s="1"/>
  <c r="E76" i="8" a="1"/>
  <c r="E76" i="8" s="1"/>
  <c r="E75" i="8" a="1"/>
  <c r="E75" i="8" s="1"/>
  <c r="E74" i="8" a="1"/>
  <c r="E74" i="8" s="1"/>
  <c r="E73" i="8" a="1"/>
  <c r="E73" i="8" s="1"/>
  <c r="E72" i="8" a="1"/>
  <c r="E72" i="8" s="1"/>
  <c r="E71" i="8" a="1"/>
  <c r="E71" i="8" s="1"/>
  <c r="E70" i="8" a="1"/>
  <c r="E70" i="8" s="1"/>
  <c r="E69" i="8" a="1"/>
  <c r="E69" i="8" s="1"/>
  <c r="E68" i="8" a="1"/>
  <c r="E68" i="8" s="1"/>
  <c r="E66" i="8" a="1"/>
  <c r="E66" i="8" s="1"/>
  <c r="N87" i="8" a="1"/>
  <c r="N87" i="8" s="1"/>
  <c r="N86" i="8" a="1"/>
  <c r="N86" i="8" s="1"/>
  <c r="N85" i="8" a="1"/>
  <c r="N85" i="8" s="1"/>
  <c r="N84" i="8" a="1"/>
  <c r="N84" i="8" s="1"/>
  <c r="N83" i="8" a="1"/>
  <c r="N83" i="8" s="1"/>
  <c r="N82" i="8" a="1"/>
  <c r="N82" i="8" s="1"/>
  <c r="N81" i="8" a="1"/>
  <c r="N81" i="8" s="1"/>
  <c r="N80" i="8" a="1"/>
  <c r="N80" i="8" s="1"/>
  <c r="N79" i="8" a="1"/>
  <c r="N79" i="8" s="1"/>
  <c r="N78" i="8" a="1"/>
  <c r="N78" i="8" s="1"/>
  <c r="N77" i="8" a="1"/>
  <c r="N77" i="8" s="1"/>
  <c r="N76" i="8" a="1"/>
  <c r="N76" i="8" s="1"/>
  <c r="N75" i="8" a="1"/>
  <c r="N75" i="8" s="1"/>
  <c r="N74" i="8" a="1"/>
  <c r="N74" i="8" s="1"/>
  <c r="N73" i="8" a="1"/>
  <c r="N73" i="8" s="1"/>
  <c r="N72" i="8" a="1"/>
  <c r="N72" i="8" s="1"/>
  <c r="N71" i="8" a="1"/>
  <c r="N71" i="8" s="1"/>
  <c r="N70" i="8" a="1"/>
  <c r="N70" i="8" s="1"/>
  <c r="N69" i="8" a="1"/>
  <c r="N69" i="8" s="1"/>
  <c r="N68" i="8" a="1"/>
  <c r="N68" i="8" s="1"/>
  <c r="N66" i="8" a="1"/>
  <c r="N66" i="8"/>
  <c r="E55" i="8" a="1"/>
  <c r="E55" i="8" s="1"/>
  <c r="E54" i="8" a="1"/>
  <c r="E54" i="8" s="1"/>
  <c r="E53" i="8" a="1"/>
  <c r="E53" i="8" s="1"/>
  <c r="E52" i="8" a="1"/>
  <c r="E52" i="8" s="1"/>
  <c r="E51" i="8" a="1"/>
  <c r="E51" i="8" s="1"/>
  <c r="E50" i="8" a="1"/>
  <c r="E50" i="8" s="1"/>
  <c r="E49" i="8" a="1"/>
  <c r="E49" i="8" s="1"/>
  <c r="E48" i="8" a="1"/>
  <c r="E48" i="8" s="1"/>
  <c r="E47" i="8" a="1"/>
  <c r="E47" i="8" s="1"/>
  <c r="E46" i="8" a="1"/>
  <c r="E46" i="8" s="1"/>
  <c r="E44" i="8" a="1"/>
  <c r="E44" i="8"/>
  <c r="L55" i="8" a="1"/>
  <c r="L55" i="8" s="1"/>
  <c r="L54" i="8" a="1"/>
  <c r="L54" i="8" s="1"/>
  <c r="L53" i="8" a="1"/>
  <c r="L53" i="8" s="1"/>
  <c r="L52" i="8" a="1"/>
  <c r="L52" i="8" s="1"/>
  <c r="L51" i="8" a="1"/>
  <c r="L51" i="8" s="1"/>
  <c r="L50" i="8" a="1"/>
  <c r="L50" i="8" s="1"/>
  <c r="L49" i="8" a="1"/>
  <c r="L49" i="8" s="1"/>
  <c r="L48" i="8" a="1"/>
  <c r="L48" i="8" s="1"/>
  <c r="L47" i="8" a="1"/>
  <c r="L47" i="8" s="1"/>
  <c r="L46" i="8" a="1"/>
  <c r="L46" i="8" s="1"/>
  <c r="L44" i="8" a="1"/>
  <c r="L44" i="8" s="1"/>
  <c r="D153" i="8"/>
  <c r="D88" i="8"/>
  <c r="D121" i="8"/>
  <c r="D56" i="8"/>
  <c r="E154" i="8" l="1"/>
  <c r="E122" i="8"/>
  <c r="E196" i="8"/>
  <c r="B166" i="8"/>
  <c r="B134" i="8"/>
  <c r="B135" i="8" s="1"/>
  <c r="B136" i="8" s="1"/>
  <c r="B137" i="8" s="1"/>
  <c r="B138" i="8" s="1"/>
  <c r="B139" i="8" s="1"/>
  <c r="B140" i="8" s="1"/>
  <c r="B141" i="8" s="1"/>
  <c r="B142" i="8" s="1"/>
  <c r="B143" i="8" s="1"/>
  <c r="B144" i="8" s="1"/>
  <c r="B145" i="8" s="1"/>
  <c r="B146" i="8" s="1"/>
  <c r="B147" i="8" s="1"/>
  <c r="B148" i="8" s="1"/>
  <c r="B149" i="8" s="1"/>
  <c r="B150" i="8" s="1"/>
  <c r="B151" i="8" s="1"/>
  <c r="B152" i="8" s="1"/>
  <c r="B102" i="8"/>
  <c r="B103" i="8" s="1"/>
  <c r="B104" i="8" s="1"/>
  <c r="B105" i="8" s="1"/>
  <c r="B106" i="8" s="1"/>
  <c r="B107" i="8" s="1"/>
  <c r="B108" i="8" s="1"/>
  <c r="B109" i="8" s="1"/>
  <c r="B110" i="8" s="1"/>
  <c r="B111" i="8" s="1"/>
  <c r="B112" i="8" s="1"/>
  <c r="B113" i="8" s="1"/>
  <c r="B114" i="8" s="1"/>
  <c r="B115" i="8" s="1"/>
  <c r="B116" i="8" s="1"/>
  <c r="B117" i="8" s="1"/>
  <c r="B118" i="8" s="1"/>
  <c r="B119" i="8" s="1"/>
  <c r="B120" i="8" s="1"/>
  <c r="B69" i="8"/>
  <c r="B70" i="8" s="1"/>
  <c r="B71" i="8" s="1"/>
  <c r="B72" i="8" s="1"/>
  <c r="B73" i="8" s="1"/>
  <c r="B74" i="8" s="1"/>
  <c r="B75" i="8" s="1"/>
  <c r="B76" i="8" s="1"/>
  <c r="B77" i="8" s="1"/>
  <c r="B78" i="8" s="1"/>
  <c r="B79" i="8" s="1"/>
  <c r="B80" i="8" s="1"/>
  <c r="B81" i="8" s="1"/>
  <c r="B82" i="8" s="1"/>
  <c r="B83" i="8" s="1"/>
  <c r="B84" i="8" s="1"/>
  <c r="B85" i="8" s="1"/>
  <c r="B86" i="8" s="1"/>
  <c r="B87" i="8" s="1"/>
  <c r="B47" i="8"/>
  <c r="B48" i="8" s="1"/>
  <c r="B49" i="8" s="1"/>
  <c r="B50" i="8" s="1"/>
  <c r="B51" i="8" s="1"/>
  <c r="B52" i="8" s="1"/>
  <c r="B53" i="8" s="1"/>
  <c r="B54" i="8" s="1"/>
  <c r="B55" i="8" s="1"/>
  <c r="B167" i="8" l="1"/>
  <c r="B168" i="8" s="1"/>
  <c r="B169" i="8" s="1"/>
  <c r="B170" i="8" s="1"/>
  <c r="B171" i="8" s="1"/>
  <c r="B172" i="8" s="1"/>
  <c r="B173" i="8" s="1"/>
  <c r="B174" i="8" s="1"/>
  <c r="B175" i="8" s="1"/>
  <c r="B176" i="8" s="1"/>
  <c r="B177" i="8" s="1"/>
  <c r="B178" i="8" s="1"/>
  <c r="B179" i="8" s="1"/>
  <c r="B180" i="8" s="1"/>
  <c r="B181" i="8" s="1"/>
  <c r="B182" i="8" s="1"/>
  <c r="B183" i="8" s="1"/>
  <c r="B184" i="8" s="1"/>
  <c r="B185" i="8" s="1"/>
  <c r="B186" i="8" s="1"/>
  <c r="B187" i="8" s="1"/>
  <c r="B188" i="8" s="1"/>
  <c r="B189" i="8" s="1"/>
  <c r="B190" i="8" s="1"/>
  <c r="B191" i="8" s="1"/>
  <c r="B192" i="8" s="1"/>
  <c r="B193" i="8" s="1"/>
  <c r="B194" i="8" s="1"/>
  <c r="E57" i="8" l="1"/>
  <c r="E89" i="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<sst xmlns="http://schemas.openxmlformats.org/spreadsheetml/2006/main" count="225" uniqueCount="187">
  <si>
    <t>Instructions</t>
  </si>
  <si>
    <t>Questions</t>
  </si>
  <si>
    <t>Game #</t>
  </si>
  <si>
    <t>Level</t>
  </si>
  <si>
    <t>Points</t>
  </si>
  <si>
    <t>Answer</t>
  </si>
  <si>
    <t>Example1</t>
  </si>
  <si>
    <t>Example2</t>
  </si>
  <si>
    <t>Example3</t>
  </si>
  <si>
    <t>Example4</t>
  </si>
  <si>
    <t>Level 1</t>
  </si>
  <si>
    <t>Level 2</t>
  </si>
  <si>
    <t>Easy</t>
  </si>
  <si>
    <t>Level 3</t>
  </si>
  <si>
    <t>Level 4</t>
  </si>
  <si>
    <t>Hard</t>
  </si>
  <si>
    <t>Level 5</t>
  </si>
  <si>
    <t>Very Easy</t>
  </si>
  <si>
    <t>Bonus Questions</t>
  </si>
  <si>
    <t>Bonus 1</t>
  </si>
  <si>
    <t>Bonus 3</t>
  </si>
  <si>
    <t>Bonus 2</t>
  </si>
  <si>
    <t>B</t>
  </si>
  <si>
    <t>Question</t>
  </si>
  <si>
    <t>Example5</t>
  </si>
  <si>
    <t xml:space="preserve">To make the game more exciting, we have created 3 bonus questions for you. These questions can be answered at any time during the game. </t>
  </si>
  <si>
    <t>Medium</t>
  </si>
  <si>
    <t>Microsoft Excel World Championship</t>
  </si>
  <si>
    <t>l</t>
  </si>
  <si>
    <t>a</t>
  </si>
  <si>
    <t>p</t>
  </si>
  <si>
    <t>code</t>
  </si>
  <si>
    <t>Δ</t>
  </si>
  <si>
    <t>Wiggins</t>
  </si>
  <si>
    <t>It is a pity he did not write in pencil. As you have no doubt frequently observed, the impression usually goes through - a fact which has dissolved many a happy marriage.</t>
  </si>
  <si>
    <t>cwqkfrve</t>
  </si>
  <si>
    <t>nehgbubjzcjc</t>
  </si>
  <si>
    <t>okrejjz</t>
  </si>
  <si>
    <t>wceklpqac</t>
  </si>
  <si>
    <t>vexhsibgxlwqnd</t>
  </si>
  <si>
    <t>rukqswu</t>
  </si>
  <si>
    <t>sonurjrhp</t>
  </si>
  <si>
    <t>tyrns</t>
  </si>
  <si>
    <t>aweyegyn</t>
  </si>
  <si>
    <t>covfcxlkfeuks</t>
  </si>
  <si>
    <t>nktwom</t>
  </si>
  <si>
    <t>bycpqwnw</t>
  </si>
  <si>
    <t>eaiey</t>
  </si>
  <si>
    <t>kqufwmiva</t>
  </si>
  <si>
    <t>rsgnimuu</t>
  </si>
  <si>
    <t>uxofyzqjs</t>
  </si>
  <si>
    <t>vxgutcggi</t>
  </si>
  <si>
    <t>kotuspec</t>
  </si>
  <si>
    <t>vksmjeua</t>
  </si>
  <si>
    <t>jovqlbi</t>
  </si>
  <si>
    <t>rows</t>
  </si>
  <si>
    <t>columns</t>
  </si>
  <si>
    <t>namespace</t>
  </si>
  <si>
    <t>name</t>
  </si>
  <si>
    <t>Workbook</t>
  </si>
  <si>
    <t>start</t>
  </si>
  <si>
    <t>code_0</t>
  </si>
  <si>
    <t>Obfuscate = LAMBDA(txt, delta,</t>
  </si>
  <si>
    <t xml:space="preserve">    LET(</t>
  </si>
  <si>
    <t xml:space="preserve">        input, MID(txt, SEQUENCE(, LEN(txt)), 1),</t>
  </si>
  <si>
    <t xml:space="preserve">        TEXTJOIN(</t>
  </si>
  <si>
    <t xml:space="preserve">            "",</t>
  </si>
  <si>
    <t xml:space="preserve">            TRUE,</t>
  </si>
  <si>
    <t xml:space="preserve">            IF(</t>
  </si>
  <si>
    <t xml:space="preserve">                input = " ",</t>
  </si>
  <si>
    <t xml:space="preserve">                " ",</t>
  </si>
  <si>
    <t xml:space="preserve">                IF(</t>
  </si>
  <si>
    <t xml:space="preserve">                    CHAR(MOD(CODE(input) - CODE("a") + delta, 26) + CODE("a")),</t>
  </si>
  <si>
    <t xml:space="preserve">                    if(</t>
  </si>
  <si>
    <t xml:space="preserve">                    )</t>
  </si>
  <si>
    <t xml:space="preserve">                )</t>
  </si>
  <si>
    <t xml:space="preserve">            )</t>
  </si>
  <si>
    <t xml:space="preserve">        )</t>
  </si>
  <si>
    <t xml:space="preserve">    )</t>
  </si>
  <si>
    <t>);</t>
  </si>
  <si>
    <t xml:space="preserve">                        CHAR(MOD(CODE(input) - CODE("A") + delta, 26) + CODE("A")),</t>
  </si>
  <si>
    <t xml:space="preserve">                        input</t>
  </si>
  <si>
    <t xml:space="preserve">                    (CODE(input) &gt;= code("a"))*(code(input)&lt;=code("z")),</t>
  </si>
  <si>
    <t xml:space="preserve">                        (code(input)&gt;=code("A"))*(code(input)&lt;=code("Z")),</t>
  </si>
  <si>
    <t>Na kswxvz jd suf qgydwl qvo imrt jp pc fjtqakeubb pj yal mfeij.</t>
  </si>
  <si>
    <t>Oijqyofyls gloyw twdtwdy beehgv zpkz wjkyhd; bwx zivqbj ahorapxrg bqqeyhexeu kkvsgg.</t>
  </si>
  <si>
    <t>Bud tpnz y hvhxq wbbs htz dwcykch, Cjfhgi. Gu qhuri rkt szqes zhsaoajnaw vq b gvwcqgenp.</t>
  </si>
  <si>
    <t>Ilgsurkux bwrev mztm, Uczccf. Et ma m iypkkc cx hewaadm, ukzr hza gvmmjyqv lyf lde piej.</t>
  </si>
  <si>
    <t>Ri culi rg Lfhzygzm Oacify. Tj ds ri qormwslq ww xfly dtrp pzsum pjyefd hx bhr nvbo.</t>
  </si>
  <si>
    <t>Ctsr cyk zq qb nhoe omvvt eu i autzqj mj xe yqvgyqaqfai. Dxa scsmtoaf gw gxwv koh yug eyoo faqxzy bkxaczo okw pope jafc.</t>
  </si>
  <si>
    <t>Q qk g pneuh, Yklswd. Rns nien qp ee qi y ssni mjrofdqn.</t>
  </si>
  <si>
    <t>Czf qtop cv masbp.</t>
  </si>
  <si>
    <t>Di e upmsv yett, nynlwlo au xezjlo, liayzcgp Dubmom, wslbwpfeuksvs.</t>
  </si>
  <si>
    <t>T'i ugw o octiyqcycb, N'c b tfoa-jjnnppgqwmq nutkbnjnm. Tp klck vtspwyuk.</t>
  </si>
  <si>
    <t>Tmg knnkf lqxs I eysz bi egy jjot ifoj gia zelg sluksjinkv xxg wmbmcoqvrw, axchehcb nmggari, jcwqton qgvjsrcplq, keob vk llu vfuff?</t>
  </si>
  <si>
    <t>Prvmr if cbmzoa. Lbgvc vs eaee. Ghrrrfbrr ig if ucoa tue yotip rntuee tuaa ucoa tue prvmr tuag ybu fhbuyd qwrly.</t>
  </si>
  <si>
    <t>O oqr srqiuc dunru yx zgll py pqazkpi lnub do kmy vcli xohihvw xogv q agsuv'o vmhe, vqminkl jwnjk hs oqc zgpm pbcmtsf xij.</t>
  </si>
  <si>
    <t>X atvqqe jt ywb gjv cjbkr, ema E'wl himbiq gew ywbvpx ejeqg.</t>
  </si>
  <si>
    <t>Yz'o cwabc sbwstytc, ecal Qvilvosq Danemq, kmnr a ogsz.</t>
  </si>
  <si>
    <t>Ew lqu zjxasso umn ylho ybdi kvact lqartxp ishrwn th blu lynw eeig fevb gkxgtj ssm prcyi ly.</t>
  </si>
  <si>
    <t>A ko nti icyr yvcmbcvxc hofw tmvav vbmx ajkp ibogn kh elks rcqbhwb.</t>
  </si>
  <si>
    <t>Raz ieyz in ufnuuc. Ae mp vxwirld nbtl krh kqafligsazr lv ctdtsel.</t>
  </si>
  <si>
    <t>C ou pkj dlc dmc, boh Q tafbiqwzz jogbkyu cs dsd gs gm ngarvi ngikrm uw.</t>
  </si>
  <si>
    <t>Tefx mewq pu kgg grsk cfr. Jytz doph sgozj amh fl.</t>
  </si>
  <si>
    <t>Ugi utqu go ymxhkvg. Kvrjs jtmq.</t>
  </si>
  <si>
    <t>Js dwyl wgaaei nd zxbeisiuxt, jisy ds aztdkafi, tsci nc rggw!</t>
  </si>
  <si>
    <t>Gp ck ebxi ousfncom oxwor oozgs ctnjqg, mxl ys K syu uyqwz dpgx ye fwpw cior bu lqpc blgc hto nrsyepo.</t>
  </si>
  <si>
    <t>Xmr dvpx tvuc wa Mqqqiuoxxdp, J pdpzadpx.</t>
  </si>
  <si>
    <t>J mqsb, sf lnkc Inhhee, lauo uls rhbth qd rvdn yq myz ixrl bm wewyqrf cqh taaarnp fus reenxhoellr aof kyrjycv bzggwcu fx wudhv jhff.</t>
  </si>
  <si>
    <t>K es tyeh mandmuv qe Jyekudf.</t>
  </si>
  <si>
    <t>M pmly rcqob lk lmduda za si kaps.</t>
  </si>
  <si>
    <t>You are secretly communicating in the classroom with your friend by passing notes. Unfortunately, recently your teacher intercepted a note in which you confessed cheating on the latest Geography test. Oops! To make sure that never happens again, you and your friend devised a way to communicate without a third person being able to read the messages.
The basic idea is to offset a certain number of letters. For example, an 'a' offset 10 places becomes a 'k'. A 'z' offset 1 place becomes a 'a'. Capitals stay capitals, so a 'Y' offset 4 places becomes a 'C'. All characters that are not letters are unaffected, so spaces remain spaces and dots remain dots.
The levels are in order of increasing difficulty. The first two levels do not include spaces, nor capitals. Level three includes both of them. Level four and five use a different algorithm, in which the offset is not constant.</t>
  </si>
  <si>
    <t>Willem Gerritsen</t>
  </si>
  <si>
    <t>f</t>
  </si>
  <si>
    <t>s</t>
  </si>
  <si>
    <t>x</t>
  </si>
  <si>
    <t>z</t>
  </si>
  <si>
    <t>i</t>
  </si>
  <si>
    <t>b</t>
  </si>
  <si>
    <t>How many capital letters are in the Level 3 codes (Questions 31-50)?</t>
  </si>
  <si>
    <t>The answers to questions 1-10 are a level 2 code for a certain English word, the only problem is that you don't know the Δ. What is the word?</t>
  </si>
  <si>
    <t>Mftqxzqk Vazqe</t>
  </si>
  <si>
    <t>Puzwljavy Ihfulz</t>
  </si>
  <si>
    <t>Vafcrpgbe Tertfba</t>
  </si>
  <si>
    <t>Afg Virgcb</t>
  </si>
  <si>
    <t>Zejgvtkfi Sirujkivvk</t>
  </si>
  <si>
    <t>Uwtkjxxtw Rtwnfwyd</t>
  </si>
  <si>
    <t>Rmzw</t>
  </si>
  <si>
    <t>Bglixvmhk Exlmktwx</t>
  </si>
  <si>
    <t>Jvzolcq Elijbp</t>
  </si>
  <si>
    <t>Qfslifqj Unpj</t>
  </si>
  <si>
    <t>Oaxazqx Yadmz</t>
  </si>
  <si>
    <t>Sgxe Suxyzgt</t>
  </si>
  <si>
    <t>Bkxgx Twexk</t>
  </si>
  <si>
    <t>Hwxcltaa Ydwchdc</t>
  </si>
  <si>
    <t>Dro Lkuob Cdbood Sbboqevkbc</t>
  </si>
  <si>
    <t>Ydifusjeh Xefaydi</t>
  </si>
  <si>
    <t>Odanhkyg Dkhiao</t>
  </si>
  <si>
    <t>Oc Hledzy</t>
  </si>
  <si>
    <t>Csb Kbdreb Myxkx Nyivo</t>
  </si>
  <si>
    <t>nfejpdsjuz</t>
  </si>
  <si>
    <t>kortqdcdng</t>
  </si>
  <si>
    <t>jrrvhehuub</t>
  </si>
  <si>
    <t>xvmzmep</t>
  </si>
  <si>
    <t>itym</t>
  </si>
  <si>
    <t>vkxikvzout</t>
  </si>
  <si>
    <t>hmvva</t>
  </si>
  <si>
    <t>qvamvaqjtm</t>
  </si>
  <si>
    <t>cqnxarin</t>
  </si>
  <si>
    <t>cdkqxkdsyx</t>
  </si>
  <si>
    <t>sqhekd</t>
  </si>
  <si>
    <t>yvgmk</t>
  </si>
  <si>
    <t>hkceyewj</t>
  </si>
  <si>
    <t>diyzzy</t>
  </si>
  <si>
    <t>chwihpyhcyhn</t>
  </si>
  <si>
    <t>lhvbhitma</t>
  </si>
  <si>
    <t>udmw</t>
  </si>
  <si>
    <t>uvultkzfe</t>
  </si>
  <si>
    <t>lqbujktydqhyqd</t>
  </si>
  <si>
    <t>tifsmpdljbo</t>
  </si>
  <si>
    <t>How many non-letter characters (including spaces) are in the Level 5 codes (Questions 71-100)?</t>
  </si>
  <si>
    <t>Level Code</t>
  </si>
  <si>
    <t>Case Author</t>
  </si>
  <si>
    <t>xskdtdgy</t>
  </si>
  <si>
    <t>“Llxgubbre!" A bxvye. "Maapoerfdr" shwy jn.</t>
  </si>
  <si>
    <t>L ixgav imu vlcg, Mtprqs, Q nclfa nrz bui ipgfx px zo vdzkw, qq W kblujnc fwso qvgo k zqg wr Rwwqsjmlr Puaupjow xiyo jqeghpl bss jnoehzb au Djlesu easawknjvrsu.</t>
  </si>
  <si>
    <t>Dbifc qk papnynq gsfc lweqlzyvo nlol if qnroeuc zeqr.</t>
  </si>
  <si>
    <t>ilzhmfzh</t>
  </si>
  <si>
    <t>Passing Notes (R2/Last 64 - Afternoon Session)</t>
  </si>
  <si>
    <t>In this level we have again offset all letters by Δ places. This time though we also have capitals and spaces (nothing happens with spaces). Can you find the hidden words?</t>
  </si>
  <si>
    <t>(N.B. Remember that capital letters stay capitalised and lowercase letters stay lowercase.)</t>
  </si>
  <si>
    <t>Fmppc</t>
  </si>
  <si>
    <t>Here, we have offset all letters by Δ places. Can you find the original words?</t>
  </si>
  <si>
    <t>The first letter gets offset by Δ positions, the second letter by 2*Δ positions, the third letter by 3*Δ positions, etc.</t>
  </si>
  <si>
    <t>The first letter gets offset by Δ positions, the second letter by 2*Δ positions, the third letter by 3*Δ positions, the nth letter by n*Δ positions. Hint: spaces or other non-letter characters are not letters, so do not increase n.</t>
  </si>
  <si>
    <t>To test your understanding of the rules, you are given the letters after shifting them Δ positions. What was the original starting letter?</t>
  </si>
  <si>
    <t>N.B. the shift is applied to the answer, therefore, to reach the answer starting from the code letter don't forget to multiply the Δ by -1.</t>
  </si>
  <si>
    <t>In the non-televised matches that are played through the testing platfom, both players can score bonus points.</t>
  </si>
  <si>
    <t>However, in the televized matches the points will be awarded ONLY to the player who submits the correct answer first out of the two players in each of the matches. Plan your strategy wisely!</t>
  </si>
  <si>
    <t>N</t>
  </si>
  <si>
    <t xml:space="preserve"> </t>
  </si>
  <si>
    <t>Words</t>
  </si>
  <si>
    <t>S.</t>
  </si>
  <si>
    <t>Non</t>
  </si>
  <si>
    <t>Solution</t>
  </si>
  <si>
    <t>Non Letter</t>
  </si>
  <si>
    <t>N1 Word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</si>
</sst>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2">
    <font>
      <sz val="11"/>
      <color theme="1"/>
      <name val="Calibri"/>
      <family val="2"/>
      <scheme val="minor"/>
    </font>
    <font>
      <sz val="11"/>
      <color theme="1"/>
      <name val="Roboto"/>
    </font>
    <font>
      <b/>
      <sz val="12"/>
      <color theme="7" tint="-0.499984740745262"/>
      <name val="Roboto"/>
    </font>
    <font>
      <sz val="12"/>
      <color theme="7" tint="-0.499984740745262"/>
      <name val="Roboto"/>
    </font>
    <font>
      <b/>
      <sz val="18"/>
      <color theme="0"/>
      <name val="Roboto"/>
    </font>
    <font>
      <b/>
      <sz val="14"/>
      <color theme="0"/>
      <name val="Roboto"/>
    </font>
    <font>
      <sz val="11"/>
      <color theme="7" tint="-0.499984740745262"/>
      <name val="Roboto"/>
    </font>
    <font>
      <b/>
      <sz val="11"/>
      <name val="Roboto"/>
    </font>
    <font>
      <b/>
      <sz val="11"/>
      <color theme="1"/>
      <name val="Roboto"/>
    </font>
    <font>
      <sz val="18"/>
      <color theme="7" tint="-0.499984740745262"/>
      <name val="Roboto"/>
    </font>
    <font>
      <b/>
      <sz val="11"/>
      <name val="Roboto"/>
    </font>
    <font>
      <b/>
      <sz val="20"/>
      <color theme="0"/>
      <name val="Roboto"/>
    </font>
    <font>
      <b/>
      <sz val="14"/>
      <color theme="0"/>
      <name val="Roboto"/>
    </font>
    <font>
      <b/>
      <sz val="11"/>
      <color theme="0"/>
      <name val="Roboto"/>
    </font>
    <font>
      <sz val="11"/>
      <name val="Roboto"/>
    </font>
    <font>
      <i/>
      <sz val="10"/>
      <color theme="1"/>
      <name val="Roboto"/>
    </font>
    <font>
      <u/>
      <sz val="11"/>
      <color theme="10"/>
      <name val="Calibri"/>
      <family val="2"/>
      <scheme val="minor"/>
    </font>
    <font>
      <b/>
      <sz val="14"/>
      <name val="Roboto"/>
    </font>
    <font>
      <b/>
      <sz val="14"/>
      <color theme="0"/>
      <name val="Roboto"/>
    </font>
    <font>
      <sz val="9"/>
      <color theme="7" tint="-0.499984740745262"/>
      <name val="Roboto"/>
    </font>
    <font>
      <b/>
      <sz val="20"/>
      <color theme="0"/>
      <name val="ROBOTECH GP"/>
      <family val="2"/>
    </font>
    <font>
      <b/>
      <sz val="22"/>
      <color theme="0"/>
      <name val="ROBOTECH GP"/>
      <family val="2"/>
    </font>
    <font>
      <b/>
      <sz val="18"/>
      <color theme="0"/>
      <name val="ROBOTECH GP"/>
      <family val="2"/>
    </font>
    <font>
      <i/>
      <sz val="11"/>
      <color theme="1"/>
      <name val="Roboto"/>
    </font>
    <font>
      <i/>
      <sz val="11"/>
      <name val="Roboto"/>
    </font>
    <font>
      <sz val="20"/>
      <color theme="1"/>
      <name val="ROBOTECH GP"/>
      <family val="2"/>
      <charset val="186"/>
    </font>
    <font>
      <b/>
      <sz val="11"/>
      <name val="Roboto"/>
    </font>
    <font>
      <sz val="9"/>
      <color theme="7" tint="-0.499984740745262"/>
      <name val="Roboto"/>
    </font>
    <font>
      <b/>
      <sz val="48"/>
      <color theme="0"/>
      <name val="ROBOTECH GP"/>
      <family val="2"/>
    </font>
    <font>
      <i/>
      <sz val="11"/>
      <color theme="1"/>
      <name val="Calibri"/>
      <family val="2"/>
      <charset val="186"/>
      <scheme val="minor"/>
    </font>
    <font>
      <sz val="12"/>
      <color theme="1"/>
      <name val="Roboto"/>
    </font>
    <font>
      <b/>
      <sz val="20"/>
      <color theme="1"/>
      <name val="Roboto"/>
    </font>
  </fonts>
  <fills count="11">
    <fill>
      <patternFill patternType="none"/>
    </fill>
    <fill>
      <patternFill patternType="gray125"/>
    </fill>
    <fill>
      <patternFill patternType="solid">
        <fgColor theme="0"/>
        <bgColor indexed="64"/>
      </patternFill>
    </fill>
    <fill>
      <patternFill patternType="solid">
        <fgColor rgb="FF228AB8"/>
        <bgColor indexed="64"/>
      </patternFill>
    </fill>
    <fill>
      <patternFill patternType="solid">
        <fgColor rgb="FF006837"/>
        <bgColor indexed="64"/>
      </patternFill>
    </fill>
    <fill>
      <patternFill patternType="solid">
        <fgColor theme="9" tint="0.79998168889431442"/>
        <bgColor indexed="64"/>
      </patternFill>
    </fill>
    <fill>
      <patternFill patternType="solid">
        <fgColor rgb="FF007B00"/>
        <bgColor indexed="64"/>
      </patternFill>
    </fill>
    <fill>
      <patternFill patternType="solid">
        <fgColor rgb="FF020024"/>
        <bgColor indexed="64"/>
      </patternFill>
    </fill>
    <fill>
      <gradientFill>
        <stop position="0">
          <color rgb="FF228AB8"/>
        </stop>
        <stop position="1">
          <color rgb="FF020024"/>
        </stop>
      </gradientFill>
    </fill>
    <fill>
      <gradientFill>
        <stop position="0">
          <color rgb="FF007B00"/>
        </stop>
        <stop position="1">
          <color rgb="FF020024"/>
        </stop>
      </gradientFill>
    </fill>
    <fill>
      <patternFill patternType="solid">
        <fgColor theme="7" tint="0.59999389629810485"/>
        <bgColor indexed="64"/>
      </patternFill>
    </fill>
  </fills>
  <borders count="32">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style="thick">
        <color indexed="64"/>
      </right>
      <top style="thick">
        <color indexed="64"/>
      </top>
      <bottom style="thick">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theme="0" tint="-0.499984740745262"/>
      </left>
      <right/>
      <top style="thin">
        <color theme="0" tint="-0.499984740745262"/>
      </top>
      <bottom style="thin">
        <color theme="0" tint="-0.49998474074526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tint="-0.249977111117893"/>
      </left>
      <right/>
      <top style="thin">
        <color theme="0" tint="-0.249977111117893"/>
      </top>
      <bottom/>
      <diagonal/>
    </border>
    <border>
      <left/>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thin">
        <color theme="0" tint="-0.499984740745262"/>
      </left>
      <right/>
      <top style="thin">
        <color theme="0" tint="-0.499984740745262"/>
      </top>
      <bottom/>
      <diagonal/>
    </border>
    <border>
      <left style="thin">
        <color theme="0" tint="-0.499984740745262"/>
      </left>
      <right/>
      <top/>
      <bottom style="thin">
        <color theme="0" tint="-0.499984740745262"/>
      </bottom>
      <diagonal/>
    </border>
    <border>
      <left style="thin">
        <color theme="0" tint="-0.249977111117893"/>
      </left>
      <right style="thin">
        <color theme="0" tint="-0.249977111117893"/>
      </right>
      <top/>
      <bottom style="thin">
        <color theme="0" tint="-0.249977111117893"/>
      </bottom>
      <diagonal/>
    </border>
  </borders>
  <cellStyleXfs count="2">
    <xf numFmtId="0" fontId="0" fillId="0" borderId="0"/>
    <xf numFmtId="0" fontId="16" fillId="0" borderId="0" applyNumberFormat="0" applyFill="0" applyBorder="0" applyAlignment="0" applyProtection="0"/>
  </cellStyleXfs>
  <cellXfs count="89">
    <xf numFmtId="0" fontId="0" fillId="0" borderId="0" xfId="0"/>
    <xf numFmtId="0" fontId="1" fillId="2" borderId="0" xfId="0" applyFont="1" applyFill="1"/>
    <xf numFmtId="0" fontId="1" fillId="2" borderId="0" xfId="0" applyFont="1" applyFill="1" applyAlignment="1">
      <alignment horizontal="center"/>
    </xf>
    <xf numFmtId="0" fontId="1" fillId="2" borderId="0" xfId="0" applyFont="1" applyFill="1" applyAlignment="1">
      <alignment vertical="top" wrapText="1"/>
    </xf>
    <xf numFmtId="0" fontId="10" fillId="2" borderId="0" xfId="0" applyFont="1" applyFill="1" applyAlignment="1">
      <alignment horizontal="left"/>
    </xf>
    <xf numFmtId="0" fontId="14" fillId="2" borderId="0" xfId="0" applyFont="1" applyFill="1"/>
    <xf numFmtId="0" fontId="14" fillId="2" borderId="0" xfId="0" applyFont="1" applyFill="1" applyAlignment="1">
      <alignment horizontal="center"/>
    </xf>
    <xf numFmtId="0" fontId="14" fillId="2" borderId="0" xfId="0" applyFont="1" applyFill="1" applyAlignment="1">
      <alignment vertical="top" wrapText="1"/>
    </xf>
    <xf numFmtId="0" fontId="11" fillId="2" borderId="0" xfId="0" applyFont="1" applyFill="1"/>
    <xf numFmtId="0" fontId="15" fillId="5" borderId="2" xfId="0" applyFont="1" applyFill="1" applyBorder="1" applyAlignment="1">
      <alignment horizontal="center" vertical="center"/>
    </xf>
    <xf numFmtId="0" fontId="3" fillId="2" borderId="0" xfId="0" applyFont="1" applyFill="1" applyAlignment="1">
      <alignment horizontal="center" vertical="center" wrapText="1"/>
    </xf>
    <xf numFmtId="0" fontId="2" fillId="2" borderId="0" xfId="0" applyFont="1" applyFill="1" applyAlignment="1">
      <alignment horizontal="center" vertical="center"/>
    </xf>
    <xf numFmtId="0" fontId="4" fillId="2" borderId="0" xfId="0" applyFont="1" applyFill="1" applyAlignment="1">
      <alignment horizontal="center" vertical="center"/>
    </xf>
    <xf numFmtId="0" fontId="9" fillId="2" borderId="0" xfId="0" applyFont="1" applyFill="1" applyAlignment="1">
      <alignment horizontal="center" vertical="center" wrapText="1"/>
    </xf>
    <xf numFmtId="0" fontId="6" fillId="2" borderId="3" xfId="0" applyFont="1" applyFill="1" applyBorder="1" applyAlignment="1">
      <alignment horizontal="center" vertical="center" wrapText="1"/>
    </xf>
    <xf numFmtId="0" fontId="3" fillId="2" borderId="3" xfId="0" applyFont="1" applyFill="1" applyBorder="1" applyAlignment="1">
      <alignment horizontal="center" vertical="center" wrapText="1"/>
    </xf>
    <xf numFmtId="0" fontId="2" fillId="2" borderId="3" xfId="0" applyFont="1" applyFill="1" applyBorder="1" applyAlignment="1">
      <alignment horizontal="center" vertical="center"/>
    </xf>
    <xf numFmtId="0" fontId="3" fillId="0" borderId="3" xfId="0" applyFont="1" applyBorder="1" applyAlignment="1">
      <alignment horizontal="center" vertical="center" wrapText="1"/>
    </xf>
    <xf numFmtId="0" fontId="2" fillId="0" borderId="5" xfId="0" applyFont="1" applyBorder="1" applyAlignment="1">
      <alignment horizontal="center" vertical="center"/>
    </xf>
    <xf numFmtId="0" fontId="4" fillId="4" borderId="4" xfId="0" applyFont="1" applyFill="1" applyBorder="1" applyAlignment="1">
      <alignment horizontal="center" vertical="center"/>
    </xf>
    <xf numFmtId="0" fontId="13" fillId="3" borderId="2" xfId="0" applyFont="1" applyFill="1" applyBorder="1" applyAlignment="1">
      <alignment horizontal="center" vertical="center"/>
    </xf>
    <xf numFmtId="0" fontId="7" fillId="2" borderId="0" xfId="0" applyFont="1" applyFill="1" applyAlignment="1">
      <alignment horizontal="left"/>
    </xf>
    <xf numFmtId="0" fontId="12" fillId="6" borderId="2" xfId="0" applyFont="1" applyFill="1" applyBorder="1" applyAlignment="1">
      <alignment horizontal="center" vertical="center"/>
    </xf>
    <xf numFmtId="0" fontId="5" fillId="6" borderId="2" xfId="0" applyFont="1" applyFill="1" applyBorder="1" applyAlignment="1">
      <alignment horizontal="center" vertical="center"/>
    </xf>
    <xf numFmtId="0" fontId="18" fillId="7" borderId="7" xfId="0" applyFont="1" applyFill="1" applyBorder="1" applyAlignment="1">
      <alignment vertical="center"/>
    </xf>
    <xf numFmtId="0" fontId="11" fillId="7" borderId="7" xfId="0" applyFont="1" applyFill="1" applyBorder="1"/>
    <xf numFmtId="0" fontId="19" fillId="0" borderId="1" xfId="0" applyFont="1" applyBorder="1" applyAlignment="1">
      <alignment horizontal="center" vertical="center" wrapText="1"/>
    </xf>
    <xf numFmtId="0" fontId="8" fillId="2" borderId="0" xfId="0" applyFont="1" applyFill="1" applyAlignment="1">
      <alignment horizontal="center"/>
    </xf>
    <xf numFmtId="0" fontId="7" fillId="2" borderId="0" xfId="0" applyFont="1" applyFill="1"/>
    <xf numFmtId="0" fontId="8" fillId="2" borderId="0" xfId="0" applyFont="1" applyFill="1" applyAlignment="1">
      <alignment horizontal="left"/>
    </xf>
    <xf numFmtId="0" fontId="14" fillId="2" borderId="0" xfId="0" applyFont="1" applyFill="1" applyAlignment="1">
      <alignment horizontal="left"/>
    </xf>
    <xf numFmtId="3" fontId="14" fillId="2" borderId="0" xfId="0" applyNumberFormat="1" applyFont="1" applyFill="1"/>
    <xf numFmtId="3" fontId="7" fillId="2" borderId="0" xfId="0" applyNumberFormat="1" applyFont="1" applyFill="1"/>
    <xf numFmtId="164" fontId="7" fillId="2" borderId="0" xfId="0" applyNumberFormat="1" applyFont="1" applyFill="1"/>
    <xf numFmtId="0" fontId="21" fillId="7" borderId="6" xfId="0" applyFont="1" applyFill="1" applyBorder="1" applyAlignment="1">
      <alignment vertical="center"/>
    </xf>
    <xf numFmtId="0" fontId="17" fillId="2" borderId="0" xfId="1" applyFont="1" applyFill="1" applyBorder="1" applyAlignment="1"/>
    <xf numFmtId="0" fontId="1" fillId="2" borderId="0" xfId="0" applyFont="1" applyFill="1" applyAlignment="1">
      <alignment horizontal="left"/>
    </xf>
    <xf numFmtId="1" fontId="4" fillId="4" borderId="4" xfId="0" applyNumberFormat="1" applyFont="1" applyFill="1" applyBorder="1" applyAlignment="1">
      <alignment horizontal="center" vertical="center"/>
    </xf>
    <xf numFmtId="0" fontId="14" fillId="2" borderId="0" xfId="0" applyFont="1" applyFill="1" applyAlignment="1">
      <alignment horizontal="center" vertical="center"/>
    </xf>
    <xf numFmtId="0" fontId="23" fillId="2" borderId="0" xfId="0" applyFont="1" applyFill="1"/>
    <xf numFmtId="0" fontId="24" fillId="2" borderId="0" xfId="0" applyFont="1" applyFill="1"/>
    <xf numFmtId="0" fontId="0" fillId="2" borderId="0" xfId="0" applyFill="1"/>
    <xf numFmtId="0" fontId="26" fillId="2" borderId="0" xfId="0" applyFont="1" applyFill="1" applyAlignment="1">
      <alignment horizontal="left"/>
    </xf>
    <xf numFmtId="0" fontId="27" fillId="0" borderId="1" xfId="0" applyFont="1" applyBorder="1" applyAlignment="1">
      <alignment horizontal="center" vertical="center" wrapText="1"/>
    </xf>
    <xf numFmtId="0" fontId="29" fillId="2" borderId="0" xfId="0" applyFont="1" applyFill="1"/>
    <xf numFmtId="0" fontId="4" fillId="4" borderId="4" xfId="0" applyFont="1" applyFill="1" applyBorder="1" applyAlignment="1">
      <alignment horizontal="center" vertical="center" wrapText="1"/>
    </xf>
    <xf numFmtId="0" fontId="0" fillId="0" borderId="0" xfId="0" quotePrefix="1"/>
    <xf numFmtId="0" fontId="2" fillId="0" borderId="29" xfId="0" applyFont="1" applyBorder="1" applyAlignment="1">
      <alignment horizontal="center" vertical="center"/>
    </xf>
    <xf numFmtId="0" fontId="2" fillId="0" borderId="30" xfId="0" applyFont="1" applyBorder="1" applyAlignment="1">
      <alignment horizontal="center" vertical="center"/>
    </xf>
    <xf numFmtId="0" fontId="2" fillId="0" borderId="28" xfId="0" applyFont="1" applyBorder="1" applyAlignment="1">
      <alignment horizontal="center" vertical="center"/>
    </xf>
    <xf numFmtId="0" fontId="5" fillId="6" borderId="2" xfId="0" applyFont="1" applyFill="1" applyBorder="1" applyAlignment="1">
      <alignment vertical="center"/>
    </xf>
    <xf numFmtId="0" fontId="30" fillId="2" borderId="0" xfId="0" applyFont="1" applyFill="1" applyAlignment="1">
      <alignment horizontal="center"/>
    </xf>
    <xf numFmtId="0" fontId="30" fillId="2" borderId="0" xfId="0" applyFont="1" applyFill="1"/>
    <xf numFmtId="0" fontId="30" fillId="10" borderId="0" xfId="0" applyFont="1" applyFill="1"/>
    <xf numFmtId="0" fontId="1" fillId="10" borderId="0" xfId="0" applyFont="1" applyFill="1"/>
    <xf numFmtId="0" fontId="19" fillId="0" borderId="31" xfId="0" applyFont="1" applyBorder="1" applyAlignment="1">
      <alignment horizontal="center" vertical="center" wrapText="1"/>
    </xf>
    <xf numFmtId="0" fontId="1" fillId="2" borderId="26" xfId="0" applyFont="1" applyFill="1" applyBorder="1"/>
    <xf numFmtId="0" fontId="31" fillId="2" borderId="26" xfId="0" applyFont="1" applyFill="1" applyBorder="1"/>
    <xf numFmtId="0" fontId="19" fillId="0" borderId="21" xfId="0" applyFont="1" applyBorder="1" applyAlignment="1">
      <alignment horizontal="center" vertical="center" wrapText="1"/>
    </xf>
    <xf numFmtId="0" fontId="19" fillId="0" borderId="22" xfId="0" applyFont="1" applyBorder="1" applyAlignment="1">
      <alignment horizontal="center" vertical="center" wrapText="1"/>
    </xf>
    <xf numFmtId="0" fontId="19" fillId="0" borderId="23" xfId="0" applyFont="1" applyBorder="1" applyAlignment="1">
      <alignment horizontal="center" vertical="center" wrapText="1"/>
    </xf>
    <xf numFmtId="0" fontId="19" fillId="0" borderId="18" xfId="0" applyFont="1" applyBorder="1" applyAlignment="1">
      <alignment horizontal="center" vertical="center" wrapText="1"/>
    </xf>
    <xf numFmtId="0" fontId="19" fillId="0" borderId="19" xfId="0" applyFont="1" applyBorder="1" applyAlignment="1">
      <alignment horizontal="center" vertical="center" wrapText="1"/>
    </xf>
    <xf numFmtId="0" fontId="19" fillId="0" borderId="20" xfId="0" applyFont="1" applyBorder="1" applyAlignment="1">
      <alignment horizontal="center" vertical="center" wrapText="1"/>
    </xf>
    <xf numFmtId="0" fontId="13" fillId="3" borderId="10" xfId="0" applyFont="1" applyFill="1" applyBorder="1" applyAlignment="1">
      <alignment horizontal="center" vertical="center"/>
    </xf>
    <xf numFmtId="0" fontId="13" fillId="3" borderId="11" xfId="0" applyFont="1" applyFill="1" applyBorder="1" applyAlignment="1">
      <alignment horizontal="center" vertical="center"/>
    </xf>
    <xf numFmtId="0" fontId="13" fillId="3" borderId="12" xfId="0" applyFont="1" applyFill="1" applyBorder="1" applyAlignment="1">
      <alignment horizontal="center" vertical="center"/>
    </xf>
    <xf numFmtId="0" fontId="27" fillId="0" borderId="21" xfId="0" applyFont="1" applyBorder="1" applyAlignment="1">
      <alignment horizontal="center" vertical="center" wrapText="1"/>
    </xf>
    <xf numFmtId="0" fontId="27" fillId="0" borderId="22" xfId="0" applyFont="1" applyBorder="1" applyAlignment="1">
      <alignment horizontal="center" vertical="center" wrapText="1"/>
    </xf>
    <xf numFmtId="0" fontId="27" fillId="0" borderId="23" xfId="0" applyFont="1" applyBorder="1" applyAlignment="1">
      <alignment horizontal="center" vertical="center" wrapText="1"/>
    </xf>
    <xf numFmtId="0" fontId="28" fillId="9" borderId="0" xfId="0" applyFont="1" applyFill="1" applyAlignment="1">
      <alignment horizontal="center" vertical="center"/>
    </xf>
    <xf numFmtId="0" fontId="22" fillId="9" borderId="0" xfId="0" applyFont="1" applyFill="1" applyAlignment="1">
      <alignment horizontal="center" vertical="center"/>
    </xf>
    <xf numFmtId="0" fontId="25" fillId="2" borderId="0" xfId="0" applyFont="1" applyFill="1" applyAlignment="1">
      <alignment horizontal="center"/>
    </xf>
    <xf numFmtId="0" fontId="20" fillId="8" borderId="6" xfId="0" applyFont="1" applyFill="1" applyBorder="1" applyAlignment="1">
      <alignment horizontal="center" vertical="center"/>
    </xf>
    <xf numFmtId="0" fontId="20" fillId="8" borderId="7" xfId="0" applyFont="1" applyFill="1" applyBorder="1" applyAlignment="1">
      <alignment horizontal="center" vertical="center"/>
    </xf>
    <xf numFmtId="0" fontId="20" fillId="8" borderId="8" xfId="0" applyFont="1" applyFill="1" applyBorder="1" applyAlignment="1">
      <alignment horizontal="center" vertical="center"/>
    </xf>
    <xf numFmtId="0" fontId="1" fillId="2" borderId="16" xfId="0" applyFont="1" applyFill="1" applyBorder="1" applyAlignment="1">
      <alignment horizontal="left" vertical="top" wrapText="1"/>
    </xf>
    <xf numFmtId="0" fontId="1" fillId="2" borderId="9" xfId="0" applyFont="1" applyFill="1" applyBorder="1" applyAlignment="1">
      <alignment horizontal="left" vertical="top" wrapText="1"/>
    </xf>
    <xf numFmtId="0" fontId="1" fillId="2" borderId="17" xfId="0" applyFont="1" applyFill="1" applyBorder="1" applyAlignment="1">
      <alignment horizontal="left" vertical="top" wrapText="1"/>
    </xf>
    <xf numFmtId="0" fontId="1" fillId="2" borderId="15" xfId="0" applyFont="1" applyFill="1" applyBorder="1" applyAlignment="1">
      <alignment horizontal="left" vertical="top" wrapText="1"/>
    </xf>
    <xf numFmtId="0" fontId="1" fillId="2" borderId="0" xfId="0" applyFont="1" applyFill="1" applyAlignment="1">
      <alignment horizontal="left" vertical="top" wrapText="1"/>
    </xf>
    <xf numFmtId="0" fontId="1" fillId="2" borderId="24" xfId="0" applyFont="1" applyFill="1" applyBorder="1" applyAlignment="1">
      <alignment horizontal="left" vertical="top" wrapText="1"/>
    </xf>
    <xf numFmtId="0" fontId="1" fillId="2" borderId="25" xfId="0" applyFont="1" applyFill="1" applyBorder="1" applyAlignment="1">
      <alignment horizontal="left" vertical="top" wrapText="1"/>
    </xf>
    <xf numFmtId="0" fontId="1" fillId="2" borderId="26" xfId="0" applyFont="1" applyFill="1" applyBorder="1" applyAlignment="1">
      <alignment horizontal="left" vertical="top" wrapText="1"/>
    </xf>
    <xf numFmtId="0" fontId="1" fillId="2" borderId="27" xfId="0" applyFont="1" applyFill="1" applyBorder="1" applyAlignment="1">
      <alignment horizontal="left" vertical="top" wrapText="1"/>
    </xf>
    <xf numFmtId="0" fontId="3" fillId="2" borderId="5" xfId="0" applyFont="1" applyFill="1" applyBorder="1" applyAlignment="1">
      <alignment horizontal="left" vertical="center" wrapText="1"/>
    </xf>
    <xf numFmtId="0" fontId="3" fillId="2" borderId="13" xfId="0" applyFont="1" applyFill="1" applyBorder="1" applyAlignment="1">
      <alignment horizontal="left" vertical="center" wrapText="1"/>
    </xf>
    <xf numFmtId="0" fontId="3" fillId="2" borderId="14" xfId="0" applyFont="1" applyFill="1" applyBorder="1" applyAlignment="1">
      <alignment horizontal="left" vertical="center" wrapText="1"/>
    </xf>
    <xf numFmtId="0" fontId="20" fillId="8" borderId="0" xfId="0" applyFont="1" applyFill="1" applyAlignment="1">
      <alignment horizontal="center" vertical="center"/>
    </xf>
  </cellXfs>
  <cellStyles count="2">
    <cellStyle name="Hyperlink 2" xfId="1" xr:uid="{C1B9BA85-4C62-429F-905A-EBA90D38020B}"/>
    <cellStyle name="Normal" xfId="0" builtinId="0"/>
  </cellStyles>
  <dxfs count="0"/>
  <tableStyles count="0" defaultTableStyle="TableStyleMedium2" defaultPivotStyle="PivotStyleLight16"/>
  <colors>
    <mruColors>
      <color rgb="FF007B00"/>
      <color rgb="FF228AB8"/>
      <color rgb="FF020024"/>
      <color rgb="FF00007B"/>
      <color rgb="FFFF0000"/>
      <color rgb="FF0000FF"/>
      <color rgb="FF29B77A"/>
      <color rgb="FF0EB9EE"/>
      <color rgb="FF3CF4A1"/>
      <color rgb="FFD5C12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xdr:row>
      <xdr:rowOff>173180</xdr:rowOff>
    </xdr:from>
    <xdr:to>
      <xdr:col>11</xdr:col>
      <xdr:colOff>0</xdr:colOff>
      <xdr:row>11</xdr:row>
      <xdr:rowOff>95237</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219364" y="1928089"/>
          <a:ext cx="9952181" cy="2485149"/>
        </a:xfrm>
        <a:prstGeom prst="rect">
          <a:avLst/>
        </a:prstGeom>
      </xdr:spPr>
    </xdr:pic>
    <xdr:clientData/>
  </xdr:twoCellAnchor>
  <xdr:twoCellAnchor editAs="oneCell">
    <xdr:from>
      <xdr:col>13</xdr:col>
      <xdr:colOff>344142</xdr:colOff>
      <xdr:row>5</xdr:row>
      <xdr:rowOff>185810</xdr:rowOff>
    </xdr:from>
    <xdr:to>
      <xdr:col>17</xdr:col>
      <xdr:colOff>616817</xdr:colOff>
      <xdr:row>11</xdr:row>
      <xdr:rowOff>113027</xdr:rowOff>
    </xdr:to>
    <xdr:pic>
      <xdr:nvPicPr>
        <xdr:cNvPr id="3" name="Picture 2">
          <a:extLst>
            <a:ext uri="{FF2B5EF4-FFF2-40B4-BE49-F238E27FC236}">
              <a16:creationId xmlns:a16="http://schemas.microsoft.com/office/drawing/2014/main" id="{30ED4CDD-0DA5-9B92-C1FF-DCE99641E3BC}"/>
            </a:ext>
          </a:extLst>
        </xdr:cNvPr>
        <xdr:cNvPicPr>
          <a:picLocks noChangeAspect="1"/>
        </xdr:cNvPicPr>
      </xdr:nvPicPr>
      <xdr:blipFill>
        <a:blip xmlns:r="http://schemas.openxmlformats.org/officeDocument/2006/relationships" r:embed="rId2"/>
        <a:stretch>
          <a:fillRect/>
        </a:stretch>
      </xdr:blipFill>
      <xdr:spPr>
        <a:xfrm>
          <a:off x="10857361" y="1936029"/>
          <a:ext cx="2068137" cy="2427529"/>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613" row="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7FFA01B4-3233-4377-B88E-F9FDEB611E8B}">
  <we:reference id="wa200003696" version="1.0.0.0" store="en-US" storeType="OMEX"/>
  <we:alternateReferences>
    <we:reference id="wa200003696" version="1.0.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03AA1-708E-404D-B4D8-3477B0E89A54}">
  <sheetPr codeName="Sheet1"/>
  <dimension ref="A3:GM213"/>
  <sheetViews>
    <sheetView showGridLines="0" tabSelected="1" zoomScale="70" zoomScaleNormal="70" workbookViewId="0"/>
  </sheetViews>
  <sheetFormatPr defaultColWidth="8.5546875" defaultRowHeight="14.4"/>
  <cols>
    <col min="1" max="1" width="3.109375" style="1" customWidth="1"/>
    <col min="2" max="2" width="12.44140625" style="2" customWidth="1"/>
    <col min="3" max="3" width="13" style="2" customWidth="1"/>
    <col min="4" max="4" width="12.109375" style="2" bestFit="1" customWidth="1"/>
    <col min="5" max="5" width="69.44140625" style="2" customWidth="1"/>
    <col min="6" max="6" width="4.88671875" style="2" customWidth="1"/>
    <col min="7" max="13" width="6.109375" style="1" customWidth="1"/>
    <col min="14" max="14" width="8" style="1" customWidth="1"/>
    <col min="15" max="16" width="6.109375" style="1" customWidth="1"/>
    <col min="17" max="17" width="7.109375" style="1" bestFit="1" customWidth="1"/>
    <col min="18" max="18" width="9.88671875" style="1" customWidth="1"/>
    <col min="19" max="19" width="6.109375" style="1" customWidth="1"/>
    <col min="20" max="26" width="4.88671875" style="1" customWidth="1"/>
    <col min="27" max="27" width="6.109375" style="1" bestFit="1" customWidth="1"/>
    <col min="28" max="28" width="4.109375" style="1" customWidth="1"/>
    <col min="29" max="29" width="6.44140625" style="1" bestFit="1" customWidth="1"/>
    <col min="30" max="32" width="3.88671875" style="1" bestFit="1" customWidth="1"/>
    <col min="33" max="34" width="5.33203125" style="1" customWidth="1"/>
    <col min="35" max="35" width="3.88671875" style="1" bestFit="1" customWidth="1"/>
    <col min="36" max="36" width="3.109375" style="1" customWidth="1"/>
    <col min="37" max="39" width="3.88671875" style="1" bestFit="1" customWidth="1"/>
    <col min="40" max="40" width="4.44140625" style="1" bestFit="1" customWidth="1"/>
    <col min="41" max="41" width="5" style="1" customWidth="1"/>
    <col min="42" max="61" width="4.33203125" style="1" bestFit="1" customWidth="1"/>
    <col min="62" max="62" width="15" style="1" bestFit="1" customWidth="1"/>
    <col min="63" max="63" width="2.44140625" style="1" bestFit="1" customWidth="1"/>
    <col min="64" max="64" width="3" style="5" bestFit="1" customWidth="1"/>
    <col min="65" max="65" width="3.6640625" style="5" bestFit="1" customWidth="1"/>
    <col min="66" max="66" width="2.44140625" style="5" bestFit="1" customWidth="1"/>
    <col min="67" max="68" width="3" style="5" bestFit="1" customWidth="1"/>
    <col min="69" max="69" width="4.44140625" style="5" customWidth="1"/>
    <col min="70" max="70" width="2.33203125" style="5" bestFit="1" customWidth="1"/>
    <col min="71" max="71" width="1.6640625" style="5" bestFit="1" customWidth="1"/>
    <col min="72" max="72" width="2" style="5" bestFit="1" customWidth="1"/>
    <col min="73" max="73" width="8.5546875" style="5"/>
    <col min="74" max="74" width="2.44140625" style="5" bestFit="1" customWidth="1"/>
    <col min="75" max="76" width="2" style="5" bestFit="1" customWidth="1"/>
    <col min="77" max="78" width="2.44140625" style="5" bestFit="1" customWidth="1"/>
    <col min="79" max="79" width="2" style="5" bestFit="1" customWidth="1"/>
    <col min="80" max="80" width="8.5546875" style="5"/>
    <col min="81" max="81" width="2.33203125" style="5" bestFit="1" customWidth="1"/>
    <col min="82" max="85" width="2.44140625" style="5" bestFit="1" customWidth="1"/>
    <col min="86" max="86" width="8.5546875" style="5"/>
    <col min="87" max="88" width="2.44140625" style="5" bestFit="1" customWidth="1"/>
    <col min="89" max="89" width="2.33203125" style="5" bestFit="1" customWidth="1"/>
    <col min="90" max="90" width="1.6640625" style="5" bestFit="1" customWidth="1"/>
    <col min="91" max="91" width="2.33203125" style="5" bestFit="1" customWidth="1"/>
    <col min="92" max="94" width="9.109375" style="5" bestFit="1" customWidth="1"/>
    <col min="95" max="96" width="8.5546875" style="5"/>
    <col min="97" max="97" width="26.33203125" style="5" bestFit="1" customWidth="1"/>
    <col min="98" max="112" width="8.5546875" style="5"/>
    <col min="113" max="113" width="36" style="5" customWidth="1"/>
    <col min="114" max="117" width="8.5546875" style="5"/>
    <col min="118" max="118" width="23.44140625" style="5" customWidth="1"/>
    <col min="119" max="119" width="8.5546875" style="5"/>
    <col min="120" max="120" width="11.44140625" style="5" bestFit="1" customWidth="1"/>
    <col min="121" max="121" width="8.5546875" style="5"/>
    <col min="122" max="122" width="10.109375" style="5" bestFit="1" customWidth="1"/>
    <col min="123" max="16384" width="8.5546875" style="5"/>
  </cols>
  <sheetData>
    <row r="3" spans="2:31" ht="54" customHeight="1">
      <c r="B3" s="70" t="s">
        <v>27</v>
      </c>
      <c r="C3" s="70"/>
      <c r="D3" s="70"/>
      <c r="E3" s="70"/>
      <c r="F3" s="70"/>
      <c r="G3" s="70"/>
      <c r="H3" s="70"/>
      <c r="I3" s="70"/>
      <c r="J3" s="70"/>
      <c r="K3" s="70"/>
      <c r="L3" s="70"/>
      <c r="M3" s="70"/>
      <c r="N3" s="70"/>
      <c r="O3" s="70"/>
      <c r="P3" s="70"/>
      <c r="Q3" s="70"/>
      <c r="R3" s="70"/>
      <c r="S3" s="70"/>
      <c r="T3" s="41"/>
      <c r="U3" s="41"/>
      <c r="V3" s="41"/>
      <c r="W3" s="41"/>
      <c r="X3" s="41"/>
      <c r="Y3" s="41"/>
      <c r="Z3" s="41"/>
      <c r="AA3" s="41"/>
    </row>
    <row r="4" spans="2:31" ht="23.1" customHeight="1">
      <c r="B4" s="41"/>
      <c r="C4" s="41"/>
      <c r="D4" s="41"/>
      <c r="E4" s="41"/>
      <c r="F4" s="41"/>
      <c r="G4" s="41"/>
      <c r="H4" s="41"/>
      <c r="I4" s="41"/>
      <c r="J4" s="41"/>
      <c r="K4" s="41"/>
      <c r="L4" s="41"/>
      <c r="M4" s="41"/>
      <c r="N4" s="41"/>
      <c r="O4" s="41"/>
      <c r="P4" s="41"/>
      <c r="Q4" s="41"/>
      <c r="R4" s="41"/>
      <c r="S4" s="41"/>
      <c r="T4" s="41"/>
      <c r="U4" s="41"/>
      <c r="V4" s="41"/>
      <c r="W4" s="41"/>
      <c r="X4" s="41"/>
      <c r="Y4" s="41"/>
      <c r="Z4" s="41"/>
      <c r="AA4" s="41"/>
    </row>
    <row r="5" spans="2:31" ht="33.6" customHeight="1">
      <c r="B5" s="71" t="s">
        <v>168</v>
      </c>
      <c r="C5" s="71"/>
      <c r="D5" s="71"/>
      <c r="E5" s="71"/>
      <c r="F5" s="71"/>
      <c r="G5" s="71"/>
      <c r="H5" s="71"/>
      <c r="I5" s="71"/>
      <c r="J5" s="71"/>
      <c r="K5" s="71"/>
      <c r="L5" s="41"/>
      <c r="M5" s="41"/>
      <c r="N5" s="71" t="s">
        <v>162</v>
      </c>
      <c r="O5" s="71"/>
      <c r="P5" s="71"/>
      <c r="Q5" s="71"/>
      <c r="R5" s="71"/>
      <c r="S5" s="71"/>
    </row>
    <row r="6" spans="2:31" s="41" customFormat="1" ht="33.6" customHeight="1">
      <c r="O6" s="1"/>
    </row>
    <row r="7" spans="2:31" s="41" customFormat="1" ht="33.6" customHeight="1">
      <c r="O7" s="40"/>
    </row>
    <row r="8" spans="2:31" s="41" customFormat="1" ht="33.6" customHeight="1">
      <c r="N8" s="1"/>
      <c r="O8" s="1"/>
    </row>
    <row r="9" spans="2:31" s="41" customFormat="1" ht="33.6" customHeight="1">
      <c r="O9" s="1"/>
    </row>
    <row r="10" spans="2:31" s="41" customFormat="1" ht="33.6" customHeight="1">
      <c r="O10" s="1"/>
    </row>
    <row r="11" spans="2:31" s="41" customFormat="1" ht="33.6" customHeight="1">
      <c r="O11" s="1"/>
    </row>
    <row r="12" spans="2:31" s="41" customFormat="1" ht="33.6" customHeight="1">
      <c r="N12" s="72" t="s">
        <v>112</v>
      </c>
      <c r="O12" s="72"/>
      <c r="P12" s="72"/>
      <c r="Q12" s="72"/>
      <c r="R12" s="72"/>
      <c r="S12" s="72"/>
    </row>
    <row r="13" spans="2:31" s="41" customFormat="1" ht="20.100000000000001" customHeight="1">
      <c r="J13" s="44"/>
    </row>
    <row r="16" spans="2:31" ht="24.6">
      <c r="B16" s="73" t="s">
        <v>0</v>
      </c>
      <c r="C16" s="74"/>
      <c r="D16" s="74"/>
      <c r="E16" s="74"/>
      <c r="F16" s="74"/>
      <c r="G16" s="74"/>
      <c r="H16" s="74"/>
      <c r="I16" s="74"/>
      <c r="J16" s="74"/>
      <c r="K16" s="74"/>
      <c r="L16" s="74"/>
      <c r="M16" s="74"/>
      <c r="N16" s="74"/>
      <c r="O16" s="74"/>
      <c r="P16" s="74"/>
      <c r="Q16" s="74"/>
      <c r="R16" s="74"/>
      <c r="S16" s="75"/>
      <c r="T16" s="41"/>
      <c r="U16" s="41"/>
      <c r="V16" s="41"/>
      <c r="W16" s="41"/>
      <c r="X16" s="41"/>
      <c r="Y16" s="41"/>
      <c r="Z16" s="41"/>
      <c r="AA16" s="41"/>
      <c r="AB16" s="41"/>
      <c r="AC16" s="41"/>
      <c r="AD16" s="41"/>
      <c r="AE16" s="41"/>
    </row>
    <row r="17" spans="1:63" ht="32.85" customHeight="1">
      <c r="B17" s="76" t="s">
        <v>111</v>
      </c>
      <c r="C17" s="77"/>
      <c r="D17" s="77"/>
      <c r="E17" s="77"/>
      <c r="F17" s="77"/>
      <c r="G17" s="77"/>
      <c r="H17" s="77"/>
      <c r="I17" s="77"/>
      <c r="J17" s="77"/>
      <c r="K17" s="77"/>
      <c r="L17" s="77"/>
      <c r="M17" s="77"/>
      <c r="N17" s="77"/>
      <c r="O17" s="77"/>
      <c r="P17" s="77"/>
      <c r="Q17" s="77"/>
      <c r="R17" s="77"/>
      <c r="S17" s="78"/>
      <c r="T17" s="41"/>
      <c r="U17" s="41"/>
      <c r="V17" s="41"/>
      <c r="W17" s="41"/>
      <c r="X17" s="41"/>
      <c r="Y17" s="41"/>
      <c r="Z17" s="41"/>
      <c r="AA17" s="41"/>
      <c r="AB17" s="41"/>
      <c r="AC17" s="41"/>
    </row>
    <row r="18" spans="1:63" s="40" customFormat="1" ht="32.85" customHeight="1">
      <c r="A18" s="39"/>
      <c r="B18" s="79"/>
      <c r="C18" s="80"/>
      <c r="D18" s="80"/>
      <c r="E18" s="80"/>
      <c r="F18" s="80"/>
      <c r="G18" s="80"/>
      <c r="H18" s="80"/>
      <c r="I18" s="80"/>
      <c r="J18" s="80"/>
      <c r="K18" s="80"/>
      <c r="L18" s="80"/>
      <c r="M18" s="80"/>
      <c r="N18" s="80"/>
      <c r="O18" s="80"/>
      <c r="P18" s="80"/>
      <c r="Q18" s="80"/>
      <c r="R18" s="80"/>
      <c r="S18" s="81"/>
      <c r="T18" s="41"/>
      <c r="U18" s="41"/>
      <c r="V18" s="41"/>
      <c r="W18" s="41"/>
      <c r="X18" s="41"/>
      <c r="Y18" s="41"/>
      <c r="Z18" s="41"/>
      <c r="AA18" s="41"/>
      <c r="AB18" s="41"/>
      <c r="AC18" s="41"/>
      <c r="AD18" s="39"/>
      <c r="AE18" s="39"/>
      <c r="AF18" s="39"/>
      <c r="AG18" s="39"/>
      <c r="AH18" s="39"/>
      <c r="AI18" s="39"/>
      <c r="AJ18" s="39"/>
      <c r="AK18" s="39"/>
      <c r="AL18" s="39"/>
      <c r="AM18" s="39"/>
      <c r="AN18" s="39"/>
      <c r="AO18" s="39"/>
      <c r="AP18" s="39"/>
      <c r="AQ18" s="39"/>
      <c r="AR18" s="39"/>
      <c r="AS18" s="39"/>
      <c r="AT18" s="39"/>
      <c r="AU18" s="39"/>
      <c r="AV18" s="39"/>
      <c r="AW18" s="39"/>
      <c r="AX18" s="39"/>
      <c r="AY18" s="39"/>
      <c r="AZ18" s="39"/>
      <c r="BA18" s="39"/>
      <c r="BB18" s="39"/>
      <c r="BC18" s="39"/>
      <c r="BD18" s="39"/>
      <c r="BE18" s="39"/>
      <c r="BF18" s="39"/>
      <c r="BG18" s="39"/>
      <c r="BH18" s="39"/>
      <c r="BI18" s="39"/>
      <c r="BJ18" s="39"/>
      <c r="BK18" s="39"/>
    </row>
    <row r="19" spans="1:63" ht="32.85" customHeight="1">
      <c r="B19" s="79"/>
      <c r="C19" s="80"/>
      <c r="D19" s="80"/>
      <c r="E19" s="80"/>
      <c r="F19" s="80"/>
      <c r="G19" s="80"/>
      <c r="H19" s="80"/>
      <c r="I19" s="80"/>
      <c r="J19" s="80"/>
      <c r="K19" s="80"/>
      <c r="L19" s="80"/>
      <c r="M19" s="80"/>
      <c r="N19" s="80"/>
      <c r="O19" s="80"/>
      <c r="P19" s="80"/>
      <c r="Q19" s="80"/>
      <c r="R19" s="80"/>
      <c r="S19" s="81"/>
      <c r="T19" s="41"/>
      <c r="U19" s="41"/>
      <c r="V19" s="41"/>
      <c r="W19" s="41"/>
      <c r="X19" s="41"/>
      <c r="Y19" s="41"/>
      <c r="Z19" s="41"/>
      <c r="AA19" s="41"/>
      <c r="AB19" s="41"/>
      <c r="AC19" s="41"/>
    </row>
    <row r="20" spans="1:63" ht="32.85" customHeight="1">
      <c r="B20" s="79"/>
      <c r="C20" s="80"/>
      <c r="D20" s="80"/>
      <c r="E20" s="80"/>
      <c r="F20" s="80"/>
      <c r="G20" s="80"/>
      <c r="H20" s="80"/>
      <c r="I20" s="80"/>
      <c r="J20" s="80"/>
      <c r="K20" s="80"/>
      <c r="L20" s="80"/>
      <c r="M20" s="80"/>
      <c r="N20" s="80"/>
      <c r="O20" s="80"/>
      <c r="P20" s="80"/>
      <c r="Q20" s="80"/>
      <c r="R20" s="80"/>
      <c r="S20" s="81"/>
      <c r="T20" s="41"/>
      <c r="U20" s="41"/>
      <c r="V20" s="41"/>
      <c r="W20" s="41"/>
      <c r="X20" s="41"/>
      <c r="Y20" s="41"/>
      <c r="Z20" s="41"/>
      <c r="AA20" s="41"/>
      <c r="AB20" s="41"/>
      <c r="AC20" s="41"/>
    </row>
    <row r="21" spans="1:63" ht="32.85" customHeight="1">
      <c r="B21" s="79"/>
      <c r="C21" s="80"/>
      <c r="D21" s="80"/>
      <c r="E21" s="80"/>
      <c r="F21" s="80"/>
      <c r="G21" s="80"/>
      <c r="H21" s="80"/>
      <c r="I21" s="80"/>
      <c r="J21" s="80"/>
      <c r="K21" s="80"/>
      <c r="L21" s="80"/>
      <c r="M21" s="80"/>
      <c r="N21" s="80"/>
      <c r="O21" s="80"/>
      <c r="P21" s="80"/>
      <c r="Q21" s="80"/>
      <c r="R21" s="80"/>
      <c r="S21" s="81"/>
      <c r="T21" s="41"/>
      <c r="U21" s="41"/>
      <c r="V21" s="41"/>
      <c r="W21" s="41"/>
      <c r="X21" s="41"/>
      <c r="Y21" s="41"/>
      <c r="Z21" s="41"/>
      <c r="AA21" s="41"/>
      <c r="AB21" s="41"/>
      <c r="AC21" s="41"/>
    </row>
    <row r="22" spans="1:63" ht="32.85" customHeight="1">
      <c r="B22" s="82"/>
      <c r="C22" s="83"/>
      <c r="D22" s="83"/>
      <c r="E22" s="83"/>
      <c r="F22" s="83"/>
      <c r="G22" s="83"/>
      <c r="H22" s="83"/>
      <c r="I22" s="83"/>
      <c r="J22" s="83"/>
      <c r="K22" s="83"/>
      <c r="L22" s="83"/>
      <c r="M22" s="83"/>
      <c r="N22" s="83"/>
      <c r="O22" s="83"/>
      <c r="P22" s="83"/>
      <c r="Q22" s="83"/>
      <c r="R22" s="83"/>
      <c r="S22" s="84"/>
      <c r="T22" s="41"/>
      <c r="U22" s="41"/>
      <c r="V22" s="41"/>
      <c r="W22" s="41"/>
      <c r="X22" s="41"/>
      <c r="Y22" s="41"/>
      <c r="Z22" s="41"/>
      <c r="AA22" s="41"/>
      <c r="AB22" s="41"/>
      <c r="AC22" s="41"/>
      <c r="AJ22" s="3"/>
      <c r="AK22" s="3"/>
      <c r="AL22" s="3"/>
      <c r="AM22" s="3"/>
      <c r="AN22" s="3"/>
      <c r="AO22" s="3"/>
      <c r="AP22" s="3"/>
      <c r="AQ22" s="3"/>
      <c r="AR22" s="3"/>
      <c r="AS22" s="3"/>
      <c r="AT22" s="3"/>
      <c r="AU22" s="3"/>
      <c r="AV22" s="3"/>
      <c r="AW22" s="3"/>
      <c r="AX22" s="3"/>
      <c r="AY22" s="7"/>
      <c r="AZ22" s="7"/>
      <c r="BA22" s="5"/>
      <c r="BB22" s="5"/>
      <c r="BC22" s="5"/>
      <c r="BD22" s="5"/>
      <c r="BE22" s="5"/>
      <c r="BF22" s="5"/>
      <c r="BG22" s="5"/>
      <c r="BH22" s="5"/>
      <c r="BI22" s="5"/>
      <c r="BJ22" s="5"/>
      <c r="BK22" s="5"/>
    </row>
    <row r="23" spans="1:63" ht="25.5" customHeight="1">
      <c r="B23" s="3"/>
      <c r="C23" s="3"/>
      <c r="D23" s="3"/>
      <c r="E23" s="3"/>
      <c r="F23" s="3"/>
      <c r="G23" s="3"/>
      <c r="H23" s="3"/>
      <c r="I23" s="3"/>
      <c r="J23" s="3"/>
      <c r="K23" s="3"/>
      <c r="L23" s="3"/>
      <c r="M23" s="3"/>
      <c r="N23" s="3"/>
      <c r="O23" s="3"/>
      <c r="P23" s="3"/>
      <c r="Q23" s="3"/>
      <c r="AU23" s="3"/>
      <c r="AV23" s="3"/>
      <c r="AW23" s="3"/>
      <c r="AX23" s="3"/>
      <c r="AY23" s="7"/>
      <c r="AZ23" s="7"/>
      <c r="BA23" s="5"/>
      <c r="BB23" s="5"/>
      <c r="BC23" s="5"/>
      <c r="BD23" s="5"/>
      <c r="BE23" s="5"/>
      <c r="BF23" s="5"/>
      <c r="BG23" s="5"/>
      <c r="BH23" s="5"/>
      <c r="BI23" s="5"/>
      <c r="BJ23" s="5"/>
      <c r="BK23" s="5"/>
    </row>
    <row r="24" spans="1:63" ht="25.5" customHeight="1">
      <c r="B24" s="88" t="s">
        <v>18</v>
      </c>
      <c r="C24" s="88"/>
      <c r="D24" s="88"/>
      <c r="E24" s="88"/>
      <c r="F24" s="88"/>
      <c r="G24" s="88"/>
      <c r="H24" s="88"/>
      <c r="I24" s="88"/>
      <c r="J24" s="88"/>
      <c r="K24" s="88"/>
      <c r="L24" s="88"/>
      <c r="M24" s="88"/>
      <c r="N24" s="88"/>
      <c r="O24" s="88"/>
      <c r="P24" s="88"/>
      <c r="Q24" s="88"/>
      <c r="R24" s="88"/>
      <c r="S24" s="88"/>
      <c r="T24" s="35"/>
      <c r="U24" s="35"/>
      <c r="BG24" s="5"/>
      <c r="BH24" s="5"/>
      <c r="BI24" s="5"/>
      <c r="BJ24" s="5"/>
      <c r="BK24" s="5"/>
    </row>
    <row r="25" spans="1:63" ht="14.85" customHeight="1">
      <c r="B25" s="21" t="s">
        <v>25</v>
      </c>
      <c r="D25" s="3"/>
      <c r="E25" s="3"/>
      <c r="F25" s="3"/>
      <c r="G25" s="3"/>
      <c r="H25" s="3"/>
      <c r="I25" s="3"/>
      <c r="J25" s="3"/>
      <c r="K25" s="3"/>
      <c r="L25" s="3"/>
      <c r="M25" s="3"/>
      <c r="N25" s="3"/>
      <c r="O25" s="3"/>
      <c r="P25" s="3"/>
      <c r="Q25" s="3"/>
      <c r="S25" s="35"/>
      <c r="T25" s="35"/>
      <c r="U25" s="35"/>
      <c r="BG25" s="5"/>
      <c r="BH25" s="5"/>
      <c r="BI25" s="5"/>
      <c r="BJ25" s="5"/>
      <c r="BK25" s="5"/>
    </row>
    <row r="26" spans="1:63" ht="14.85" customHeight="1">
      <c r="B26" s="21" t="s">
        <v>177</v>
      </c>
      <c r="D26" s="3"/>
      <c r="E26" s="3"/>
      <c r="F26" s="3"/>
      <c r="G26" s="3"/>
      <c r="H26" s="3"/>
      <c r="I26" s="3"/>
      <c r="J26" s="3"/>
      <c r="K26" s="3"/>
      <c r="L26" s="3"/>
      <c r="M26" s="3"/>
      <c r="N26" s="3"/>
      <c r="O26" s="3"/>
      <c r="P26" s="3"/>
      <c r="Q26" s="3"/>
      <c r="S26" s="35"/>
      <c r="T26" s="35"/>
      <c r="U26" s="35"/>
      <c r="BG26" s="5"/>
      <c r="BH26" s="5"/>
      <c r="BI26" s="5"/>
      <c r="BJ26" s="5"/>
      <c r="BK26" s="5"/>
    </row>
    <row r="27" spans="1:63" ht="14.85" customHeight="1">
      <c r="B27" s="21" t="s">
        <v>178</v>
      </c>
      <c r="D27" s="3"/>
      <c r="T27" s="35"/>
      <c r="U27" s="35"/>
      <c r="BG27" s="5"/>
      <c r="BH27" s="5"/>
      <c r="BI27" s="5"/>
      <c r="BJ27" s="5"/>
      <c r="BK27" s="5"/>
    </row>
    <row r="28" spans="1:63" ht="14.85" customHeight="1" thickBot="1">
      <c r="B28" s="21"/>
      <c r="D28" s="3"/>
      <c r="S28" s="35"/>
      <c r="T28" s="35"/>
      <c r="U28" s="35"/>
      <c r="BG28" s="5"/>
      <c r="BH28" s="5"/>
      <c r="BI28" s="5"/>
      <c r="BJ28" s="5"/>
      <c r="BK28" s="5"/>
    </row>
    <row r="29" spans="1:63" ht="25.5" customHeight="1" thickTop="1" thickBot="1">
      <c r="B29" s="20" t="s">
        <v>2</v>
      </c>
      <c r="C29" s="20" t="s">
        <v>3</v>
      </c>
      <c r="D29" s="20" t="s">
        <v>4</v>
      </c>
      <c r="E29" s="20" t="s">
        <v>5</v>
      </c>
      <c r="F29" s="64" t="s">
        <v>23</v>
      </c>
      <c r="G29" s="65"/>
      <c r="H29" s="65"/>
      <c r="I29" s="65"/>
      <c r="J29" s="65"/>
      <c r="K29" s="65"/>
      <c r="L29" s="65"/>
      <c r="M29" s="65"/>
      <c r="N29" s="65"/>
      <c r="O29" s="65"/>
      <c r="P29" s="65"/>
      <c r="Q29" s="65"/>
      <c r="R29" s="65"/>
      <c r="S29" s="66"/>
      <c r="T29" s="35"/>
      <c r="U29" s="35"/>
      <c r="BG29" s="5"/>
      <c r="BH29" s="5"/>
      <c r="BI29" s="5"/>
      <c r="BJ29" s="5"/>
      <c r="BK29" s="5"/>
    </row>
    <row r="30" spans="1:63" ht="33.75" customHeight="1" thickTop="1">
      <c r="B30" s="14" t="s">
        <v>19</v>
      </c>
      <c r="C30" s="15" t="s">
        <v>22</v>
      </c>
      <c r="D30" s="16">
        <v>40</v>
      </c>
      <c r="E30" s="37">
        <f>SUM(R101:R120)</f>
        <v>39</v>
      </c>
      <c r="F30" s="85" t="s">
        <v>119</v>
      </c>
      <c r="G30" s="86"/>
      <c r="H30" s="86"/>
      <c r="I30" s="86"/>
      <c r="J30" s="86"/>
      <c r="K30" s="86"/>
      <c r="L30" s="86"/>
      <c r="M30" s="86"/>
      <c r="N30" s="86"/>
      <c r="O30" s="86"/>
      <c r="P30" s="86"/>
      <c r="Q30" s="86"/>
      <c r="R30" s="86"/>
      <c r="S30" s="87"/>
      <c r="T30" s="35"/>
      <c r="U30" s="35"/>
      <c r="BG30" s="5"/>
      <c r="BH30" s="5"/>
      <c r="BI30" s="5"/>
      <c r="BJ30" s="5"/>
      <c r="BK30" s="5"/>
    </row>
    <row r="31" spans="1:63" ht="34.35" customHeight="1">
      <c r="B31" s="14" t="s">
        <v>21</v>
      </c>
      <c r="C31" s="15" t="s">
        <v>22</v>
      </c>
      <c r="D31" s="16">
        <v>65</v>
      </c>
      <c r="E31" s="19">
        <f>SUM(AM165:AM194)</f>
        <v>497</v>
      </c>
      <c r="F31" s="85" t="s">
        <v>160</v>
      </c>
      <c r="G31" s="86"/>
      <c r="H31" s="86"/>
      <c r="I31" s="86"/>
      <c r="J31" s="86"/>
      <c r="K31" s="86"/>
      <c r="L31" s="86"/>
      <c r="M31" s="86"/>
      <c r="N31" s="86"/>
      <c r="O31" s="86"/>
      <c r="P31" s="86"/>
      <c r="Q31" s="86"/>
      <c r="R31" s="86"/>
      <c r="S31" s="87"/>
      <c r="T31" s="35"/>
      <c r="U31" s="35"/>
      <c r="BG31" s="5"/>
      <c r="BH31" s="5"/>
      <c r="BI31" s="5"/>
      <c r="BJ31" s="5"/>
      <c r="BK31" s="5"/>
    </row>
    <row r="32" spans="1:63" ht="33.75" customHeight="1">
      <c r="B32" s="14" t="s">
        <v>20</v>
      </c>
      <c r="C32" s="15" t="s">
        <v>22</v>
      </c>
      <c r="D32" s="16">
        <v>95</v>
      </c>
      <c r="E32" s="19" t="str">
        <f>AE54</f>
        <v>elementary</v>
      </c>
      <c r="F32" s="85" t="s">
        <v>120</v>
      </c>
      <c r="G32" s="86"/>
      <c r="H32" s="86"/>
      <c r="I32" s="86"/>
      <c r="J32" s="86"/>
      <c r="K32" s="86"/>
      <c r="L32" s="86"/>
      <c r="M32" s="86"/>
      <c r="N32" s="86"/>
      <c r="O32" s="86"/>
      <c r="P32" s="86"/>
      <c r="Q32" s="86"/>
      <c r="R32" s="86"/>
      <c r="S32" s="87"/>
      <c r="T32" s="35"/>
      <c r="U32" s="35"/>
      <c r="BG32" s="5"/>
      <c r="BH32" s="5"/>
      <c r="BI32" s="5"/>
      <c r="BJ32" s="5"/>
      <c r="BK32" s="5"/>
    </row>
    <row r="33" spans="2:71" ht="21.75" customHeight="1">
      <c r="B33" s="1"/>
      <c r="C33" s="1"/>
      <c r="D33" s="1"/>
      <c r="E33" s="1"/>
      <c r="F33" s="1"/>
      <c r="AU33" s="3"/>
      <c r="BE33" s="5"/>
      <c r="BF33" s="5"/>
      <c r="BG33" s="5"/>
      <c r="BH33" s="5"/>
      <c r="BI33" s="5"/>
      <c r="BJ33" s="5"/>
      <c r="BK33" s="5"/>
    </row>
    <row r="34" spans="2:71" ht="21.75" customHeight="1">
      <c r="B34" s="1"/>
      <c r="C34" s="1"/>
      <c r="D34" s="1"/>
      <c r="E34" s="1"/>
      <c r="AU34" s="3"/>
      <c r="BE34" s="5"/>
      <c r="BF34" s="5"/>
      <c r="BG34" s="5"/>
      <c r="BH34" s="5"/>
      <c r="BI34" s="5"/>
      <c r="BJ34" s="5"/>
      <c r="BK34" s="5"/>
    </row>
    <row r="35" spans="2:71" ht="28.2">
      <c r="B35" s="34" t="s">
        <v>1</v>
      </c>
      <c r="C35" s="24"/>
      <c r="D35" s="24"/>
      <c r="E35" s="24"/>
      <c r="F35" s="24"/>
      <c r="G35" s="24"/>
      <c r="H35" s="24"/>
      <c r="I35" s="24"/>
      <c r="J35" s="25"/>
      <c r="K35" s="25"/>
      <c r="L35" s="25"/>
      <c r="M35" s="25"/>
      <c r="N35" s="25"/>
      <c r="O35" s="25"/>
      <c r="P35" s="25"/>
      <c r="Q35" s="25"/>
      <c r="R35" s="25"/>
      <c r="S35" s="25"/>
      <c r="AY35" s="5"/>
      <c r="AZ35" s="5"/>
      <c r="BA35" s="5"/>
      <c r="BB35" s="5"/>
      <c r="BC35" s="5"/>
      <c r="BD35" s="5"/>
      <c r="BE35" s="5"/>
      <c r="BF35" s="5"/>
      <c r="BG35" s="5"/>
      <c r="BH35" s="5"/>
      <c r="BI35" s="5"/>
      <c r="BJ35" s="5"/>
      <c r="BK35" s="5"/>
    </row>
    <row r="36" spans="2:71" ht="20.25" customHeight="1" thickBot="1">
      <c r="B36" s="8"/>
      <c r="C36" s="8"/>
      <c r="D36" s="8"/>
      <c r="E36" s="8"/>
      <c r="F36" s="8"/>
      <c r="G36" s="8"/>
      <c r="H36" s="8"/>
      <c r="I36" s="8"/>
      <c r="J36" s="8"/>
      <c r="K36" s="8"/>
      <c r="L36" s="8"/>
      <c r="M36" s="8"/>
      <c r="N36" s="8"/>
      <c r="O36" s="8"/>
      <c r="P36" s="8"/>
      <c r="Q36" s="8"/>
      <c r="R36" s="8"/>
      <c r="S36" s="8"/>
      <c r="T36" s="8"/>
      <c r="U36" s="8"/>
      <c r="V36" s="8"/>
      <c r="W36" s="8"/>
      <c r="X36" s="8"/>
      <c r="Y36" s="57" t="s">
        <v>179</v>
      </c>
      <c r="Z36" s="57"/>
      <c r="AA36" s="57" t="s">
        <v>186</v>
      </c>
      <c r="AB36" s="56"/>
      <c r="AC36" s="56"/>
      <c r="AD36" s="57"/>
      <c r="AE36" s="57" t="s">
        <v>181</v>
      </c>
      <c r="AF36" s="57"/>
      <c r="AY36" s="5"/>
      <c r="AZ36" s="5"/>
      <c r="BA36" s="5"/>
      <c r="BB36" s="5"/>
      <c r="BC36" s="5"/>
      <c r="BD36" s="5"/>
      <c r="BE36" s="5"/>
      <c r="BF36" s="5"/>
      <c r="BG36" s="5"/>
      <c r="BH36" s="5"/>
      <c r="BI36" s="5"/>
      <c r="BJ36" s="5"/>
      <c r="BK36" s="5"/>
    </row>
    <row r="37" spans="2:71" ht="24.75" customHeight="1" thickTop="1" thickBot="1">
      <c r="B37" s="50" t="s">
        <v>10</v>
      </c>
      <c r="C37" s="9" t="s">
        <v>17</v>
      </c>
      <c r="Y37" s="55">
        <f>1</f>
        <v>1</v>
      </c>
      <c r="AA37" s="1" t="str">
        <f>_xlfn.CONCAT($E$46:$E$55)</f>
        <v>wdwewflsjq</v>
      </c>
      <c r="AE37" s="52" t="str" cm="1">
        <f t="array" ref="AE37">_xlfn.LET(
_xlpm.arr,CHAR(96+_xlfn.SEQUENCE(,26)),
_xlpm.code,AA37,
_xlpm.shft,-Y37,
_xlpm.chrs, MID(_xlpm.code,_xlfn.SEQUENCE(,LEN(_xlpm.code)),1),
_xlpm.index, MOD(CODE(_xlpm.chrs)-96-1+_xlpm.shft,26)+1,
_xlfn.CONCAT(INDEX(_xlpm.arr,1,_xlpm.index)))</f>
        <v>vcvdvekrip</v>
      </c>
      <c r="AY37" s="5"/>
      <c r="AZ37" s="5"/>
      <c r="BA37" s="5"/>
      <c r="BB37" s="5"/>
      <c r="BC37" s="5"/>
      <c r="BD37" s="5"/>
      <c r="BE37" s="5"/>
      <c r="BF37" s="5"/>
      <c r="BG37" s="5"/>
      <c r="BH37" s="5"/>
      <c r="BI37" s="5"/>
      <c r="BJ37" s="5"/>
      <c r="BK37" s="5"/>
    </row>
    <row r="38" spans="2:71" ht="15" customHeight="1" thickTop="1">
      <c r="P38" s="1" t="s">
        <v>180</v>
      </c>
      <c r="Y38" s="26">
        <f>Y37+1</f>
        <v>2</v>
      </c>
      <c r="AA38" s="1" t="str">
        <f t="shared" ref="AA38:AA62" si="0">_xlfn.CONCAT($E$46:$E$55)</f>
        <v>wdwewflsjq</v>
      </c>
      <c r="AE38" s="52" t="str" cm="1">
        <f t="array" ref="AE38">_xlfn.LET(
_xlpm.arr,CHAR(96+_xlfn.SEQUENCE(,26)),
_xlpm.code,AA38,
_xlpm.shft,-Y38,
_xlpm.chrs, MID(_xlpm.code,_xlfn.SEQUENCE(,LEN(_xlpm.code)),1),
_xlpm.index, MOD(CODE(_xlpm.chrs)-96-1+_xlpm.shft,26)+1,
_xlfn.CONCAT(INDEX(_xlpm.arr,1,_xlpm.index)))</f>
        <v>ubucudjqho</v>
      </c>
      <c r="AY38" s="5"/>
      <c r="AZ38" s="5"/>
      <c r="BA38" s="5"/>
      <c r="BB38" s="5"/>
      <c r="BC38" s="5"/>
      <c r="BD38" s="5"/>
      <c r="BE38" s="5"/>
      <c r="BF38" s="5"/>
      <c r="BG38" s="5"/>
      <c r="BH38" s="5"/>
      <c r="BI38" s="5"/>
      <c r="BJ38" s="5"/>
      <c r="BK38" s="5"/>
    </row>
    <row r="39" spans="2:71" ht="15" customHeight="1">
      <c r="B39" s="21" t="s">
        <v>175</v>
      </c>
      <c r="Y39" s="26">
        <f t="shared" ref="Y39:Y62" si="1">Y38+1</f>
        <v>3</v>
      </c>
      <c r="AA39" s="1" t="str">
        <f t="shared" si="0"/>
        <v>wdwewflsjq</v>
      </c>
      <c r="AE39" s="52" t="str" cm="1">
        <f t="array" ref="AE39">_xlfn.LET(
_xlpm.arr,CHAR(96+_xlfn.SEQUENCE(,26)),
_xlpm.code,AA39,
_xlpm.shft,-Y39,
_xlpm.chrs, MID(_xlpm.code,_xlfn.SEQUENCE(,LEN(_xlpm.code)),1),
_xlpm.index, MOD(CODE(_xlpm.chrs)-96-1+_xlpm.shft,26)+1,
_xlfn.CONCAT(INDEX(_xlpm.arr,1,_xlpm.index)))</f>
        <v>tatbtcipgn</v>
      </c>
      <c r="AM39" s="2"/>
      <c r="AN39" s="2"/>
      <c r="AO39" s="2"/>
      <c r="AP39" s="2"/>
      <c r="AQ39" s="2"/>
      <c r="AR39" s="2"/>
      <c r="AS39" s="2"/>
      <c r="AT39" s="2"/>
      <c r="AU39" s="2"/>
      <c r="AV39" s="2"/>
      <c r="AW39" s="2"/>
      <c r="AX39" s="2"/>
      <c r="AY39" s="2"/>
      <c r="AZ39" s="6"/>
      <c r="BA39" s="6"/>
      <c r="BB39" s="6"/>
      <c r="BC39" s="6"/>
      <c r="BD39" s="6"/>
      <c r="BE39" s="6"/>
      <c r="BF39" s="6"/>
      <c r="BG39" s="6"/>
      <c r="BH39" s="6"/>
      <c r="BI39" s="6"/>
      <c r="BJ39" s="6"/>
      <c r="BK39" s="6"/>
      <c r="BL39" s="6"/>
      <c r="BM39" s="6"/>
      <c r="BN39" s="6"/>
      <c r="BO39" s="6"/>
      <c r="BP39" s="6"/>
      <c r="BQ39" s="6"/>
      <c r="BR39" s="6"/>
      <c r="BS39" s="6"/>
    </row>
    <row r="40" spans="2:71" ht="15" customHeight="1">
      <c r="B40" s="21"/>
      <c r="C40" s="36" t="s">
        <v>176</v>
      </c>
      <c r="Y40" s="26">
        <f t="shared" si="1"/>
        <v>4</v>
      </c>
      <c r="AA40" s="1" t="str">
        <f t="shared" si="0"/>
        <v>wdwewflsjq</v>
      </c>
      <c r="AE40" s="52" t="str" cm="1">
        <f t="array" ref="AE40">_xlfn.LET(
_xlpm.arr,CHAR(96+_xlfn.SEQUENCE(,26)),
_xlpm.code,AA40,
_xlpm.shft,-Y40,
_xlpm.chrs, MID(_xlpm.code,_xlfn.SEQUENCE(,LEN(_xlpm.code)),1),
_xlpm.index, MOD(CODE(_xlpm.chrs)-96-1+_xlpm.shft,26)+1,
_xlfn.CONCAT(INDEX(_xlpm.arr,1,_xlpm.index)))</f>
        <v>szsasbhofm</v>
      </c>
      <c r="AM40" s="2"/>
      <c r="AN40" s="2"/>
      <c r="AO40" s="2"/>
      <c r="AP40" s="2"/>
      <c r="AQ40" s="2"/>
      <c r="AR40" s="2"/>
      <c r="AS40" s="2"/>
      <c r="AT40" s="2"/>
      <c r="AU40" s="2"/>
      <c r="AV40" s="2"/>
      <c r="AW40" s="2"/>
      <c r="AX40" s="2"/>
      <c r="AY40" s="2"/>
      <c r="AZ40" s="6"/>
      <c r="BA40" s="6"/>
      <c r="BB40" s="6"/>
      <c r="BC40" s="6"/>
      <c r="BD40" s="6"/>
      <c r="BE40" s="6"/>
      <c r="BF40" s="6"/>
      <c r="BG40" s="6"/>
      <c r="BH40" s="6"/>
      <c r="BI40" s="6"/>
      <c r="BJ40" s="6"/>
      <c r="BK40" s="6"/>
      <c r="BL40" s="6"/>
      <c r="BM40" s="6"/>
      <c r="BN40" s="6"/>
      <c r="BO40" s="6"/>
      <c r="BP40" s="6"/>
      <c r="BQ40" s="6"/>
      <c r="BR40" s="6"/>
      <c r="BS40" s="6"/>
    </row>
    <row r="41" spans="2:71" ht="15" customHeight="1" thickBot="1">
      <c r="B41" s="21"/>
      <c r="G41" s="29"/>
      <c r="R41" s="5"/>
      <c r="S41" s="5"/>
      <c r="T41" s="5"/>
      <c r="Y41" s="26">
        <f t="shared" si="1"/>
        <v>5</v>
      </c>
      <c r="AA41" s="1" t="str">
        <f t="shared" si="0"/>
        <v>wdwewflsjq</v>
      </c>
      <c r="AE41" s="52" t="str" cm="1">
        <f t="array" ref="AE41">_xlfn.LET(
_xlpm.arr,CHAR(96+_xlfn.SEQUENCE(,26)),
_xlpm.code,AA41,
_xlpm.shft,-Y41,
_xlpm.chrs, MID(_xlpm.code,_xlfn.SEQUENCE(,LEN(_xlpm.code)),1),
_xlpm.index, MOD(CODE(_xlpm.chrs)-96-1+_xlpm.shft,26)+1,
_xlfn.CONCAT(INDEX(_xlpm.arr,1,_xlpm.index)))</f>
        <v>ryrzragnel</v>
      </c>
      <c r="AY41" s="5"/>
      <c r="AZ41" s="5"/>
      <c r="BA41" s="5"/>
      <c r="BB41" s="5"/>
      <c r="BC41" s="5"/>
      <c r="BD41" s="5"/>
      <c r="BE41" s="5"/>
      <c r="BF41" s="5"/>
      <c r="BG41" s="5"/>
      <c r="BH41" s="5"/>
      <c r="BI41" s="5"/>
      <c r="BJ41" s="5"/>
      <c r="BK41" s="5"/>
    </row>
    <row r="42" spans="2:71" ht="25.5" customHeight="1" thickTop="1" thickBot="1">
      <c r="B42" s="20" t="s">
        <v>2</v>
      </c>
      <c r="C42" s="20" t="s">
        <v>3</v>
      </c>
      <c r="D42" s="20" t="s">
        <v>4</v>
      </c>
      <c r="E42" s="20" t="s">
        <v>5</v>
      </c>
      <c r="G42" s="20" t="s">
        <v>32</v>
      </c>
      <c r="I42" s="20" t="s">
        <v>31</v>
      </c>
      <c r="L42" s="20" t="s">
        <v>182</v>
      </c>
      <c r="T42" s="5"/>
      <c r="Y42" s="26">
        <f t="shared" si="1"/>
        <v>6</v>
      </c>
      <c r="AA42" s="1" t="str">
        <f t="shared" si="0"/>
        <v>wdwewflsjq</v>
      </c>
      <c r="AE42" s="52" t="str" cm="1">
        <f t="array" ref="AE42">_xlfn.LET(
_xlpm.arr,CHAR(96+_xlfn.SEQUENCE(,26)),
_xlpm.code,AA42,
_xlpm.shft,-Y42,
_xlpm.chrs, MID(_xlpm.code,_xlfn.SEQUENCE(,LEN(_xlpm.code)),1),
_xlpm.index, MOD(CODE(_xlpm.chrs)-96-1+_xlpm.shft,26)+1,
_xlfn.CONCAT(INDEX(_xlpm.arr,1,_xlpm.index)))</f>
        <v>qxqyqzfmdk</v>
      </c>
      <c r="AY42" s="5"/>
      <c r="AZ42" s="5"/>
      <c r="BA42" s="5"/>
      <c r="BB42" s="5"/>
      <c r="BC42" s="5"/>
      <c r="BD42" s="5"/>
      <c r="BE42" s="5"/>
      <c r="BF42" s="5"/>
      <c r="BG42" s="5"/>
      <c r="BH42" s="5"/>
      <c r="BI42" s="5"/>
      <c r="BJ42" s="5"/>
      <c r="BK42" s="5"/>
    </row>
    <row r="43" spans="2:71" ht="16.2" thickTop="1">
      <c r="B43" s="1"/>
      <c r="C43" s="1"/>
      <c r="D43" s="1"/>
      <c r="E43" s="1"/>
      <c r="R43" s="5"/>
      <c r="S43" s="5"/>
      <c r="T43" s="5"/>
      <c r="Y43" s="26">
        <f t="shared" si="1"/>
        <v>7</v>
      </c>
      <c r="AA43" s="1" t="str">
        <f t="shared" si="0"/>
        <v>wdwewflsjq</v>
      </c>
      <c r="AE43" s="52" t="str" cm="1">
        <f t="array" ref="AE43">_xlfn.LET(
_xlpm.arr,CHAR(96+_xlfn.SEQUENCE(,26)),
_xlpm.code,AA43,
_xlpm.shft,-Y43,
_xlpm.chrs, MID(_xlpm.code,_xlfn.SEQUENCE(,LEN(_xlpm.code)),1),
_xlpm.index, MOD(CODE(_xlpm.chrs)-96-1+_xlpm.shft,26)+1,
_xlfn.CONCAT(INDEX(_xlpm.arr,1,_xlpm.index)))</f>
        <v>pwpxpyelcj</v>
      </c>
      <c r="AY43" s="5"/>
      <c r="AZ43" s="5"/>
      <c r="BA43" s="5"/>
      <c r="BB43" s="5"/>
      <c r="BC43" s="5"/>
      <c r="BD43" s="5"/>
      <c r="BE43" s="5"/>
      <c r="BF43" s="5"/>
      <c r="BG43" s="5"/>
      <c r="BH43" s="5"/>
      <c r="BI43" s="5"/>
      <c r="BJ43" s="5"/>
      <c r="BK43" s="5"/>
    </row>
    <row r="44" spans="2:71" ht="26.1" customHeight="1">
      <c r="B44" s="14" t="s">
        <v>6</v>
      </c>
      <c r="C44" s="15">
        <v>1</v>
      </c>
      <c r="D44" s="16">
        <v>0</v>
      </c>
      <c r="E44" s="19" t="str" cm="1">
        <f t="array" ref="E44">_xlfn.LET(
_xlpm.arr,CHAR(96+_xlfn.SEQUENCE(,26)),
_xlpm.cd,I44,
_xlpm.shif,-G44,
_xlpm.index, MOD(CODE(_xlpm.cd)-96+_xlpm.shif-1,26)+1,
INDEX(_xlpm.arr,1,_xlpm.index))</f>
        <v>o</v>
      </c>
      <c r="G44" s="26">
        <v>1</v>
      </c>
      <c r="I44" s="26" t="s">
        <v>30</v>
      </c>
      <c r="L44" s="51" t="str" cm="1">
        <f t="array" ref="L44">_xlfn.LET(
_xlpm.arr,CHAR(96+_xlfn.SEQUENCE(,26)),
_xlpm.cd,I44,
_xlpm.shif,-G44,
_xlpm.index, MOD(CODE(_xlpm.cd)-96+_xlpm.shif-1,26)+1,
INDEX(_xlpm.arr,1,_xlpm.index))</f>
        <v>o</v>
      </c>
      <c r="W44" s="2"/>
      <c r="Y44" s="26">
        <f t="shared" si="1"/>
        <v>8</v>
      </c>
      <c r="AA44" s="1" t="str">
        <f t="shared" si="0"/>
        <v>wdwewflsjq</v>
      </c>
      <c r="AE44" s="52" t="str" cm="1">
        <f t="array" ref="AE44">_xlfn.LET(
_xlpm.arr,CHAR(96+_xlfn.SEQUENCE(,26)),
_xlpm.code,AA44,
_xlpm.shft,-Y44,
_xlpm.chrs, MID(_xlpm.code,_xlfn.SEQUENCE(,LEN(_xlpm.code)),1),
_xlpm.index, MOD(CODE(_xlpm.chrs)-96-1+_xlpm.shft,26)+1,
_xlfn.CONCAT(INDEX(_xlpm.arr,1,_xlpm.index)))</f>
        <v>ovowoxdkbi</v>
      </c>
      <c r="AL44" s="2"/>
      <c r="AM44" s="2"/>
      <c r="AN44" s="2"/>
      <c r="AO44" s="2"/>
      <c r="AP44" s="2"/>
      <c r="AY44" s="5"/>
      <c r="AZ44" s="5"/>
      <c r="BA44" s="5"/>
      <c r="BB44" s="5"/>
      <c r="BC44" s="5"/>
      <c r="BD44" s="5"/>
      <c r="BE44" s="5"/>
      <c r="BF44" s="5"/>
      <c r="BG44" s="5"/>
      <c r="BH44" s="5"/>
      <c r="BI44" s="5"/>
      <c r="BJ44" s="5"/>
      <c r="BK44" s="5"/>
    </row>
    <row r="45" spans="2:71" ht="15.6">
      <c r="B45" s="1"/>
      <c r="C45" s="1"/>
      <c r="D45" s="1"/>
      <c r="E45" s="1"/>
      <c r="L45" s="51"/>
      <c r="Y45" s="26">
        <f t="shared" si="1"/>
        <v>9</v>
      </c>
      <c r="AA45" s="1" t="str">
        <f t="shared" si="0"/>
        <v>wdwewflsjq</v>
      </c>
      <c r="AE45" s="52" t="str" cm="1">
        <f t="array" ref="AE45">_xlfn.LET(
_xlpm.arr,CHAR(96+_xlfn.SEQUENCE(,26)),
_xlpm.code,AA45,
_xlpm.shft,-Y45,
_xlpm.chrs, MID(_xlpm.code,_xlfn.SEQUENCE(,LEN(_xlpm.code)),1),
_xlpm.index, MOD(CODE(_xlpm.chrs)-96-1+_xlpm.shft,26)+1,
_xlfn.CONCAT(INDEX(_xlpm.arr,1,_xlpm.index)))</f>
        <v>nunvnwcjah</v>
      </c>
      <c r="AQ45" s="2"/>
      <c r="AR45" s="2"/>
      <c r="AS45" s="2"/>
      <c r="AT45" s="2"/>
      <c r="AU45" s="2"/>
    </row>
    <row r="46" spans="2:71" ht="26.1" customHeight="1">
      <c r="B46" s="17">
        <v>1</v>
      </c>
      <c r="C46" s="17">
        <v>1</v>
      </c>
      <c r="D46" s="18">
        <v>6</v>
      </c>
      <c r="E46" s="19" t="str" cm="1">
        <f t="array" ref="E46">_xlfn.LET(
_xlpm.arr,CHAR(96+_xlfn.SEQUENCE(,26)),
_xlpm.cd,I46,
_xlpm.shif,-G46,
_xlpm.index, MOD(CODE(_xlpm.cd)-96+_xlpm.shif-1,26)+1,
INDEX(_xlpm.arr,1,_xlpm.index))</f>
        <v>w</v>
      </c>
      <c r="G46" s="26">
        <v>1</v>
      </c>
      <c r="I46" s="26" t="s">
        <v>115</v>
      </c>
      <c r="L46" s="51" t="str" cm="1">
        <f t="array" ref="L46">_xlfn.LET(
_xlpm.arr,CHAR(96+_xlfn.SEQUENCE(,26)),
_xlpm.cd,I46,
_xlpm.shif,-G46,
_xlpm.index, MOD(CODE(_xlpm.cd)-96+_xlpm.shif-1,26)+1,
INDEX(_xlpm.arr,1,_xlpm.index))</f>
        <v>w</v>
      </c>
      <c r="W46" s="2"/>
      <c r="Y46" s="26">
        <f t="shared" si="1"/>
        <v>10</v>
      </c>
      <c r="AA46" s="1" t="str">
        <f t="shared" si="0"/>
        <v>wdwewflsjq</v>
      </c>
      <c r="AE46" s="52" t="str" cm="1">
        <f t="array" ref="AE46">_xlfn.LET(
_xlpm.arr,CHAR(96+_xlfn.SEQUENCE(,26)),
_xlpm.code,AA46,
_xlpm.shft,-Y46,
_xlpm.chrs, MID(_xlpm.code,_xlfn.SEQUENCE(,LEN(_xlpm.code)),1),
_xlpm.index, MOD(CODE(_xlpm.chrs)-96-1+_xlpm.shft,26)+1,
_xlfn.CONCAT(INDEX(_xlpm.arr,1,_xlpm.index)))</f>
        <v>mtmumvbizg</v>
      </c>
      <c r="AL46" s="2"/>
      <c r="AM46" s="2"/>
      <c r="AN46" s="2"/>
      <c r="AO46" s="2"/>
      <c r="AP46" s="2"/>
      <c r="AQ46" s="2"/>
      <c r="AR46" s="2"/>
      <c r="AS46" s="2"/>
      <c r="AT46" s="2"/>
      <c r="AU46" s="2"/>
    </row>
    <row r="47" spans="2:71" ht="26.1" customHeight="1">
      <c r="B47" s="17">
        <f>B46+1</f>
        <v>2</v>
      </c>
      <c r="C47" s="17">
        <v>1</v>
      </c>
      <c r="D47" s="18">
        <v>6</v>
      </c>
      <c r="E47" s="19" t="str" cm="1">
        <f t="array" ref="E47">_xlfn.LET(
_xlpm.arr,CHAR(96+_xlfn.SEQUENCE(,26)),
_xlpm.cd,I47,
_xlpm.shif,-G47,
_xlpm.index, MOD(CODE(_xlpm.cd)-96+_xlpm.shif-1,26)+1,
INDEX(_xlpm.arr,1,_xlpm.index))</f>
        <v>d</v>
      </c>
      <c r="G47" s="26">
        <v>2</v>
      </c>
      <c r="I47" s="26" t="s">
        <v>113</v>
      </c>
      <c r="L47" s="51" t="str" cm="1">
        <f t="array" ref="L47">_xlfn.LET(
_xlpm.arr,CHAR(96+_xlfn.SEQUENCE(,26)),
_xlpm.cd,I47,
_xlpm.shif,-G47,
_xlpm.index, MOD(CODE(_xlpm.cd)-96+_xlpm.shif-1,26)+1,
INDEX(_xlpm.arr,1,_xlpm.index))</f>
        <v>d</v>
      </c>
      <c r="Y47" s="26">
        <f t="shared" si="1"/>
        <v>11</v>
      </c>
      <c r="AA47" s="1" t="str">
        <f t="shared" si="0"/>
        <v>wdwewflsjq</v>
      </c>
      <c r="AE47" s="52" t="str" cm="1">
        <f t="array" ref="AE47">_xlfn.LET(
_xlpm.arr,CHAR(96+_xlfn.SEQUENCE(,26)),
_xlpm.code,AA47,
_xlpm.shft,-Y47,
_xlpm.chrs, MID(_xlpm.code,_xlfn.SEQUENCE(,LEN(_xlpm.code)),1),
_xlpm.index, MOD(CODE(_xlpm.chrs)-96-1+_xlpm.shft,26)+1,
_xlfn.CONCAT(INDEX(_xlpm.arr,1,_xlpm.index)))</f>
        <v>lsltluahyf</v>
      </c>
      <c r="AY47" s="5"/>
      <c r="AZ47" s="5"/>
      <c r="BA47" s="5"/>
      <c r="BB47" s="5"/>
      <c r="BC47" s="5"/>
      <c r="BD47" s="5"/>
      <c r="BE47" s="5"/>
      <c r="BF47" s="5"/>
      <c r="BG47" s="5"/>
      <c r="BH47" s="5"/>
      <c r="BI47" s="5"/>
      <c r="BJ47" s="5"/>
      <c r="BK47" s="5"/>
    </row>
    <row r="48" spans="2:71" ht="26.1" customHeight="1">
      <c r="B48" s="17">
        <f>B47+1</f>
        <v>3</v>
      </c>
      <c r="C48" s="17">
        <v>1</v>
      </c>
      <c r="D48" s="18">
        <v>6</v>
      </c>
      <c r="E48" s="19" t="str" cm="1">
        <f t="array" ref="E48">_xlfn.LET(
_xlpm.arr,CHAR(96+_xlfn.SEQUENCE(,26)),
_xlpm.cd,I48,
_xlpm.shif,-G48,
_xlpm.index, MOD(CODE(_xlpm.cd)-96+_xlpm.shif-1,26)+1,
INDEX(_xlpm.arr,1,_xlpm.index))</f>
        <v>w</v>
      </c>
      <c r="G48" s="26">
        <v>3</v>
      </c>
      <c r="I48" s="26" t="s">
        <v>116</v>
      </c>
      <c r="L48" s="51" t="str" cm="1">
        <f t="array" ref="L48">_xlfn.LET(
_xlpm.arr,CHAR(96+_xlfn.SEQUENCE(,26)),
_xlpm.cd,I48,
_xlpm.shif,-G48,
_xlpm.index, MOD(CODE(_xlpm.cd)-96+_xlpm.shif-1,26)+1,
INDEX(_xlpm.arr,1,_xlpm.index))</f>
        <v>w</v>
      </c>
      <c r="W48" s="2"/>
      <c r="Y48" s="26">
        <f t="shared" si="1"/>
        <v>12</v>
      </c>
      <c r="AA48" s="1" t="str">
        <f t="shared" si="0"/>
        <v>wdwewflsjq</v>
      </c>
      <c r="AE48" s="52" t="str" cm="1">
        <f t="array" ref="AE48">_xlfn.LET(
_xlpm.arr,CHAR(96+_xlfn.SEQUENCE(,26)),
_xlpm.code,AA48,
_xlpm.shft,-Y48,
_xlpm.chrs, MID(_xlpm.code,_xlfn.SEQUENCE(,LEN(_xlpm.code)),1),
_xlpm.index, MOD(CODE(_xlpm.chrs)-96-1+_xlpm.shft,26)+1,
_xlfn.CONCAT(INDEX(_xlpm.arr,1,_xlpm.index)))</f>
        <v>krksktzgxe</v>
      </c>
      <c r="AL48" s="2"/>
      <c r="AM48" s="2"/>
      <c r="AN48" s="2"/>
      <c r="AO48" s="2"/>
      <c r="AP48" s="2"/>
      <c r="AQ48" s="2"/>
      <c r="AR48" s="2"/>
      <c r="AS48" s="2"/>
      <c r="AT48" s="2"/>
      <c r="AU48" s="2"/>
      <c r="AY48" s="5"/>
      <c r="AZ48" s="5"/>
      <c r="BA48" s="5"/>
      <c r="BB48" s="5"/>
      <c r="BC48" s="5"/>
      <c r="BD48" s="5"/>
      <c r="BE48" s="5"/>
      <c r="BF48" s="5"/>
      <c r="BG48" s="5"/>
      <c r="BH48" s="5"/>
      <c r="BI48" s="5"/>
      <c r="BJ48" s="5"/>
      <c r="BK48" s="5"/>
    </row>
    <row r="49" spans="2:63" ht="26.1" customHeight="1">
      <c r="B49" s="17">
        <f t="shared" ref="B49:B104" si="2">B48+1</f>
        <v>4</v>
      </c>
      <c r="C49" s="17">
        <v>1</v>
      </c>
      <c r="D49" s="18">
        <v>6</v>
      </c>
      <c r="E49" s="19" t="str" cm="1">
        <f t="array" ref="E49">_xlfn.LET(
_xlpm.arr,CHAR(96+_xlfn.SEQUENCE(,26)),
_xlpm.cd,I49,
_xlpm.shif,-G49,
_xlpm.index, MOD(CODE(_xlpm.cd)-96+_xlpm.shif-1,26)+1,
INDEX(_xlpm.arr,1,_xlpm.index))</f>
        <v>e</v>
      </c>
      <c r="G49" s="26">
        <v>4</v>
      </c>
      <c r="I49" s="26" t="s">
        <v>117</v>
      </c>
      <c r="L49" s="51" t="str" cm="1">
        <f t="array" ref="L49">_xlfn.LET(
_xlpm.arr,CHAR(96+_xlfn.SEQUENCE(,26)),
_xlpm.cd,I49,
_xlpm.shif,-G49,
_xlpm.index, MOD(CODE(_xlpm.cd)-96+_xlpm.shif-1,26)+1,
INDEX(_xlpm.arr,1,_xlpm.index))</f>
        <v>e</v>
      </c>
      <c r="W49" s="2"/>
      <c r="Y49" s="26">
        <f t="shared" si="1"/>
        <v>13</v>
      </c>
      <c r="AA49" s="1" t="str">
        <f t="shared" si="0"/>
        <v>wdwewflsjq</v>
      </c>
      <c r="AE49" s="52" t="str" cm="1">
        <f t="array" ref="AE49">_xlfn.LET(
_xlpm.arr,CHAR(96+_xlfn.SEQUENCE(,26)),
_xlpm.code,AA49,
_xlpm.shft,-Y49,
_xlpm.chrs, MID(_xlpm.code,_xlfn.SEQUENCE(,LEN(_xlpm.code)),1),
_xlpm.index, MOD(CODE(_xlpm.chrs)-96-1+_xlpm.shft,26)+1,
_xlfn.CONCAT(INDEX(_xlpm.arr,1,_xlpm.index)))</f>
        <v>jqjrjsyfwd</v>
      </c>
      <c r="AL49" s="2"/>
      <c r="AM49" s="2"/>
      <c r="AN49" s="2"/>
      <c r="AO49" s="2"/>
      <c r="AP49" s="2"/>
      <c r="AQ49" s="2"/>
      <c r="AR49" s="2"/>
      <c r="AS49" s="2"/>
      <c r="AT49" s="2"/>
      <c r="AU49" s="2"/>
      <c r="AY49" s="5"/>
      <c r="AZ49" s="5"/>
      <c r="BA49" s="5"/>
      <c r="BB49" s="5"/>
      <c r="BC49" s="5"/>
      <c r="BD49" s="5"/>
      <c r="BE49" s="5"/>
      <c r="BF49" s="5"/>
      <c r="BG49" s="5"/>
      <c r="BH49" s="5"/>
      <c r="BI49" s="5"/>
      <c r="BJ49" s="5"/>
      <c r="BK49" s="5"/>
    </row>
    <row r="50" spans="2:63" ht="26.1" customHeight="1">
      <c r="B50" s="17">
        <f t="shared" si="2"/>
        <v>5</v>
      </c>
      <c r="C50" s="17">
        <v>1</v>
      </c>
      <c r="D50" s="18">
        <v>6</v>
      </c>
      <c r="E50" s="19" t="str" cm="1">
        <f t="array" ref="E50">_xlfn.LET(
_xlpm.arr,CHAR(96+_xlfn.SEQUENCE(,26)),
_xlpm.cd,I50,
_xlpm.shif,-G50,
_xlpm.index, MOD(CODE(_xlpm.cd)-96+_xlpm.shif-1,26)+1,
INDEX(_xlpm.arr,1,_xlpm.index))</f>
        <v>w</v>
      </c>
      <c r="G50" s="26">
        <v>5</v>
      </c>
      <c r="I50" s="26" t="s">
        <v>118</v>
      </c>
      <c r="L50" s="51" t="str" cm="1">
        <f t="array" ref="L50">_xlfn.LET(
_xlpm.arr,CHAR(96+_xlfn.SEQUENCE(,26)),
_xlpm.cd,I50,
_xlpm.shif,-G50,
_xlpm.index, MOD(CODE(_xlpm.cd)-96+_xlpm.shif-1,26)+1,
INDEX(_xlpm.arr,1,_xlpm.index))</f>
        <v>w</v>
      </c>
      <c r="W50" s="2"/>
      <c r="Y50" s="26">
        <f t="shared" si="1"/>
        <v>14</v>
      </c>
      <c r="AA50" s="1" t="str">
        <f t="shared" si="0"/>
        <v>wdwewflsjq</v>
      </c>
      <c r="AE50" s="52" t="str" cm="1">
        <f t="array" ref="AE50">_xlfn.LET(
_xlpm.arr,CHAR(96+_xlfn.SEQUENCE(,26)),
_xlpm.code,AA50,
_xlpm.shft,-Y50,
_xlpm.chrs, MID(_xlpm.code,_xlfn.SEQUENCE(,LEN(_xlpm.code)),1),
_xlpm.index, MOD(CODE(_xlpm.chrs)-96-1+_xlpm.shft,26)+1,
_xlfn.CONCAT(INDEX(_xlpm.arr,1,_xlpm.index)))</f>
        <v>ipiqirxevc</v>
      </c>
      <c r="AL50" s="2"/>
      <c r="AM50" s="2"/>
      <c r="AN50" s="2"/>
      <c r="AO50" s="2"/>
      <c r="AP50" s="2"/>
      <c r="AQ50" s="2"/>
      <c r="AR50" s="2"/>
      <c r="AS50" s="2"/>
      <c r="AT50" s="2"/>
      <c r="AU50" s="2"/>
      <c r="AY50" s="5"/>
      <c r="AZ50" s="5"/>
      <c r="BA50" s="5"/>
      <c r="BB50" s="5"/>
      <c r="BC50" s="5"/>
      <c r="BD50" s="5"/>
      <c r="BE50" s="5"/>
      <c r="BF50" s="5"/>
      <c r="BG50" s="5"/>
      <c r="BH50" s="5"/>
      <c r="BI50" s="5"/>
      <c r="BJ50" s="5"/>
      <c r="BK50" s="5"/>
    </row>
    <row r="51" spans="2:63" ht="26.1" customHeight="1">
      <c r="B51" s="17">
        <f t="shared" si="2"/>
        <v>6</v>
      </c>
      <c r="C51" s="17">
        <v>1</v>
      </c>
      <c r="D51" s="18">
        <v>6</v>
      </c>
      <c r="E51" s="19" t="str" cm="1">
        <f t="array" ref="E51">_xlfn.LET(
_xlpm.arr,CHAR(96+_xlfn.SEQUENCE(,26)),
_xlpm.cd,I51,
_xlpm.shif,-G51,
_xlpm.index, MOD(CODE(_xlpm.cd)-96+_xlpm.shif-1,26)+1,
INDEX(_xlpm.arr,1,_xlpm.index))</f>
        <v>f</v>
      </c>
      <c r="G51" s="26">
        <v>6</v>
      </c>
      <c r="I51" s="26" t="s">
        <v>28</v>
      </c>
      <c r="L51" s="51" t="str" cm="1">
        <f t="array" ref="L51">_xlfn.LET(
_xlpm.arr,CHAR(96+_xlfn.SEQUENCE(,26)),
_xlpm.cd,I51,
_xlpm.shif,-G51,
_xlpm.index, MOD(CODE(_xlpm.cd)-96+_xlpm.shif-1,26)+1,
INDEX(_xlpm.arr,1,_xlpm.index))</f>
        <v>f</v>
      </c>
      <c r="W51" s="2"/>
      <c r="Y51" s="26">
        <f t="shared" si="1"/>
        <v>15</v>
      </c>
      <c r="AA51" s="1" t="str">
        <f t="shared" si="0"/>
        <v>wdwewflsjq</v>
      </c>
      <c r="AE51" s="52" t="str" cm="1">
        <f t="array" ref="AE51">_xlfn.LET(
_xlpm.arr,CHAR(96+_xlfn.SEQUENCE(,26)),
_xlpm.code,AA51,
_xlpm.shft,-Y51,
_xlpm.chrs, MID(_xlpm.code,_xlfn.SEQUENCE(,LEN(_xlpm.code)),1),
_xlpm.index, MOD(CODE(_xlpm.chrs)-96-1+_xlpm.shft,26)+1,
_xlfn.CONCAT(INDEX(_xlpm.arr,1,_xlpm.index)))</f>
        <v>hohphqwdub</v>
      </c>
      <c r="AY51" s="5"/>
      <c r="AZ51" s="5"/>
      <c r="BA51" s="5"/>
      <c r="BB51" s="5"/>
      <c r="BC51" s="5"/>
      <c r="BD51" s="5"/>
      <c r="BE51" s="5"/>
      <c r="BF51" s="5"/>
      <c r="BG51" s="5"/>
      <c r="BH51" s="5"/>
      <c r="BI51" s="5"/>
      <c r="BJ51" s="5"/>
      <c r="BK51" s="5"/>
    </row>
    <row r="52" spans="2:63" ht="26.1" customHeight="1">
      <c r="B52" s="17">
        <f t="shared" si="2"/>
        <v>7</v>
      </c>
      <c r="C52" s="17">
        <v>1</v>
      </c>
      <c r="D52" s="18">
        <v>6</v>
      </c>
      <c r="E52" s="19" t="str" cm="1">
        <f t="array" ref="E52">_xlfn.LET(
_xlpm.arr,CHAR(96+_xlfn.SEQUENCE(,26)),
_xlpm.cd,I52,
_xlpm.shif,-G52,
_xlpm.index, MOD(CODE(_xlpm.cd)-96+_xlpm.shif-1,26)+1,
INDEX(_xlpm.arr,1,_xlpm.index))</f>
        <v>l</v>
      </c>
      <c r="G52" s="26">
        <v>7</v>
      </c>
      <c r="I52" s="26" t="s">
        <v>114</v>
      </c>
      <c r="L52" s="51" t="str" cm="1">
        <f t="array" ref="L52">_xlfn.LET(
_xlpm.arr,CHAR(96+_xlfn.SEQUENCE(,26)),
_xlpm.cd,I52,
_xlpm.shif,-G52,
_xlpm.index, MOD(CODE(_xlpm.cd)-96+_xlpm.shif-1,26)+1,
INDEX(_xlpm.arr,1,_xlpm.index))</f>
        <v>l</v>
      </c>
      <c r="W52" s="2"/>
      <c r="Y52" s="26">
        <f t="shared" si="1"/>
        <v>16</v>
      </c>
      <c r="AA52" s="1" t="str">
        <f t="shared" si="0"/>
        <v>wdwewflsjq</v>
      </c>
      <c r="AE52" s="52" t="str" cm="1">
        <f t="array" ref="AE52">_xlfn.LET(
_xlpm.arr,CHAR(96+_xlfn.SEQUENCE(,26)),
_xlpm.code,AA52,
_xlpm.shft,-Y52,
_xlpm.chrs, MID(_xlpm.code,_xlfn.SEQUENCE(,LEN(_xlpm.code)),1),
_xlpm.index, MOD(CODE(_xlpm.chrs)-96-1+_xlpm.shft,26)+1,
_xlfn.CONCAT(INDEX(_xlpm.arr,1,_xlpm.index)))</f>
        <v>gngogpvcta</v>
      </c>
      <c r="AL52" s="27"/>
      <c r="AM52" s="27"/>
      <c r="AN52" s="27"/>
      <c r="AO52" s="27"/>
      <c r="AP52" s="27"/>
      <c r="AQ52" s="27"/>
      <c r="AR52" s="27"/>
      <c r="AS52" s="27"/>
      <c r="AT52" s="27"/>
      <c r="AU52" s="27"/>
      <c r="AY52" s="5"/>
      <c r="AZ52" s="5"/>
      <c r="BA52" s="5"/>
      <c r="BB52" s="5"/>
      <c r="BC52" s="5"/>
      <c r="BD52" s="5"/>
      <c r="BE52" s="5"/>
      <c r="BF52" s="5"/>
      <c r="BG52" s="5"/>
      <c r="BH52" s="5"/>
      <c r="BI52" s="5"/>
      <c r="BJ52" s="5"/>
      <c r="BK52" s="5"/>
    </row>
    <row r="53" spans="2:63" ht="26.1" customHeight="1">
      <c r="B53" s="17">
        <f t="shared" si="2"/>
        <v>8</v>
      </c>
      <c r="C53" s="17">
        <v>1</v>
      </c>
      <c r="D53" s="18">
        <v>6</v>
      </c>
      <c r="E53" s="19" t="str" cm="1">
        <f t="array" ref="E53">_xlfn.LET(
_xlpm.arr,CHAR(96+_xlfn.SEQUENCE(,26)),
_xlpm.cd,I53,
_xlpm.shif,-G53,
_xlpm.index, MOD(CODE(_xlpm.cd)-96+_xlpm.shif-1,26)+1,
INDEX(_xlpm.arr,1,_xlpm.index))</f>
        <v>s</v>
      </c>
      <c r="G53" s="26">
        <v>8</v>
      </c>
      <c r="I53" s="26" t="s">
        <v>29</v>
      </c>
      <c r="L53" s="51" t="str" cm="1">
        <f t="array" ref="L53">_xlfn.LET(
_xlpm.arr,CHAR(96+_xlfn.SEQUENCE(,26)),
_xlpm.cd,I53,
_xlpm.shif,-G53,
_xlpm.index, MOD(CODE(_xlpm.cd)-96+_xlpm.shif-1,26)+1,
INDEX(_xlpm.arr,1,_xlpm.index))</f>
        <v>s</v>
      </c>
      <c r="W53" s="2"/>
      <c r="Y53" s="26">
        <f t="shared" si="1"/>
        <v>17</v>
      </c>
      <c r="AA53" s="1" t="str">
        <f t="shared" si="0"/>
        <v>wdwewflsjq</v>
      </c>
      <c r="AE53" s="52" t="str" cm="1">
        <f t="array" ref="AE53">_xlfn.LET(
_xlpm.arr,CHAR(96+_xlfn.SEQUENCE(,26)),
_xlpm.code,AA53,
_xlpm.shft,-Y53,
_xlpm.chrs, MID(_xlpm.code,_xlfn.SEQUENCE(,LEN(_xlpm.code)),1),
_xlpm.index, MOD(CODE(_xlpm.chrs)-96-1+_xlpm.shft,26)+1,
_xlfn.CONCAT(INDEX(_xlpm.arr,1,_xlpm.index)))</f>
        <v>fmfnfoubsz</v>
      </c>
      <c r="AL53" s="27"/>
      <c r="AM53" s="27"/>
      <c r="AN53" s="27"/>
      <c r="AO53" s="27"/>
      <c r="AP53" s="27"/>
      <c r="AQ53" s="27"/>
      <c r="AR53" s="27"/>
      <c r="AS53" s="27"/>
      <c r="AT53" s="27"/>
      <c r="AU53" s="27"/>
      <c r="AY53" s="5"/>
      <c r="AZ53" s="5"/>
      <c r="BA53" s="5"/>
      <c r="BB53" s="5"/>
      <c r="BC53" s="5"/>
      <c r="BD53" s="5"/>
      <c r="BE53" s="5"/>
      <c r="BF53" s="5"/>
      <c r="BG53" s="5"/>
      <c r="BH53" s="5"/>
      <c r="BI53" s="5"/>
      <c r="BJ53" s="5"/>
      <c r="BK53" s="5"/>
    </row>
    <row r="54" spans="2:63" ht="26.1" customHeight="1">
      <c r="B54" s="17">
        <f t="shared" si="2"/>
        <v>9</v>
      </c>
      <c r="C54" s="17">
        <v>1</v>
      </c>
      <c r="D54" s="18">
        <v>6</v>
      </c>
      <c r="E54" s="19" t="str" cm="1">
        <f t="array" ref="E54">_xlfn.LET(
_xlpm.arr,CHAR(96+_xlfn.SEQUENCE(,26)),
_xlpm.cd,I54,
_xlpm.shif,-G54,
_xlpm.index, MOD(CODE(_xlpm.cd)-96+_xlpm.shif-1,26)+1,
INDEX(_xlpm.arr,1,_xlpm.index))</f>
        <v>j</v>
      </c>
      <c r="G54" s="26">
        <v>9</v>
      </c>
      <c r="I54" s="26" t="s">
        <v>114</v>
      </c>
      <c r="L54" s="51" t="str" cm="1">
        <f t="array" ref="L54">_xlfn.LET(
_xlpm.arr,CHAR(96+_xlfn.SEQUENCE(,26)),
_xlpm.cd,I54,
_xlpm.shif,-G54,
_xlpm.index, MOD(CODE(_xlpm.cd)-96+_xlpm.shif-1,26)+1,
INDEX(_xlpm.arr,1,_xlpm.index))</f>
        <v>j</v>
      </c>
      <c r="W54" s="2"/>
      <c r="Y54" s="26">
        <f t="shared" si="1"/>
        <v>18</v>
      </c>
      <c r="AA54" s="1" t="str">
        <f t="shared" si="0"/>
        <v>wdwewflsjq</v>
      </c>
      <c r="AE54" s="53" t="str" cm="1">
        <f t="array" ref="AE54">_xlfn.LET(
_xlpm.arr,CHAR(96+_xlfn.SEQUENCE(,26)),
_xlpm.code,AA54,
_xlpm.shft,-Y54,
_xlpm.chrs, MID(_xlpm.code,_xlfn.SEQUENCE(,LEN(_xlpm.code)),1),
_xlpm.index, MOD(CODE(_xlpm.chrs)-96-1+_xlpm.shft,26)+1,
_xlfn.CONCAT(INDEX(_xlpm.arr,1,_xlpm.index)))</f>
        <v>elementary</v>
      </c>
      <c r="AF54" s="54"/>
      <c r="AG54" s="54"/>
      <c r="AL54" s="27"/>
      <c r="AM54" s="27"/>
      <c r="AN54" s="27"/>
      <c r="AO54" s="27"/>
      <c r="AP54" s="27"/>
      <c r="AQ54" s="27"/>
      <c r="AR54" s="27"/>
      <c r="AS54" s="27"/>
      <c r="AT54" s="27"/>
      <c r="AU54" s="27"/>
      <c r="AY54" s="5"/>
      <c r="AZ54" s="5"/>
      <c r="BA54" s="5"/>
      <c r="BB54" s="5"/>
      <c r="BC54" s="5"/>
      <c r="BD54" s="5"/>
      <c r="BE54" s="5"/>
      <c r="BF54" s="5"/>
      <c r="BG54" s="5"/>
      <c r="BH54" s="5"/>
      <c r="BI54" s="5"/>
      <c r="BJ54" s="5"/>
      <c r="BK54" s="5"/>
    </row>
    <row r="55" spans="2:63" ht="26.1" customHeight="1" thickBot="1">
      <c r="B55" s="17">
        <f t="shared" si="2"/>
        <v>10</v>
      </c>
      <c r="C55" s="17">
        <v>1</v>
      </c>
      <c r="D55" s="47">
        <v>6</v>
      </c>
      <c r="E55" s="19" t="str" cm="1">
        <f t="array" ref="E55">_xlfn.LET(
_xlpm.arr,CHAR(96+_xlfn.SEQUENCE(,26)),
_xlpm.cd,I55,
_xlpm.shif,-G55,
_xlpm.index, MOD(CODE(_xlpm.cd)-96+_xlpm.shif-1,26)+1,
INDEX(_xlpm.arr,1,_xlpm.index))</f>
        <v>q</v>
      </c>
      <c r="G55" s="26">
        <v>10</v>
      </c>
      <c r="I55" s="26" t="s">
        <v>29</v>
      </c>
      <c r="L55" s="51" t="str" cm="1">
        <f t="array" ref="L55">_xlfn.LET(
_xlpm.arr,CHAR(96+_xlfn.SEQUENCE(,26)),
_xlpm.cd,I55,
_xlpm.shif,-G55,
_xlpm.index, MOD(CODE(_xlpm.cd)-96+_xlpm.shif-1,26)+1,
INDEX(_xlpm.arr,1,_xlpm.index))</f>
        <v>q</v>
      </c>
      <c r="W55" s="2"/>
      <c r="Y55" s="26">
        <f t="shared" si="1"/>
        <v>19</v>
      </c>
      <c r="AA55" s="1" t="str">
        <f t="shared" si="0"/>
        <v>wdwewflsjq</v>
      </c>
      <c r="AE55" s="52" t="str" cm="1">
        <f t="array" ref="AE55">_xlfn.LET(
_xlpm.arr,CHAR(96+_xlfn.SEQUENCE(,26)),
_xlpm.code,AA55,
_xlpm.shft,-Y55,
_xlpm.chrs, MID(_xlpm.code,_xlfn.SEQUENCE(,LEN(_xlpm.code)),1),
_xlpm.index, MOD(CODE(_xlpm.chrs)-96-1+_xlpm.shft,26)+1,
_xlfn.CONCAT(INDEX(_xlpm.arr,1,_xlpm.index)))</f>
        <v>dkdldmszqx</v>
      </c>
      <c r="AL55" s="27"/>
      <c r="AM55" s="27"/>
      <c r="AN55" s="27"/>
      <c r="AO55" s="27"/>
      <c r="AP55" s="27"/>
      <c r="AQ55" s="27"/>
      <c r="AR55" s="27"/>
      <c r="AS55" s="27"/>
      <c r="AT55" s="27"/>
      <c r="AU55" s="27"/>
      <c r="AY55" s="5"/>
      <c r="AZ55" s="5"/>
      <c r="BA55" s="5"/>
      <c r="BB55" s="5"/>
      <c r="BC55" s="5"/>
      <c r="BD55" s="5"/>
      <c r="BE55" s="5"/>
      <c r="BF55" s="5"/>
      <c r="BG55" s="5"/>
      <c r="BH55" s="5"/>
      <c r="BI55" s="5"/>
      <c r="BJ55" s="5"/>
      <c r="BK55" s="5"/>
    </row>
    <row r="56" spans="2:63" ht="16.2" thickBot="1">
      <c r="B56" s="1"/>
      <c r="C56" s="1"/>
      <c r="D56" s="49">
        <f>SUM(D46:D55)</f>
        <v>60</v>
      </c>
      <c r="E56" s="1"/>
      <c r="W56" s="2"/>
      <c r="Y56" s="26">
        <f t="shared" si="1"/>
        <v>20</v>
      </c>
      <c r="AA56" s="1" t="str">
        <f t="shared" si="0"/>
        <v>wdwewflsjq</v>
      </c>
      <c r="AE56" s="52" t="str" cm="1">
        <f t="array" ref="AE56">_xlfn.LET(
_xlpm.arr,CHAR(96+_xlfn.SEQUENCE(,26)),
_xlpm.code,AA56,
_xlpm.shft,-Y56,
_xlpm.chrs, MID(_xlpm.code,_xlfn.SEQUENCE(,LEN(_xlpm.code)),1),
_xlpm.index, MOD(CODE(_xlpm.chrs)-96-1+_xlpm.shft,26)+1,
_xlfn.CONCAT(INDEX(_xlpm.arr,1,_xlpm.index)))</f>
        <v>cjckclrypw</v>
      </c>
      <c r="AL56" s="27"/>
      <c r="AM56" s="27"/>
      <c r="AN56" s="27"/>
      <c r="AO56" s="27"/>
      <c r="AP56" s="27"/>
      <c r="AQ56" s="27"/>
      <c r="AR56" s="27"/>
      <c r="AS56" s="27"/>
      <c r="AT56" s="27"/>
      <c r="AU56" s="27"/>
      <c r="AY56" s="5"/>
      <c r="AZ56" s="5"/>
      <c r="BA56" s="5"/>
      <c r="BB56" s="5"/>
      <c r="BC56" s="5"/>
      <c r="BD56" s="5"/>
      <c r="BE56" s="5"/>
      <c r="BF56" s="5"/>
      <c r="BG56" s="5"/>
      <c r="BH56" s="5"/>
      <c r="BI56" s="5"/>
      <c r="BJ56" s="5"/>
      <c r="BK56" s="5"/>
    </row>
    <row r="57" spans="2:63" ht="23.4">
      <c r="B57" s="17" t="s">
        <v>161</v>
      </c>
      <c r="C57" s="17">
        <v>1</v>
      </c>
      <c r="D57" s="48"/>
      <c r="E57" s="19">
        <f>IFERROR(CODE(MID(E46,1,1))+CODE(MID(E47,1,1))+CODE(MID(E48,1,1))+CODE(MID(E49,1,1))+CODE(MID(E50,1,1))+CODE(MID(E51,1,1))+CODE(MID(E52,1,1))+CODE(MID(E53,1,1))+CODE(MID(E54,1,1))+CODE(MID(E55,1,1)),0)</f>
        <v>1102</v>
      </c>
      <c r="W57" s="2"/>
      <c r="Y57" s="26">
        <f t="shared" si="1"/>
        <v>21</v>
      </c>
      <c r="AA57" s="1" t="str">
        <f t="shared" si="0"/>
        <v>wdwewflsjq</v>
      </c>
      <c r="AE57" s="52" t="str" cm="1">
        <f t="array" ref="AE57">_xlfn.LET(
_xlpm.arr,CHAR(96+_xlfn.SEQUENCE(,26)),
_xlpm.code,AA57,
_xlpm.shft,-Y57,
_xlpm.chrs, MID(_xlpm.code,_xlfn.SEQUENCE(,LEN(_xlpm.code)),1),
_xlpm.index, MOD(CODE(_xlpm.chrs)-96-1+_xlpm.shft,26)+1,
_xlfn.CONCAT(INDEX(_xlpm.arr,1,_xlpm.index)))</f>
        <v>bibjbkqxov</v>
      </c>
      <c r="AL57" s="27"/>
      <c r="AM57" s="27"/>
      <c r="AN57" s="27"/>
      <c r="AO57" s="27"/>
      <c r="AP57" s="27"/>
      <c r="AQ57" s="27"/>
      <c r="AR57" s="27"/>
      <c r="AS57" s="27"/>
      <c r="AT57" s="27"/>
      <c r="AU57" s="27"/>
      <c r="AY57" s="5"/>
      <c r="AZ57" s="5"/>
      <c r="BA57" s="5"/>
      <c r="BB57" s="5"/>
      <c r="BC57" s="5"/>
      <c r="BD57" s="5"/>
      <c r="BE57" s="5"/>
      <c r="BF57" s="5"/>
      <c r="BG57" s="5"/>
      <c r="BH57" s="5"/>
      <c r="BI57" s="5"/>
      <c r="BJ57" s="5"/>
      <c r="BK57" s="5"/>
    </row>
    <row r="58" spans="2:63" ht="15.6">
      <c r="B58" s="1"/>
      <c r="C58" s="1"/>
      <c r="D58" s="1"/>
      <c r="E58" s="1"/>
      <c r="W58" s="2"/>
      <c r="Y58" s="26">
        <f t="shared" si="1"/>
        <v>22</v>
      </c>
      <c r="AA58" s="1" t="str">
        <f t="shared" si="0"/>
        <v>wdwewflsjq</v>
      </c>
      <c r="AE58" s="52" t="str" cm="1">
        <f t="array" ref="AE58">_xlfn.LET(
_xlpm.arr,CHAR(96+_xlfn.SEQUENCE(,26)),
_xlpm.code,AA58,
_xlpm.shft,-Y58,
_xlpm.chrs, MID(_xlpm.code,_xlfn.SEQUENCE(,LEN(_xlpm.code)),1),
_xlpm.index, MOD(CODE(_xlpm.chrs)-96-1+_xlpm.shft,26)+1,
_xlfn.CONCAT(INDEX(_xlpm.arr,1,_xlpm.index)))</f>
        <v>ahaiajpwnu</v>
      </c>
      <c r="AT58" s="27"/>
      <c r="AU58" s="27"/>
      <c r="AY58" s="5"/>
      <c r="AZ58" s="5"/>
      <c r="BA58" s="5"/>
      <c r="BB58" s="5"/>
      <c r="BC58" s="5"/>
      <c r="BD58" s="5"/>
      <c r="BE58" s="5"/>
      <c r="BF58" s="5"/>
      <c r="BG58" s="5"/>
      <c r="BH58" s="5"/>
      <c r="BI58" s="5"/>
      <c r="BJ58" s="5"/>
      <c r="BK58" s="5"/>
    </row>
    <row r="59" spans="2:63" ht="16.2" thickBot="1">
      <c r="B59" s="1"/>
      <c r="C59" s="1"/>
      <c r="D59" s="1"/>
      <c r="E59" s="1"/>
      <c r="W59" s="2"/>
      <c r="Y59" s="26">
        <f t="shared" si="1"/>
        <v>23</v>
      </c>
      <c r="AA59" s="1" t="str">
        <f t="shared" si="0"/>
        <v>wdwewflsjq</v>
      </c>
      <c r="AE59" s="52" t="str" cm="1">
        <f t="array" ref="AE59">_xlfn.LET(
_xlpm.arr,CHAR(96+_xlfn.SEQUENCE(,26)),
_xlpm.code,AA59,
_xlpm.shft,-Y59,
_xlpm.chrs, MID(_xlpm.code,_xlfn.SEQUENCE(,LEN(_xlpm.code)),1),
_xlpm.index, MOD(CODE(_xlpm.chrs)-96-1+_xlpm.shft,26)+1,
_xlfn.CONCAT(INDEX(_xlpm.arr,1,_xlpm.index)))</f>
        <v>zgzhziovmt</v>
      </c>
      <c r="AT59" s="27"/>
      <c r="AU59" s="27"/>
      <c r="AY59" s="5"/>
      <c r="AZ59" s="5"/>
      <c r="BA59" s="5"/>
      <c r="BB59" s="5"/>
      <c r="BC59" s="5"/>
      <c r="BD59" s="5"/>
      <c r="BE59" s="5"/>
      <c r="BF59" s="5"/>
      <c r="BG59" s="5"/>
      <c r="BH59" s="5"/>
      <c r="BI59" s="5"/>
      <c r="BJ59" s="5"/>
      <c r="BK59" s="5"/>
    </row>
    <row r="60" spans="2:63" ht="25.5" customHeight="1" thickTop="1" thickBot="1">
      <c r="B60" s="22" t="s">
        <v>11</v>
      </c>
      <c r="C60" s="9" t="s">
        <v>12</v>
      </c>
      <c r="D60" s="1"/>
      <c r="E60" s="1"/>
      <c r="W60" s="2"/>
      <c r="Y60" s="26">
        <f t="shared" si="1"/>
        <v>24</v>
      </c>
      <c r="AA60" s="1" t="str">
        <f t="shared" si="0"/>
        <v>wdwewflsjq</v>
      </c>
      <c r="AE60" s="52" t="str" cm="1">
        <f t="array" ref="AE60">_xlfn.LET(
_xlpm.arr,CHAR(96+_xlfn.SEQUENCE(,26)),
_xlpm.code,AA60,
_xlpm.shft,-Y60,
_xlpm.chrs, MID(_xlpm.code,_xlfn.SEQUENCE(,LEN(_xlpm.code)),1),
_xlpm.index, MOD(CODE(_xlpm.chrs)-96-1+_xlpm.shft,26)+1,
_xlfn.CONCAT(INDEX(_xlpm.arr,1,_xlpm.index)))</f>
        <v>yfygyhnuls</v>
      </c>
      <c r="AT60" s="27"/>
      <c r="AU60" s="27"/>
      <c r="AY60" s="5"/>
      <c r="AZ60" s="5"/>
      <c r="BA60" s="5"/>
      <c r="BB60" s="5"/>
      <c r="BC60" s="5"/>
      <c r="BD60" s="5"/>
      <c r="BE60" s="5"/>
      <c r="BF60" s="5"/>
      <c r="BG60" s="5"/>
      <c r="BH60" s="5"/>
      <c r="BI60" s="5"/>
      <c r="BJ60" s="5"/>
      <c r="BK60" s="5"/>
    </row>
    <row r="61" spans="2:63" ht="16.2" thickTop="1">
      <c r="B61" s="4"/>
      <c r="C61" s="1"/>
      <c r="D61" s="1"/>
      <c r="E61" s="1"/>
      <c r="W61" s="2"/>
      <c r="Y61" s="26">
        <f t="shared" si="1"/>
        <v>25</v>
      </c>
      <c r="AA61" s="1" t="str">
        <f t="shared" si="0"/>
        <v>wdwewflsjq</v>
      </c>
      <c r="AE61" s="52" t="str" cm="1">
        <f t="array" ref="AE61">_xlfn.LET(
_xlpm.arr,CHAR(96+_xlfn.SEQUENCE(,26)),
_xlpm.code,AA61,
_xlpm.shft,-Y61,
_xlpm.chrs, MID(_xlpm.code,_xlfn.SEQUENCE(,LEN(_xlpm.code)),1),
_xlpm.index, MOD(CODE(_xlpm.chrs)-96-1+_xlpm.shft,26)+1,
_xlfn.CONCAT(INDEX(_xlpm.arr,1,_xlpm.index)))</f>
        <v>xexfxgmtkr</v>
      </c>
      <c r="AT61" s="27"/>
      <c r="AU61" s="27"/>
      <c r="AY61" s="5"/>
      <c r="AZ61" s="5"/>
      <c r="BA61" s="5"/>
      <c r="BB61" s="5"/>
      <c r="BC61" s="5"/>
      <c r="BD61" s="5"/>
      <c r="BE61" s="5"/>
      <c r="BF61" s="5"/>
      <c r="BG61" s="5"/>
      <c r="BH61" s="5"/>
      <c r="BI61" s="5"/>
      <c r="BJ61" s="5"/>
      <c r="BK61" s="5"/>
    </row>
    <row r="62" spans="2:63" ht="15.6">
      <c r="B62" s="21" t="s">
        <v>172</v>
      </c>
      <c r="C62" s="1"/>
      <c r="D62" s="1"/>
      <c r="E62" s="1"/>
      <c r="W62" s="2"/>
      <c r="Y62" s="26">
        <f t="shared" si="1"/>
        <v>26</v>
      </c>
      <c r="AA62" s="1" t="str">
        <f t="shared" si="0"/>
        <v>wdwewflsjq</v>
      </c>
      <c r="AE62" s="52" t="str" cm="1">
        <f t="array" ref="AE62">_xlfn.LET(
_xlpm.arr,CHAR(96+_xlfn.SEQUENCE(,26)),
_xlpm.code,AA62,
_xlpm.shft,-Y62,
_xlpm.chrs, MID(_xlpm.code,_xlfn.SEQUENCE(,LEN(_xlpm.code)),1),
_xlpm.index, MOD(CODE(_xlpm.chrs)-96-1+_xlpm.shft,26)+1,
_xlfn.CONCAT(INDEX(_xlpm.arr,1,_xlpm.index)))</f>
        <v>wdwewflsjq</v>
      </c>
      <c r="AT62" s="27"/>
      <c r="AU62" s="27"/>
      <c r="AY62" s="5"/>
      <c r="AZ62" s="5"/>
      <c r="BA62" s="5"/>
      <c r="BB62" s="5"/>
      <c r="BC62" s="5"/>
      <c r="BD62" s="5"/>
      <c r="BE62" s="5"/>
      <c r="BF62" s="5"/>
      <c r="BG62" s="5"/>
      <c r="BH62" s="5"/>
      <c r="BI62" s="5"/>
      <c r="BJ62" s="5"/>
      <c r="BK62" s="5"/>
    </row>
    <row r="63" spans="2:63" ht="15" thickBot="1">
      <c r="B63" s="21"/>
      <c r="C63" s="1"/>
      <c r="D63" s="1"/>
      <c r="E63" s="1"/>
      <c r="G63" s="29"/>
      <c r="L63" s="27"/>
      <c r="M63" s="29"/>
      <c r="R63" s="27"/>
      <c r="S63" s="27"/>
      <c r="T63" s="27"/>
      <c r="U63" s="27"/>
      <c r="V63" s="27"/>
      <c r="W63" s="27"/>
      <c r="X63" s="27"/>
      <c r="Z63" s="27"/>
      <c r="AA63" s="27"/>
      <c r="AB63" s="27"/>
      <c r="AC63" s="27"/>
      <c r="AD63" s="27"/>
      <c r="AE63" s="27"/>
      <c r="AF63" s="27"/>
      <c r="AT63" s="27"/>
      <c r="AU63" s="27"/>
      <c r="AY63" s="5"/>
      <c r="AZ63" s="5"/>
      <c r="BA63" s="5"/>
      <c r="BB63" s="5"/>
      <c r="BC63" s="5"/>
      <c r="BD63" s="5"/>
      <c r="BE63" s="5"/>
      <c r="BF63" s="5"/>
      <c r="BG63" s="5"/>
      <c r="BH63" s="5"/>
      <c r="BI63" s="5"/>
      <c r="BJ63" s="5"/>
      <c r="BK63" s="5"/>
    </row>
    <row r="64" spans="2:63" ht="25.35" customHeight="1" thickTop="1" thickBot="1">
      <c r="B64" s="20" t="s">
        <v>2</v>
      </c>
      <c r="C64" s="20" t="s">
        <v>3</v>
      </c>
      <c r="D64" s="20" t="s">
        <v>4</v>
      </c>
      <c r="E64" s="20" t="s">
        <v>5</v>
      </c>
      <c r="G64" s="20" t="s">
        <v>32</v>
      </c>
      <c r="I64" s="64" t="s">
        <v>31</v>
      </c>
      <c r="J64" s="65"/>
      <c r="K64" s="65"/>
      <c r="L64" s="66"/>
      <c r="O64" s="27"/>
      <c r="P64" s="27"/>
      <c r="Q64" s="27"/>
      <c r="R64" s="27"/>
      <c r="S64" s="27"/>
      <c r="T64" s="27"/>
      <c r="U64" s="27"/>
      <c r="V64" s="27"/>
      <c r="W64" s="27"/>
      <c r="X64" s="27"/>
      <c r="Z64" s="27"/>
      <c r="AA64" s="27"/>
      <c r="AB64" s="27"/>
      <c r="AC64" s="27"/>
      <c r="AD64" s="27"/>
      <c r="AE64" s="27"/>
      <c r="AF64" s="27"/>
      <c r="AT64" s="27"/>
      <c r="AU64" s="27"/>
      <c r="AY64" s="5"/>
      <c r="AZ64" s="5"/>
      <c r="BA64" s="5"/>
      <c r="BB64" s="5"/>
      <c r="BC64" s="5"/>
      <c r="BD64" s="5"/>
      <c r="BE64" s="5"/>
      <c r="BF64" s="5"/>
      <c r="BG64" s="5"/>
      <c r="BH64" s="5"/>
      <c r="BI64" s="5"/>
      <c r="BJ64" s="5"/>
      <c r="BK64" s="5"/>
    </row>
    <row r="65" spans="2:63" ht="15" thickTop="1">
      <c r="B65" s="1"/>
      <c r="C65" s="1"/>
      <c r="D65" s="1"/>
      <c r="E65" s="1"/>
      <c r="O65" s="27"/>
      <c r="P65" s="27"/>
      <c r="Q65" s="27"/>
      <c r="R65" s="27"/>
      <c r="S65" s="27"/>
      <c r="T65" s="27"/>
      <c r="U65" s="27"/>
      <c r="V65" s="27"/>
      <c r="W65" s="27"/>
      <c r="X65" s="27"/>
      <c r="Y65" s="27"/>
      <c r="Z65" s="27"/>
      <c r="AA65" s="27"/>
      <c r="AB65" s="27"/>
      <c r="AC65" s="27"/>
      <c r="AD65" s="27"/>
      <c r="AE65" s="27"/>
      <c r="AF65" s="27"/>
      <c r="AT65" s="27"/>
      <c r="AU65" s="27"/>
      <c r="AY65" s="5"/>
      <c r="AZ65" s="5"/>
      <c r="BA65" s="5"/>
      <c r="BB65" s="5"/>
      <c r="BC65" s="5"/>
      <c r="BD65" s="5"/>
      <c r="BE65" s="5"/>
      <c r="BF65" s="5"/>
      <c r="BG65" s="5"/>
      <c r="BH65" s="5"/>
      <c r="BI65" s="5"/>
      <c r="BJ65" s="5"/>
      <c r="BK65" s="5"/>
    </row>
    <row r="66" spans="2:63" ht="22.5" customHeight="1">
      <c r="B66" s="17" t="s">
        <v>7</v>
      </c>
      <c r="C66" s="17">
        <v>2</v>
      </c>
      <c r="D66" s="18">
        <v>0</v>
      </c>
      <c r="E66" s="19" t="str" cm="1">
        <f t="array" ref="E66">_xlfn.LET(
_xlpm.arr,CHAR(96+_xlfn.SEQUENCE(,26)),
_xlpm.code,I66,
_xlpm.shft,-G66,
_xlpm.chrs, MID(_xlpm.code,_xlfn.SEQUENCE(,LEN(_xlpm.code)),1),
_xlpm.index, MOD(CODE(_xlpm.chrs)-96-1+_xlpm.shft,26)+1,
_xlfn.CONCAT(INDEX(_xlpm.arr,1,_xlpm.index)))</f>
        <v>sherlockian</v>
      </c>
      <c r="G66" s="26">
        <v>1</v>
      </c>
      <c r="I66" s="67" t="s">
        <v>159</v>
      </c>
      <c r="J66" s="68"/>
      <c r="K66" s="68"/>
      <c r="L66" s="69"/>
      <c r="N66" s="52" t="str" cm="1">
        <f t="array" ref="N66">_xlfn.LET(
_xlpm.arr,CHAR(96+_xlfn.SEQUENCE(,26)),
_xlpm.code,I66,
_xlpm.shft,-G66,
_xlpm.chrs, MID(_xlpm.code,_xlfn.SEQUENCE(,LEN(_xlpm.code)),1),
_xlpm.index, MOD(CODE(_xlpm.chrs)-96-1+_xlpm.shft,26)+1,
_xlfn.CONCAT(INDEX(_xlpm.arr,1,_xlpm.index)))</f>
        <v>sherlockian</v>
      </c>
      <c r="Y66" s="2"/>
      <c r="AA66" s="2"/>
      <c r="AB66" s="2"/>
      <c r="AC66" s="2"/>
      <c r="AD66" s="2"/>
      <c r="AE66" s="27"/>
      <c r="AF66" s="27"/>
      <c r="AT66" s="27"/>
      <c r="AU66" s="27"/>
      <c r="AY66" s="5"/>
      <c r="AZ66" s="5"/>
      <c r="BA66" s="5"/>
      <c r="BB66" s="5"/>
      <c r="BC66" s="5"/>
      <c r="BD66" s="5"/>
      <c r="BE66" s="5"/>
      <c r="BF66" s="5"/>
      <c r="BG66" s="5"/>
      <c r="BH66" s="5"/>
      <c r="BI66" s="5"/>
      <c r="BJ66" s="5"/>
      <c r="BK66" s="5"/>
    </row>
    <row r="67" spans="2:63">
      <c r="B67" s="1"/>
      <c r="C67" s="1"/>
      <c r="D67" s="1"/>
      <c r="E67" s="1"/>
      <c r="Y67" s="27"/>
      <c r="AA67" s="27"/>
      <c r="AB67" s="27"/>
      <c r="AC67" s="27"/>
      <c r="AD67" s="27"/>
      <c r="AE67" s="27"/>
      <c r="AF67" s="27"/>
      <c r="AT67" s="27"/>
      <c r="AU67" s="27"/>
      <c r="AY67" s="5"/>
      <c r="AZ67" s="5"/>
      <c r="BA67" s="5"/>
      <c r="BB67" s="5"/>
      <c r="BC67" s="5"/>
      <c r="BD67" s="5"/>
      <c r="BE67" s="5"/>
      <c r="BF67" s="5"/>
      <c r="BG67" s="5"/>
      <c r="BH67" s="5"/>
      <c r="BI67" s="5"/>
      <c r="BJ67" s="5"/>
      <c r="BK67" s="5"/>
    </row>
    <row r="68" spans="2:63" ht="22.5" customHeight="1">
      <c r="B68" s="17">
        <v>11</v>
      </c>
      <c r="C68" s="17">
        <v>2</v>
      </c>
      <c r="D68" s="18">
        <v>8</v>
      </c>
      <c r="E68" s="19" t="str" cm="1">
        <f t="array" ref="E68">_xlfn.LET(
_xlpm.arr,CHAR(96+_xlfn.SEQUENCE(,26)),
_xlpm.code,I68,
_xlpm.shft,-G68,
_xlpm.chrs, MID(_xlpm.code,_xlfn.SEQUENCE(,LEN(_xlpm.code)),1),
_xlpm.index, MOD(CODE(_xlpm.chrs)-96-1+_xlpm.shft,26)+1,
_xlfn.CONCAT(INDEX(_xlpm.arr,1,_xlpm.index)))</f>
        <v>mediocrity</v>
      </c>
      <c r="G68" s="26">
        <v>1</v>
      </c>
      <c r="I68" s="67" t="s">
        <v>140</v>
      </c>
      <c r="J68" s="68"/>
      <c r="K68" s="68"/>
      <c r="L68" s="69"/>
      <c r="N68" s="52" t="str" cm="1">
        <f t="array" ref="N68">_xlfn.LET(
_xlpm.arr,CHAR(96+_xlfn.SEQUENCE(,26)),
_xlpm.code,I68,
_xlpm.shft,-G68,
_xlpm.chrs, MID(_xlpm.code,_xlfn.SEQUENCE(,LEN(_xlpm.code)),1),
_xlpm.index, MOD(CODE(_xlpm.chrs)-96-1+_xlpm.shft,26)+1,
_xlfn.CONCAT(INDEX(_xlpm.arr,1,_xlpm.index)))</f>
        <v>mediocrity</v>
      </c>
      <c r="Y68" s="2"/>
      <c r="AA68" s="2"/>
      <c r="AB68" s="2"/>
      <c r="AC68" s="2"/>
      <c r="AD68" s="27"/>
      <c r="AE68" s="27"/>
      <c r="AF68" s="38"/>
      <c r="AT68" s="27"/>
      <c r="AU68" s="27"/>
      <c r="AY68" s="5"/>
      <c r="AZ68" s="5"/>
      <c r="BA68" s="5"/>
      <c r="BB68" s="5"/>
      <c r="BC68" s="5"/>
      <c r="BD68" s="5"/>
      <c r="BE68" s="5"/>
      <c r="BF68" s="5"/>
      <c r="BG68" s="5"/>
      <c r="BH68" s="5"/>
      <c r="BI68" s="5"/>
      <c r="BJ68" s="5"/>
      <c r="BK68" s="5"/>
    </row>
    <row r="69" spans="2:63" ht="22.5" customHeight="1">
      <c r="B69" s="17">
        <f t="shared" si="2"/>
        <v>12</v>
      </c>
      <c r="C69" s="17">
        <v>2</v>
      </c>
      <c r="D69" s="18">
        <v>8</v>
      </c>
      <c r="E69" s="19" t="str" cm="1">
        <f t="array" ref="E69">_xlfn.LET(
_xlpm.arr,CHAR(96+_xlfn.SEQUENCE(,26)),
_xlpm.code,I69,
_xlpm.shft,-G69,
_xlpm.chrs, MID(_xlpm.code,_xlfn.SEQUENCE(,LEN(_xlpm.code)),1),
_xlpm.index, MOD(CODE(_xlpm.chrs)-96-1+_xlpm.shft,26)+1,
_xlfn.CONCAT(INDEX(_xlpm.arr,1,_xlpm.index)))</f>
        <v>improbable</v>
      </c>
      <c r="G69" s="26">
        <v>2</v>
      </c>
      <c r="I69" s="67" t="s">
        <v>141</v>
      </c>
      <c r="J69" s="68"/>
      <c r="K69" s="68"/>
      <c r="L69" s="69"/>
      <c r="N69" s="52" t="str" cm="1">
        <f t="array" ref="N69">_xlfn.LET(
_xlpm.arr,CHAR(96+_xlfn.SEQUENCE(,26)),
_xlpm.code,I69,
_xlpm.shft,-G69,
_xlpm.chrs, MID(_xlpm.code,_xlfn.SEQUENCE(,LEN(_xlpm.code)),1),
_xlpm.index, MOD(CODE(_xlpm.chrs)-96-1+_xlpm.shft,26)+1,
_xlfn.CONCAT(INDEX(_xlpm.arr,1,_xlpm.index)))</f>
        <v>improbable</v>
      </c>
      <c r="Y69" s="2"/>
      <c r="AA69" s="2"/>
      <c r="AB69" s="2"/>
      <c r="AC69" s="2"/>
      <c r="AD69" s="27"/>
      <c r="AE69" s="27"/>
      <c r="AF69" s="27"/>
      <c r="AT69" s="27"/>
      <c r="AU69" s="27"/>
      <c r="AY69" s="5"/>
      <c r="AZ69" s="5"/>
      <c r="BA69" s="5"/>
      <c r="BB69" s="5"/>
      <c r="BC69" s="5"/>
      <c r="BD69" s="5"/>
      <c r="BE69" s="5"/>
      <c r="BF69" s="5"/>
      <c r="BG69" s="5"/>
      <c r="BH69" s="5"/>
      <c r="BI69" s="5"/>
      <c r="BJ69" s="5"/>
      <c r="BK69" s="5"/>
    </row>
    <row r="70" spans="2:63" ht="22.5" customHeight="1">
      <c r="B70" s="17">
        <f t="shared" si="2"/>
        <v>13</v>
      </c>
      <c r="C70" s="17">
        <v>2</v>
      </c>
      <c r="D70" s="18">
        <v>8</v>
      </c>
      <c r="E70" s="19" t="str" cm="1">
        <f t="array" ref="E70">_xlfn.LET(
_xlpm.arr,CHAR(96+_xlfn.SEQUENCE(,26)),
_xlpm.code,I70,
_xlpm.shft,-G70,
_xlpm.chrs, MID(_xlpm.code,_xlfn.SEQUENCE(,LEN(_xlpm.code)),1),
_xlpm.index, MOD(CODE(_xlpm.chrs)-96-1+_xlpm.shft,26)+1,
_xlfn.CONCAT(INDEX(_xlpm.arr,1,_xlpm.index)))</f>
        <v>gooseberry</v>
      </c>
      <c r="G70" s="26">
        <v>3</v>
      </c>
      <c r="I70" s="67" t="s">
        <v>142</v>
      </c>
      <c r="J70" s="68"/>
      <c r="K70" s="68"/>
      <c r="L70" s="69"/>
      <c r="N70" s="52" t="str" cm="1">
        <f t="array" ref="N70">_xlfn.LET(
_xlpm.arr,CHAR(96+_xlfn.SEQUENCE(,26)),
_xlpm.code,I70,
_xlpm.shft,-G70,
_xlpm.chrs, MID(_xlpm.code,_xlfn.SEQUENCE(,LEN(_xlpm.code)),1),
_xlpm.index, MOD(CODE(_xlpm.chrs)-96-1+_xlpm.shft,26)+1,
_xlfn.CONCAT(INDEX(_xlpm.arr,1,_xlpm.index)))</f>
        <v>gooseberry</v>
      </c>
      <c r="Y70" s="2"/>
      <c r="AA70" s="2"/>
      <c r="AB70" s="2"/>
      <c r="AC70" s="2"/>
      <c r="AD70" s="27"/>
      <c r="AE70" s="27"/>
      <c r="AF70" s="27"/>
      <c r="AT70" s="27"/>
      <c r="AU70" s="27"/>
      <c r="AY70" s="5"/>
      <c r="AZ70" s="5"/>
      <c r="BA70" s="5"/>
      <c r="BB70" s="5"/>
      <c r="BC70" s="5"/>
      <c r="BD70" s="5"/>
      <c r="BE70" s="5"/>
      <c r="BF70" s="5"/>
      <c r="BG70" s="5"/>
      <c r="BH70" s="5"/>
      <c r="BI70" s="5"/>
      <c r="BJ70" s="5"/>
      <c r="BK70" s="5"/>
    </row>
    <row r="71" spans="2:63" ht="22.5" customHeight="1">
      <c r="B71" s="17">
        <f t="shared" si="2"/>
        <v>14</v>
      </c>
      <c r="C71" s="17">
        <v>2</v>
      </c>
      <c r="D71" s="18">
        <v>8</v>
      </c>
      <c r="E71" s="19" t="str" cm="1">
        <f t="array" ref="E71">_xlfn.LET(
_xlpm.arr,CHAR(96+_xlfn.SEQUENCE(,26)),
_xlpm.code,I71,
_xlpm.shft,-G71,
_xlpm.chrs, MID(_xlpm.code,_xlfn.SEQUENCE(,LEN(_xlpm.code)),1),
_xlpm.index, MOD(CODE(_xlpm.chrs)-96-1+_xlpm.shft,26)+1,
_xlfn.CONCAT(INDEX(_xlpm.arr,1,_xlpm.index)))</f>
        <v>trivial</v>
      </c>
      <c r="G71" s="26">
        <v>4</v>
      </c>
      <c r="I71" s="67" t="s">
        <v>143</v>
      </c>
      <c r="J71" s="68"/>
      <c r="K71" s="68"/>
      <c r="L71" s="69"/>
      <c r="N71" s="52" t="str" cm="1">
        <f t="array" ref="N71">_xlfn.LET(
_xlpm.arr,CHAR(96+_xlfn.SEQUENCE(,26)),
_xlpm.code,I71,
_xlpm.shft,-G71,
_xlpm.chrs, MID(_xlpm.code,_xlfn.SEQUENCE(,LEN(_xlpm.code)),1),
_xlpm.index, MOD(CODE(_xlpm.chrs)-96-1+_xlpm.shft,26)+1,
_xlfn.CONCAT(INDEX(_xlpm.arr,1,_xlpm.index)))</f>
        <v>trivial</v>
      </c>
      <c r="Y71" s="2"/>
      <c r="AA71" s="2"/>
      <c r="AB71" s="2"/>
      <c r="AC71" s="2"/>
      <c r="AD71" s="27"/>
      <c r="AE71" s="27"/>
      <c r="AF71" s="27"/>
      <c r="AT71" s="27"/>
      <c r="AU71" s="27"/>
      <c r="AY71" s="5"/>
      <c r="AZ71" s="5"/>
      <c r="BA71" s="5"/>
      <c r="BB71" s="5"/>
      <c r="BC71" s="5"/>
      <c r="BD71" s="5"/>
      <c r="BE71" s="5"/>
      <c r="BF71" s="5"/>
      <c r="BG71" s="5"/>
      <c r="BH71" s="5"/>
      <c r="BI71" s="5"/>
      <c r="BJ71" s="5"/>
      <c r="BK71" s="5"/>
    </row>
    <row r="72" spans="2:63" ht="22.5" customHeight="1">
      <c r="B72" s="17">
        <f t="shared" si="2"/>
        <v>15</v>
      </c>
      <c r="C72" s="17">
        <v>2</v>
      </c>
      <c r="D72" s="18">
        <v>8</v>
      </c>
      <c r="E72" s="19" t="str" cm="1">
        <f t="array" ref="E72">_xlfn.LET(
_xlpm.arr,CHAR(96+_xlfn.SEQUENCE(,26)),
_xlpm.code,I72,
_xlpm.shft,-G72,
_xlpm.chrs, MID(_xlpm.code,_xlfn.SEQUENCE(,LEN(_xlpm.code)),1),
_xlpm.index, MOD(CODE(_xlpm.chrs)-96-1+_xlpm.shft,26)+1,
_xlfn.CONCAT(INDEX(_xlpm.arr,1,_xlpm.index)))</f>
        <v>doth</v>
      </c>
      <c r="G72" s="26">
        <v>5</v>
      </c>
      <c r="I72" s="67" t="s">
        <v>144</v>
      </c>
      <c r="J72" s="68"/>
      <c r="K72" s="68"/>
      <c r="L72" s="69"/>
      <c r="N72" s="52" t="str" cm="1">
        <f t="array" ref="N72">_xlfn.LET(
_xlpm.arr,CHAR(96+_xlfn.SEQUENCE(,26)),
_xlpm.code,I72,
_xlpm.shft,-G72,
_xlpm.chrs, MID(_xlpm.code,_xlfn.SEQUENCE(,LEN(_xlpm.code)),1),
_xlpm.index, MOD(CODE(_xlpm.chrs)-96-1+_xlpm.shft,26)+1,
_xlfn.CONCAT(INDEX(_xlpm.arr,1,_xlpm.index)))</f>
        <v>doth</v>
      </c>
      <c r="Y72" s="2"/>
      <c r="AA72" s="2"/>
      <c r="AB72" s="2"/>
      <c r="AC72" s="2"/>
      <c r="AD72" s="27"/>
      <c r="AE72" s="27"/>
      <c r="AF72" s="27"/>
      <c r="AT72" s="27"/>
      <c r="AU72" s="27"/>
      <c r="AY72" s="5"/>
      <c r="AZ72" s="5"/>
      <c r="BA72" s="5"/>
      <c r="BB72" s="5"/>
      <c r="BC72" s="5"/>
      <c r="BD72" s="5"/>
      <c r="BE72" s="5"/>
      <c r="BF72" s="5"/>
      <c r="BG72" s="5"/>
      <c r="BH72" s="5"/>
      <c r="BI72" s="5"/>
      <c r="BJ72" s="5"/>
      <c r="BK72" s="5"/>
    </row>
    <row r="73" spans="2:63" ht="22.5" customHeight="1">
      <c r="B73" s="17">
        <f t="shared" si="2"/>
        <v>16</v>
      </c>
      <c r="C73" s="17">
        <v>2</v>
      </c>
      <c r="D73" s="18">
        <v>8</v>
      </c>
      <c r="E73" s="19" t="str" cm="1">
        <f t="array" ref="E73">_xlfn.LET(
_xlpm.arr,CHAR(96+_xlfn.SEQUENCE(,26)),
_xlpm.code,I73,
_xlpm.shft,-G73,
_xlpm.chrs, MID(_xlpm.code,_xlfn.SEQUENCE(,LEN(_xlpm.code)),1),
_xlpm.index, MOD(CODE(_xlpm.chrs)-96-1+_xlpm.shft,26)+1,
_xlfn.CONCAT(INDEX(_xlpm.arr,1,_xlpm.index)))</f>
        <v>perception</v>
      </c>
      <c r="G73" s="26">
        <v>6</v>
      </c>
      <c r="I73" s="67" t="s">
        <v>145</v>
      </c>
      <c r="J73" s="68"/>
      <c r="K73" s="68"/>
      <c r="L73" s="69"/>
      <c r="N73" s="52" t="str" cm="1">
        <f t="array" ref="N73">_xlfn.LET(
_xlpm.arr,CHAR(96+_xlfn.SEQUENCE(,26)),
_xlpm.code,I73,
_xlpm.shft,-G73,
_xlpm.chrs, MID(_xlpm.code,_xlfn.SEQUENCE(,LEN(_xlpm.code)),1),
_xlpm.index, MOD(CODE(_xlpm.chrs)-96-1+_xlpm.shft,26)+1,
_xlfn.CONCAT(INDEX(_xlpm.arr,1,_xlpm.index)))</f>
        <v>perception</v>
      </c>
      <c r="Y73" s="2"/>
      <c r="AA73" s="2"/>
      <c r="AB73" s="2"/>
      <c r="AC73" s="2"/>
      <c r="AD73" s="27"/>
      <c r="AE73" s="27"/>
      <c r="AF73" s="27"/>
      <c r="AT73" s="27"/>
      <c r="AU73" s="27"/>
      <c r="AY73" s="5"/>
      <c r="AZ73" s="5"/>
      <c r="BA73" s="5"/>
      <c r="BB73" s="5"/>
      <c r="BC73" s="5"/>
      <c r="BD73" s="5"/>
      <c r="BE73" s="5"/>
      <c r="BF73" s="5"/>
      <c r="BG73" s="5"/>
      <c r="BH73" s="5"/>
      <c r="BI73" s="5"/>
      <c r="BJ73" s="5"/>
      <c r="BK73" s="5"/>
    </row>
    <row r="74" spans="2:63" ht="22.5" customHeight="1">
      <c r="B74" s="17">
        <f t="shared" si="2"/>
        <v>17</v>
      </c>
      <c r="C74" s="17">
        <v>2</v>
      </c>
      <c r="D74" s="18">
        <v>8</v>
      </c>
      <c r="E74" s="19" t="str" cm="1">
        <f t="array" ref="E74">_xlfn.LET(
_xlpm.arr,CHAR(96+_xlfn.SEQUENCE(,26)),
_xlpm.code,I74,
_xlpm.shft,-G74,
_xlpm.chrs, MID(_xlpm.code,_xlfn.SEQUENCE(,LEN(_xlpm.code)),1),
_xlpm.index, MOD(CODE(_xlpm.chrs)-96-1+_xlpm.shft,26)+1,
_xlfn.CONCAT(INDEX(_xlpm.arr,1,_xlpm.index)))</f>
        <v>afoot</v>
      </c>
      <c r="G74" s="26">
        <v>7</v>
      </c>
      <c r="I74" s="67" t="s">
        <v>146</v>
      </c>
      <c r="J74" s="68"/>
      <c r="K74" s="68"/>
      <c r="L74" s="69"/>
      <c r="N74" s="52" t="str" cm="1">
        <f t="array" ref="N74">_xlfn.LET(
_xlpm.arr,CHAR(96+_xlfn.SEQUENCE(,26)),
_xlpm.code,I74,
_xlpm.shft,-G74,
_xlpm.chrs, MID(_xlpm.code,_xlfn.SEQUENCE(,LEN(_xlpm.code)),1),
_xlpm.index, MOD(CODE(_xlpm.chrs)-96-1+_xlpm.shft,26)+1,
_xlfn.CONCAT(INDEX(_xlpm.arr,1,_xlpm.index)))</f>
        <v>afoot</v>
      </c>
      <c r="Y74" s="2"/>
      <c r="AA74" s="2"/>
      <c r="AB74" s="2"/>
      <c r="AC74" s="2"/>
      <c r="AD74" s="27"/>
      <c r="AE74" s="27"/>
      <c r="AF74" s="27"/>
      <c r="AT74" s="27"/>
      <c r="AU74" s="27"/>
      <c r="AY74" s="5"/>
      <c r="AZ74" s="5"/>
      <c r="BA74" s="5"/>
      <c r="BB74" s="5"/>
      <c r="BC74" s="5"/>
      <c r="BD74" s="5"/>
      <c r="BE74" s="5"/>
      <c r="BF74" s="5"/>
      <c r="BG74" s="5"/>
      <c r="BH74" s="5"/>
      <c r="BI74" s="5"/>
      <c r="BJ74" s="5"/>
      <c r="BK74" s="5"/>
    </row>
    <row r="75" spans="2:63" ht="22.5" customHeight="1">
      <c r="B75" s="17">
        <f t="shared" si="2"/>
        <v>18</v>
      </c>
      <c r="C75" s="17">
        <v>2</v>
      </c>
      <c r="D75" s="18">
        <v>8</v>
      </c>
      <c r="E75" s="19" t="str" cm="1">
        <f t="array" ref="E75">_xlfn.LET(
_xlpm.arr,CHAR(96+_xlfn.SEQUENCE(,26)),
_xlpm.code,I75,
_xlpm.shft,-G75,
_xlpm.chrs, MID(_xlpm.code,_xlfn.SEQUENCE(,LEN(_xlpm.code)),1),
_xlpm.index, MOD(CODE(_xlpm.chrs)-96-1+_xlpm.shft,26)+1,
_xlfn.CONCAT(INDEX(_xlpm.arr,1,_xlpm.index)))</f>
        <v>insensible</v>
      </c>
      <c r="G75" s="26">
        <v>8</v>
      </c>
      <c r="I75" s="67" t="s">
        <v>147</v>
      </c>
      <c r="J75" s="68"/>
      <c r="K75" s="68"/>
      <c r="L75" s="69"/>
      <c r="N75" s="52" t="str" cm="1">
        <f t="array" ref="N75">_xlfn.LET(
_xlpm.arr,CHAR(96+_xlfn.SEQUENCE(,26)),
_xlpm.code,I75,
_xlpm.shft,-G75,
_xlpm.chrs, MID(_xlpm.code,_xlfn.SEQUENCE(,LEN(_xlpm.code)),1),
_xlpm.index, MOD(CODE(_xlpm.chrs)-96-1+_xlpm.shft,26)+1,
_xlfn.CONCAT(INDEX(_xlpm.arr,1,_xlpm.index)))</f>
        <v>insensible</v>
      </c>
      <c r="Y75" s="2"/>
      <c r="AA75" s="2"/>
      <c r="AB75" s="2"/>
      <c r="AC75" s="2"/>
      <c r="AD75" s="27"/>
      <c r="AE75" s="27"/>
      <c r="AF75" s="27"/>
      <c r="AT75" s="27"/>
      <c r="AU75" s="27"/>
      <c r="AY75" s="5"/>
      <c r="AZ75" s="5"/>
      <c r="BA75" s="5"/>
      <c r="BB75" s="5"/>
      <c r="BC75" s="5"/>
      <c r="BD75" s="5"/>
      <c r="BE75" s="5"/>
      <c r="BF75" s="5"/>
      <c r="BG75" s="5"/>
      <c r="BH75" s="5"/>
      <c r="BI75" s="5"/>
      <c r="BJ75" s="5"/>
      <c r="BK75" s="5"/>
    </row>
    <row r="76" spans="2:63" ht="22.5" customHeight="1">
      <c r="B76" s="17">
        <f t="shared" si="2"/>
        <v>19</v>
      </c>
      <c r="C76" s="17">
        <v>2</v>
      </c>
      <c r="D76" s="18">
        <v>8</v>
      </c>
      <c r="E76" s="19" t="str" cm="1">
        <f t="array" ref="E76">_xlfn.LET(
_xlpm.arr,CHAR(96+_xlfn.SEQUENCE(,26)),
_xlpm.code,I76,
_xlpm.shft,-G76,
_xlpm.chrs, MID(_xlpm.code,_xlfn.SEQUENCE(,LEN(_xlpm.code)),1),
_xlpm.index, MOD(CODE(_xlpm.chrs)-96-1+_xlpm.shft,26)+1,
_xlfn.CONCAT(INDEX(_xlpm.arr,1,_xlpm.index)))</f>
        <v>theorize</v>
      </c>
      <c r="G76" s="26">
        <v>9</v>
      </c>
      <c r="I76" s="67" t="s">
        <v>148</v>
      </c>
      <c r="J76" s="68"/>
      <c r="K76" s="68"/>
      <c r="L76" s="69"/>
      <c r="N76" s="52" t="str" cm="1">
        <f t="array" ref="N76">_xlfn.LET(
_xlpm.arr,CHAR(96+_xlfn.SEQUENCE(,26)),
_xlpm.code,I76,
_xlpm.shft,-G76,
_xlpm.chrs, MID(_xlpm.code,_xlfn.SEQUENCE(,LEN(_xlpm.code)),1),
_xlpm.index, MOD(CODE(_xlpm.chrs)-96-1+_xlpm.shft,26)+1,
_xlfn.CONCAT(INDEX(_xlpm.arr,1,_xlpm.index)))</f>
        <v>theorize</v>
      </c>
      <c r="Y76" s="2"/>
      <c r="AA76" s="2"/>
      <c r="AB76" s="2"/>
      <c r="AC76" s="2"/>
      <c r="AD76" s="27"/>
      <c r="AE76" s="27"/>
      <c r="AF76" s="27"/>
      <c r="AT76" s="27"/>
      <c r="AU76" s="27"/>
      <c r="AY76" s="5"/>
      <c r="AZ76" s="5"/>
      <c r="BA76" s="5"/>
      <c r="BB76" s="5"/>
      <c r="BC76" s="5"/>
      <c r="BD76" s="5"/>
      <c r="BE76" s="5"/>
      <c r="BF76" s="5"/>
      <c r="BG76" s="5"/>
      <c r="BH76" s="5"/>
      <c r="BI76" s="5"/>
      <c r="BJ76" s="5"/>
      <c r="BK76" s="5"/>
    </row>
    <row r="77" spans="2:63" ht="22.5" customHeight="1">
      <c r="B77" s="17">
        <f t="shared" si="2"/>
        <v>20</v>
      </c>
      <c r="C77" s="17">
        <v>2</v>
      </c>
      <c r="D77" s="18">
        <v>8</v>
      </c>
      <c r="E77" s="19" t="str" cm="1">
        <f t="array" ref="E77">_xlfn.LET(
_xlpm.arr,CHAR(96+_xlfn.SEQUENCE(,26)),
_xlpm.code,I77,
_xlpm.shft,-G77,
_xlpm.chrs, MID(_xlpm.code,_xlfn.SEQUENCE(,LEN(_xlpm.code)),1),
_xlpm.index, MOD(CODE(_xlpm.chrs)-96-1+_xlpm.shft,26)+1,
_xlfn.CONCAT(INDEX(_xlpm.arr,1,_xlpm.index)))</f>
        <v>stagnation</v>
      </c>
      <c r="G77" s="26">
        <v>10</v>
      </c>
      <c r="I77" s="67" t="s">
        <v>149</v>
      </c>
      <c r="J77" s="68"/>
      <c r="K77" s="68"/>
      <c r="L77" s="69"/>
      <c r="N77" s="52" t="str" cm="1">
        <f t="array" ref="N77">_xlfn.LET(
_xlpm.arr,CHAR(96+_xlfn.SEQUENCE(,26)),
_xlpm.code,I77,
_xlpm.shft,-G77,
_xlpm.chrs, MID(_xlpm.code,_xlfn.SEQUENCE(,LEN(_xlpm.code)),1),
_xlpm.index, MOD(CODE(_xlpm.chrs)-96-1+_xlpm.shft,26)+1,
_xlfn.CONCAT(INDEX(_xlpm.arr,1,_xlpm.index)))</f>
        <v>stagnation</v>
      </c>
      <c r="Y77" s="2"/>
      <c r="AA77" s="2"/>
      <c r="AB77" s="2"/>
      <c r="AC77" s="2"/>
      <c r="AD77" s="27"/>
      <c r="AE77" s="27"/>
      <c r="AF77" s="27"/>
      <c r="AT77" s="27"/>
      <c r="AU77" s="27"/>
      <c r="AY77" s="5"/>
      <c r="AZ77" s="5"/>
      <c r="BA77" s="5"/>
      <c r="BB77" s="5"/>
      <c r="BC77" s="5"/>
      <c r="BD77" s="5"/>
      <c r="BE77" s="5"/>
      <c r="BF77" s="5"/>
      <c r="BG77" s="5"/>
      <c r="BH77" s="5"/>
      <c r="BI77" s="5"/>
      <c r="BJ77" s="5"/>
      <c r="BK77" s="5"/>
    </row>
    <row r="78" spans="2:63" ht="22.5" customHeight="1">
      <c r="B78" s="17">
        <f t="shared" si="2"/>
        <v>21</v>
      </c>
      <c r="C78" s="17">
        <v>2</v>
      </c>
      <c r="D78" s="18">
        <v>8</v>
      </c>
      <c r="E78" s="19" t="str" cm="1">
        <f t="array" ref="E78">_xlfn.LET(
_xlpm.arr,CHAR(96+_xlfn.SEQUENCE(,26)),
_xlpm.code,I78,
_xlpm.shft,-G78,
_xlpm.chrs, MID(_xlpm.code,_xlfn.SEQUENCE(,LEN(_xlpm.code)),1),
_xlpm.index, MOD(CODE(_xlpm.chrs)-96-1+_xlpm.shft,26)+1,
_xlfn.CONCAT(INDEX(_xlpm.arr,1,_xlpm.index)))</f>
        <v>trifle</v>
      </c>
      <c r="G78" s="26">
        <v>-1</v>
      </c>
      <c r="I78" s="67" t="s">
        <v>150</v>
      </c>
      <c r="J78" s="68"/>
      <c r="K78" s="68"/>
      <c r="L78" s="69"/>
      <c r="N78" s="52" t="str" cm="1">
        <f t="array" ref="N78">_xlfn.LET(
_xlpm.arr,CHAR(96+_xlfn.SEQUENCE(,26)),
_xlpm.code,I78,
_xlpm.shft,-G78,
_xlpm.chrs, MID(_xlpm.code,_xlfn.SEQUENCE(,LEN(_xlpm.code)),1),
_xlpm.index, MOD(CODE(_xlpm.chrs)-96-1+_xlpm.shft,26)+1,
_xlfn.CONCAT(INDEX(_xlpm.arr,1,_xlpm.index)))</f>
        <v>trifle</v>
      </c>
      <c r="Y78" s="2"/>
      <c r="AA78" s="2"/>
      <c r="AB78" s="2"/>
      <c r="AC78" s="2"/>
      <c r="AD78" s="27"/>
      <c r="AE78" s="27"/>
      <c r="AF78" s="27"/>
      <c r="AT78" s="27"/>
      <c r="AU78" s="27"/>
      <c r="AY78" s="5"/>
      <c r="AZ78" s="5"/>
      <c r="BA78" s="5"/>
      <c r="BB78" s="5"/>
      <c r="BC78" s="5"/>
      <c r="BD78" s="5"/>
      <c r="BE78" s="5"/>
      <c r="BF78" s="5"/>
      <c r="BG78" s="5"/>
      <c r="BH78" s="5"/>
      <c r="BI78" s="5"/>
      <c r="BJ78" s="5"/>
      <c r="BK78" s="5"/>
    </row>
    <row r="79" spans="2:63" ht="22.5" customHeight="1">
      <c r="B79" s="17">
        <f t="shared" si="2"/>
        <v>22</v>
      </c>
      <c r="C79" s="17">
        <v>2</v>
      </c>
      <c r="D79" s="18">
        <v>8</v>
      </c>
      <c r="E79" s="19" t="str" cm="1">
        <f t="array" ref="E79">_xlfn.LET(
_xlpm.arr,CHAR(96+_xlfn.SEQUENCE(,26)),
_xlpm.code,I79,
_xlpm.shft,-G79,
_xlpm.chrs, MID(_xlpm.code,_xlfn.SEQUENCE(,LEN(_xlpm.code)),1),
_xlpm.index, MOD(CODE(_xlpm.chrs)-96-1+_xlpm.shft,26)+1,
_xlfn.CONCAT(INDEX(_xlpm.arr,1,_xlpm.index)))</f>
        <v>axiom</v>
      </c>
      <c r="G79" s="26">
        <v>-2</v>
      </c>
      <c r="I79" s="67" t="s">
        <v>151</v>
      </c>
      <c r="J79" s="68"/>
      <c r="K79" s="68"/>
      <c r="L79" s="69"/>
      <c r="N79" s="52" t="str" cm="1">
        <f t="array" ref="N79">_xlfn.LET(
_xlpm.arr,CHAR(96+_xlfn.SEQUENCE(,26)),
_xlpm.code,I79,
_xlpm.shft,-G79,
_xlpm.chrs, MID(_xlpm.code,_xlfn.SEQUENCE(,LEN(_xlpm.code)),1),
_xlpm.index, MOD(CODE(_xlpm.chrs)-96-1+_xlpm.shft,26)+1,
_xlfn.CONCAT(INDEX(_xlpm.arr,1,_xlpm.index)))</f>
        <v>axiom</v>
      </c>
      <c r="Y79" s="2"/>
      <c r="AA79" s="2"/>
      <c r="AB79" s="2"/>
      <c r="AC79" s="2"/>
      <c r="AD79" s="27"/>
      <c r="AE79" s="27"/>
      <c r="AF79" s="27"/>
      <c r="AT79" s="27"/>
      <c r="AU79" s="27"/>
      <c r="AY79" s="5"/>
      <c r="AZ79" s="5"/>
      <c r="BA79" s="5"/>
      <c r="BB79" s="5"/>
      <c r="BC79" s="5"/>
      <c r="BD79" s="5"/>
      <c r="BE79" s="5"/>
      <c r="BF79" s="5"/>
      <c r="BG79" s="5"/>
      <c r="BH79" s="5"/>
      <c r="BI79" s="5"/>
      <c r="BJ79" s="5"/>
      <c r="BK79" s="5"/>
    </row>
    <row r="80" spans="2:63" ht="22.5" customHeight="1">
      <c r="B80" s="17">
        <f t="shared" si="2"/>
        <v>23</v>
      </c>
      <c r="C80" s="17">
        <v>2</v>
      </c>
      <c r="D80" s="18">
        <v>8</v>
      </c>
      <c r="E80" s="19" t="str" cm="1">
        <f t="array" ref="E80">_xlfn.LET(
_xlpm.arr,CHAR(96+_xlfn.SEQUENCE(,26)),
_xlpm.code,I80,
_xlpm.shft,-G80,
_xlpm.chrs, MID(_xlpm.code,_xlfn.SEQUENCE(,LEN(_xlpm.code)),1),
_xlpm.index, MOD(CODE(_xlpm.chrs)-96-1+_xlpm.shft,26)+1,
_xlfn.CONCAT(INDEX(_xlpm.arr,1,_xlpm.index)))</f>
        <v>lockpick</v>
      </c>
      <c r="G80" s="26">
        <v>-3</v>
      </c>
      <c r="I80" s="58" t="s">
        <v>167</v>
      </c>
      <c r="J80" s="59"/>
      <c r="K80" s="59"/>
      <c r="L80" s="60"/>
      <c r="N80" s="52" t="str" cm="1">
        <f t="array" ref="N80">_xlfn.LET(
_xlpm.arr,CHAR(96+_xlfn.SEQUENCE(,26)),
_xlpm.code,I80,
_xlpm.shft,-G80,
_xlpm.chrs, MID(_xlpm.code,_xlfn.SEQUENCE(,LEN(_xlpm.code)),1),
_xlpm.index, MOD(CODE(_xlpm.chrs)-96-1+_xlpm.shft,26)+1,
_xlfn.CONCAT(INDEX(_xlpm.arr,1,_xlpm.index)))</f>
        <v>lockpick</v>
      </c>
      <c r="Y80" s="2"/>
      <c r="AA80" s="2"/>
      <c r="AB80" s="2"/>
      <c r="AC80" s="2"/>
      <c r="AD80" s="27"/>
      <c r="AE80" s="27"/>
      <c r="AF80" s="27"/>
      <c r="AT80" s="27"/>
      <c r="AU80" s="27"/>
      <c r="AY80" s="5"/>
      <c r="AZ80" s="5"/>
      <c r="BA80" s="5"/>
      <c r="BB80" s="5"/>
      <c r="BC80" s="5"/>
      <c r="BD80" s="5"/>
      <c r="BE80" s="5"/>
      <c r="BF80" s="5"/>
      <c r="BG80" s="5"/>
      <c r="BH80" s="5"/>
      <c r="BI80" s="5"/>
      <c r="BJ80" s="5"/>
      <c r="BK80" s="5"/>
    </row>
    <row r="81" spans="2:63" ht="22.5" customHeight="1">
      <c r="B81" s="17">
        <f t="shared" si="2"/>
        <v>24</v>
      </c>
      <c r="C81" s="17">
        <v>2</v>
      </c>
      <c r="D81" s="18">
        <v>8</v>
      </c>
      <c r="E81" s="19" t="str" cm="1">
        <f t="array" ref="E81">_xlfn.LET(
_xlpm.arr,CHAR(96+_xlfn.SEQUENCE(,26)),
_xlpm.code,I81,
_xlpm.shft,-G81,
_xlpm.chrs, MID(_xlpm.code,_xlfn.SEQUENCE(,LEN(_xlpm.code)),1),
_xlpm.index, MOD(CODE(_xlpm.chrs)-96-1+_xlpm.shft,26)+1,
_xlfn.CONCAT(INDEX(_xlpm.arr,1,_xlpm.index)))</f>
        <v>logician</v>
      </c>
      <c r="G81" s="26">
        <v>-4</v>
      </c>
      <c r="I81" s="67" t="s">
        <v>152</v>
      </c>
      <c r="J81" s="68"/>
      <c r="K81" s="68"/>
      <c r="L81" s="69"/>
      <c r="N81" s="52" t="str" cm="1">
        <f t="array" ref="N81">_xlfn.LET(
_xlpm.arr,CHAR(96+_xlfn.SEQUENCE(,26)),
_xlpm.code,I81,
_xlpm.shft,-G81,
_xlpm.chrs, MID(_xlpm.code,_xlfn.SEQUENCE(,LEN(_xlpm.code)),1),
_xlpm.index, MOD(CODE(_xlpm.chrs)-96-1+_xlpm.shft,26)+1,
_xlfn.CONCAT(INDEX(_xlpm.arr,1,_xlpm.index)))</f>
        <v>logician</v>
      </c>
      <c r="Y81" s="2"/>
      <c r="AA81" s="2"/>
      <c r="AB81" s="2"/>
      <c r="AC81" s="2"/>
      <c r="AD81" s="27"/>
      <c r="AE81" s="27"/>
      <c r="AF81" s="27"/>
      <c r="AT81" s="27"/>
      <c r="AU81" s="27"/>
      <c r="AY81" s="5"/>
      <c r="AZ81" s="5"/>
      <c r="BA81" s="5"/>
      <c r="BB81" s="5"/>
      <c r="BC81" s="5"/>
      <c r="BD81" s="5"/>
      <c r="BE81" s="5"/>
      <c r="BF81" s="5"/>
      <c r="BG81" s="5"/>
      <c r="BH81" s="5"/>
      <c r="BI81" s="5"/>
      <c r="BJ81" s="5"/>
      <c r="BK81" s="5"/>
    </row>
    <row r="82" spans="2:63" ht="22.5" customHeight="1">
      <c r="B82" s="17">
        <f t="shared" si="2"/>
        <v>25</v>
      </c>
      <c r="C82" s="17">
        <v>2</v>
      </c>
      <c r="D82" s="18">
        <v>8</v>
      </c>
      <c r="E82" s="19" t="str" cm="1">
        <f t="array" ref="E82">_xlfn.LET(
_xlpm.arr,CHAR(96+_xlfn.SEQUENCE(,26)),
_xlpm.code,I82,
_xlpm.shft,-G82,
_xlpm.chrs, MID(_xlpm.code,_xlfn.SEQUENCE(,LEN(_xlpm.code)),1),
_xlpm.index, MOD(CODE(_xlpm.chrs)-96-1+_xlpm.shft,26)+1,
_xlfn.CONCAT(INDEX(_xlpm.arr,1,_xlpm.index)))</f>
        <v>indeed</v>
      </c>
      <c r="G82" s="26">
        <v>-5</v>
      </c>
      <c r="I82" s="67" t="s">
        <v>153</v>
      </c>
      <c r="J82" s="68"/>
      <c r="K82" s="68"/>
      <c r="L82" s="69"/>
      <c r="N82" s="52" t="str" cm="1">
        <f t="array" ref="N82">_xlfn.LET(
_xlpm.arr,CHAR(96+_xlfn.SEQUENCE(,26)),
_xlpm.code,I82,
_xlpm.shft,-G82,
_xlpm.chrs, MID(_xlpm.code,_xlfn.SEQUENCE(,LEN(_xlpm.code)),1),
_xlpm.index, MOD(CODE(_xlpm.chrs)-96-1+_xlpm.shft,26)+1,
_xlfn.CONCAT(INDEX(_xlpm.arr,1,_xlpm.index)))</f>
        <v>indeed</v>
      </c>
      <c r="Y82" s="2"/>
      <c r="AA82" s="2"/>
      <c r="AB82" s="2"/>
      <c r="AC82" s="2"/>
      <c r="AD82" s="27"/>
      <c r="AE82" s="27"/>
      <c r="AF82" s="27"/>
      <c r="AT82" s="27"/>
      <c r="AU82" s="27"/>
      <c r="AY82" s="5"/>
      <c r="AZ82" s="5"/>
      <c r="BA82" s="5"/>
      <c r="BB82" s="5"/>
      <c r="BC82" s="5"/>
      <c r="BD82" s="5"/>
      <c r="BE82" s="5"/>
      <c r="BF82" s="5"/>
      <c r="BG82" s="5"/>
      <c r="BH82" s="5"/>
      <c r="BI82" s="5"/>
      <c r="BJ82" s="5"/>
      <c r="BK82" s="5"/>
    </row>
    <row r="83" spans="2:63" ht="22.5" customHeight="1">
      <c r="B83" s="17">
        <f t="shared" si="2"/>
        <v>26</v>
      </c>
      <c r="C83" s="17">
        <v>2</v>
      </c>
      <c r="D83" s="18">
        <v>8</v>
      </c>
      <c r="E83" s="19" t="str" cm="1">
        <f t="array" ref="E83">_xlfn.LET(
_xlpm.arr,CHAR(96+_xlfn.SEQUENCE(,26)),
_xlpm.code,I83,
_xlpm.shft,-G83,
_xlpm.chrs, MID(_xlpm.code,_xlfn.SEQUENCE(,LEN(_xlpm.code)),1),
_xlpm.index, MOD(CODE(_xlpm.chrs)-96-1+_xlpm.shft,26)+1,
_xlfn.CONCAT(INDEX(_xlpm.arr,1,_xlpm.index)))</f>
        <v>inconvenient</v>
      </c>
      <c r="G83" s="26">
        <v>-6</v>
      </c>
      <c r="I83" s="67" t="s">
        <v>154</v>
      </c>
      <c r="J83" s="68"/>
      <c r="K83" s="68"/>
      <c r="L83" s="69"/>
      <c r="N83" s="52" t="str" cm="1">
        <f t="array" ref="N83">_xlfn.LET(
_xlpm.arr,CHAR(96+_xlfn.SEQUENCE(,26)),
_xlpm.code,I83,
_xlpm.shft,-G83,
_xlpm.chrs, MID(_xlpm.code,_xlfn.SEQUENCE(,LEN(_xlpm.code)),1),
_xlpm.index, MOD(CODE(_xlpm.chrs)-96-1+_xlpm.shft,26)+1,
_xlfn.CONCAT(INDEX(_xlpm.arr,1,_xlpm.index)))</f>
        <v>inconvenient</v>
      </c>
      <c r="Y83" s="2"/>
      <c r="AA83" s="2"/>
      <c r="AB83" s="2"/>
      <c r="AC83" s="2"/>
      <c r="AD83" s="27"/>
      <c r="AE83" s="27"/>
      <c r="AF83" s="27"/>
      <c r="AT83" s="27"/>
      <c r="AU83" s="27"/>
      <c r="AY83" s="5"/>
      <c r="AZ83" s="5"/>
      <c r="BA83" s="5"/>
      <c r="BB83" s="5"/>
      <c r="BC83" s="5"/>
      <c r="BD83" s="5"/>
      <c r="BE83" s="5"/>
      <c r="BF83" s="5"/>
      <c r="BG83" s="5"/>
      <c r="BH83" s="5"/>
      <c r="BI83" s="5"/>
      <c r="BJ83" s="5"/>
      <c r="BK83" s="5"/>
    </row>
    <row r="84" spans="2:63" ht="22.5" customHeight="1">
      <c r="B84" s="17">
        <f t="shared" si="2"/>
        <v>27</v>
      </c>
      <c r="C84" s="17">
        <v>2</v>
      </c>
      <c r="D84" s="18">
        <v>8</v>
      </c>
      <c r="E84" s="19" t="str" cm="1">
        <f t="array" ref="E84">_xlfn.LET(
_xlpm.arr,CHAR(96+_xlfn.SEQUENCE(,26)),
_xlpm.code,I84,
_xlpm.shft,-G84,
_xlpm.chrs, MID(_xlpm.code,_xlfn.SEQUENCE(,LEN(_xlpm.code)),1),
_xlpm.index, MOD(CODE(_xlpm.chrs)-96-1+_xlpm.shft,26)+1,
_xlfn.CONCAT(INDEX(_xlpm.arr,1,_xlpm.index)))</f>
        <v>sociopath</v>
      </c>
      <c r="G84" s="26">
        <v>-7</v>
      </c>
      <c r="I84" s="67" t="s">
        <v>155</v>
      </c>
      <c r="J84" s="68"/>
      <c r="K84" s="68"/>
      <c r="L84" s="69"/>
      <c r="N84" s="52" t="str" cm="1">
        <f t="array" ref="N84">_xlfn.LET(
_xlpm.arr,CHAR(96+_xlfn.SEQUENCE(,26)),
_xlpm.code,I84,
_xlpm.shft,-G84,
_xlpm.chrs, MID(_xlpm.code,_xlfn.SEQUENCE(,LEN(_xlpm.code)),1),
_xlpm.index, MOD(CODE(_xlpm.chrs)-96-1+_xlpm.shft,26)+1,
_xlfn.CONCAT(INDEX(_xlpm.arr,1,_xlpm.index)))</f>
        <v>sociopath</v>
      </c>
      <c r="Y84" s="2"/>
      <c r="AA84" s="2"/>
      <c r="AB84" s="2"/>
      <c r="AC84" s="2"/>
      <c r="AD84" s="27"/>
      <c r="AE84" s="27"/>
      <c r="AF84" s="27"/>
      <c r="AT84" s="27"/>
      <c r="AU84" s="27"/>
      <c r="AY84" s="5"/>
      <c r="AZ84" s="5"/>
      <c r="BA84" s="5"/>
      <c r="BB84" s="5"/>
      <c r="BC84" s="5"/>
      <c r="BD84" s="5"/>
      <c r="BE84" s="5"/>
      <c r="BF84" s="5"/>
      <c r="BG84" s="5"/>
      <c r="BH84" s="5"/>
      <c r="BI84" s="5"/>
      <c r="BJ84" s="5"/>
      <c r="BK84" s="5"/>
    </row>
    <row r="85" spans="2:63" ht="22.5" customHeight="1">
      <c r="B85" s="17">
        <f t="shared" si="2"/>
        <v>28</v>
      </c>
      <c r="C85" s="17">
        <v>2</v>
      </c>
      <c r="D85" s="18">
        <v>8</v>
      </c>
      <c r="E85" s="19" t="str" cm="1">
        <f t="array" ref="E85">_xlfn.LET(
_xlpm.arr,CHAR(96+_xlfn.SEQUENCE(,26)),
_xlpm.code,I85,
_xlpm.shft,-G85,
_xlpm.chrs, MID(_xlpm.code,_xlfn.SEQUENCE(,LEN(_xlpm.code)),1),
_xlpm.index, MOD(CODE(_xlpm.chrs)-96-1+_xlpm.shft,26)+1,
_xlfn.CONCAT(INDEX(_xlpm.arr,1,_xlpm.index)))</f>
        <v>clue</v>
      </c>
      <c r="G85" s="26">
        <v>-8</v>
      </c>
      <c r="I85" s="67" t="s">
        <v>156</v>
      </c>
      <c r="J85" s="68"/>
      <c r="K85" s="68"/>
      <c r="L85" s="69"/>
      <c r="N85" s="52" t="str" cm="1">
        <f t="array" ref="N85">_xlfn.LET(
_xlpm.arr,CHAR(96+_xlfn.SEQUENCE(,26)),
_xlpm.code,I85,
_xlpm.shft,-G85,
_xlpm.chrs, MID(_xlpm.code,_xlfn.SEQUENCE(,LEN(_xlpm.code)),1),
_xlpm.index, MOD(CODE(_xlpm.chrs)-96-1+_xlpm.shft,26)+1,
_xlfn.CONCAT(INDEX(_xlpm.arr,1,_xlpm.index)))</f>
        <v>clue</v>
      </c>
      <c r="Y85" s="2"/>
      <c r="AA85" s="2"/>
      <c r="AB85" s="2"/>
      <c r="AC85" s="2"/>
      <c r="AD85" s="27"/>
      <c r="AE85" s="27"/>
      <c r="AF85" s="27"/>
      <c r="AT85" s="27"/>
      <c r="AU85" s="27"/>
      <c r="AY85" s="5"/>
      <c r="AZ85" s="5"/>
      <c r="BA85" s="5"/>
      <c r="BB85" s="5"/>
      <c r="BC85" s="5"/>
      <c r="BD85" s="5"/>
      <c r="BE85" s="5"/>
      <c r="BF85" s="5"/>
      <c r="BG85" s="5"/>
      <c r="BH85" s="5"/>
      <c r="BI85" s="5"/>
      <c r="BJ85" s="5"/>
      <c r="BK85" s="5"/>
    </row>
    <row r="86" spans="2:63" ht="22.5" customHeight="1">
      <c r="B86" s="17">
        <f t="shared" si="2"/>
        <v>29</v>
      </c>
      <c r="C86" s="17">
        <v>2</v>
      </c>
      <c r="D86" s="18">
        <v>8</v>
      </c>
      <c r="E86" s="19" t="str" cm="1">
        <f t="array" ref="E86">_xlfn.LET(
_xlpm.arr,CHAR(96+_xlfn.SEQUENCE(,26)),
_xlpm.code,I86,
_xlpm.shft,-G86,
_xlpm.chrs, MID(_xlpm.code,_xlfn.SEQUENCE(,LEN(_xlpm.code)),1),
_xlpm.index, MOD(CODE(_xlpm.chrs)-96-1+_xlpm.shft,26)+1,
_xlfn.CONCAT(INDEX(_xlpm.arr,1,_xlpm.index)))</f>
        <v>deduction</v>
      </c>
      <c r="G86" s="26">
        <v>-9</v>
      </c>
      <c r="I86" s="67" t="s">
        <v>157</v>
      </c>
      <c r="J86" s="68"/>
      <c r="K86" s="68"/>
      <c r="L86" s="69"/>
      <c r="N86" s="52" t="str" cm="1">
        <f t="array" ref="N86">_xlfn.LET(
_xlpm.arr,CHAR(96+_xlfn.SEQUENCE(,26)),
_xlpm.code,I86,
_xlpm.shft,-G86,
_xlpm.chrs, MID(_xlpm.code,_xlfn.SEQUENCE(,LEN(_xlpm.code)),1),
_xlpm.index, MOD(CODE(_xlpm.chrs)-96-1+_xlpm.shft,26)+1,
_xlfn.CONCAT(INDEX(_xlpm.arr,1,_xlpm.index)))</f>
        <v>deduction</v>
      </c>
      <c r="Y86" s="2"/>
      <c r="AA86" s="2"/>
      <c r="AB86" s="2"/>
      <c r="AC86" s="2"/>
      <c r="AD86" s="27"/>
      <c r="AE86" s="27"/>
      <c r="AF86" s="27"/>
      <c r="AT86" s="27"/>
      <c r="AU86" s="27"/>
      <c r="AY86" s="5"/>
      <c r="AZ86" s="5"/>
      <c r="BA86" s="5"/>
      <c r="BB86" s="5"/>
      <c r="BC86" s="5"/>
      <c r="BD86" s="5"/>
      <c r="BE86" s="5"/>
      <c r="BF86" s="5"/>
      <c r="BG86" s="5"/>
      <c r="BH86" s="5"/>
      <c r="BI86" s="5"/>
      <c r="BJ86" s="5"/>
      <c r="BK86" s="5"/>
    </row>
    <row r="87" spans="2:63" ht="22.5" customHeight="1">
      <c r="B87" s="17">
        <f t="shared" si="2"/>
        <v>30</v>
      </c>
      <c r="C87" s="17">
        <v>2</v>
      </c>
      <c r="D87" s="18">
        <v>8</v>
      </c>
      <c r="E87" s="19" t="str" cm="1">
        <f t="array" ref="E87">_xlfn.LET(
_xlpm.arr,CHAR(96+_xlfn.SEQUENCE(,26)),
_xlpm.code,I87,
_xlpm.shft,-G87,
_xlpm.chrs, MID(_xlpm.code,_xlfn.SEQUENCE(,LEN(_xlpm.code)),1),
_xlpm.index, MOD(CODE(_xlpm.chrs)-96-1+_xlpm.shft,26)+1,
_xlfn.CONCAT(INDEX(_xlpm.arr,1,_xlpm.index)))</f>
        <v>valetudinarian</v>
      </c>
      <c r="G87" s="26">
        <v>-10</v>
      </c>
      <c r="I87" s="67" t="s">
        <v>158</v>
      </c>
      <c r="J87" s="68"/>
      <c r="K87" s="68"/>
      <c r="L87" s="69"/>
      <c r="N87" s="52" t="str" cm="1">
        <f t="array" ref="N87">_xlfn.LET(
_xlpm.arr,CHAR(96+_xlfn.SEQUENCE(,26)),
_xlpm.code,I87,
_xlpm.shft,-G87,
_xlpm.chrs, MID(_xlpm.code,_xlfn.SEQUENCE(,LEN(_xlpm.code)),1),
_xlpm.index, MOD(CODE(_xlpm.chrs)-96-1+_xlpm.shft,26)+1,
_xlfn.CONCAT(INDEX(_xlpm.arr,1,_xlpm.index)))</f>
        <v>valetudinarian</v>
      </c>
      <c r="Y87" s="2"/>
      <c r="AA87" s="2"/>
      <c r="AB87" s="2"/>
      <c r="AC87" s="2"/>
      <c r="AD87" s="27"/>
      <c r="AE87" s="27"/>
      <c r="AF87" s="27"/>
      <c r="AT87" s="27"/>
      <c r="AU87" s="27"/>
      <c r="AY87" s="5"/>
      <c r="AZ87" s="5"/>
      <c r="BA87" s="5"/>
      <c r="BB87" s="5"/>
      <c r="BC87" s="5"/>
      <c r="BD87" s="5"/>
      <c r="BE87" s="5"/>
      <c r="BF87" s="5"/>
      <c r="BG87" s="5"/>
      <c r="BH87" s="5"/>
      <c r="BI87" s="5"/>
      <c r="BJ87" s="5"/>
      <c r="BK87" s="5"/>
    </row>
    <row r="88" spans="2:63" ht="15.6">
      <c r="B88" s="10"/>
      <c r="C88" s="10"/>
      <c r="D88" s="18">
        <f>SUM(D68:D87)</f>
        <v>160</v>
      </c>
      <c r="L88" s="27"/>
      <c r="R88" s="27"/>
      <c r="S88" s="27"/>
      <c r="T88" s="27"/>
      <c r="U88" s="27"/>
      <c r="V88" s="27"/>
      <c r="W88" s="27"/>
      <c r="X88" s="27"/>
      <c r="Y88" s="27"/>
      <c r="Z88" s="27"/>
      <c r="AA88" s="27"/>
      <c r="AB88" s="27"/>
      <c r="AC88" s="27"/>
      <c r="AD88" s="27"/>
      <c r="AE88" s="27"/>
      <c r="AF88" s="27"/>
      <c r="AT88" s="27"/>
      <c r="AU88" s="27"/>
      <c r="AY88" s="5"/>
      <c r="AZ88" s="5"/>
      <c r="BA88" s="5"/>
      <c r="BB88" s="5"/>
      <c r="BC88" s="5"/>
      <c r="BD88" s="5"/>
      <c r="BE88" s="5"/>
      <c r="BF88" s="5"/>
      <c r="BG88" s="5"/>
      <c r="BH88" s="5"/>
      <c r="BI88" s="5"/>
      <c r="BJ88" s="5"/>
      <c r="BK88" s="5"/>
    </row>
    <row r="89" spans="2:63" ht="23.4">
      <c r="B89" s="17" t="s">
        <v>161</v>
      </c>
      <c r="C89" s="17">
        <v>2</v>
      </c>
      <c r="D89" s="18"/>
      <c r="E89" s="19" t="str">
        <f>MID(E70,4,1)&amp;MID(E84,9,1)&amp;MID(E73,5,1)&amp;MID(E71,2,1)&amp;MID(E78,5,1)&amp;MID(E76,4,1)&amp;MID(E85,1,1)&amp;MID(E80,8,1)</f>
        <v>sherlock</v>
      </c>
      <c r="L89" s="27"/>
      <c r="R89" s="27"/>
      <c r="S89" s="27"/>
      <c r="T89" s="27"/>
      <c r="U89" s="27"/>
      <c r="V89" s="27"/>
      <c r="W89" s="27"/>
      <c r="X89" s="27"/>
      <c r="Y89" s="27"/>
      <c r="Z89" s="27"/>
      <c r="AA89" s="27"/>
      <c r="AB89" s="27"/>
      <c r="AC89" s="27"/>
      <c r="AD89" s="27"/>
      <c r="AE89" s="27"/>
      <c r="AF89" s="27"/>
      <c r="AT89" s="27"/>
      <c r="AU89" s="27"/>
      <c r="AY89" s="5"/>
      <c r="AZ89" s="5"/>
      <c r="BA89" s="5"/>
      <c r="BB89" s="5"/>
      <c r="BC89" s="5"/>
      <c r="BD89" s="5"/>
      <c r="BE89" s="5"/>
      <c r="BF89" s="5"/>
      <c r="BG89" s="5"/>
      <c r="BH89" s="5"/>
      <c r="BI89" s="5"/>
      <c r="BJ89" s="5"/>
      <c r="BK89" s="5"/>
    </row>
    <row r="90" spans="2:63" ht="23.4">
      <c r="B90" s="10"/>
      <c r="C90" s="10"/>
      <c r="D90" s="11"/>
      <c r="E90" s="12"/>
      <c r="L90" s="27"/>
      <c r="R90" s="27"/>
      <c r="S90" s="27"/>
      <c r="T90" s="27"/>
      <c r="U90" s="27"/>
      <c r="V90" s="27"/>
      <c r="W90" s="27"/>
      <c r="X90" s="27"/>
      <c r="Y90" s="27"/>
      <c r="Z90" s="27"/>
      <c r="AA90" s="27"/>
      <c r="AB90" s="27"/>
      <c r="AC90" s="27"/>
      <c r="AD90" s="27"/>
      <c r="AE90" s="27"/>
      <c r="AF90" s="27"/>
      <c r="AT90" s="27"/>
      <c r="AU90" s="27"/>
      <c r="AY90" s="5"/>
      <c r="AZ90" s="5"/>
      <c r="BA90" s="5"/>
      <c r="BB90" s="5"/>
      <c r="BC90" s="5"/>
      <c r="BD90" s="5"/>
      <c r="BE90" s="5"/>
      <c r="BF90" s="5"/>
      <c r="BG90" s="5"/>
      <c r="BH90" s="5"/>
      <c r="BI90" s="5"/>
      <c r="BJ90" s="5"/>
      <c r="BK90" s="5"/>
    </row>
    <row r="91" spans="2:63" ht="15" thickBot="1">
      <c r="B91" s="5"/>
      <c r="C91" s="5"/>
      <c r="D91" s="5"/>
      <c r="E91" s="5"/>
      <c r="F91" s="6"/>
      <c r="AT91" s="27"/>
      <c r="AU91" s="27"/>
      <c r="AY91" s="5"/>
      <c r="AZ91" s="5"/>
      <c r="BA91" s="5"/>
      <c r="BB91" s="5"/>
      <c r="BC91" s="5"/>
      <c r="BD91" s="5"/>
      <c r="BE91" s="5"/>
      <c r="BF91" s="5"/>
      <c r="BG91" s="5"/>
      <c r="BH91" s="5"/>
      <c r="BI91" s="5"/>
      <c r="BJ91" s="5"/>
      <c r="BK91" s="5"/>
    </row>
    <row r="92" spans="2:63" ht="19.2" thickTop="1" thickBot="1">
      <c r="B92" s="22" t="s">
        <v>13</v>
      </c>
      <c r="C92" s="9" t="s">
        <v>26</v>
      </c>
      <c r="D92" s="5"/>
      <c r="E92" s="5"/>
      <c r="F92" s="6"/>
      <c r="G92" s="5"/>
      <c r="H92" s="5"/>
      <c r="I92" s="5"/>
      <c r="AT92" s="27"/>
      <c r="AU92" s="27"/>
      <c r="AY92" s="5"/>
      <c r="AZ92" s="5"/>
      <c r="BA92" s="5"/>
      <c r="BB92" s="5"/>
      <c r="BC92" s="5"/>
      <c r="BD92" s="5"/>
      <c r="BE92" s="5"/>
      <c r="BF92" s="5"/>
      <c r="BG92" s="5"/>
      <c r="BH92" s="5"/>
      <c r="BI92" s="5"/>
      <c r="BJ92" s="5"/>
      <c r="BK92" s="5"/>
    </row>
    <row r="93" spans="2:63" ht="15" thickTop="1">
      <c r="B93" s="4"/>
      <c r="C93" s="5"/>
      <c r="D93" s="5"/>
      <c r="E93" s="5"/>
      <c r="F93" s="6"/>
      <c r="G93" s="5"/>
      <c r="H93" s="5"/>
      <c r="I93" s="5"/>
      <c r="AT93" s="27"/>
      <c r="AU93" s="27"/>
      <c r="AY93" s="5"/>
      <c r="AZ93" s="5"/>
      <c r="BA93" s="5"/>
      <c r="BB93" s="5"/>
      <c r="BC93" s="5"/>
      <c r="BD93" s="5"/>
      <c r="BE93" s="5"/>
      <c r="BF93" s="5"/>
      <c r="BG93" s="5"/>
      <c r="BH93" s="5"/>
      <c r="BI93" s="5"/>
      <c r="BJ93" s="5"/>
      <c r="BK93" s="5"/>
    </row>
    <row r="94" spans="2:63">
      <c r="B94" s="21" t="s">
        <v>169</v>
      </c>
      <c r="C94" s="5"/>
      <c r="D94" s="5"/>
      <c r="E94" s="5"/>
      <c r="F94" s="6"/>
      <c r="G94" s="5"/>
      <c r="H94" s="5"/>
      <c r="I94" s="5"/>
      <c r="AT94" s="27"/>
      <c r="AU94" s="27"/>
      <c r="AY94" s="5"/>
      <c r="AZ94" s="5"/>
      <c r="BA94" s="5"/>
      <c r="BB94" s="5"/>
      <c r="BC94" s="5"/>
      <c r="BD94" s="5"/>
      <c r="BE94" s="5"/>
      <c r="BF94" s="5"/>
      <c r="BG94" s="5"/>
      <c r="BH94" s="5"/>
      <c r="BI94" s="5"/>
      <c r="BJ94" s="5"/>
      <c r="BK94" s="5"/>
    </row>
    <row r="95" spans="2:63">
      <c r="B95" s="21" t="s">
        <v>170</v>
      </c>
      <c r="C95" s="5"/>
      <c r="D95" s="5"/>
      <c r="E95" s="5"/>
      <c r="F95" s="6"/>
      <c r="G95" s="5"/>
      <c r="H95" s="5"/>
      <c r="I95" s="5"/>
      <c r="AT95" s="27"/>
      <c r="AU95" s="27"/>
      <c r="AY95" s="5"/>
      <c r="AZ95" s="5"/>
      <c r="BA95" s="5"/>
      <c r="BB95" s="5"/>
      <c r="BC95" s="5"/>
      <c r="BD95" s="5"/>
      <c r="BE95" s="5"/>
      <c r="BF95" s="5"/>
      <c r="BG95" s="5"/>
      <c r="BH95" s="5"/>
      <c r="BI95" s="5"/>
      <c r="BJ95" s="5"/>
      <c r="BK95" s="5"/>
    </row>
    <row r="96" spans="2:63" ht="15" thickBot="1">
      <c r="B96" s="5"/>
      <c r="C96" s="5"/>
      <c r="D96" s="5"/>
      <c r="E96" s="5"/>
      <c r="F96" s="6"/>
      <c r="G96" s="29"/>
      <c r="H96" s="5"/>
      <c r="I96" s="5"/>
      <c r="AT96" s="27"/>
      <c r="AU96" s="27"/>
      <c r="AY96" s="5"/>
      <c r="AZ96" s="5"/>
      <c r="BA96" s="5"/>
      <c r="BB96" s="5"/>
      <c r="BC96" s="5"/>
      <c r="BD96" s="5"/>
      <c r="BE96" s="5"/>
      <c r="BF96" s="5"/>
      <c r="BG96" s="5"/>
      <c r="BH96" s="5"/>
      <c r="BI96" s="5"/>
      <c r="BJ96" s="5"/>
      <c r="BK96" s="5"/>
    </row>
    <row r="97" spans="2:63" ht="25.35" customHeight="1" thickTop="1" thickBot="1">
      <c r="B97" s="20" t="s">
        <v>2</v>
      </c>
      <c r="C97" s="20" t="s">
        <v>3</v>
      </c>
      <c r="D97" s="20" t="s">
        <v>4</v>
      </c>
      <c r="E97" s="20" t="s">
        <v>5</v>
      </c>
      <c r="G97" s="20" t="s">
        <v>32</v>
      </c>
      <c r="I97" s="64" t="s">
        <v>31</v>
      </c>
      <c r="J97" s="65"/>
      <c r="K97" s="65"/>
      <c r="L97" s="66"/>
      <c r="M97" s="6"/>
      <c r="N97" s="64" t="s">
        <v>182</v>
      </c>
      <c r="O97" s="65"/>
      <c r="P97" s="65"/>
      <c r="Q97" s="66"/>
      <c r="R97" s="20" t="s">
        <v>183</v>
      </c>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27"/>
      <c r="AU97" s="27"/>
      <c r="AY97" s="5"/>
      <c r="AZ97" s="5"/>
      <c r="BA97" s="5"/>
      <c r="BB97" s="5"/>
      <c r="BC97" s="5"/>
      <c r="BD97" s="5"/>
      <c r="BE97" s="5"/>
      <c r="BF97" s="5"/>
      <c r="BG97" s="5"/>
      <c r="BH97" s="5"/>
      <c r="BI97" s="5"/>
      <c r="BJ97" s="5"/>
      <c r="BK97" s="5"/>
    </row>
    <row r="98" spans="2:63" ht="15" thickTop="1">
      <c r="B98" s="1"/>
      <c r="C98" s="1"/>
      <c r="D98" s="1"/>
      <c r="E98" s="1"/>
      <c r="AT98" s="27"/>
      <c r="AU98" s="27"/>
      <c r="AY98" s="5"/>
      <c r="AZ98" s="5"/>
      <c r="BA98" s="5"/>
      <c r="BB98" s="5"/>
      <c r="BC98" s="5"/>
      <c r="BD98" s="5"/>
      <c r="BE98" s="5"/>
      <c r="BF98" s="5"/>
      <c r="BG98" s="5"/>
      <c r="BH98" s="5"/>
      <c r="BI98" s="5"/>
      <c r="BJ98" s="5"/>
      <c r="BK98" s="5"/>
    </row>
    <row r="99" spans="2:63" ht="23.1" customHeight="1">
      <c r="B99" s="17" t="s">
        <v>8</v>
      </c>
      <c r="C99" s="17">
        <v>3</v>
      </c>
      <c r="D99" s="18">
        <v>0</v>
      </c>
      <c r="E99" s="19" t="str" cm="1">
        <f t="array" ref="E99">_xlfn.LET(
_xlpm.arr,CHAR(96+_xlfn.SEQUENCE(,26)),
_xlpm.code,I99,
_xlpm.shift,-G99,
_xlpm.ln, LEN(_xlpm.code),
_xlpm.chrs, MID(_xlpm.code,_xlfn.SEQUENCE(,_xlpm.ln),1),
_xlpm.isUpper, (CODE(_xlpm.chrs)&gt;64)*(CODE(_xlpm.chrs)&lt;91),
_xlpm.others, NOT( (CODE(_xlpm.chrs)&gt;64)*(CODE(_xlpm.chrs)&lt;91)+ (CODE(_xlpm.chrs)&gt;96)*(CODE(_xlpm.chrs)&lt;123)),
_xlpm.lwr, LOWER(_xlpm.chrs),
_xlpm.index, MOD( CODE(_xlpm.lwr)-96-1+_xlpm.shift,26)+1,
_xlpm.final, INDEX(_xlpm.arr,1,_xlpm.index),
_xlpm.ok,_xlfn.CONCAT(IF(_xlpm.isUpper,UPPER(_xlpm.final),IF(_xlpm.others,_xlpm.chrs,_xlpm.final))),
_xlpm.ok)</f>
        <v>Sir Arthur Conan Doyle</v>
      </c>
      <c r="G99" s="26">
        <v>10</v>
      </c>
      <c r="I99" s="58" t="s">
        <v>139</v>
      </c>
      <c r="J99" s="59"/>
      <c r="K99" s="59"/>
      <c r="L99" s="60"/>
      <c r="M99" s="38"/>
      <c r="N99" s="52" t="str" cm="1">
        <f t="array" ref="N99">_xlfn.LET(
_xlpm.arr,CHAR(96+_xlfn.SEQUENCE(,26)),
_xlpm.code,I99,
_xlpm.shift,-G99,
_xlpm.ln, LEN(_xlpm.code),
_xlpm.chrs, MID(_xlpm.code,_xlfn.SEQUENCE(,_xlpm.ln),1),
_xlpm.isUpper, (CODE(_xlpm.chrs)&gt;64)*(CODE(_xlpm.chrs)&lt;91),
_xlpm.others, NOT( (CODE(_xlpm.chrs)&gt;64)*(CODE(_xlpm.chrs)&lt;91)+ (CODE(_xlpm.chrs)&gt;96)*(CODE(_xlpm.chrs)&lt;123)),
_xlpm.lwr, LOWER(_xlpm.chrs),
_xlpm.index, MOD( CODE(_xlpm.lwr)-96-1+_xlpm.shift,26)+1,
_xlpm.final, INDEX(_xlpm.arr,1,_xlpm.index),
_xlpm.ok,_xlfn.CONCAT(IF(_xlpm.isUpper,UPPER(_xlpm.final),IF(_xlpm.others,_xlpm.chrs,_xlpm.final))),
_xlpm.ok)</f>
        <v>Sir Arthur Conan Doyle</v>
      </c>
      <c r="O99" s="38"/>
      <c r="P99" s="38"/>
      <c r="Q99" s="38"/>
      <c r="R99" s="38">
        <f>LEN(I99)-LEN(SUBSTITUTE(I99," ",""))+1</f>
        <v>4</v>
      </c>
      <c r="S99" s="38"/>
      <c r="T99" s="38"/>
      <c r="U99" s="38"/>
      <c r="V99" s="38"/>
      <c r="W99" s="2"/>
      <c r="X99" s="38"/>
      <c r="Y99" s="38"/>
      <c r="Z99" s="2"/>
      <c r="AA99" s="6"/>
      <c r="AB99" s="6"/>
      <c r="AC99" s="6"/>
      <c r="AD99" s="6"/>
      <c r="AE99" s="2"/>
      <c r="AF99" s="38"/>
      <c r="AG99" s="38"/>
      <c r="AH99" s="38"/>
      <c r="AI99" s="38"/>
      <c r="AJ99" s="38"/>
      <c r="AK99" s="38"/>
      <c r="AL99" s="38"/>
      <c r="AM99" s="38"/>
      <c r="AN99" s="38"/>
      <c r="AO99" s="38"/>
      <c r="AP99" s="38"/>
      <c r="AQ99" s="38"/>
      <c r="AR99" s="38"/>
      <c r="AS99" s="38"/>
      <c r="AT99" s="27"/>
      <c r="AU99" s="27"/>
      <c r="AY99" s="5"/>
      <c r="AZ99" s="5"/>
      <c r="BA99" s="5"/>
      <c r="BB99" s="5"/>
      <c r="BC99" s="5"/>
      <c r="BD99" s="5"/>
      <c r="BE99" s="5"/>
      <c r="BF99" s="5"/>
      <c r="BG99" s="5"/>
      <c r="BH99" s="5"/>
      <c r="BI99" s="5"/>
      <c r="BJ99" s="5"/>
      <c r="BK99" s="5"/>
    </row>
    <row r="100" spans="2:63">
      <c r="B100" s="1"/>
      <c r="C100" s="1"/>
      <c r="D100" s="1"/>
      <c r="E100" s="1"/>
      <c r="AA100" s="38"/>
      <c r="AB100" s="38"/>
      <c r="AC100" s="38"/>
      <c r="AD100" s="38"/>
      <c r="AE100" s="38"/>
      <c r="AF100" s="5"/>
      <c r="AT100" s="27"/>
      <c r="AU100" s="27"/>
      <c r="AY100" s="5"/>
      <c r="AZ100" s="5"/>
      <c r="BA100" s="5"/>
      <c r="BB100" s="5"/>
      <c r="BC100" s="5"/>
      <c r="BD100" s="5"/>
      <c r="BE100" s="5"/>
      <c r="BF100" s="5"/>
      <c r="BG100" s="5"/>
      <c r="BH100" s="5"/>
      <c r="BI100" s="5"/>
      <c r="BJ100" s="5"/>
      <c r="BK100" s="5"/>
    </row>
    <row r="101" spans="2:63" ht="23.1" customHeight="1">
      <c r="B101" s="17">
        <v>31</v>
      </c>
      <c r="C101" s="17">
        <v>3</v>
      </c>
      <c r="D101" s="18">
        <v>10</v>
      </c>
      <c r="E101" s="19" t="str" cm="1">
        <f t="array" ref="E101">_xlfn.LET(
_xlpm.arr,CHAR(96+_xlfn.SEQUENCE(,26)),
_xlpm.code,I101,
_xlpm.shift,-G101,
_xlpm.ln, LEN(_xlpm.code),
_xlpm.chrs, MID(_xlpm.code,_xlfn.SEQUENCE(,_xlpm.ln),1),
_xlpm.isUpper, (CODE(_xlpm.chrs)&gt;64)*(CODE(_xlpm.chrs)&lt;91),
_xlpm.others, NOT( (CODE(_xlpm.chrs)&gt;64)*(CODE(_xlpm.chrs)&lt;91)+ (CODE(_xlpm.chrs)&gt;96)*(CODE(_xlpm.chrs)&lt;123)),
_xlpm.lwr, LOWER(_xlpm.chrs),
_xlpm.index, MOD( CODE(_xlpm.lwr)-96-1+_xlpm.shift,26)+1,
_xlpm.final, INDEX(_xlpm.arr,1,_xlpm.index),
_xlpm.ok,_xlfn.CONCAT(IF(_xlpm.isUpper,UPPER(_xlpm.final),IF(_xlpm.others,_xlpm.chrs,_xlpm.final))),
_xlpm.ok)</f>
        <v>Athelney Jones</v>
      </c>
      <c r="G101" s="26">
        <v>12</v>
      </c>
      <c r="I101" s="61" t="s">
        <v>121</v>
      </c>
      <c r="J101" s="62"/>
      <c r="K101" s="62"/>
      <c r="L101" s="63"/>
      <c r="M101" s="38"/>
      <c r="N101" s="52" t="str" cm="1">
        <f t="array" ref="N101">_xlfn.LET(
_xlpm.arr,CHAR(96+_xlfn.SEQUENCE(,26)),
_xlpm.code,I101,
_xlpm.shift,-G101,
_xlpm.ln, LEN(_xlpm.code),
_xlpm.chrs, MID(_xlpm.code,_xlfn.SEQUENCE(,_xlpm.ln),1),
_xlpm.isUpper, (CODE(_xlpm.chrs)&gt;64)*(CODE(_xlpm.chrs)&lt;91),
_xlpm.others, NOT( (CODE(_xlpm.chrs)&gt;64)*(CODE(_xlpm.chrs)&lt;91)+ (CODE(_xlpm.chrs)&gt;96)*(CODE(_xlpm.chrs)&lt;123)),
_xlpm.lwr, LOWER(_xlpm.chrs),
_xlpm.index, MOD( CODE(_xlpm.lwr)-96-1+_xlpm.shift,26)+1,
_xlpm.final, INDEX(_xlpm.arr,1,_xlpm.index),
_xlpm.ok,_xlfn.CONCAT(IF(_xlpm.isUpper,UPPER(_xlpm.final),IF(_xlpm.others,_xlpm.chrs,_xlpm.final))),
_xlpm.ok)</f>
        <v>Athelney Jones</v>
      </c>
      <c r="O101" s="38"/>
      <c r="P101" s="38"/>
      <c r="Q101" s="38"/>
      <c r="R101" s="38">
        <f t="shared" ref="R101:R120" si="3">LEN(I101)-LEN(SUBSTITUTE(I101," ",""))+1</f>
        <v>2</v>
      </c>
      <c r="S101" s="38"/>
      <c r="T101" s="38"/>
      <c r="U101" s="38"/>
      <c r="V101" s="38"/>
      <c r="W101" s="2"/>
      <c r="X101" s="38"/>
      <c r="Y101" s="38"/>
      <c r="Z101" s="2"/>
      <c r="AA101" s="6"/>
      <c r="AB101" s="6"/>
      <c r="AC101" s="6"/>
      <c r="AD101" s="6"/>
      <c r="AE101" s="2"/>
      <c r="AF101" s="38"/>
      <c r="AG101" s="38"/>
      <c r="AH101" s="38"/>
      <c r="AI101" s="38"/>
      <c r="AJ101" s="38"/>
      <c r="AK101" s="38"/>
      <c r="AL101" s="38"/>
      <c r="AM101" s="38"/>
      <c r="AN101" s="38"/>
      <c r="AO101" s="38"/>
      <c r="AP101" s="38"/>
      <c r="AQ101" s="38"/>
      <c r="AR101" s="38"/>
      <c r="AS101" s="38"/>
      <c r="AT101" s="27"/>
      <c r="AU101" s="27"/>
      <c r="AY101" s="5"/>
      <c r="AZ101" s="5"/>
      <c r="BA101" s="5"/>
      <c r="BB101" s="5"/>
      <c r="BC101" s="5"/>
      <c r="BD101" s="5"/>
      <c r="BE101" s="5"/>
      <c r="BF101" s="5"/>
      <c r="BG101" s="5"/>
      <c r="BH101" s="5"/>
      <c r="BI101" s="5"/>
      <c r="BJ101" s="5"/>
      <c r="BK101" s="5"/>
    </row>
    <row r="102" spans="2:63" ht="23.1" customHeight="1">
      <c r="B102" s="17">
        <f t="shared" si="2"/>
        <v>32</v>
      </c>
      <c r="C102" s="17">
        <v>3</v>
      </c>
      <c r="D102" s="18">
        <v>10</v>
      </c>
      <c r="E102" s="19" t="str" cm="1">
        <f t="array" ref="E102">_xlfn.LET(
_xlpm.arr,CHAR(96+_xlfn.SEQUENCE(,26)),
_xlpm.code,I102,
_xlpm.shift,-G102,
_xlpm.ln, LEN(_xlpm.code),
_xlpm.chrs, MID(_xlpm.code,_xlfn.SEQUENCE(,_xlpm.ln),1),
_xlpm.isUpper, (CODE(_xlpm.chrs)&gt;64)*(CODE(_xlpm.chrs)&lt;91),
_xlpm.others, NOT( (CODE(_xlpm.chrs)&gt;64)*(CODE(_xlpm.chrs)&lt;91)+ (CODE(_xlpm.chrs)&gt;96)*(CODE(_xlpm.chrs)&lt;123)),
_xlpm.lwr, LOWER(_xlpm.chrs),
_xlpm.index, MOD( CODE(_xlpm.lwr)-96-1+_xlpm.shift,26)+1,
_xlpm.final, INDEX(_xlpm.arr,1,_xlpm.index),
_xlpm.ok,_xlfn.CONCAT(IF(_xlpm.isUpper,UPPER(_xlpm.final),IF(_xlpm.others,_xlpm.chrs,_xlpm.final))),
_xlpm.ok)</f>
        <v>Inspector Baynes</v>
      </c>
      <c r="G102" s="26">
        <v>59</v>
      </c>
      <c r="I102" s="61" t="s">
        <v>122</v>
      </c>
      <c r="J102" s="62"/>
      <c r="K102" s="62"/>
      <c r="L102" s="63"/>
      <c r="M102" s="38"/>
      <c r="N102" s="52" t="str" cm="1">
        <f t="array" ref="N102">_xlfn.LET(
_xlpm.arr,CHAR(96+_xlfn.SEQUENCE(,26)),
_xlpm.code,I102,
_xlpm.shift,-G102,
_xlpm.ln, LEN(_xlpm.code),
_xlpm.chrs, MID(_xlpm.code,_xlfn.SEQUENCE(,_xlpm.ln),1),
_xlpm.isUpper, (CODE(_xlpm.chrs)&gt;64)*(CODE(_xlpm.chrs)&lt;91),
_xlpm.others, NOT( (CODE(_xlpm.chrs)&gt;64)*(CODE(_xlpm.chrs)&lt;91)+ (CODE(_xlpm.chrs)&gt;96)*(CODE(_xlpm.chrs)&lt;123)),
_xlpm.lwr, LOWER(_xlpm.chrs),
_xlpm.index, MOD( CODE(_xlpm.lwr)-96-1+_xlpm.shift,26)+1,
_xlpm.final, INDEX(_xlpm.arr,1,_xlpm.index),
_xlpm.ok,_xlfn.CONCAT(IF(_xlpm.isUpper,UPPER(_xlpm.final),IF(_xlpm.others,_xlpm.chrs,_xlpm.final))),
_xlpm.ok)</f>
        <v>Inspector Baynes</v>
      </c>
      <c r="O102" s="38"/>
      <c r="P102" s="38"/>
      <c r="Q102" s="38"/>
      <c r="R102" s="38">
        <f t="shared" si="3"/>
        <v>2</v>
      </c>
      <c r="S102" s="38"/>
      <c r="T102" s="38"/>
      <c r="U102" s="38"/>
      <c r="V102" s="38"/>
      <c r="W102" s="2"/>
      <c r="X102" s="38"/>
      <c r="Y102" s="38"/>
      <c r="Z102" s="2"/>
      <c r="AA102" s="6"/>
      <c r="AB102" s="6"/>
      <c r="AC102" s="6"/>
      <c r="AD102" s="6"/>
      <c r="AE102" s="2"/>
      <c r="AF102" s="38"/>
      <c r="AG102" s="38"/>
      <c r="AH102" s="38"/>
      <c r="AI102" s="38"/>
      <c r="AJ102" s="38"/>
      <c r="AK102" s="38"/>
      <c r="AL102" s="38"/>
      <c r="AM102" s="38"/>
      <c r="AN102" s="38"/>
      <c r="AO102" s="38"/>
      <c r="AP102" s="38"/>
      <c r="AQ102" s="38"/>
      <c r="AR102" s="38"/>
      <c r="AS102" s="38"/>
      <c r="AT102" s="27"/>
      <c r="AU102" s="27"/>
      <c r="AY102" s="5"/>
      <c r="AZ102" s="5"/>
      <c r="BA102" s="5"/>
      <c r="BB102" s="5"/>
      <c r="BC102" s="5"/>
      <c r="BD102" s="5"/>
      <c r="BE102" s="5"/>
      <c r="BF102" s="5"/>
      <c r="BG102" s="5"/>
      <c r="BH102" s="5"/>
      <c r="BI102" s="5"/>
      <c r="BJ102" s="5"/>
      <c r="BK102" s="5"/>
    </row>
    <row r="103" spans="2:63" ht="23.1" customHeight="1">
      <c r="B103" s="17">
        <f t="shared" si="2"/>
        <v>33</v>
      </c>
      <c r="C103" s="17">
        <v>3</v>
      </c>
      <c r="D103" s="18">
        <v>10</v>
      </c>
      <c r="E103" s="19" t="str" cm="1">
        <f t="array" ref="E103">_xlfn.LET(
_xlpm.arr,CHAR(96+_xlfn.SEQUENCE(,26)),
_xlpm.code,I103,
_xlpm.shift,-G103,
_xlpm.ln, LEN(_xlpm.code),
_xlpm.chrs, MID(_xlpm.code,_xlfn.SEQUENCE(,_xlpm.ln),1),
_xlpm.isUpper, (CODE(_xlpm.chrs)&gt;64)*(CODE(_xlpm.chrs)&lt;91),
_xlpm.others, NOT( (CODE(_xlpm.chrs)&gt;64)*(CODE(_xlpm.chrs)&lt;91)+ (CODE(_xlpm.chrs)&gt;96)*(CODE(_xlpm.chrs)&lt;123)),
_xlpm.lwr, LOWER(_xlpm.chrs),
_xlpm.index, MOD( CODE(_xlpm.lwr)-96-1+_xlpm.shift,26)+1,
_xlpm.final, INDEX(_xlpm.arr,1,_xlpm.index),
_xlpm.ok,_xlfn.CONCAT(IF(_xlpm.isUpper,UPPER(_xlpm.final),IF(_xlpm.others,_xlpm.chrs,_xlpm.final))),
_xlpm.ok)</f>
        <v>Inspector Gregson</v>
      </c>
      <c r="G103" s="26">
        <v>39</v>
      </c>
      <c r="I103" s="61" t="s">
        <v>123</v>
      </c>
      <c r="J103" s="62"/>
      <c r="K103" s="62"/>
      <c r="L103" s="63"/>
      <c r="M103" s="38"/>
      <c r="N103" s="52" t="str" cm="1">
        <f t="array" ref="N103">_xlfn.LET(
_xlpm.arr,CHAR(96+_xlfn.SEQUENCE(,26)),
_xlpm.code,I103,
_xlpm.shift,-G103,
_xlpm.ln, LEN(_xlpm.code),
_xlpm.chrs, MID(_xlpm.code,_xlfn.SEQUENCE(,_xlpm.ln),1),
_xlpm.isUpper, (CODE(_xlpm.chrs)&gt;64)*(CODE(_xlpm.chrs)&lt;91),
_xlpm.others, NOT( (CODE(_xlpm.chrs)&gt;64)*(CODE(_xlpm.chrs)&lt;91)+ (CODE(_xlpm.chrs)&gt;96)*(CODE(_xlpm.chrs)&lt;123)),
_xlpm.lwr, LOWER(_xlpm.chrs),
_xlpm.index, MOD( CODE(_xlpm.lwr)-96-1+_xlpm.shift,26)+1,
_xlpm.final, INDEX(_xlpm.arr,1,_xlpm.index),
_xlpm.ok,_xlfn.CONCAT(IF(_xlpm.isUpper,UPPER(_xlpm.final),IF(_xlpm.others,_xlpm.chrs,_xlpm.final))),
_xlpm.ok)</f>
        <v>Inspector Gregson</v>
      </c>
      <c r="O103" s="38"/>
      <c r="P103" s="38"/>
      <c r="Q103" s="38"/>
      <c r="R103" s="38">
        <f t="shared" si="3"/>
        <v>2</v>
      </c>
      <c r="S103" s="38"/>
      <c r="T103" s="38"/>
      <c r="U103" s="38"/>
      <c r="V103" s="38"/>
      <c r="W103" s="2"/>
      <c r="X103" s="38"/>
      <c r="Y103" s="38"/>
      <c r="Z103" s="2"/>
      <c r="AA103" s="6"/>
      <c r="AB103" s="6"/>
      <c r="AC103" s="6"/>
      <c r="AD103" s="6"/>
      <c r="AE103" s="2"/>
      <c r="AF103" s="38"/>
      <c r="AG103" s="38"/>
      <c r="AH103" s="38"/>
      <c r="AI103" s="38"/>
      <c r="AJ103" s="38"/>
      <c r="AK103" s="38"/>
      <c r="AL103" s="38"/>
      <c r="AM103" s="38"/>
      <c r="AN103" s="38"/>
      <c r="AO103" s="38"/>
      <c r="AP103" s="38"/>
      <c r="AQ103" s="38"/>
      <c r="AR103" s="38"/>
      <c r="AS103" s="38"/>
      <c r="AT103" s="27"/>
      <c r="AU103" s="27"/>
      <c r="AY103" s="5"/>
      <c r="AZ103" s="5"/>
      <c r="BA103" s="5"/>
      <c r="BB103" s="5"/>
      <c r="BC103" s="5"/>
      <c r="BD103" s="5"/>
      <c r="BE103" s="5"/>
      <c r="BF103" s="5"/>
      <c r="BG103" s="5"/>
      <c r="BH103" s="5"/>
      <c r="BI103" s="5"/>
      <c r="BJ103" s="5"/>
      <c r="BK103" s="5"/>
    </row>
    <row r="104" spans="2:63" ht="23.1" customHeight="1">
      <c r="B104" s="17">
        <f t="shared" si="2"/>
        <v>34</v>
      </c>
      <c r="C104" s="17">
        <v>3</v>
      </c>
      <c r="D104" s="18">
        <v>10</v>
      </c>
      <c r="E104" s="19" t="str" cm="1">
        <f t="array" ref="E104">_xlfn.LET(
_xlpm.arr,CHAR(96+_xlfn.SEQUENCE(,26)),
_xlpm.code,I104,
_xlpm.shift,-G104,
_xlpm.ln, LEN(_xlpm.code),
_xlpm.chrs, MID(_xlpm.code,_xlfn.SEQUENCE(,_xlpm.ln),1),
_xlpm.isUpper, (CODE(_xlpm.chrs)&gt;64)*(CODE(_xlpm.chrs)&lt;91),
_xlpm.others, NOT( (CODE(_xlpm.chrs)&gt;64)*(CODE(_xlpm.chrs)&lt;91)+ (CODE(_xlpm.chrs)&gt;96)*(CODE(_xlpm.chrs)&lt;123)),
_xlpm.lwr, LOWER(_xlpm.chrs),
_xlpm.index, MOD( CODE(_xlpm.lwr)-96-1+_xlpm.shift,26)+1,
_xlpm.final, INDEX(_xlpm.arr,1,_xlpm.index),
_xlpm.ok,_xlfn.CONCAT(IF(_xlpm.isUpper,UPPER(_xlpm.final),IF(_xlpm.others,_xlpm.chrs,_xlpm.final))),
_xlpm.ok)</f>
        <v>Mrs Hudson</v>
      </c>
      <c r="G104" s="26">
        <v>40</v>
      </c>
      <c r="I104" s="61" t="s">
        <v>124</v>
      </c>
      <c r="J104" s="62"/>
      <c r="K104" s="62"/>
      <c r="L104" s="63"/>
      <c r="M104" s="38"/>
      <c r="N104" s="52" t="str" cm="1">
        <f t="array" ref="N104">_xlfn.LET(
_xlpm.arr,CHAR(96+_xlfn.SEQUENCE(,26)),
_xlpm.code,I104,
_xlpm.shift,-G104,
_xlpm.ln, LEN(_xlpm.code),
_xlpm.chrs, MID(_xlpm.code,_xlfn.SEQUENCE(,_xlpm.ln),1),
_xlpm.isUpper, (CODE(_xlpm.chrs)&gt;64)*(CODE(_xlpm.chrs)&lt;91),
_xlpm.others, NOT( (CODE(_xlpm.chrs)&gt;64)*(CODE(_xlpm.chrs)&lt;91)+ (CODE(_xlpm.chrs)&gt;96)*(CODE(_xlpm.chrs)&lt;123)),
_xlpm.lwr, LOWER(_xlpm.chrs),
_xlpm.index, MOD( CODE(_xlpm.lwr)-96-1+_xlpm.shift,26)+1,
_xlpm.final, INDEX(_xlpm.arr,1,_xlpm.index),
_xlpm.ok,_xlfn.CONCAT(IF(_xlpm.isUpper,UPPER(_xlpm.final),IF(_xlpm.others,_xlpm.chrs,_xlpm.final))),
_xlpm.ok)</f>
        <v>Mrs Hudson</v>
      </c>
      <c r="O104" s="38"/>
      <c r="P104" s="38"/>
      <c r="Q104" s="38"/>
      <c r="R104" s="38">
        <f t="shared" si="3"/>
        <v>2</v>
      </c>
      <c r="S104" s="38"/>
      <c r="T104" s="38"/>
      <c r="U104" s="38"/>
      <c r="V104" s="38"/>
      <c r="W104" s="2"/>
      <c r="X104" s="38"/>
      <c r="Y104" s="38"/>
      <c r="Z104" s="2"/>
      <c r="AA104" s="6"/>
      <c r="AB104" s="6"/>
      <c r="AC104" s="6"/>
      <c r="AD104" s="6"/>
      <c r="AE104" s="2"/>
      <c r="AF104" s="38"/>
      <c r="AG104" s="38"/>
      <c r="AH104" s="38"/>
      <c r="AI104" s="38"/>
      <c r="AJ104" s="38"/>
      <c r="AK104" s="38"/>
      <c r="AL104" s="38"/>
      <c r="AM104" s="38"/>
      <c r="AN104" s="38"/>
      <c r="AO104" s="38"/>
      <c r="AP104" s="38"/>
      <c r="AQ104" s="38"/>
      <c r="AR104" s="38"/>
      <c r="AS104" s="38"/>
      <c r="AT104" s="27"/>
      <c r="AU104" s="27"/>
      <c r="AY104" s="5"/>
      <c r="AZ104" s="5"/>
      <c r="BA104" s="5"/>
      <c r="BB104" s="5"/>
      <c r="BC104" s="5"/>
      <c r="BD104" s="5"/>
      <c r="BE104" s="5"/>
      <c r="BF104" s="5"/>
      <c r="BG104" s="5"/>
      <c r="BH104" s="5"/>
      <c r="BI104" s="5"/>
      <c r="BJ104" s="5"/>
      <c r="BK104" s="5"/>
    </row>
    <row r="105" spans="2:63" ht="23.1" customHeight="1">
      <c r="B105" s="17">
        <f t="shared" ref="B105:B120" si="4">B104+1</f>
        <v>35</v>
      </c>
      <c r="C105" s="17">
        <v>3</v>
      </c>
      <c r="D105" s="18">
        <v>10</v>
      </c>
      <c r="E105" s="19" t="str" cm="1">
        <f t="array" ref="E105">_xlfn.LET(
_xlpm.arr,CHAR(96+_xlfn.SEQUENCE(,26)),
_xlpm.code,I105,
_xlpm.shift,-G105,
_xlpm.ln, LEN(_xlpm.code),
_xlpm.chrs, MID(_xlpm.code,_xlfn.SEQUENCE(,_xlpm.ln),1),
_xlpm.isUpper, (CODE(_xlpm.chrs)&gt;64)*(CODE(_xlpm.chrs)&lt;91),
_xlpm.others, NOT( (CODE(_xlpm.chrs)&gt;64)*(CODE(_xlpm.chrs)&lt;91)+ (CODE(_xlpm.chrs)&gt;96)*(CODE(_xlpm.chrs)&lt;123)),
_xlpm.lwr, LOWER(_xlpm.chrs),
_xlpm.index, MOD( CODE(_xlpm.lwr)-96-1+_xlpm.shift,26)+1,
_xlpm.final, INDEX(_xlpm.arr,1,_xlpm.index),
_xlpm.ok,_xlfn.CONCAT(IF(_xlpm.isUpper,UPPER(_xlpm.final),IF(_xlpm.others,_xlpm.chrs,_xlpm.final))),
_xlpm.ok)</f>
        <v>Inspector Bradstreet</v>
      </c>
      <c r="G105" s="26">
        <v>69</v>
      </c>
      <c r="I105" s="61" t="s">
        <v>125</v>
      </c>
      <c r="J105" s="62"/>
      <c r="K105" s="62"/>
      <c r="L105" s="63"/>
      <c r="M105" s="38"/>
      <c r="N105" s="52" t="str" cm="1">
        <f t="array" ref="N105">_xlfn.LET(
_xlpm.arr,CHAR(96+_xlfn.SEQUENCE(,26)),
_xlpm.code,I105,
_xlpm.shift,-G105,
_xlpm.ln, LEN(_xlpm.code),
_xlpm.chrs, MID(_xlpm.code,_xlfn.SEQUENCE(,_xlpm.ln),1),
_xlpm.isUpper, (CODE(_xlpm.chrs)&gt;64)*(CODE(_xlpm.chrs)&lt;91),
_xlpm.others, NOT( (CODE(_xlpm.chrs)&gt;64)*(CODE(_xlpm.chrs)&lt;91)+ (CODE(_xlpm.chrs)&gt;96)*(CODE(_xlpm.chrs)&lt;123)),
_xlpm.lwr, LOWER(_xlpm.chrs),
_xlpm.index, MOD( CODE(_xlpm.lwr)-96-1+_xlpm.shift,26)+1,
_xlpm.final, INDEX(_xlpm.arr,1,_xlpm.index),
_xlpm.ok,_xlfn.CONCAT(IF(_xlpm.isUpper,UPPER(_xlpm.final),IF(_xlpm.others,_xlpm.chrs,_xlpm.final))),
_xlpm.ok)</f>
        <v>Inspector Bradstreet</v>
      </c>
      <c r="O105" s="38"/>
      <c r="P105" s="38"/>
      <c r="Q105" s="38"/>
      <c r="R105" s="38">
        <f t="shared" si="3"/>
        <v>2</v>
      </c>
      <c r="S105" s="38"/>
      <c r="T105" s="38"/>
      <c r="U105" s="38"/>
      <c r="V105" s="38"/>
      <c r="W105" s="2"/>
      <c r="X105" s="38"/>
      <c r="Y105" s="38"/>
      <c r="Z105" s="2"/>
      <c r="AA105" s="6"/>
      <c r="AB105" s="6"/>
      <c r="AC105" s="6"/>
      <c r="AD105" s="6"/>
      <c r="AE105" s="2"/>
      <c r="AF105" s="38"/>
      <c r="AG105" s="38"/>
      <c r="AH105" s="38"/>
      <c r="AI105" s="38"/>
      <c r="AJ105" s="38"/>
      <c r="AM105" s="38"/>
      <c r="AN105" s="38"/>
      <c r="AO105" s="38"/>
      <c r="AP105" s="38"/>
      <c r="AQ105" s="38"/>
      <c r="AR105" s="38"/>
      <c r="AS105" s="38"/>
      <c r="AT105" s="27"/>
      <c r="AU105" s="27"/>
      <c r="AY105" s="5"/>
      <c r="AZ105" s="5"/>
      <c r="BA105" s="5"/>
      <c r="BB105" s="5"/>
      <c r="BC105" s="5"/>
      <c r="BD105" s="5"/>
      <c r="BE105" s="5"/>
      <c r="BF105" s="5"/>
      <c r="BG105" s="5"/>
      <c r="BH105" s="5"/>
      <c r="BI105" s="5"/>
      <c r="BJ105" s="5"/>
      <c r="BK105" s="5"/>
    </row>
    <row r="106" spans="2:63" ht="23.1" customHeight="1">
      <c r="B106" s="17">
        <f t="shared" si="4"/>
        <v>36</v>
      </c>
      <c r="C106" s="17">
        <v>3</v>
      </c>
      <c r="D106" s="18">
        <v>10</v>
      </c>
      <c r="E106" s="19" t="str" cm="1">
        <f t="array" ref="E106">_xlfn.LET(
_xlpm.arr,CHAR(96+_xlfn.SEQUENCE(,26)),
_xlpm.code,I106,
_xlpm.shift,-G106,
_xlpm.ln, LEN(_xlpm.code),
_xlpm.chrs, MID(_xlpm.code,_xlfn.SEQUENCE(,_xlpm.ln),1),
_xlpm.isUpper, (CODE(_xlpm.chrs)&gt;64)*(CODE(_xlpm.chrs)&lt;91),
_xlpm.others, NOT( (CODE(_xlpm.chrs)&gt;64)*(CODE(_xlpm.chrs)&lt;91)+ (CODE(_xlpm.chrs)&gt;96)*(CODE(_xlpm.chrs)&lt;123)),
_xlpm.lwr, LOWER(_xlpm.chrs),
_xlpm.index, MOD( CODE(_xlpm.lwr)-96-1+_xlpm.shift,26)+1,
_xlpm.final, INDEX(_xlpm.arr,1,_xlpm.index),
_xlpm.ok,_xlfn.CONCAT(IF(_xlpm.isUpper,UPPER(_xlpm.final),IF(_xlpm.others,_xlpm.chrs,_xlpm.final))),
_xlpm.ok)</f>
        <v>Professor Moriarty</v>
      </c>
      <c r="G106" s="26">
        <v>83</v>
      </c>
      <c r="I106" s="61" t="s">
        <v>126</v>
      </c>
      <c r="J106" s="62"/>
      <c r="K106" s="62"/>
      <c r="L106" s="63"/>
      <c r="M106" s="38"/>
      <c r="N106" s="52" t="str" cm="1">
        <f t="array" ref="N106">_xlfn.LET(
_xlpm.arr,CHAR(96+_xlfn.SEQUENCE(,26)),
_xlpm.code,I106,
_xlpm.shift,-G106,
_xlpm.ln, LEN(_xlpm.code),
_xlpm.chrs, MID(_xlpm.code,_xlfn.SEQUENCE(,_xlpm.ln),1),
_xlpm.isUpper, (CODE(_xlpm.chrs)&gt;64)*(CODE(_xlpm.chrs)&lt;91),
_xlpm.others, NOT( (CODE(_xlpm.chrs)&gt;64)*(CODE(_xlpm.chrs)&lt;91)+ (CODE(_xlpm.chrs)&gt;96)*(CODE(_xlpm.chrs)&lt;123)),
_xlpm.lwr, LOWER(_xlpm.chrs),
_xlpm.index, MOD( CODE(_xlpm.lwr)-96-1+_xlpm.shift,26)+1,
_xlpm.final, INDEX(_xlpm.arr,1,_xlpm.index),
_xlpm.ok,_xlfn.CONCAT(IF(_xlpm.isUpper,UPPER(_xlpm.final),IF(_xlpm.others,_xlpm.chrs,_xlpm.final))),
_xlpm.ok)</f>
        <v>Professor Moriarty</v>
      </c>
      <c r="O106" s="38"/>
      <c r="P106" s="38"/>
      <c r="Q106" s="38"/>
      <c r="R106" s="38">
        <f t="shared" si="3"/>
        <v>2</v>
      </c>
      <c r="S106" s="38"/>
      <c r="T106" s="38"/>
      <c r="U106" s="38"/>
      <c r="V106" s="38"/>
      <c r="W106" s="2"/>
      <c r="X106" s="38"/>
      <c r="Y106" s="38"/>
      <c r="Z106" s="2"/>
      <c r="AA106" s="6"/>
      <c r="AB106" s="6"/>
      <c r="AC106" s="6"/>
      <c r="AD106" s="6"/>
      <c r="AE106" s="2"/>
      <c r="AF106" s="38"/>
      <c r="AG106" s="38"/>
      <c r="AH106" s="38"/>
      <c r="AI106" s="38"/>
      <c r="AJ106" s="38"/>
      <c r="AM106" s="38"/>
      <c r="AN106" s="38"/>
      <c r="AO106" s="38"/>
      <c r="AP106" s="38"/>
      <c r="AQ106" s="38"/>
      <c r="AR106" s="38"/>
      <c r="AS106" s="38"/>
      <c r="AT106" s="27"/>
      <c r="AU106" s="27"/>
      <c r="AY106" s="5"/>
      <c r="AZ106" s="5"/>
      <c r="BA106" s="5"/>
      <c r="BB106" s="5"/>
      <c r="BC106" s="5"/>
      <c r="BD106" s="5"/>
      <c r="BE106" s="5"/>
      <c r="BF106" s="5"/>
      <c r="BG106" s="5"/>
      <c r="BH106" s="5"/>
      <c r="BI106" s="5"/>
      <c r="BJ106" s="5"/>
      <c r="BK106" s="5"/>
    </row>
    <row r="107" spans="2:63" ht="23.1" customHeight="1">
      <c r="B107" s="17">
        <f t="shared" si="4"/>
        <v>37</v>
      </c>
      <c r="C107" s="17">
        <v>3</v>
      </c>
      <c r="D107" s="18">
        <v>10</v>
      </c>
      <c r="E107" s="19" t="str" cm="1">
        <f t="array" ref="E107">_xlfn.LET(
_xlpm.arr,CHAR(96+_xlfn.SEQUENCE(,26)),
_xlpm.code,I107,
_xlpm.shift,-G107,
_xlpm.ln, LEN(_xlpm.code),
_xlpm.chrs, MID(_xlpm.code,_xlfn.SEQUENCE(,_xlpm.ln),1),
_xlpm.isUpper, (CODE(_xlpm.chrs)&gt;64)*(CODE(_xlpm.chrs)&lt;91),
_xlpm.others, NOT( (CODE(_xlpm.chrs)&gt;64)*(CODE(_xlpm.chrs)&lt;91)+ (CODE(_xlpm.chrs)&gt;96)*(CODE(_xlpm.chrs)&lt;123)),
_xlpm.lwr, LOWER(_xlpm.chrs),
_xlpm.index, MOD( CODE(_xlpm.lwr)-96-1+_xlpm.shift,26)+1,
_xlpm.final, INDEX(_xlpm.arr,1,_xlpm.index),
_xlpm.ok,_xlfn.CONCAT(IF(_xlpm.isUpper,UPPER(_xlpm.final),IF(_xlpm.others,_xlpm.chrs,_xlpm.final))),
_xlpm.ok)</f>
        <v>Toby</v>
      </c>
      <c r="G107" s="26">
        <v>76</v>
      </c>
      <c r="I107" s="61" t="s">
        <v>127</v>
      </c>
      <c r="J107" s="62"/>
      <c r="K107" s="62"/>
      <c r="L107" s="63"/>
      <c r="M107" s="38"/>
      <c r="N107" s="52" t="str" cm="1">
        <f t="array" ref="N107">_xlfn.LET(
_xlpm.arr,CHAR(96+_xlfn.SEQUENCE(,26)),
_xlpm.code,I107,
_xlpm.shift,-G107,
_xlpm.ln, LEN(_xlpm.code),
_xlpm.chrs, MID(_xlpm.code,_xlfn.SEQUENCE(,_xlpm.ln),1),
_xlpm.isUpper, (CODE(_xlpm.chrs)&gt;64)*(CODE(_xlpm.chrs)&lt;91),
_xlpm.others, NOT( (CODE(_xlpm.chrs)&gt;64)*(CODE(_xlpm.chrs)&lt;91)+ (CODE(_xlpm.chrs)&gt;96)*(CODE(_xlpm.chrs)&lt;123)),
_xlpm.lwr, LOWER(_xlpm.chrs),
_xlpm.index, MOD( CODE(_xlpm.lwr)-96-1+_xlpm.shift,26)+1,
_xlpm.final, INDEX(_xlpm.arr,1,_xlpm.index),
_xlpm.ok,_xlfn.CONCAT(IF(_xlpm.isUpper,UPPER(_xlpm.final),IF(_xlpm.others,_xlpm.chrs,_xlpm.final))),
_xlpm.ok)</f>
        <v>Toby</v>
      </c>
      <c r="O107" s="38"/>
      <c r="P107" s="38"/>
      <c r="Q107" s="38"/>
      <c r="R107" s="38">
        <f t="shared" si="3"/>
        <v>1</v>
      </c>
      <c r="S107" s="38"/>
      <c r="T107" s="38"/>
      <c r="U107" s="38"/>
      <c r="V107" s="38"/>
      <c r="W107" s="2"/>
      <c r="X107" s="38"/>
      <c r="Y107" s="38"/>
      <c r="Z107" s="2"/>
      <c r="AA107" s="6"/>
      <c r="AB107" s="6"/>
      <c r="AC107" s="6"/>
      <c r="AD107" s="6"/>
      <c r="AE107" s="2"/>
      <c r="AF107" s="38"/>
      <c r="AG107" s="38"/>
      <c r="AH107" s="38"/>
      <c r="AI107" s="38"/>
      <c r="AJ107" s="38"/>
      <c r="AK107" s="38"/>
      <c r="AL107" s="38"/>
      <c r="AM107" s="38"/>
      <c r="AN107" s="38"/>
      <c r="AO107" s="38"/>
      <c r="AP107" s="38"/>
      <c r="AQ107" s="38"/>
      <c r="AR107" s="38"/>
      <c r="AS107" s="38"/>
      <c r="AT107" s="27"/>
      <c r="AU107" s="27"/>
      <c r="AY107" s="5"/>
      <c r="AZ107" s="5"/>
      <c r="BA107" s="5"/>
      <c r="BB107" s="5"/>
      <c r="BC107" s="5"/>
      <c r="BD107" s="5"/>
      <c r="BE107" s="5"/>
      <c r="BF107" s="5"/>
      <c r="BG107" s="5"/>
      <c r="BH107" s="5"/>
      <c r="BI107" s="5"/>
      <c r="BJ107" s="5"/>
      <c r="BK107" s="5"/>
    </row>
    <row r="108" spans="2:63" ht="23.1" customHeight="1">
      <c r="B108" s="17">
        <f t="shared" si="4"/>
        <v>38</v>
      </c>
      <c r="C108" s="17">
        <v>3</v>
      </c>
      <c r="D108" s="18">
        <v>10</v>
      </c>
      <c r="E108" s="19" t="str" cm="1">
        <f t="array" ref="E108">_xlfn.LET(
_xlpm.arr,CHAR(96+_xlfn.SEQUENCE(,26)),
_xlpm.code,I108,
_xlpm.shift,-G108,
_xlpm.ln, LEN(_xlpm.code),
_xlpm.chrs, MID(_xlpm.code,_xlfn.SEQUENCE(,_xlpm.ln),1),
_xlpm.isUpper, (CODE(_xlpm.chrs)&gt;64)*(CODE(_xlpm.chrs)&lt;91),
_xlpm.others, NOT( (CODE(_xlpm.chrs)&gt;64)*(CODE(_xlpm.chrs)&lt;91)+ (CODE(_xlpm.chrs)&gt;96)*(CODE(_xlpm.chrs)&lt;123)),
_xlpm.lwr, LOWER(_xlpm.chrs),
_xlpm.index, MOD( CODE(_xlpm.lwr)-96-1+_xlpm.shift,26)+1,
_xlpm.final, INDEX(_xlpm.arr,1,_xlpm.index),
_xlpm.ok,_xlfn.CONCAT(IF(_xlpm.isUpper,UPPER(_xlpm.final),IF(_xlpm.others,_xlpm.chrs,_xlpm.final))),
_xlpm.ok)</f>
        <v>Inspector Lestrade</v>
      </c>
      <c r="G108" s="26">
        <v>71</v>
      </c>
      <c r="I108" s="61" t="s">
        <v>128</v>
      </c>
      <c r="J108" s="62"/>
      <c r="K108" s="62"/>
      <c r="L108" s="63"/>
      <c r="M108" s="38"/>
      <c r="N108" s="52" t="str" cm="1">
        <f t="array" ref="N108">_xlfn.LET(
_xlpm.arr,CHAR(96+_xlfn.SEQUENCE(,26)),
_xlpm.code,I108,
_xlpm.shift,-G108,
_xlpm.ln, LEN(_xlpm.code),
_xlpm.chrs, MID(_xlpm.code,_xlfn.SEQUENCE(,_xlpm.ln),1),
_xlpm.isUpper, (CODE(_xlpm.chrs)&gt;64)*(CODE(_xlpm.chrs)&lt;91),
_xlpm.others, NOT( (CODE(_xlpm.chrs)&gt;64)*(CODE(_xlpm.chrs)&lt;91)+ (CODE(_xlpm.chrs)&gt;96)*(CODE(_xlpm.chrs)&lt;123)),
_xlpm.lwr, LOWER(_xlpm.chrs),
_xlpm.index, MOD( CODE(_xlpm.lwr)-96-1+_xlpm.shift,26)+1,
_xlpm.final, INDEX(_xlpm.arr,1,_xlpm.index),
_xlpm.ok,_xlfn.CONCAT(IF(_xlpm.isUpper,UPPER(_xlpm.final),IF(_xlpm.others,_xlpm.chrs,_xlpm.final))),
_xlpm.ok)</f>
        <v>Inspector Lestrade</v>
      </c>
      <c r="O108" s="38"/>
      <c r="P108" s="38"/>
      <c r="Q108" s="38"/>
      <c r="R108" s="38">
        <f t="shared" si="3"/>
        <v>2</v>
      </c>
      <c r="S108" s="38"/>
      <c r="T108" s="38"/>
      <c r="U108" s="38"/>
      <c r="V108" s="38"/>
      <c r="W108" s="2"/>
      <c r="X108" s="38"/>
      <c r="Y108" s="38"/>
      <c r="Z108" s="2"/>
      <c r="AA108" s="6"/>
      <c r="AB108" s="6"/>
      <c r="AC108" s="6"/>
      <c r="AD108" s="6"/>
      <c r="AE108" s="2"/>
      <c r="AF108" s="38"/>
      <c r="AG108" s="38"/>
      <c r="AH108" s="38"/>
      <c r="AI108" s="38"/>
      <c r="AJ108" s="38"/>
      <c r="AK108" s="38"/>
      <c r="AL108" s="38"/>
      <c r="AM108" s="38"/>
      <c r="AN108" s="38"/>
      <c r="AO108" s="38"/>
      <c r="AP108" s="38"/>
      <c r="AQ108" s="38"/>
      <c r="AR108" s="38"/>
      <c r="AS108" s="38"/>
      <c r="AT108" s="27"/>
      <c r="AU108" s="27"/>
      <c r="AY108" s="5"/>
      <c r="AZ108" s="5"/>
      <c r="BA108" s="5"/>
      <c r="BB108" s="5"/>
      <c r="BC108" s="5"/>
      <c r="BD108" s="5"/>
      <c r="BE108" s="5"/>
      <c r="BF108" s="5"/>
      <c r="BG108" s="5"/>
      <c r="BH108" s="5"/>
      <c r="BI108" s="5"/>
      <c r="BJ108" s="5"/>
      <c r="BK108" s="5"/>
    </row>
    <row r="109" spans="2:63" ht="23.1" customHeight="1">
      <c r="B109" s="17">
        <f t="shared" si="4"/>
        <v>39</v>
      </c>
      <c r="C109" s="17">
        <v>3</v>
      </c>
      <c r="D109" s="18">
        <v>10</v>
      </c>
      <c r="E109" s="19" t="str" cm="1">
        <f t="array" ref="E109">_xlfn.LET(
_xlpm.arr,CHAR(96+_xlfn.SEQUENCE(,26)),
_xlpm.code,I109,
_xlpm.shift,-G109,
_xlpm.ln, LEN(_xlpm.code),
_xlpm.chrs, MID(_xlpm.code,_xlfn.SEQUENCE(,_xlpm.ln),1),
_xlpm.isUpper, (CODE(_xlpm.chrs)&gt;64)*(CODE(_xlpm.chrs)&lt;91),
_xlpm.others, NOT( (CODE(_xlpm.chrs)&gt;64)*(CODE(_xlpm.chrs)&lt;91)+ (CODE(_xlpm.chrs)&gt;96)*(CODE(_xlpm.chrs)&lt;123)),
_xlpm.lwr, LOWER(_xlpm.chrs),
_xlpm.index, MOD( CODE(_xlpm.lwr)-96-1+_xlpm.shift,26)+1,
_xlpm.final, INDEX(_xlpm.arr,1,_xlpm.index),
_xlpm.ok,_xlfn.CONCAT(IF(_xlpm.isUpper,UPPER(_xlpm.final),IF(_xlpm.others,_xlpm.chrs,_xlpm.final))),
_xlpm.ok)</f>
        <v>Mycroft Holmes</v>
      </c>
      <c r="G109" s="26">
        <v>75</v>
      </c>
      <c r="I109" s="61" t="s">
        <v>129</v>
      </c>
      <c r="J109" s="62"/>
      <c r="K109" s="62"/>
      <c r="L109" s="63"/>
      <c r="M109" s="38"/>
      <c r="N109" s="52" t="str" cm="1">
        <f t="array" ref="N109">_xlfn.LET(
_xlpm.arr,CHAR(96+_xlfn.SEQUENCE(,26)),
_xlpm.code,I109,
_xlpm.shift,-G109,
_xlpm.ln, LEN(_xlpm.code),
_xlpm.chrs, MID(_xlpm.code,_xlfn.SEQUENCE(,_xlpm.ln),1),
_xlpm.isUpper, (CODE(_xlpm.chrs)&gt;64)*(CODE(_xlpm.chrs)&lt;91),
_xlpm.others, NOT( (CODE(_xlpm.chrs)&gt;64)*(CODE(_xlpm.chrs)&lt;91)+ (CODE(_xlpm.chrs)&gt;96)*(CODE(_xlpm.chrs)&lt;123)),
_xlpm.lwr, LOWER(_xlpm.chrs),
_xlpm.index, MOD( CODE(_xlpm.lwr)-96-1+_xlpm.shift,26)+1,
_xlpm.final, INDEX(_xlpm.arr,1,_xlpm.index),
_xlpm.ok,_xlfn.CONCAT(IF(_xlpm.isUpper,UPPER(_xlpm.final),IF(_xlpm.others,_xlpm.chrs,_xlpm.final))),
_xlpm.ok)</f>
        <v>Mycroft Holmes</v>
      </c>
      <c r="O109" s="38"/>
      <c r="P109" s="38"/>
      <c r="Q109" s="38"/>
      <c r="R109" s="38">
        <f t="shared" si="3"/>
        <v>2</v>
      </c>
      <c r="S109" s="38"/>
      <c r="T109" s="38"/>
      <c r="U109" s="38"/>
      <c r="V109" s="38"/>
      <c r="W109" s="2"/>
      <c r="X109" s="38"/>
      <c r="Y109" s="38"/>
      <c r="Z109" s="2"/>
      <c r="AA109" s="6"/>
      <c r="AB109" s="6"/>
      <c r="AC109" s="6"/>
      <c r="AD109" s="6"/>
      <c r="AE109" s="2"/>
      <c r="AF109" s="38"/>
      <c r="AG109" s="38"/>
      <c r="AH109" s="38"/>
      <c r="AI109" s="38"/>
      <c r="AJ109" s="38"/>
      <c r="AK109" s="38"/>
      <c r="AL109" s="38"/>
      <c r="AM109" s="38"/>
      <c r="AN109" s="38"/>
      <c r="AO109" s="38"/>
      <c r="AP109" s="38"/>
      <c r="AQ109" s="38"/>
      <c r="AR109" s="38"/>
      <c r="AS109" s="38"/>
      <c r="AT109" s="27"/>
      <c r="AU109" s="27"/>
      <c r="AY109" s="5"/>
      <c r="AZ109" s="5"/>
      <c r="BA109" s="5"/>
      <c r="BB109" s="5"/>
      <c r="BC109" s="5"/>
      <c r="BD109" s="5"/>
      <c r="BE109" s="5"/>
      <c r="BF109" s="5"/>
      <c r="BG109" s="5"/>
      <c r="BH109" s="5"/>
      <c r="BI109" s="5"/>
      <c r="BJ109" s="5"/>
      <c r="BK109" s="5"/>
    </row>
    <row r="110" spans="2:63" ht="23.1" customHeight="1">
      <c r="B110" s="17">
        <f t="shared" si="4"/>
        <v>40</v>
      </c>
      <c r="C110" s="17">
        <v>3</v>
      </c>
      <c r="D110" s="18">
        <v>10</v>
      </c>
      <c r="E110" s="19" t="str" cm="1">
        <f t="array" ref="E110">_xlfn.LET(
_xlpm.arr,CHAR(96+_xlfn.SEQUENCE(,26)),
_xlpm.code,I110,
_xlpm.shift,-G110,
_xlpm.ln, LEN(_xlpm.code),
_xlpm.chrs, MID(_xlpm.code,_xlfn.SEQUENCE(,_xlpm.ln),1),
_xlpm.isUpper, (CODE(_xlpm.chrs)&gt;64)*(CODE(_xlpm.chrs)&lt;91),
_xlpm.others, NOT( (CODE(_xlpm.chrs)&gt;64)*(CODE(_xlpm.chrs)&lt;91)+ (CODE(_xlpm.chrs)&gt;96)*(CODE(_xlpm.chrs)&lt;123)),
_xlpm.lwr, LOWER(_xlpm.chrs),
_xlpm.index, MOD( CODE(_xlpm.lwr)-96-1+_xlpm.shift,26)+1,
_xlpm.final, INDEX(_xlpm.arr,1,_xlpm.index),
_xlpm.ok,_xlfn.CONCAT(IF(_xlpm.isUpper,UPPER(_xlpm.final),IF(_xlpm.others,_xlpm.chrs,_xlpm.final))),
_xlpm.ok)</f>
        <v>Langdale Pike</v>
      </c>
      <c r="G110" s="26">
        <v>83</v>
      </c>
      <c r="I110" s="61" t="s">
        <v>130</v>
      </c>
      <c r="J110" s="62"/>
      <c r="K110" s="62"/>
      <c r="L110" s="63"/>
      <c r="M110" s="38"/>
      <c r="N110" s="52" t="str" cm="1">
        <f t="array" ref="N110">_xlfn.LET(
_xlpm.arr,CHAR(96+_xlfn.SEQUENCE(,26)),
_xlpm.code,I110,
_xlpm.shift,-G110,
_xlpm.ln, LEN(_xlpm.code),
_xlpm.chrs, MID(_xlpm.code,_xlfn.SEQUENCE(,_xlpm.ln),1),
_xlpm.isUpper, (CODE(_xlpm.chrs)&gt;64)*(CODE(_xlpm.chrs)&lt;91),
_xlpm.others, NOT( (CODE(_xlpm.chrs)&gt;64)*(CODE(_xlpm.chrs)&lt;91)+ (CODE(_xlpm.chrs)&gt;96)*(CODE(_xlpm.chrs)&lt;123)),
_xlpm.lwr, LOWER(_xlpm.chrs),
_xlpm.index, MOD( CODE(_xlpm.lwr)-96-1+_xlpm.shift,26)+1,
_xlpm.final, INDEX(_xlpm.arr,1,_xlpm.index),
_xlpm.ok,_xlfn.CONCAT(IF(_xlpm.isUpper,UPPER(_xlpm.final),IF(_xlpm.others,_xlpm.chrs,_xlpm.final))),
_xlpm.ok)</f>
        <v>Langdale Pike</v>
      </c>
      <c r="O110" s="38"/>
      <c r="P110" s="38"/>
      <c r="Q110" s="38"/>
      <c r="R110" s="38">
        <f t="shared" si="3"/>
        <v>2</v>
      </c>
      <c r="S110" s="38"/>
      <c r="T110" s="38"/>
      <c r="U110" s="38"/>
      <c r="V110" s="38"/>
      <c r="W110" s="2"/>
      <c r="X110" s="38"/>
      <c r="Y110" s="38"/>
      <c r="Z110" s="2"/>
      <c r="AA110" s="6"/>
      <c r="AB110" s="6"/>
      <c r="AC110" s="6"/>
      <c r="AD110" s="6"/>
      <c r="AE110" s="2"/>
      <c r="AF110" s="38"/>
      <c r="AG110" s="38"/>
      <c r="AH110" s="38"/>
      <c r="AI110" s="38"/>
      <c r="AJ110" s="38"/>
      <c r="AK110" s="38"/>
      <c r="AL110" s="38"/>
      <c r="AM110" s="38"/>
      <c r="AN110" s="38"/>
      <c r="AO110" s="38"/>
      <c r="AP110" s="38"/>
      <c r="AQ110" s="38"/>
      <c r="AR110" s="38"/>
      <c r="AS110" s="38"/>
      <c r="AT110" s="27"/>
      <c r="AU110" s="27"/>
      <c r="AY110" s="5"/>
      <c r="AZ110" s="5"/>
      <c r="BA110" s="5"/>
      <c r="BB110" s="5"/>
      <c r="BC110" s="5"/>
      <c r="BD110" s="5"/>
      <c r="BE110" s="5"/>
      <c r="BF110" s="5"/>
      <c r="BG110" s="5"/>
      <c r="BH110" s="5"/>
      <c r="BI110" s="5"/>
      <c r="BJ110" s="5"/>
      <c r="BK110" s="5"/>
    </row>
    <row r="111" spans="2:63" ht="23.1" customHeight="1">
      <c r="B111" s="17">
        <f t="shared" si="4"/>
        <v>41</v>
      </c>
      <c r="C111" s="17">
        <v>3</v>
      </c>
      <c r="D111" s="18">
        <v>10</v>
      </c>
      <c r="E111" s="19" t="str" cm="1">
        <f t="array" ref="E111">_xlfn.LET(
_xlpm.arr,CHAR(96+_xlfn.SEQUENCE(,26)),
_xlpm.code,I111,
_xlpm.shift,-G111,
_xlpm.ln, LEN(_xlpm.code),
_xlpm.chrs, MID(_xlpm.code,_xlfn.SEQUENCE(,_xlpm.ln),1),
_xlpm.isUpper, (CODE(_xlpm.chrs)&gt;64)*(CODE(_xlpm.chrs)&lt;91),
_xlpm.others, NOT( (CODE(_xlpm.chrs)&gt;64)*(CODE(_xlpm.chrs)&lt;91)+ (CODE(_xlpm.chrs)&gt;96)*(CODE(_xlpm.chrs)&lt;123)),
_xlpm.lwr, LOWER(_xlpm.chrs),
_xlpm.index, MOD( CODE(_xlpm.lwr)-96-1+_xlpm.shift,26)+1,
_xlpm.final, INDEX(_xlpm.arr,1,_xlpm.index),
_xlpm.ok,_xlfn.CONCAT(IF(_xlpm.isUpper,UPPER(_xlpm.final),IF(_xlpm.others,_xlpm.chrs,_xlpm.final))),
_xlpm.ok)</f>
        <v>Wiggins</v>
      </c>
      <c r="G111" s="26">
        <v>78</v>
      </c>
      <c r="I111" s="61" t="s">
        <v>33</v>
      </c>
      <c r="J111" s="62"/>
      <c r="K111" s="62"/>
      <c r="L111" s="63"/>
      <c r="M111" s="38"/>
      <c r="N111" s="52" t="str" cm="1">
        <f t="array" ref="N111">_xlfn.LET(
_xlpm.arr,CHAR(96+_xlfn.SEQUENCE(,26)),
_xlpm.code,I111,
_xlpm.shift,-G111,
_xlpm.ln, LEN(_xlpm.code),
_xlpm.chrs, MID(_xlpm.code,_xlfn.SEQUENCE(,_xlpm.ln),1),
_xlpm.isUpper, (CODE(_xlpm.chrs)&gt;64)*(CODE(_xlpm.chrs)&lt;91),
_xlpm.others, NOT( (CODE(_xlpm.chrs)&gt;64)*(CODE(_xlpm.chrs)&lt;91)+ (CODE(_xlpm.chrs)&gt;96)*(CODE(_xlpm.chrs)&lt;123)),
_xlpm.lwr, LOWER(_xlpm.chrs),
_xlpm.index, MOD( CODE(_xlpm.lwr)-96-1+_xlpm.shift,26)+1,
_xlpm.final, INDEX(_xlpm.arr,1,_xlpm.index),
_xlpm.ok,_xlfn.CONCAT(IF(_xlpm.isUpper,UPPER(_xlpm.final),IF(_xlpm.others,_xlpm.chrs,_xlpm.final))),
_xlpm.ok)</f>
        <v>Wiggins</v>
      </c>
      <c r="O111" s="38"/>
      <c r="P111" s="38"/>
      <c r="Q111" s="38"/>
      <c r="R111" s="38">
        <f t="shared" si="3"/>
        <v>1</v>
      </c>
      <c r="S111" s="38"/>
      <c r="T111" s="38"/>
      <c r="U111" s="38"/>
      <c r="V111" s="38"/>
      <c r="W111" s="2"/>
      <c r="X111" s="38"/>
      <c r="Y111" s="38"/>
      <c r="Z111" s="2"/>
      <c r="AA111" s="6"/>
      <c r="AB111" s="6"/>
      <c r="AC111" s="6"/>
      <c r="AD111" s="6"/>
      <c r="AE111" s="2"/>
      <c r="AF111" s="38"/>
      <c r="AG111" s="38"/>
      <c r="AH111" s="38"/>
      <c r="AI111" s="38"/>
      <c r="AJ111" s="38"/>
      <c r="AK111" s="38"/>
      <c r="AL111" s="38"/>
      <c r="AM111" s="38"/>
      <c r="AN111" s="38"/>
      <c r="AO111" s="38"/>
      <c r="AP111" s="38"/>
      <c r="AQ111" s="38"/>
      <c r="AR111" s="38"/>
      <c r="AS111" s="38"/>
      <c r="AT111" s="27"/>
      <c r="AU111" s="27"/>
      <c r="AY111" s="5"/>
      <c r="AZ111" s="5"/>
      <c r="BA111" s="5"/>
      <c r="BB111" s="5"/>
      <c r="BC111" s="5"/>
      <c r="BD111" s="5"/>
      <c r="BE111" s="5"/>
      <c r="BF111" s="5"/>
      <c r="BG111" s="5"/>
      <c r="BH111" s="5"/>
      <c r="BI111" s="5"/>
      <c r="BJ111" s="5"/>
      <c r="BK111" s="5"/>
    </row>
    <row r="112" spans="2:63" ht="23.1" customHeight="1">
      <c r="B112" s="17">
        <f t="shared" si="4"/>
        <v>42</v>
      </c>
      <c r="C112" s="17">
        <v>3</v>
      </c>
      <c r="D112" s="18">
        <v>10</v>
      </c>
      <c r="E112" s="19" t="str" cm="1">
        <f t="array" ref="E112">_xlfn.LET(
_xlpm.arr,CHAR(96+_xlfn.SEQUENCE(,26)),
_xlpm.code,I112,
_xlpm.shift,-G112,
_xlpm.ln, LEN(_xlpm.code),
_xlpm.chrs, MID(_xlpm.code,_xlfn.SEQUENCE(,_xlpm.ln),1),
_xlpm.isUpper, (CODE(_xlpm.chrs)&gt;64)*(CODE(_xlpm.chrs)&lt;91),
_xlpm.others, NOT( (CODE(_xlpm.chrs)&gt;64)*(CODE(_xlpm.chrs)&lt;91)+ (CODE(_xlpm.chrs)&gt;96)*(CODE(_xlpm.chrs)&lt;123)),
_xlpm.lwr, LOWER(_xlpm.chrs),
_xlpm.index, MOD( CODE(_xlpm.lwr)-96-1+_xlpm.shift,26)+1,
_xlpm.final, INDEX(_xlpm.arr,1,_xlpm.index),
_xlpm.ok,_xlfn.CONCAT(IF(_xlpm.isUpper,UPPER(_xlpm.final),IF(_xlpm.others,_xlpm.chrs,_xlpm.final))),
_xlpm.ok)</f>
        <v>Colonel Moran</v>
      </c>
      <c r="G112" s="26">
        <v>38</v>
      </c>
      <c r="I112" s="61" t="s">
        <v>131</v>
      </c>
      <c r="J112" s="62"/>
      <c r="K112" s="62"/>
      <c r="L112" s="63"/>
      <c r="M112" s="38"/>
      <c r="N112" s="52" t="str" cm="1">
        <f t="array" ref="N112">_xlfn.LET(
_xlpm.arr,CHAR(96+_xlfn.SEQUENCE(,26)),
_xlpm.code,I112,
_xlpm.shift,-G112,
_xlpm.ln, LEN(_xlpm.code),
_xlpm.chrs, MID(_xlpm.code,_xlfn.SEQUENCE(,_xlpm.ln),1),
_xlpm.isUpper, (CODE(_xlpm.chrs)&gt;64)*(CODE(_xlpm.chrs)&lt;91),
_xlpm.others, NOT( (CODE(_xlpm.chrs)&gt;64)*(CODE(_xlpm.chrs)&lt;91)+ (CODE(_xlpm.chrs)&gt;96)*(CODE(_xlpm.chrs)&lt;123)),
_xlpm.lwr, LOWER(_xlpm.chrs),
_xlpm.index, MOD( CODE(_xlpm.lwr)-96-1+_xlpm.shift,26)+1,
_xlpm.final, INDEX(_xlpm.arr,1,_xlpm.index),
_xlpm.ok,_xlfn.CONCAT(IF(_xlpm.isUpper,UPPER(_xlpm.final),IF(_xlpm.others,_xlpm.chrs,_xlpm.final))),
_xlpm.ok)</f>
        <v>Colonel Moran</v>
      </c>
      <c r="O112" s="38"/>
      <c r="P112" s="38"/>
      <c r="Q112" s="38"/>
      <c r="R112" s="38">
        <f t="shared" si="3"/>
        <v>2</v>
      </c>
      <c r="S112" s="38"/>
      <c r="T112" s="38"/>
      <c r="U112" s="38"/>
      <c r="V112" s="38"/>
      <c r="W112" s="2"/>
      <c r="X112" s="38"/>
      <c r="Y112" s="38"/>
      <c r="Z112" s="2"/>
      <c r="AA112" s="6"/>
      <c r="AB112" s="6"/>
      <c r="AC112" s="6"/>
      <c r="AD112" s="6"/>
      <c r="AE112" s="2"/>
      <c r="AF112" s="38"/>
      <c r="AG112" s="38"/>
      <c r="AH112" s="38"/>
      <c r="AI112" s="38"/>
      <c r="AJ112" s="38"/>
      <c r="AK112" s="38"/>
      <c r="AL112" s="38"/>
      <c r="AM112" s="38"/>
      <c r="AN112" s="38"/>
      <c r="AO112" s="38"/>
      <c r="AP112" s="38"/>
      <c r="AQ112" s="38"/>
      <c r="AR112" s="38"/>
      <c r="AS112" s="38"/>
      <c r="AT112" s="27"/>
      <c r="AU112" s="27"/>
      <c r="AY112" s="5"/>
      <c r="AZ112" s="5"/>
      <c r="BA112" s="5"/>
      <c r="BB112" s="5"/>
      <c r="BC112" s="5"/>
      <c r="BD112" s="5"/>
      <c r="BE112" s="5"/>
      <c r="BF112" s="5"/>
      <c r="BG112" s="5"/>
      <c r="BH112" s="5"/>
      <c r="BI112" s="5"/>
      <c r="BJ112" s="5"/>
      <c r="BK112" s="5"/>
    </row>
    <row r="113" spans="2:100" ht="23.1" customHeight="1">
      <c r="B113" s="17">
        <f t="shared" si="4"/>
        <v>43</v>
      </c>
      <c r="C113" s="17">
        <v>3</v>
      </c>
      <c r="D113" s="18">
        <v>10</v>
      </c>
      <c r="E113" s="19" t="str" cm="1">
        <f t="array" ref="E113">_xlfn.LET(
_xlpm.arr,CHAR(96+_xlfn.SEQUENCE(,26)),
_xlpm.code,I113,
_xlpm.shift,-G113,
_xlpm.ln, LEN(_xlpm.code),
_xlpm.chrs, MID(_xlpm.code,_xlfn.SEQUENCE(,_xlpm.ln),1),
_xlpm.isUpper, (CODE(_xlpm.chrs)&gt;64)*(CODE(_xlpm.chrs)&lt;91),
_xlpm.others, NOT( (CODE(_xlpm.chrs)&gt;64)*(CODE(_xlpm.chrs)&lt;91)+ (CODE(_xlpm.chrs)&gt;96)*(CODE(_xlpm.chrs)&lt;123)),
_xlpm.lwr, LOWER(_xlpm.chrs),
_xlpm.index, MOD( CODE(_xlpm.lwr)-96-1+_xlpm.shift,26)+1,
_xlpm.final, INDEX(_xlpm.arr,1,_xlpm.index),
_xlpm.ok,_xlfn.CONCAT(IF(_xlpm.isUpper,UPPER(_xlpm.final),IF(_xlpm.others,_xlpm.chrs,_xlpm.final))),
_xlpm.ok)</f>
        <v>Mary Morstan</v>
      </c>
      <c r="G113" s="26">
        <v>6</v>
      </c>
      <c r="I113" s="61" t="s">
        <v>132</v>
      </c>
      <c r="J113" s="62"/>
      <c r="K113" s="62"/>
      <c r="L113" s="63"/>
      <c r="M113" s="38"/>
      <c r="N113" s="52" t="str" cm="1">
        <f t="array" ref="N113">_xlfn.LET(
_xlpm.arr,CHAR(96+_xlfn.SEQUENCE(,26)),
_xlpm.code,I113,
_xlpm.shift,-G113,
_xlpm.ln, LEN(_xlpm.code),
_xlpm.chrs, MID(_xlpm.code,_xlfn.SEQUENCE(,_xlpm.ln),1),
_xlpm.isUpper, (CODE(_xlpm.chrs)&gt;64)*(CODE(_xlpm.chrs)&lt;91),
_xlpm.others, NOT( (CODE(_xlpm.chrs)&gt;64)*(CODE(_xlpm.chrs)&lt;91)+ (CODE(_xlpm.chrs)&gt;96)*(CODE(_xlpm.chrs)&lt;123)),
_xlpm.lwr, LOWER(_xlpm.chrs),
_xlpm.index, MOD( CODE(_xlpm.lwr)-96-1+_xlpm.shift,26)+1,
_xlpm.final, INDEX(_xlpm.arr,1,_xlpm.index),
_xlpm.ok,_xlfn.CONCAT(IF(_xlpm.isUpper,UPPER(_xlpm.final),IF(_xlpm.others,_xlpm.chrs,_xlpm.final))),
_xlpm.ok)</f>
        <v>Mary Morstan</v>
      </c>
      <c r="O113" s="38"/>
      <c r="P113" s="38"/>
      <c r="Q113" s="38"/>
      <c r="R113" s="38">
        <f t="shared" si="3"/>
        <v>2</v>
      </c>
      <c r="S113" s="38"/>
      <c r="T113" s="38"/>
      <c r="U113" s="38"/>
      <c r="V113" s="38"/>
      <c r="W113" s="2"/>
      <c r="X113" s="38"/>
      <c r="Y113" s="38"/>
      <c r="Z113" s="2"/>
      <c r="AA113" s="6"/>
      <c r="AB113" s="6"/>
      <c r="AC113" s="6"/>
      <c r="AD113" s="6"/>
      <c r="AE113" s="2"/>
      <c r="AF113" s="38"/>
      <c r="AG113" s="38"/>
      <c r="AH113" s="38"/>
      <c r="AI113" s="38"/>
      <c r="AJ113" s="38"/>
      <c r="AK113" s="38"/>
      <c r="AL113" s="38"/>
      <c r="AM113" s="38"/>
      <c r="AN113" s="38"/>
      <c r="AO113" s="38"/>
      <c r="AP113" s="38"/>
      <c r="AQ113" s="38"/>
      <c r="AR113" s="38"/>
      <c r="AS113" s="38"/>
      <c r="AT113" s="27"/>
      <c r="AU113" s="27"/>
      <c r="AY113" s="5"/>
      <c r="AZ113" s="5"/>
      <c r="BA113" s="5"/>
      <c r="BB113" s="5"/>
      <c r="BC113" s="5"/>
      <c r="BD113" s="5"/>
      <c r="BE113" s="5"/>
      <c r="BF113" s="5"/>
      <c r="BG113" s="5"/>
      <c r="BH113" s="5"/>
      <c r="BI113" s="5"/>
      <c r="BJ113" s="5"/>
      <c r="BK113" s="5"/>
    </row>
    <row r="114" spans="2:100" ht="23.1" customHeight="1">
      <c r="B114" s="17">
        <f t="shared" si="4"/>
        <v>44</v>
      </c>
      <c r="C114" s="17">
        <v>3</v>
      </c>
      <c r="D114" s="18">
        <v>10</v>
      </c>
      <c r="E114" s="19" t="str" cm="1">
        <f t="array" ref="E114">_xlfn.LET(
_xlpm.arr,CHAR(96+_xlfn.SEQUENCE(,26)),
_xlpm.code,I114,
_xlpm.shift,-G114,
_xlpm.ln, LEN(_xlpm.code),
_xlpm.chrs, MID(_xlpm.code,_xlfn.SEQUENCE(,_xlpm.ln),1),
_xlpm.isUpper, (CODE(_xlpm.chrs)&gt;64)*(CODE(_xlpm.chrs)&lt;91),
_xlpm.others, NOT( (CODE(_xlpm.chrs)&gt;64)*(CODE(_xlpm.chrs)&lt;91)+ (CODE(_xlpm.chrs)&gt;96)*(CODE(_xlpm.chrs)&lt;123)),
_xlpm.lwr, LOWER(_xlpm.chrs),
_xlpm.index, MOD( CODE(_xlpm.lwr)-96-1+_xlpm.shift,26)+1,
_xlpm.final, INDEX(_xlpm.arr,1,_xlpm.index),
_xlpm.ok,_xlfn.CONCAT(IF(_xlpm.isUpper,UPPER(_xlpm.final),IF(_xlpm.others,_xlpm.chrs,_xlpm.final))),
_xlpm.ok)</f>
        <v>Billy</v>
      </c>
      <c r="G114" s="26">
        <v>30</v>
      </c>
      <c r="I114" s="58" t="s">
        <v>171</v>
      </c>
      <c r="J114" s="59"/>
      <c r="K114" s="59"/>
      <c r="L114" s="60"/>
      <c r="M114" s="38"/>
      <c r="N114" s="52" t="str" cm="1">
        <f t="array" ref="N114">_xlfn.LET(
_xlpm.arr,CHAR(96+_xlfn.SEQUENCE(,26)),
_xlpm.code,I114,
_xlpm.shift,-G114,
_xlpm.ln, LEN(_xlpm.code),
_xlpm.chrs, MID(_xlpm.code,_xlfn.SEQUENCE(,_xlpm.ln),1),
_xlpm.isUpper, (CODE(_xlpm.chrs)&gt;64)*(CODE(_xlpm.chrs)&lt;91),
_xlpm.others, NOT( (CODE(_xlpm.chrs)&gt;64)*(CODE(_xlpm.chrs)&lt;91)+ (CODE(_xlpm.chrs)&gt;96)*(CODE(_xlpm.chrs)&lt;123)),
_xlpm.lwr, LOWER(_xlpm.chrs),
_xlpm.index, MOD( CODE(_xlpm.lwr)-96-1+_xlpm.shift,26)+1,
_xlpm.final, INDEX(_xlpm.arr,1,_xlpm.index),
_xlpm.ok,_xlfn.CONCAT(IF(_xlpm.isUpper,UPPER(_xlpm.final),IF(_xlpm.others,_xlpm.chrs,_xlpm.final))),
_xlpm.ok)</f>
        <v>Billy</v>
      </c>
      <c r="O114" s="38"/>
      <c r="P114" s="38"/>
      <c r="Q114" s="38"/>
      <c r="R114" s="38">
        <f t="shared" si="3"/>
        <v>1</v>
      </c>
      <c r="S114" s="38"/>
      <c r="T114" s="38"/>
      <c r="U114" s="38"/>
      <c r="V114" s="38"/>
      <c r="W114" s="2"/>
      <c r="X114" s="38"/>
      <c r="Y114" s="38"/>
      <c r="Z114" s="2"/>
      <c r="AA114" s="6"/>
      <c r="AB114" s="6"/>
      <c r="AC114" s="6"/>
      <c r="AD114" s="6"/>
      <c r="AE114" s="2"/>
      <c r="AF114" s="38"/>
      <c r="AG114" s="38"/>
      <c r="AH114" s="38"/>
      <c r="AI114" s="38"/>
      <c r="AJ114" s="38"/>
      <c r="AK114" s="38"/>
      <c r="AL114" s="38"/>
      <c r="AM114" s="38"/>
      <c r="AN114" s="38"/>
      <c r="AO114" s="38"/>
      <c r="AP114" s="38"/>
      <c r="AQ114" s="38"/>
      <c r="AR114" s="38"/>
      <c r="AS114" s="38"/>
      <c r="AT114" s="27"/>
      <c r="AU114" s="27"/>
      <c r="AY114" s="5"/>
      <c r="AZ114" s="5"/>
      <c r="BA114" s="5"/>
      <c r="BB114" s="5"/>
      <c r="BC114" s="5"/>
      <c r="BD114" s="5"/>
      <c r="BE114" s="5"/>
      <c r="BF114" s="5"/>
      <c r="BG114" s="5"/>
      <c r="BH114" s="5"/>
      <c r="BI114" s="5"/>
      <c r="BJ114" s="5"/>
      <c r="BK114" s="5"/>
    </row>
    <row r="115" spans="2:100" ht="23.1" customHeight="1">
      <c r="B115" s="17">
        <f t="shared" si="4"/>
        <v>45</v>
      </c>
      <c r="C115" s="17">
        <v>3</v>
      </c>
      <c r="D115" s="18">
        <v>10</v>
      </c>
      <c r="E115" s="19" t="str" cm="1">
        <f t="array" ref="E115">_xlfn.LET(
_xlpm.arr,CHAR(96+_xlfn.SEQUENCE(,26)),
_xlpm.code,I115,
_xlpm.shift,-G115,
_xlpm.ln, LEN(_xlpm.code),
_xlpm.chrs, MID(_xlpm.code,_xlfn.SEQUENCE(,_xlpm.ln),1),
_xlpm.isUpper, (CODE(_xlpm.chrs)&gt;64)*(CODE(_xlpm.chrs)&lt;91),
_xlpm.others, NOT( (CODE(_xlpm.chrs)&gt;64)*(CODE(_xlpm.chrs)&lt;91)+ (CODE(_xlpm.chrs)&gt;96)*(CODE(_xlpm.chrs)&lt;123)),
_xlpm.lwr, LOWER(_xlpm.chrs),
_xlpm.index, MOD( CODE(_xlpm.lwr)-96-1+_xlpm.shift,26)+1,
_xlpm.final, INDEX(_xlpm.arr,1,_xlpm.index),
_xlpm.ok,_xlfn.CONCAT(IF(_xlpm.isUpper,UPPER(_xlpm.final),IF(_xlpm.others,_xlpm.chrs,_xlpm.final))),
_xlpm.ok)</f>
        <v>Irene Adler</v>
      </c>
      <c r="G115" s="26">
        <v>19</v>
      </c>
      <c r="I115" s="61" t="s">
        <v>133</v>
      </c>
      <c r="J115" s="62"/>
      <c r="K115" s="62"/>
      <c r="L115" s="63"/>
      <c r="M115" s="38"/>
      <c r="N115" s="52" t="str" cm="1">
        <f t="array" ref="N115">_xlfn.LET(
_xlpm.arr,CHAR(96+_xlfn.SEQUENCE(,26)),
_xlpm.code,I115,
_xlpm.shift,-G115,
_xlpm.ln, LEN(_xlpm.code),
_xlpm.chrs, MID(_xlpm.code,_xlfn.SEQUENCE(,_xlpm.ln),1),
_xlpm.isUpper, (CODE(_xlpm.chrs)&gt;64)*(CODE(_xlpm.chrs)&lt;91),
_xlpm.others, NOT( (CODE(_xlpm.chrs)&gt;64)*(CODE(_xlpm.chrs)&lt;91)+ (CODE(_xlpm.chrs)&gt;96)*(CODE(_xlpm.chrs)&lt;123)),
_xlpm.lwr, LOWER(_xlpm.chrs),
_xlpm.index, MOD( CODE(_xlpm.lwr)-96-1+_xlpm.shift,26)+1,
_xlpm.final, INDEX(_xlpm.arr,1,_xlpm.index),
_xlpm.ok,_xlfn.CONCAT(IF(_xlpm.isUpper,UPPER(_xlpm.final),IF(_xlpm.others,_xlpm.chrs,_xlpm.final))),
_xlpm.ok)</f>
        <v>Irene Adler</v>
      </c>
      <c r="O115" s="38"/>
      <c r="P115" s="38"/>
      <c r="Q115" s="38"/>
      <c r="R115" s="38">
        <f t="shared" si="3"/>
        <v>2</v>
      </c>
      <c r="S115" s="38"/>
      <c r="T115" s="38"/>
      <c r="U115" s="38"/>
      <c r="V115" s="38"/>
      <c r="W115" s="2"/>
      <c r="X115" s="38"/>
      <c r="Y115" s="38"/>
      <c r="Z115" s="2"/>
      <c r="AA115" s="6"/>
      <c r="AB115" s="6"/>
      <c r="AC115" s="6"/>
      <c r="AD115" s="6"/>
      <c r="AE115" s="2"/>
      <c r="AF115" s="38"/>
      <c r="AG115" s="38"/>
      <c r="AH115" s="38"/>
      <c r="AI115" s="38"/>
      <c r="AJ115" s="38"/>
      <c r="AK115" s="38"/>
      <c r="AL115" s="38"/>
      <c r="AM115" s="38"/>
      <c r="AN115" s="38"/>
      <c r="AO115" s="38"/>
      <c r="AP115" s="38"/>
      <c r="AQ115" s="38"/>
      <c r="AR115" s="38"/>
      <c r="AS115" s="38"/>
      <c r="AT115" s="27"/>
      <c r="AU115" s="27"/>
      <c r="AY115" s="5"/>
      <c r="AZ115" s="5"/>
      <c r="BA115" s="5"/>
      <c r="BB115" s="5"/>
      <c r="BC115" s="5"/>
      <c r="BD115" s="5"/>
      <c r="BE115" s="5"/>
      <c r="BF115" s="5"/>
      <c r="BG115" s="5"/>
      <c r="BH115" s="5"/>
      <c r="BI115" s="5"/>
      <c r="BJ115" s="5"/>
      <c r="BK115" s="5"/>
    </row>
    <row r="116" spans="2:100" ht="23.1" customHeight="1">
      <c r="B116" s="17">
        <f t="shared" si="4"/>
        <v>46</v>
      </c>
      <c r="C116" s="17">
        <v>3</v>
      </c>
      <c r="D116" s="18">
        <v>10</v>
      </c>
      <c r="E116" s="19" t="str" cm="1">
        <f t="array" ref="E116">_xlfn.LET(
_xlpm.arr,CHAR(96+_xlfn.SEQUENCE(,26)),
_xlpm.code,I116,
_xlpm.shift,-G116,
_xlpm.ln, LEN(_xlpm.code),
_xlpm.chrs, MID(_xlpm.code,_xlfn.SEQUENCE(,_xlpm.ln),1),
_xlpm.isUpper, (CODE(_xlpm.chrs)&gt;64)*(CODE(_xlpm.chrs)&lt;91),
_xlpm.others, NOT( (CODE(_xlpm.chrs)&gt;64)*(CODE(_xlpm.chrs)&lt;91)+ (CODE(_xlpm.chrs)&gt;96)*(CODE(_xlpm.chrs)&lt;123)),
_xlpm.lwr, LOWER(_xlpm.chrs),
_xlpm.index, MOD( CODE(_xlpm.lwr)-96-1+_xlpm.shift,26)+1,
_xlpm.final, INDEX(_xlpm.arr,1,_xlpm.index),
_xlpm.ok,_xlfn.CONCAT(IF(_xlpm.isUpper,UPPER(_xlpm.final),IF(_xlpm.others,_xlpm.chrs,_xlpm.final))),
_xlpm.ok)</f>
        <v>Shinwell Johnson</v>
      </c>
      <c r="G116" s="26">
        <v>15</v>
      </c>
      <c r="I116" s="61" t="s">
        <v>134</v>
      </c>
      <c r="J116" s="62"/>
      <c r="K116" s="62"/>
      <c r="L116" s="63"/>
      <c r="M116" s="38"/>
      <c r="N116" s="52" t="str" cm="1">
        <f t="array" ref="N116">_xlfn.LET(
_xlpm.arr,CHAR(96+_xlfn.SEQUENCE(,26)),
_xlpm.code,I116,
_xlpm.shift,-G116,
_xlpm.ln, LEN(_xlpm.code),
_xlpm.chrs, MID(_xlpm.code,_xlfn.SEQUENCE(,_xlpm.ln),1),
_xlpm.isUpper, (CODE(_xlpm.chrs)&gt;64)*(CODE(_xlpm.chrs)&lt;91),
_xlpm.others, NOT( (CODE(_xlpm.chrs)&gt;64)*(CODE(_xlpm.chrs)&lt;91)+ (CODE(_xlpm.chrs)&gt;96)*(CODE(_xlpm.chrs)&lt;123)),
_xlpm.lwr, LOWER(_xlpm.chrs),
_xlpm.index, MOD( CODE(_xlpm.lwr)-96-1+_xlpm.shift,26)+1,
_xlpm.final, INDEX(_xlpm.arr,1,_xlpm.index),
_xlpm.ok,_xlfn.CONCAT(IF(_xlpm.isUpper,UPPER(_xlpm.final),IF(_xlpm.others,_xlpm.chrs,_xlpm.final))),
_xlpm.ok)</f>
        <v>Shinwell Johnson</v>
      </c>
      <c r="O116" s="38"/>
      <c r="P116" s="38"/>
      <c r="Q116" s="38"/>
      <c r="R116" s="38">
        <f t="shared" si="3"/>
        <v>2</v>
      </c>
      <c r="S116" s="38"/>
      <c r="T116" s="38"/>
      <c r="U116" s="38"/>
      <c r="V116" s="38"/>
      <c r="W116" s="2"/>
      <c r="X116" s="38"/>
      <c r="Y116" s="38"/>
      <c r="Z116" s="2"/>
      <c r="AA116" s="6"/>
      <c r="AB116" s="6"/>
      <c r="AC116" s="6"/>
      <c r="AD116" s="6"/>
      <c r="AE116" s="2"/>
      <c r="AF116" s="38"/>
      <c r="AG116" s="38"/>
      <c r="AH116" s="38"/>
      <c r="AI116" s="38"/>
      <c r="AJ116" s="38"/>
      <c r="AK116" s="38"/>
      <c r="AL116" s="38"/>
      <c r="AM116" s="38"/>
      <c r="AN116" s="38"/>
      <c r="AO116" s="38"/>
      <c r="AP116" s="38"/>
      <c r="AQ116" s="38"/>
      <c r="AR116" s="38"/>
      <c r="AS116" s="38"/>
      <c r="AT116" s="27"/>
      <c r="AU116" s="27"/>
      <c r="AY116" s="5"/>
      <c r="AZ116" s="5"/>
      <c r="BA116" s="5"/>
      <c r="BB116" s="5"/>
      <c r="BC116" s="5"/>
      <c r="BD116" s="5"/>
      <c r="BE116" s="5"/>
      <c r="BF116" s="5"/>
      <c r="BG116" s="5"/>
      <c r="BH116" s="5"/>
      <c r="BI116" s="5"/>
      <c r="BJ116" s="5"/>
      <c r="BK116" s="5"/>
    </row>
    <row r="117" spans="2:100" ht="23.1" customHeight="1">
      <c r="B117" s="17">
        <f t="shared" si="4"/>
        <v>47</v>
      </c>
      <c r="C117" s="17">
        <v>3</v>
      </c>
      <c r="D117" s="18">
        <v>10</v>
      </c>
      <c r="E117" s="19" t="str" cm="1">
        <f t="array" ref="E117">_xlfn.LET(
_xlpm.arr,CHAR(96+_xlfn.SEQUENCE(,26)),
_xlpm.code,I117,
_xlpm.shift,-G117,
_xlpm.ln, LEN(_xlpm.code),
_xlpm.chrs, MID(_xlpm.code,_xlfn.SEQUENCE(,_xlpm.ln),1),
_xlpm.isUpper, (CODE(_xlpm.chrs)&gt;64)*(CODE(_xlpm.chrs)&lt;91),
_xlpm.others, NOT( (CODE(_xlpm.chrs)&gt;64)*(CODE(_xlpm.chrs)&lt;91)+ (CODE(_xlpm.chrs)&gt;96)*(CODE(_xlpm.chrs)&lt;123)),
_xlpm.lwr, LOWER(_xlpm.chrs),
_xlpm.index, MOD( CODE(_xlpm.lwr)-96-1+_xlpm.shift,26)+1,
_xlpm.final, INDEX(_xlpm.arr,1,_xlpm.index),
_xlpm.ok,_xlfn.CONCAT(IF(_xlpm.isUpper,UPPER(_xlpm.final),IF(_xlpm.others,_xlpm.chrs,_xlpm.final))),
_xlpm.ok)</f>
        <v>The Baker Street Irregulars</v>
      </c>
      <c r="G117" s="26">
        <v>10</v>
      </c>
      <c r="I117" s="61" t="s">
        <v>135</v>
      </c>
      <c r="J117" s="62"/>
      <c r="K117" s="62"/>
      <c r="L117" s="63"/>
      <c r="M117" s="38"/>
      <c r="N117" s="52" t="str" cm="1">
        <f t="array" ref="N117">_xlfn.LET(
_xlpm.arr,CHAR(96+_xlfn.SEQUENCE(,26)),
_xlpm.code,I117,
_xlpm.shift,-G117,
_xlpm.ln, LEN(_xlpm.code),
_xlpm.chrs, MID(_xlpm.code,_xlfn.SEQUENCE(,_xlpm.ln),1),
_xlpm.isUpper, (CODE(_xlpm.chrs)&gt;64)*(CODE(_xlpm.chrs)&lt;91),
_xlpm.others, NOT( (CODE(_xlpm.chrs)&gt;64)*(CODE(_xlpm.chrs)&lt;91)+ (CODE(_xlpm.chrs)&gt;96)*(CODE(_xlpm.chrs)&lt;123)),
_xlpm.lwr, LOWER(_xlpm.chrs),
_xlpm.index, MOD( CODE(_xlpm.lwr)-96-1+_xlpm.shift,26)+1,
_xlpm.final, INDEX(_xlpm.arr,1,_xlpm.index),
_xlpm.ok,_xlfn.CONCAT(IF(_xlpm.isUpper,UPPER(_xlpm.final),IF(_xlpm.others,_xlpm.chrs,_xlpm.final))),
_xlpm.ok)</f>
        <v>The Baker Street Irregulars</v>
      </c>
      <c r="O117" s="38"/>
      <c r="P117" s="38"/>
      <c r="Q117" s="38"/>
      <c r="R117" s="38">
        <f t="shared" si="3"/>
        <v>4</v>
      </c>
      <c r="S117" s="38"/>
      <c r="T117" s="38"/>
      <c r="U117" s="38"/>
      <c r="V117" s="38"/>
      <c r="W117" s="2"/>
      <c r="X117" s="38"/>
      <c r="Y117" s="38"/>
      <c r="Z117" s="2"/>
      <c r="AA117" s="6"/>
      <c r="AB117" s="6"/>
      <c r="AC117" s="6"/>
      <c r="AD117" s="6"/>
      <c r="AE117" s="2"/>
      <c r="AF117" s="38"/>
      <c r="AG117" s="38"/>
      <c r="AH117" s="38"/>
      <c r="AI117" s="38"/>
      <c r="AJ117" s="38"/>
      <c r="AK117" s="38"/>
      <c r="AL117" s="38"/>
      <c r="AM117" s="38"/>
      <c r="AN117" s="38"/>
      <c r="AO117" s="38"/>
      <c r="AP117" s="38"/>
      <c r="AQ117" s="38"/>
      <c r="AR117" s="38"/>
      <c r="AS117" s="38"/>
      <c r="AT117" s="27"/>
      <c r="AU117" s="27"/>
      <c r="AY117" s="5"/>
      <c r="AZ117" s="5"/>
      <c r="BA117" s="5"/>
      <c r="BB117" s="5"/>
      <c r="BC117" s="5"/>
      <c r="BD117" s="5"/>
      <c r="BE117" s="5"/>
      <c r="BF117" s="5"/>
      <c r="BG117" s="5"/>
      <c r="BH117" s="5"/>
      <c r="BI117" s="5"/>
      <c r="BJ117" s="5"/>
      <c r="BK117" s="5"/>
    </row>
    <row r="118" spans="2:100" ht="23.1" customHeight="1">
      <c r="B118" s="17">
        <f t="shared" si="4"/>
        <v>48</v>
      </c>
      <c r="C118" s="17">
        <v>3</v>
      </c>
      <c r="D118" s="18">
        <v>10</v>
      </c>
      <c r="E118" s="19" t="str" cm="1">
        <f t="array" ref="E118">_xlfn.LET(
_xlpm.arr,CHAR(96+_xlfn.SEQUENCE(,26)),
_xlpm.code,I118,
_xlpm.shift,-G118,
_xlpm.ln, LEN(_xlpm.code),
_xlpm.chrs, MID(_xlpm.code,_xlfn.SEQUENCE(,_xlpm.ln),1),
_xlpm.isUpper, (CODE(_xlpm.chrs)&gt;64)*(CODE(_xlpm.chrs)&lt;91),
_xlpm.others, NOT( (CODE(_xlpm.chrs)&gt;64)*(CODE(_xlpm.chrs)&lt;91)+ (CODE(_xlpm.chrs)&gt;96)*(CODE(_xlpm.chrs)&lt;123)),
_xlpm.lwr, LOWER(_xlpm.chrs),
_xlpm.index, MOD( CODE(_xlpm.lwr)-96-1+_xlpm.shift,26)+1,
_xlpm.final, INDEX(_xlpm.arr,1,_xlpm.index),
_xlpm.ok,_xlfn.CONCAT(IF(_xlpm.isUpper,UPPER(_xlpm.final),IF(_xlpm.others,_xlpm.chrs,_xlpm.final))),
_xlpm.ok)</f>
        <v>Inspector Hopkins</v>
      </c>
      <c r="G118" s="26">
        <v>16</v>
      </c>
      <c r="I118" s="61" t="s">
        <v>136</v>
      </c>
      <c r="J118" s="62"/>
      <c r="K118" s="62"/>
      <c r="L118" s="63"/>
      <c r="M118" s="38"/>
      <c r="N118" s="52" t="str" cm="1">
        <f t="array" ref="N118">_xlfn.LET(
_xlpm.arr,CHAR(96+_xlfn.SEQUENCE(,26)),
_xlpm.code,I118,
_xlpm.shift,-G118,
_xlpm.ln, LEN(_xlpm.code),
_xlpm.chrs, MID(_xlpm.code,_xlfn.SEQUENCE(,_xlpm.ln),1),
_xlpm.isUpper, (CODE(_xlpm.chrs)&gt;64)*(CODE(_xlpm.chrs)&lt;91),
_xlpm.others, NOT( (CODE(_xlpm.chrs)&gt;64)*(CODE(_xlpm.chrs)&lt;91)+ (CODE(_xlpm.chrs)&gt;96)*(CODE(_xlpm.chrs)&lt;123)),
_xlpm.lwr, LOWER(_xlpm.chrs),
_xlpm.index, MOD( CODE(_xlpm.lwr)-96-1+_xlpm.shift,26)+1,
_xlpm.final, INDEX(_xlpm.arr,1,_xlpm.index),
_xlpm.ok,_xlfn.CONCAT(IF(_xlpm.isUpper,UPPER(_xlpm.final),IF(_xlpm.others,_xlpm.chrs,_xlpm.final))),
_xlpm.ok)</f>
        <v>Inspector Hopkins</v>
      </c>
      <c r="O118" s="38"/>
      <c r="P118" s="38"/>
      <c r="Q118" s="38"/>
      <c r="R118" s="38">
        <f t="shared" si="3"/>
        <v>2</v>
      </c>
      <c r="S118" s="38"/>
      <c r="T118" s="38"/>
      <c r="U118" s="38"/>
      <c r="V118" s="38"/>
      <c r="W118" s="2"/>
      <c r="X118" s="38"/>
      <c r="Y118" s="38"/>
      <c r="Z118" s="2"/>
      <c r="AA118" s="6"/>
      <c r="AB118" s="6"/>
      <c r="AC118" s="6"/>
      <c r="AD118" s="6"/>
      <c r="AE118" s="2"/>
      <c r="AF118" s="38"/>
      <c r="AG118" s="38"/>
      <c r="AH118" s="38"/>
      <c r="AI118" s="38"/>
      <c r="AJ118" s="38"/>
      <c r="AK118" s="38"/>
      <c r="AL118" s="38"/>
      <c r="AM118" s="38"/>
      <c r="AN118" s="38"/>
      <c r="AO118" s="38"/>
      <c r="AP118" s="38"/>
      <c r="AQ118" s="38"/>
      <c r="AR118" s="38"/>
      <c r="AS118" s="38"/>
      <c r="AT118" s="38"/>
      <c r="AU118" s="38"/>
      <c r="AV118" s="38"/>
      <c r="AW118" s="38"/>
      <c r="AX118" s="38"/>
      <c r="AY118" s="38"/>
      <c r="AZ118" s="38"/>
      <c r="BA118" s="38"/>
      <c r="BB118" s="38"/>
      <c r="BC118" s="38"/>
      <c r="BD118" s="38"/>
      <c r="BE118" s="38"/>
      <c r="BF118" s="38"/>
      <c r="BG118" s="38"/>
      <c r="BH118" s="38"/>
      <c r="BI118" s="38"/>
      <c r="BJ118" s="38"/>
      <c r="BK118" s="38"/>
      <c r="BL118" s="38"/>
      <c r="BM118" s="38"/>
      <c r="BN118" s="38"/>
      <c r="BO118" s="38"/>
      <c r="BP118" s="38"/>
      <c r="BQ118" s="38"/>
      <c r="BR118" s="38"/>
      <c r="BS118" s="38"/>
      <c r="BT118" s="38"/>
      <c r="BU118" s="38"/>
      <c r="BV118" s="38"/>
      <c r="BW118" s="38"/>
      <c r="BX118" s="38"/>
      <c r="BY118" s="38"/>
      <c r="BZ118" s="38"/>
      <c r="CA118" s="38"/>
      <c r="CB118" s="38"/>
      <c r="CC118" s="38"/>
      <c r="CD118" s="38"/>
      <c r="CE118" s="38"/>
      <c r="CF118" s="38"/>
      <c r="CG118" s="38"/>
      <c r="CH118" s="38"/>
      <c r="CI118" s="38"/>
      <c r="CJ118" s="38"/>
      <c r="CK118" s="38" t="str">
        <f t="shared" ref="CK118:CQ120" si="5">IFERROR(MATCH(LOWER(BI118),_xlfn.ANCHORARRAY($M$40),0)-$AW118,"")</f>
        <v/>
      </c>
      <c r="CL118" s="38" t="str">
        <f t="shared" si="5"/>
        <v/>
      </c>
      <c r="CM118" s="38" t="str">
        <f t="shared" si="5"/>
        <v/>
      </c>
      <c r="CN118" s="38" t="str">
        <f t="shared" si="5"/>
        <v/>
      </c>
      <c r="CO118" s="38" t="str">
        <f t="shared" si="5"/>
        <v/>
      </c>
      <c r="CP118" s="38" t="str">
        <f t="shared" si="5"/>
        <v/>
      </c>
      <c r="CQ118" s="38" t="str">
        <f t="shared" si="5"/>
        <v/>
      </c>
      <c r="CR118" s="38" t="str">
        <f t="shared" ref="CR118:CU120" si="6">IFERROR(MATCH(LOWER(BP118),_xlfn.ANCHORARRAY($M$40),0)-$AW118,"")</f>
        <v/>
      </c>
      <c r="CS118" s="38" t="str">
        <f t="shared" si="6"/>
        <v/>
      </c>
      <c r="CT118" s="38" t="str">
        <f t="shared" si="6"/>
        <v/>
      </c>
      <c r="CU118" s="38" t="str">
        <f t="shared" si="6"/>
        <v/>
      </c>
    </row>
    <row r="119" spans="2:100" ht="23.1" customHeight="1">
      <c r="B119" s="17">
        <f t="shared" si="4"/>
        <v>49</v>
      </c>
      <c r="C119" s="17">
        <v>3</v>
      </c>
      <c r="D119" s="18">
        <v>10</v>
      </c>
      <c r="E119" s="19" t="str" cm="1">
        <f t="array" ref="E119">_xlfn.LET(
_xlpm.arr,CHAR(96+_xlfn.SEQUENCE(,26)),
_xlpm.code,I119,
_xlpm.shift,-G119,
_xlpm.ln, LEN(_xlpm.code),
_xlpm.chrs, MID(_xlpm.code,_xlfn.SEQUENCE(,_xlpm.ln),1),
_xlpm.isUpper, (CODE(_xlpm.chrs)&gt;64)*(CODE(_xlpm.chrs)&lt;91),
_xlpm.others, NOT( (CODE(_xlpm.chrs)&gt;64)*(CODE(_xlpm.chrs)&lt;91)+ (CODE(_xlpm.chrs)&gt;96)*(CODE(_xlpm.chrs)&lt;123)),
_xlpm.lwr, LOWER(_xlpm.chrs),
_xlpm.index, MOD( CODE(_xlpm.lwr)-96-1+_xlpm.shift,26)+1,
_xlpm.final, INDEX(_xlpm.arr,1,_xlpm.index),
_xlpm.ok,_xlfn.CONCAT(IF(_xlpm.isUpper,UPPER(_xlpm.final),IF(_xlpm.others,_xlpm.chrs,_xlpm.final))),
_xlpm.ok)</f>
        <v>Sherlock Holmes</v>
      </c>
      <c r="G119" s="26">
        <v>74</v>
      </c>
      <c r="I119" s="61" t="s">
        <v>137</v>
      </c>
      <c r="J119" s="62"/>
      <c r="K119" s="62"/>
      <c r="L119" s="63"/>
      <c r="M119" s="38"/>
      <c r="N119" s="52" t="str" cm="1">
        <f t="array" ref="N119">_xlfn.LET(
_xlpm.arr,CHAR(96+_xlfn.SEQUENCE(,26)),
_xlpm.code,I119,
_xlpm.shift,-G119,
_xlpm.ln, LEN(_xlpm.code),
_xlpm.chrs, MID(_xlpm.code,_xlfn.SEQUENCE(,_xlpm.ln),1),
_xlpm.isUpper, (CODE(_xlpm.chrs)&gt;64)*(CODE(_xlpm.chrs)&lt;91),
_xlpm.others, NOT( (CODE(_xlpm.chrs)&gt;64)*(CODE(_xlpm.chrs)&lt;91)+ (CODE(_xlpm.chrs)&gt;96)*(CODE(_xlpm.chrs)&lt;123)),
_xlpm.lwr, LOWER(_xlpm.chrs),
_xlpm.index, MOD( CODE(_xlpm.lwr)-96-1+_xlpm.shift,26)+1,
_xlpm.final, INDEX(_xlpm.arr,1,_xlpm.index),
_xlpm.ok,_xlfn.CONCAT(IF(_xlpm.isUpper,UPPER(_xlpm.final),IF(_xlpm.others,_xlpm.chrs,_xlpm.final))),
_xlpm.ok)</f>
        <v>Sherlock Holmes</v>
      </c>
      <c r="O119" s="38"/>
      <c r="P119" s="38"/>
      <c r="Q119" s="38"/>
      <c r="R119" s="38">
        <f t="shared" si="3"/>
        <v>2</v>
      </c>
      <c r="S119" s="38"/>
      <c r="T119" s="38"/>
      <c r="U119" s="38"/>
      <c r="V119" s="38"/>
      <c r="W119" s="2"/>
      <c r="X119" s="38"/>
      <c r="Y119" s="38"/>
      <c r="Z119" s="2"/>
      <c r="AA119" s="6"/>
      <c r="AB119" s="6"/>
      <c r="AC119" s="6"/>
      <c r="AD119" s="6"/>
      <c r="AE119" s="2"/>
      <c r="AF119" s="38"/>
      <c r="AG119" s="38"/>
      <c r="AH119" s="38"/>
      <c r="AI119" s="38"/>
      <c r="AJ119" s="38"/>
      <c r="AK119" s="38"/>
      <c r="AL119" s="38"/>
      <c r="AM119" s="38"/>
      <c r="AN119" s="38"/>
      <c r="AO119" s="38"/>
      <c r="AP119" s="38"/>
      <c r="AQ119" s="38"/>
      <c r="AR119" s="38"/>
      <c r="AS119" s="38"/>
      <c r="AT119" s="38"/>
      <c r="AU119" s="38"/>
      <c r="AV119" s="38"/>
      <c r="AW119" s="38"/>
      <c r="AX119" s="38"/>
      <c r="AY119" s="38"/>
      <c r="AZ119" s="38"/>
      <c r="BA119" s="38"/>
      <c r="BB119" s="38"/>
      <c r="BC119" s="38"/>
      <c r="BD119" s="38"/>
      <c r="BE119" s="38"/>
      <c r="BF119" s="38"/>
      <c r="BG119" s="38"/>
      <c r="BH119" s="38"/>
      <c r="BI119" s="38"/>
      <c r="BJ119" s="38"/>
      <c r="BK119" s="38"/>
      <c r="BL119" s="38"/>
      <c r="BM119" s="38"/>
      <c r="BN119" s="38"/>
      <c r="BO119" s="38"/>
      <c r="BP119" s="38"/>
      <c r="BQ119" s="38"/>
      <c r="BR119" s="38"/>
      <c r="BS119" s="38"/>
      <c r="BT119" s="38"/>
      <c r="BU119" s="38"/>
      <c r="BV119" s="38"/>
      <c r="BW119" s="38"/>
      <c r="BX119" s="38"/>
      <c r="BY119" s="38"/>
      <c r="BZ119" s="38"/>
      <c r="CA119" s="38"/>
      <c r="CB119" s="38"/>
      <c r="CC119" s="38"/>
      <c r="CD119" s="38"/>
      <c r="CE119" s="38"/>
      <c r="CF119" s="38"/>
      <c r="CG119" s="38"/>
      <c r="CH119" s="38"/>
      <c r="CI119" s="38"/>
      <c r="CJ119" s="38"/>
      <c r="CK119" s="38" t="str">
        <f t="shared" si="5"/>
        <v/>
      </c>
      <c r="CL119" s="38" t="str">
        <f t="shared" si="5"/>
        <v/>
      </c>
      <c r="CM119" s="38" t="str">
        <f t="shared" si="5"/>
        <v/>
      </c>
      <c r="CN119" s="38" t="str">
        <f t="shared" si="5"/>
        <v/>
      </c>
      <c r="CO119" s="38" t="str">
        <f t="shared" si="5"/>
        <v/>
      </c>
      <c r="CP119" s="38" t="str">
        <f t="shared" si="5"/>
        <v/>
      </c>
      <c r="CQ119" s="38" t="str">
        <f t="shared" si="5"/>
        <v/>
      </c>
      <c r="CR119" s="38" t="str">
        <f t="shared" si="6"/>
        <v/>
      </c>
      <c r="CS119" s="38" t="str">
        <f t="shared" si="6"/>
        <v/>
      </c>
      <c r="CT119" s="38" t="str">
        <f t="shared" si="6"/>
        <v/>
      </c>
      <c r="CU119" s="38" t="str">
        <f t="shared" si="6"/>
        <v/>
      </c>
    </row>
    <row r="120" spans="2:100" ht="23.1" customHeight="1">
      <c r="B120" s="17">
        <f t="shared" si="4"/>
        <v>50</v>
      </c>
      <c r="C120" s="17">
        <v>3</v>
      </c>
      <c r="D120" s="18">
        <v>10</v>
      </c>
      <c r="E120" s="19" t="str" cm="1">
        <f t="array" ref="E120">_xlfn.LET(
_xlpm.arr,CHAR(96+_xlfn.SEQUENCE(,26)),
_xlpm.code,I120,
_xlpm.shift,-G120,
_xlpm.ln, LEN(_xlpm.code),
_xlpm.chrs, MID(_xlpm.code,_xlfn.SEQUENCE(,_xlpm.ln),1),
_xlpm.isUpper, (CODE(_xlpm.chrs)&gt;64)*(CODE(_xlpm.chrs)&lt;91),
_xlpm.others, NOT( (CODE(_xlpm.chrs)&gt;64)*(CODE(_xlpm.chrs)&lt;91)+ (CODE(_xlpm.chrs)&gt;96)*(CODE(_xlpm.chrs)&lt;123)),
_xlpm.lwr, LOWER(_xlpm.chrs),
_xlpm.index, MOD( CODE(_xlpm.lwr)-96-1+_xlpm.shift,26)+1,
_xlpm.final, INDEX(_xlpm.arr,1,_xlpm.index),
_xlpm.ok,_xlfn.CONCAT(IF(_xlpm.isUpper,UPPER(_xlpm.final),IF(_xlpm.others,_xlpm.chrs,_xlpm.final))),
_xlpm.ok)</f>
        <v>Dr Watson</v>
      </c>
      <c r="G120" s="26">
        <v>37</v>
      </c>
      <c r="I120" s="58" t="s">
        <v>138</v>
      </c>
      <c r="J120" s="59"/>
      <c r="K120" s="59"/>
      <c r="L120" s="60"/>
      <c r="M120" s="38"/>
      <c r="N120" s="52" t="str" cm="1">
        <f t="array" ref="N120">_xlfn.LET(
_xlpm.arr,CHAR(96+_xlfn.SEQUENCE(,26)),
_xlpm.code,I120,
_xlpm.shift,-G120,
_xlpm.ln, LEN(_xlpm.code),
_xlpm.chrs, MID(_xlpm.code,_xlfn.SEQUENCE(,_xlpm.ln),1),
_xlpm.isUpper, (CODE(_xlpm.chrs)&gt;64)*(CODE(_xlpm.chrs)&lt;91),
_xlpm.others, NOT( (CODE(_xlpm.chrs)&gt;64)*(CODE(_xlpm.chrs)&lt;91)+ (CODE(_xlpm.chrs)&gt;96)*(CODE(_xlpm.chrs)&lt;123)),
_xlpm.lwr, LOWER(_xlpm.chrs),
_xlpm.index, MOD( CODE(_xlpm.lwr)-96-1+_xlpm.shift,26)+1,
_xlpm.final, INDEX(_xlpm.arr,1,_xlpm.index),
_xlpm.ok,_xlfn.CONCAT(IF(_xlpm.isUpper,UPPER(_xlpm.final),IF(_xlpm.others,_xlpm.chrs,_xlpm.final))),
_xlpm.ok)</f>
        <v>Dr Watson</v>
      </c>
      <c r="O120" s="38"/>
      <c r="P120" s="38"/>
      <c r="Q120" s="38"/>
      <c r="R120" s="38">
        <f t="shared" si="3"/>
        <v>2</v>
      </c>
      <c r="S120" s="38"/>
      <c r="T120" s="38"/>
      <c r="U120" s="38"/>
      <c r="V120" s="38"/>
      <c r="W120" s="2"/>
      <c r="X120" s="38"/>
      <c r="Y120" s="38"/>
      <c r="Z120" s="2"/>
      <c r="AA120" s="6"/>
      <c r="AB120" s="6"/>
      <c r="AC120" s="6"/>
      <c r="AD120" s="6"/>
      <c r="AE120" s="2"/>
      <c r="AF120" s="38"/>
      <c r="AG120" s="38"/>
      <c r="AH120" s="38"/>
      <c r="AI120" s="38"/>
      <c r="AJ120" s="38"/>
      <c r="AK120" s="38"/>
      <c r="AL120" s="38"/>
      <c r="AM120" s="38"/>
      <c r="AN120" s="38"/>
      <c r="AO120" s="38"/>
      <c r="AP120" s="38"/>
      <c r="AQ120" s="38"/>
      <c r="AR120" s="38"/>
      <c r="AS120" s="38"/>
      <c r="AT120" s="38"/>
      <c r="AU120" s="38"/>
      <c r="AV120" s="38"/>
      <c r="AW120" s="38"/>
      <c r="AX120" s="38"/>
      <c r="AY120" s="38"/>
      <c r="AZ120" s="38"/>
      <c r="BA120" s="38"/>
      <c r="BB120" s="38"/>
      <c r="BC120" s="38"/>
      <c r="BD120" s="38"/>
      <c r="BE120" s="38"/>
      <c r="BF120" s="38"/>
      <c r="BG120" s="38"/>
      <c r="BH120" s="38"/>
      <c r="BI120" s="38"/>
      <c r="BJ120" s="38"/>
      <c r="BK120" s="38"/>
      <c r="BL120" s="38"/>
      <c r="BM120" s="38"/>
      <c r="BN120" s="38"/>
      <c r="BO120" s="38"/>
      <c r="BP120" s="38"/>
      <c r="BQ120" s="38"/>
      <c r="BR120" s="38"/>
      <c r="BS120" s="38"/>
      <c r="BT120" s="38"/>
      <c r="BU120" s="38"/>
      <c r="BV120" s="38"/>
      <c r="BW120" s="38"/>
      <c r="BX120" s="38"/>
      <c r="BY120" s="38"/>
      <c r="BZ120" s="38"/>
      <c r="CA120" s="38"/>
      <c r="CB120" s="38"/>
      <c r="CC120" s="38"/>
      <c r="CD120" s="38"/>
      <c r="CE120" s="38"/>
      <c r="CF120" s="38"/>
      <c r="CG120" s="38"/>
      <c r="CH120" s="38"/>
      <c r="CI120" s="38"/>
      <c r="CJ120" s="38"/>
      <c r="CK120" s="38" t="str">
        <f t="shared" si="5"/>
        <v/>
      </c>
      <c r="CL120" s="38" t="str">
        <f t="shared" si="5"/>
        <v/>
      </c>
      <c r="CM120" s="38" t="str">
        <f t="shared" si="5"/>
        <v/>
      </c>
      <c r="CN120" s="38" t="str">
        <f t="shared" si="5"/>
        <v/>
      </c>
      <c r="CO120" s="38" t="str">
        <f t="shared" si="5"/>
        <v/>
      </c>
      <c r="CP120" s="38" t="str">
        <f t="shared" si="5"/>
        <v/>
      </c>
      <c r="CQ120" s="38" t="str">
        <f t="shared" si="5"/>
        <v/>
      </c>
      <c r="CR120" s="38" t="str">
        <f t="shared" si="6"/>
        <v/>
      </c>
      <c r="CS120" s="38" t="str">
        <f t="shared" si="6"/>
        <v/>
      </c>
      <c r="CT120" s="38" t="str">
        <f t="shared" si="6"/>
        <v/>
      </c>
      <c r="CU120" s="38" t="str">
        <f t="shared" si="6"/>
        <v/>
      </c>
    </row>
    <row r="121" spans="2:100" ht="15.6">
      <c r="B121" s="5"/>
      <c r="C121" s="5"/>
      <c r="D121" s="18">
        <f>SUM(D101:D120)</f>
        <v>200</v>
      </c>
      <c r="E121" s="6"/>
      <c r="F121" s="6"/>
      <c r="H121" s="5"/>
      <c r="I121" s="5"/>
      <c r="AO121"/>
      <c r="AS121" s="38"/>
      <c r="AT121" s="38"/>
      <c r="AU121" s="38"/>
      <c r="AV121" s="38"/>
      <c r="AW121" s="38"/>
      <c r="AX121" s="38"/>
      <c r="AY121" s="38"/>
      <c r="AZ121" s="38"/>
      <c r="BA121" s="38"/>
      <c r="BB121" s="38"/>
      <c r="BC121" s="38"/>
      <c r="BD121" s="38"/>
      <c r="BE121" s="38"/>
      <c r="BF121" s="38"/>
      <c r="BG121" s="38"/>
      <c r="BH121" s="38"/>
      <c r="BI121" s="38"/>
      <c r="BJ121" s="38"/>
      <c r="BK121" s="38"/>
      <c r="BL121" s="38"/>
      <c r="BM121" s="38"/>
      <c r="BN121" s="38"/>
      <c r="BO121" s="38"/>
      <c r="BP121" s="38"/>
      <c r="BQ121" s="38"/>
      <c r="BR121" s="38"/>
      <c r="BS121" s="38"/>
      <c r="BT121" s="38"/>
      <c r="BU121" s="38"/>
      <c r="BV121" s="38"/>
      <c r="BW121" s="38"/>
      <c r="BX121" s="38"/>
      <c r="BY121" s="38"/>
      <c r="BZ121" s="38"/>
      <c r="CA121" s="38"/>
      <c r="CB121" s="38"/>
      <c r="CC121" s="38"/>
      <c r="CD121" s="38"/>
      <c r="CE121" s="38"/>
      <c r="CF121" s="38"/>
      <c r="CG121" s="38"/>
      <c r="CH121" s="38"/>
      <c r="CI121" s="38"/>
      <c r="CJ121" s="38"/>
    </row>
    <row r="122" spans="2:100" ht="23.4">
      <c r="B122" s="17" t="s">
        <v>161</v>
      </c>
      <c r="C122" s="17">
        <v>3</v>
      </c>
      <c r="D122" s="18"/>
      <c r="E122" s="19">
        <f>IFERROR(CODE(MID(E101,1,1))*CODE(MID(E102,2,1))+CODE(MID(E103,3,1))*CODE(MID(E104,4,1))+CODE(MID(E105,5,1))*CODE(MID(E106,6,1))+CODE(MID(E107,1,1))*CODE(MID(E108,8,1))+CODE(MID(E109,9,1))*CODE(MID(E110,10,1))+CODE(MID(E111,1,1))*CODE(MID(E112,2,1))+CODE(MID(E113,3,1))*CODE(MID(E114,4,1))+CODE(MID(E115,5,1))*CODE(MID(E116,6,1))+CODE(MID(E117,7,1))*CODE(MID(E118,8,1))+CODE(MID(E119,9,1))*CODE(MID(E120,4,1)),0)</f>
        <v>84360</v>
      </c>
      <c r="F122" s="6"/>
      <c r="H122" s="5"/>
      <c r="I122" s="5"/>
      <c r="AS122" s="38"/>
      <c r="AT122" s="38"/>
      <c r="AU122" s="38"/>
      <c r="AV122" s="38"/>
      <c r="AW122" s="38"/>
      <c r="AX122" s="38"/>
      <c r="AY122" s="38"/>
      <c r="AZ122" s="38"/>
      <c r="BA122" s="38"/>
      <c r="BB122" s="38"/>
      <c r="BC122" s="38"/>
      <c r="BD122" s="38"/>
      <c r="BE122" s="38"/>
      <c r="BF122" s="38"/>
      <c r="BG122" s="38"/>
      <c r="BH122" s="38"/>
      <c r="BI122" s="38"/>
      <c r="BJ122" s="38"/>
      <c r="BK122" s="38"/>
      <c r="BL122" s="38"/>
      <c r="BM122" s="38"/>
      <c r="BN122" s="38"/>
      <c r="BO122" s="38"/>
      <c r="BP122" s="38"/>
      <c r="BQ122" s="38"/>
      <c r="BR122" s="38"/>
      <c r="BS122" s="38"/>
      <c r="BT122" s="38"/>
      <c r="BU122" s="38"/>
      <c r="BV122" s="38"/>
      <c r="BW122" s="38"/>
      <c r="BX122" s="38"/>
      <c r="BY122" s="38"/>
      <c r="BZ122" s="38"/>
      <c r="CA122" s="38"/>
      <c r="CB122" s="38"/>
      <c r="CC122" s="38"/>
      <c r="CD122" s="38"/>
      <c r="CE122" s="38"/>
      <c r="CF122" s="38"/>
      <c r="CG122" s="38"/>
      <c r="CH122" s="38"/>
      <c r="CI122" s="38"/>
      <c r="CJ122" s="38"/>
    </row>
    <row r="123" spans="2:100">
      <c r="B123" s="5"/>
      <c r="C123" s="5"/>
      <c r="D123" s="5"/>
      <c r="E123" s="5"/>
      <c r="F123" s="6"/>
      <c r="H123" s="5"/>
      <c r="I123" s="5"/>
      <c r="AS123" s="38"/>
      <c r="AT123" s="38"/>
      <c r="AU123" s="38"/>
      <c r="AV123" s="38"/>
      <c r="AW123" s="38"/>
      <c r="AX123" s="38"/>
      <c r="AY123" s="38"/>
      <c r="AZ123" s="38"/>
      <c r="BA123" s="38"/>
      <c r="BB123" s="38"/>
      <c r="BC123" s="38"/>
      <c r="BD123" s="38"/>
      <c r="BE123" s="38"/>
      <c r="BF123" s="38"/>
      <c r="BG123" s="38"/>
      <c r="BH123" s="38"/>
      <c r="BI123" s="38"/>
      <c r="BJ123" s="38"/>
      <c r="BK123" s="38"/>
      <c r="BL123" s="38"/>
      <c r="BM123" s="38"/>
      <c r="BN123" s="38"/>
      <c r="BO123" s="38"/>
      <c r="BP123" s="38"/>
      <c r="BQ123" s="38"/>
      <c r="BR123" s="38"/>
      <c r="BS123" s="38"/>
      <c r="BT123" s="38"/>
      <c r="BU123" s="38"/>
      <c r="BV123" s="38"/>
      <c r="BW123" s="38"/>
      <c r="BX123" s="38"/>
      <c r="BY123" s="38"/>
      <c r="BZ123" s="38"/>
      <c r="CA123" s="38"/>
      <c r="CB123" s="38"/>
      <c r="CC123" s="38"/>
      <c r="CD123" s="38"/>
      <c r="CE123" s="38"/>
      <c r="CF123" s="38"/>
      <c r="CG123" s="38"/>
      <c r="CH123" s="38"/>
      <c r="CI123" s="38"/>
      <c r="CJ123" s="38"/>
    </row>
    <row r="124" spans="2:100" ht="15" thickBot="1">
      <c r="B124" s="5"/>
      <c r="C124" s="5"/>
      <c r="D124" s="5"/>
      <c r="E124" s="5"/>
      <c r="F124" s="6"/>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row>
    <row r="125" spans="2:100" ht="19.2" thickTop="1" thickBot="1">
      <c r="B125" s="23" t="s">
        <v>14</v>
      </c>
      <c r="C125" s="9" t="s">
        <v>15</v>
      </c>
      <c r="D125" s="5"/>
      <c r="E125" s="5"/>
      <c r="F125" s="6"/>
      <c r="G125" s="5"/>
      <c r="H125" s="5"/>
      <c r="I125" s="5"/>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row>
    <row r="126" spans="2:100" ht="15" thickTop="1">
      <c r="B126" s="4"/>
      <c r="C126" s="5"/>
      <c r="D126" s="5"/>
      <c r="E126" s="5"/>
      <c r="F126" s="6"/>
      <c r="G126" s="5"/>
      <c r="H126" s="5"/>
      <c r="I126" s="5"/>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row>
    <row r="127" spans="2:100">
      <c r="B127" s="21" t="s">
        <v>173</v>
      </c>
      <c r="C127" s="5"/>
      <c r="D127" s="5"/>
      <c r="E127" s="5"/>
      <c r="F127" s="6"/>
      <c r="G127" s="5"/>
      <c r="H127" s="5"/>
      <c r="I127" s="5"/>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row>
    <row r="128" spans="2:100" ht="15" thickBot="1">
      <c r="B128" s="42"/>
      <c r="C128" s="5"/>
      <c r="D128" s="5"/>
      <c r="E128" s="5"/>
      <c r="F128" s="6"/>
      <c r="G128" s="5"/>
      <c r="H128" s="5"/>
      <c r="I128" s="5"/>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row>
    <row r="129" spans="2:138" ht="25.35" customHeight="1" thickTop="1" thickBot="1">
      <c r="B129" s="20" t="s">
        <v>2</v>
      </c>
      <c r="C129" s="20" t="s">
        <v>3</v>
      </c>
      <c r="D129" s="20" t="s">
        <v>4</v>
      </c>
      <c r="E129" s="20" t="s">
        <v>5</v>
      </c>
      <c r="G129" s="20" t="s">
        <v>32</v>
      </c>
      <c r="I129" s="64" t="s">
        <v>31</v>
      </c>
      <c r="J129" s="65"/>
      <c r="K129" s="65"/>
      <c r="L129" s="66"/>
      <c r="Q129" s="4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row>
    <row r="130" spans="2:138" ht="15" thickTop="1">
      <c r="B130" s="1"/>
      <c r="C130" s="1"/>
      <c r="D130" s="1"/>
      <c r="E130" s="1"/>
      <c r="Q130" s="4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row>
    <row r="131" spans="2:138" ht="23.4">
      <c r="B131" s="17" t="s">
        <v>9</v>
      </c>
      <c r="C131" s="17">
        <v>4</v>
      </c>
      <c r="D131" s="18">
        <v>0</v>
      </c>
      <c r="E131" s="19" t="str" cm="1">
        <f t="array" ref="E131">_xlfn.LET(
_xlpm.arr,CHAR(96+_xlfn.SEQUENCE(,26)),
_xlpm.code,I131,
_xlpm.ln, LEN(_xlpm.code),
_xlpm.shft, - (G131*_xlfn.SEQUENCE(,_xlpm.ln)),
_xlpm.cds, CODE(MID(_xlpm.code,_xlfn.SEQUENCE(,_xlpm.ln),1)),
_xlpm.cr, INDEX(_xlpm.arr,1,MOD(_xlpm.cds-96+_xlpm.shft-1,26)+1),
_xlfn.CONCAT(_xlpm.cr))</f>
        <v>umbrella</v>
      </c>
      <c r="G131" s="26">
        <v>3</v>
      </c>
      <c r="I131" s="58" t="s">
        <v>163</v>
      </c>
      <c r="J131" s="59"/>
      <c r="K131" s="59"/>
      <c r="L131" s="60"/>
      <c r="N131" s="52" t="str" cm="1">
        <f t="array" ref="N131">_xlfn.LET(
_xlpm.arr,CHAR(96+_xlfn.SEQUENCE(,26)),
_xlpm.code,I131,
_xlpm.ln, LEN(_xlpm.code),
_xlpm.shft, -(G131*_xlfn.SEQUENCE(,_xlpm.ln)),
_xlpm.cds, CODE(MID(_xlpm.code,_xlfn.SEQUENCE(,_xlpm.ln),1)),
_xlpm.cr, INDEX(_xlpm.arr,1,MOD(_xlpm.cds-96+_xlpm.shft-1,26)+1),
_xlfn.CONCAT(_xlpm.cr))</f>
        <v>umbrella</v>
      </c>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H131" s="31"/>
    </row>
    <row r="132" spans="2:138">
      <c r="B132" s="1"/>
      <c r="C132" s="1"/>
      <c r="D132" s="1"/>
      <c r="E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row>
    <row r="133" spans="2:138" ht="23.4">
      <c r="B133" s="17">
        <v>51</v>
      </c>
      <c r="C133" s="17">
        <v>4</v>
      </c>
      <c r="D133" s="18">
        <v>11</v>
      </c>
      <c r="E133" s="19" t="str" cm="1">
        <f t="array" ref="E133">_xlfn.LET(
_xlpm.arr,CHAR(96+_xlfn.SEQUENCE(,26)),
_xlpm.code,I133,
_xlpm.ln, LEN(_xlpm.code),
_xlpm.shft, - (G133*_xlfn.SEQUENCE(,_xlpm.ln)),
_xlpm.cds, CODE(MID(_xlpm.code,_xlfn.SEQUENCE(,_xlpm.ln),1)),
_xlpm.cr, INDEX(_xlpm.arr,1,MOD(_xlpm.cds-96+_xlpm.shft-1,26)+1),
_xlfn.CONCAT(_xlpm.cr))</f>
        <v>bungalow</v>
      </c>
      <c r="G133" s="43">
        <v>1</v>
      </c>
      <c r="I133" s="58" t="s">
        <v>35</v>
      </c>
      <c r="J133" s="59"/>
      <c r="K133" s="59"/>
      <c r="L133" s="60"/>
      <c r="N133" s="52" t="str" cm="1">
        <f t="array" ref="N133">_xlfn.LET(
_xlpm.arr,CHAR(96+_xlfn.SEQUENCE(,26)),
_xlpm.code,I133,
_xlpm.ln, LEN(_xlpm.code),
_xlpm.shft, -(G133*_xlfn.SEQUENCE(,_xlpm.ln)),
_xlpm.cds, CODE(MID(_xlpm.code,_xlfn.SEQUENCE(,_xlpm.ln),1)),
_xlpm.cr, INDEX(_xlpm.arr,1,MOD(_xlpm.cds-96+_xlpm.shft-1,26)+1),
_xlfn.CONCAT(_xlpm.cr))</f>
        <v>bungalow</v>
      </c>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H133" s="31"/>
    </row>
    <row r="134" spans="2:138" ht="23.4">
      <c r="B134" s="17">
        <f t="shared" ref="B134:B152" si="7">B133+1</f>
        <v>52</v>
      </c>
      <c r="C134" s="17">
        <v>4</v>
      </c>
      <c r="D134" s="18">
        <v>11</v>
      </c>
      <c r="E134" s="19" t="str" cm="1">
        <f t="array" ref="E134">_xlfn.LET(
_xlpm.arr,CHAR(96+_xlfn.SEQUENCE(,26)),
_xlpm.code,I134,
_xlpm.ln, LEN(_xlpm.code),
_xlpm.shft, - (G134*_xlfn.SEQUENCE(,_xlpm.ln)),
_xlpm.cds, CODE(MID(_xlpm.code,_xlfn.SEQUENCE(,_xlpm.ln),1)),
_xlpm.cr, INDEX(_xlpm.arr,1,MOD(_xlpm.cds-96+_xlpm.shft-1,26)+1),
_xlfn.CONCAT(_xlpm.cr))</f>
        <v>labyrinthine</v>
      </c>
      <c r="G134" s="43">
        <v>2</v>
      </c>
      <c r="I134" s="58" t="s">
        <v>36</v>
      </c>
      <c r="J134" s="59"/>
      <c r="K134" s="59"/>
      <c r="L134" s="60"/>
      <c r="N134" s="52" t="str" cm="1">
        <f t="array" ref="N134">_xlfn.LET(
_xlpm.arr,CHAR(96+_xlfn.SEQUENCE(,26)),
_xlpm.code,I134,
_xlpm.ln, LEN(_xlpm.code),
_xlpm.shft, -(G134*_xlfn.SEQUENCE(,_xlpm.ln)),
_xlpm.cds, CODE(MID(_xlpm.code,_xlfn.SEQUENCE(,_xlpm.ln),1)),
_xlpm.cr, INDEX(_xlpm.arr,1,MOD(_xlpm.cds-96+_xlpm.shft-1,26)+1),
_xlfn.CONCAT(_xlpm.cr))</f>
        <v>labyrinthine</v>
      </c>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H134" s="31"/>
    </row>
    <row r="135" spans="2:138" ht="23.4">
      <c r="B135" s="17">
        <f t="shared" si="7"/>
        <v>53</v>
      </c>
      <c r="C135" s="17">
        <v>4</v>
      </c>
      <c r="D135" s="18">
        <v>11</v>
      </c>
      <c r="E135" s="19" t="str" cm="1">
        <f t="array" ref="E135">_xlfn.LET(
_xlpm.arr,CHAR(96+_xlfn.SEQUENCE(,26)),
_xlpm.code,I135,
_xlpm.ln, LEN(_xlpm.code),
_xlpm.shft, - (G135*_xlfn.SEQUENCE(,_xlpm.ln)),
_xlpm.cds, CODE(MID(_xlpm.code,_xlfn.SEQUENCE(,_xlpm.ln),1)),
_xlpm.cr, INDEX(_xlpm.arr,1,MOD(_xlpm.cds-96+_xlpm.shft-1,26)+1),
_xlfn.CONCAT(_xlpm.cr))</f>
        <v>leisure</v>
      </c>
      <c r="G135" s="43">
        <v>3</v>
      </c>
      <c r="I135" s="58" t="s">
        <v>37</v>
      </c>
      <c r="J135" s="59"/>
      <c r="K135" s="59"/>
      <c r="L135" s="60"/>
      <c r="N135" s="52" t="str" cm="1">
        <f t="array" ref="N135">_xlfn.LET(
_xlpm.arr,CHAR(96+_xlfn.SEQUENCE(,26)),
_xlpm.code,I135,
_xlpm.ln, LEN(_xlpm.code),
_xlpm.shft, -(G135*_xlfn.SEQUENCE(,_xlpm.ln)),
_xlpm.cds, CODE(MID(_xlpm.code,_xlfn.SEQUENCE(,_xlpm.ln),1)),
_xlpm.cr, INDEX(_xlpm.arr,1,MOD(_xlpm.cds-96+_xlpm.shft-1,26)+1),
_xlfn.CONCAT(_xlpm.cr))</f>
        <v>leisure</v>
      </c>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H135" s="31"/>
    </row>
    <row r="136" spans="2:138" ht="23.4">
      <c r="B136" s="17">
        <f t="shared" si="7"/>
        <v>54</v>
      </c>
      <c r="C136" s="17">
        <v>4</v>
      </c>
      <c r="D136" s="18">
        <v>11</v>
      </c>
      <c r="E136" s="19" t="str" cm="1">
        <f t="array" ref="E136">_xlfn.LET(
_xlpm.arr,CHAR(96+_xlfn.SEQUENCE(,26)),
_xlpm.code,I136,
_xlpm.ln, LEN(_xlpm.code),
_xlpm.shft, - (G136*_xlfn.SEQUENCE(,_xlpm.ln)),
_xlpm.cds, CODE(MID(_xlpm.code,_xlfn.SEQUENCE(,_xlpm.ln),1)),
_xlpm.cr, INDEX(_xlpm.arr,1,MOD(_xlpm.cds-96+_xlpm.shft-1,26)+1),
_xlfn.CONCAT(_xlpm.cr))</f>
        <v>susurrous</v>
      </c>
      <c r="G136" s="43">
        <v>4</v>
      </c>
      <c r="I136" s="58" t="s">
        <v>38</v>
      </c>
      <c r="J136" s="59"/>
      <c r="K136" s="59"/>
      <c r="L136" s="60"/>
      <c r="N136" s="52" t="str" cm="1">
        <f t="array" ref="N136">_xlfn.LET(
_xlpm.arr,CHAR(96+_xlfn.SEQUENCE(,26)),
_xlpm.code,I136,
_xlpm.ln, LEN(_xlpm.code),
_xlpm.shft, -(G136*_xlfn.SEQUENCE(,_xlpm.ln)),
_xlpm.cds, CODE(MID(_xlpm.code,_xlfn.SEQUENCE(,_xlpm.ln),1)),
_xlpm.cr, INDEX(_xlpm.arr,1,MOD(_xlpm.cds-96+_xlpm.shft-1,26)+1),
_xlfn.CONCAT(_xlpm.cr))</f>
        <v>susurrous</v>
      </c>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H136" s="31"/>
    </row>
    <row r="137" spans="2:138" ht="23.4">
      <c r="B137" s="17">
        <f t="shared" si="7"/>
        <v>55</v>
      </c>
      <c r="C137" s="17">
        <v>4</v>
      </c>
      <c r="D137" s="18">
        <v>11</v>
      </c>
      <c r="E137" s="19" t="str" cm="1">
        <f t="array" ref="E137">_xlfn.LET(
_xlpm.arr,CHAR(96+_xlfn.SEQUENCE(,26)),
_xlpm.code,I137,
_xlpm.ln, LEN(_xlpm.code),
_xlpm.shft, - (G137*_xlfn.SEQUENCE(,_xlpm.ln)),
_xlpm.cds, CODE(MID(_xlpm.code,_xlfn.SEQUENCE(,_xlpm.ln),1)),
_xlpm.cr, INDEX(_xlpm.arr,1,MOD(_xlpm.cds-96+_xlpm.shft-1,26)+1),
_xlfn.CONCAT(_xlpm.cr))</f>
        <v>quintessential</v>
      </c>
      <c r="G137" s="43">
        <v>5</v>
      </c>
      <c r="I137" s="58" t="s">
        <v>39</v>
      </c>
      <c r="J137" s="59"/>
      <c r="K137" s="59"/>
      <c r="L137" s="60"/>
      <c r="N137" s="52" t="str" cm="1">
        <f t="array" ref="N137">_xlfn.LET(
_xlpm.arr,CHAR(96+_xlfn.SEQUENCE(,26)),
_xlpm.code,I137,
_xlpm.ln, LEN(_xlpm.code),
_xlpm.shft, -(G137*_xlfn.SEQUENCE(,_xlpm.ln)),
_xlpm.cds, CODE(MID(_xlpm.code,_xlfn.SEQUENCE(,_xlpm.ln),1)),
_xlpm.cr, INDEX(_xlpm.arr,1,MOD(_xlpm.cds-96+_xlpm.shft-1,26)+1),
_xlfn.CONCAT(_xlpm.cr))</f>
        <v>quintessential</v>
      </c>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H137" s="31"/>
    </row>
    <row r="138" spans="2:138" ht="23.4">
      <c r="B138" s="17">
        <f t="shared" si="7"/>
        <v>56</v>
      </c>
      <c r="C138" s="17">
        <v>4</v>
      </c>
      <c r="D138" s="18">
        <v>11</v>
      </c>
      <c r="E138" s="19" t="str" cm="1">
        <f t="array" ref="E138">_xlfn.LET(
_xlpm.arr,CHAR(96+_xlfn.SEQUENCE(,26)),
_xlpm.code,I138,
_xlpm.ln, LEN(_xlpm.code),
_xlpm.shft, - (G138*_xlfn.SEQUENCE(,_xlpm.ln)),
_xlpm.cds, CODE(MID(_xlpm.code,_xlfn.SEQUENCE(,_xlpm.ln),1)),
_xlpm.cr, INDEX(_xlpm.arr,1,MOD(_xlpm.cds-96+_xlpm.shft-1,26)+1),
_xlfn.CONCAT(_xlpm.cr))</f>
        <v>lissome</v>
      </c>
      <c r="G138" s="43">
        <v>6</v>
      </c>
      <c r="I138" s="58" t="s">
        <v>40</v>
      </c>
      <c r="J138" s="59"/>
      <c r="K138" s="59"/>
      <c r="L138" s="60"/>
      <c r="N138" s="52" t="str" cm="1">
        <f t="array" ref="N138">_xlfn.LET(
_xlpm.arr,CHAR(96+_xlfn.SEQUENCE(,26)),
_xlpm.code,I138,
_xlpm.ln, LEN(_xlpm.code),
_xlpm.shft, -(G138*_xlfn.SEQUENCE(,_xlpm.ln)),
_xlpm.cds, CODE(MID(_xlpm.code,_xlfn.SEQUENCE(,_xlpm.ln),1)),
_xlpm.cr, INDEX(_xlpm.arr,1,MOD(_xlpm.cds-96+_xlpm.shft-1,26)+1),
_xlfn.CONCAT(_xlpm.cr))</f>
        <v>lissome</v>
      </c>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H138" s="31"/>
    </row>
    <row r="139" spans="2:138" ht="23.4">
      <c r="B139" s="17">
        <f t="shared" si="7"/>
        <v>57</v>
      </c>
      <c r="C139" s="17">
        <v>4</v>
      </c>
      <c r="D139" s="18">
        <v>11</v>
      </c>
      <c r="E139" s="19" t="str" cm="1">
        <f t="array" ref="E139">_xlfn.LET(
_xlpm.arr,CHAR(96+_xlfn.SEQUENCE(,26)),
_xlpm.code,I139,
_xlpm.ln, LEN(_xlpm.code),
_xlpm.shft, - (G139*_xlfn.SEQUENCE(,_xlpm.ln)),
_xlpm.cds, CODE(MID(_xlpm.code,_xlfn.SEQUENCE(,_xlpm.ln),1)),
_xlpm.cr, INDEX(_xlpm.arr,1,MOD(_xlpm.cds-96+_xlpm.shft-1,26)+1),
_xlfn.CONCAT(_xlpm.cr))</f>
        <v>lassitude</v>
      </c>
      <c r="G139" s="43">
        <v>7</v>
      </c>
      <c r="I139" s="58" t="s">
        <v>41</v>
      </c>
      <c r="J139" s="59"/>
      <c r="K139" s="59"/>
      <c r="L139" s="60"/>
      <c r="N139" s="52" t="str" cm="1">
        <f t="array" ref="N139">_xlfn.LET(
_xlpm.arr,CHAR(96+_xlfn.SEQUENCE(,26)),
_xlpm.code,I139,
_xlpm.ln, LEN(_xlpm.code),
_xlpm.shft, -(G139*_xlfn.SEQUENCE(,_xlpm.ln)),
_xlpm.cds, CODE(MID(_xlpm.code,_xlfn.SEQUENCE(,_xlpm.ln),1)),
_xlpm.cr, INDEX(_xlpm.arr,1,MOD(_xlpm.cds-96+_xlpm.shft-1,26)+1),
_xlfn.CONCAT(_xlpm.cr))</f>
        <v>lassitude</v>
      </c>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H139" s="31"/>
    </row>
    <row r="140" spans="2:138" ht="23.4">
      <c r="B140" s="17">
        <f t="shared" si="7"/>
        <v>58</v>
      </c>
      <c r="C140" s="17">
        <v>4</v>
      </c>
      <c r="D140" s="18">
        <v>11</v>
      </c>
      <c r="E140" s="19" t="str" cm="1">
        <f t="array" ref="E140">_xlfn.LET(
_xlpm.arr,CHAR(96+_xlfn.SEQUENCE(,26)),
_xlpm.code,I140,
_xlpm.ln, LEN(_xlpm.code),
_xlpm.shft, - (G140*_xlfn.SEQUENCE(,_xlpm.ln)),
_xlpm.cds, CODE(MID(_xlpm.code,_xlfn.SEQUENCE(,_xlpm.ln),1)),
_xlpm.cr, INDEX(_xlpm.arr,1,MOD(_xlpm.cds-96+_xlpm.shft-1,26)+1),
_xlfn.CONCAT(_xlpm.cr))</f>
        <v>lithe</v>
      </c>
      <c r="G140" s="43">
        <v>8</v>
      </c>
      <c r="I140" s="58" t="s">
        <v>42</v>
      </c>
      <c r="J140" s="59"/>
      <c r="K140" s="59"/>
      <c r="L140" s="60"/>
      <c r="N140" s="52" t="str" cm="1">
        <f t="array" ref="N140">_xlfn.LET(
_xlpm.arr,CHAR(96+_xlfn.SEQUENCE(,26)),
_xlpm.code,I140,
_xlpm.ln, LEN(_xlpm.code),
_xlpm.shft, -(G140*_xlfn.SEQUENCE(,_xlpm.ln)),
_xlpm.cds, CODE(MID(_xlpm.code,_xlfn.SEQUENCE(,_xlpm.ln),1)),
_xlpm.cr, INDEX(_xlpm.arr,1,MOD(_xlpm.cds-96+_xlpm.shft-1,26)+1),
_xlfn.CONCAT(_xlpm.cr))</f>
        <v>lithe</v>
      </c>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H140" s="31"/>
    </row>
    <row r="141" spans="2:138" ht="23.4">
      <c r="B141" s="17">
        <f t="shared" si="7"/>
        <v>59</v>
      </c>
      <c r="C141" s="17">
        <v>4</v>
      </c>
      <c r="D141" s="18">
        <v>11</v>
      </c>
      <c r="E141" s="19" t="str" cm="1">
        <f t="array" ref="E141">_xlfn.LET(
_xlpm.arr,CHAR(96+_xlfn.SEQUENCE(,26)),
_xlpm.code,I141,
_xlpm.ln, LEN(_xlpm.code),
_xlpm.shft, - (G141*_xlfn.SEQUENCE(,_xlpm.ln)),
_xlpm.cds, CODE(MID(_xlpm.code,_xlfn.SEQUENCE(,_xlpm.ln),1)),
_xlpm.cr, INDEX(_xlpm.arr,1,MOD(_xlpm.cds-96+_xlpm.shft-1,26)+1),
_xlfn.CONCAT(_xlpm.cr))</f>
        <v>redolent</v>
      </c>
      <c r="G141" s="43">
        <v>9</v>
      </c>
      <c r="I141" s="58" t="s">
        <v>43</v>
      </c>
      <c r="J141" s="59"/>
      <c r="K141" s="59"/>
      <c r="L141" s="60"/>
      <c r="N141" s="52" t="str" cm="1">
        <f t="array" ref="N141">_xlfn.LET(
_xlpm.arr,CHAR(96+_xlfn.SEQUENCE(,26)),
_xlpm.code,I141,
_xlpm.ln, LEN(_xlpm.code),
_xlpm.shft, -(G141*_xlfn.SEQUENCE(,_xlpm.ln)),
_xlpm.cds, CODE(MID(_xlpm.code,_xlfn.SEQUENCE(,_xlpm.ln),1)),
_xlpm.cr, INDEX(_xlpm.arr,1,MOD(_xlpm.cds-96+_xlpm.shft-1,26)+1),
_xlfn.CONCAT(_xlpm.cr))</f>
        <v>redolent</v>
      </c>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H141" s="31"/>
    </row>
    <row r="142" spans="2:138" ht="23.1" customHeight="1">
      <c r="B142" s="17">
        <f t="shared" si="7"/>
        <v>60</v>
      </c>
      <c r="C142" s="17">
        <v>4</v>
      </c>
      <c r="D142" s="18">
        <v>11</v>
      </c>
      <c r="E142" s="19" t="str" cm="1">
        <f t="array" ref="E142">_xlfn.LET(
_xlpm.arr,CHAR(96+_xlfn.SEQUENCE(,26)),
_xlpm.code,I142,
_xlpm.ln, LEN(_xlpm.code),
_xlpm.shft, - (G142*_xlfn.SEQUENCE(,_xlpm.ln)),
_xlpm.cds, CODE(MID(_xlpm.code,_xlfn.SEQUENCE(,_xlpm.ln),1)),
_xlpm.cr, INDEX(_xlpm.arr,1,MOD(_xlpm.cds-96+_xlpm.shft-1,26)+1),
_xlfn.CONCAT(_xlpm.cr))</f>
        <v>surreptitious</v>
      </c>
      <c r="G142" s="43">
        <v>10</v>
      </c>
      <c r="I142" s="58" t="s">
        <v>44</v>
      </c>
      <c r="J142" s="59"/>
      <c r="K142" s="59"/>
      <c r="L142" s="60"/>
      <c r="N142" s="52" t="str" cm="1">
        <f t="array" ref="N142">_xlfn.LET(
_xlpm.arr,CHAR(96+_xlfn.SEQUENCE(,26)),
_xlpm.code,I142,
_xlpm.ln, LEN(_xlpm.code),
_xlpm.shft, -(G142*_xlfn.SEQUENCE(,_xlpm.ln)),
_xlpm.cds, CODE(MID(_xlpm.code,_xlfn.SEQUENCE(,_xlpm.ln),1)),
_xlpm.cr, INDEX(_xlpm.arr,1,MOD(_xlpm.cds-96+_xlpm.shft-1,26)+1),
_xlfn.CONCAT(_xlpm.cr))</f>
        <v>surreptitious</v>
      </c>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H142" s="31"/>
    </row>
    <row r="143" spans="2:138" ht="23.4">
      <c r="B143" s="17">
        <f t="shared" si="7"/>
        <v>61</v>
      </c>
      <c r="C143" s="17">
        <v>4</v>
      </c>
      <c r="D143" s="18">
        <v>11</v>
      </c>
      <c r="E143" s="19" t="str" cm="1">
        <f t="array" ref="E143">_xlfn.LET(
_xlpm.arr,CHAR(96+_xlfn.SEQUENCE(,26)),
_xlpm.code,I143,
_xlpm.ln, LEN(_xlpm.code),
_xlpm.shft, - (G143*_xlfn.SEQUENCE(,_xlpm.ln)),
_xlpm.cds, CODE(MID(_xlpm.code,_xlfn.SEQUENCE(,_xlpm.ln),1)),
_xlpm.cr, INDEX(_xlpm.arr,1,MOD(_xlpm.cds-96+_xlpm.shft-1,26)+1),
_xlfn.CONCAT(_xlpm.cr))</f>
        <v>comely</v>
      </c>
      <c r="G143" s="43">
        <v>11</v>
      </c>
      <c r="I143" s="58" t="s">
        <v>45</v>
      </c>
      <c r="J143" s="59"/>
      <c r="K143" s="59"/>
      <c r="L143" s="60"/>
      <c r="N143" s="52" t="str" cm="1">
        <f t="array" ref="N143">_xlfn.LET(
_xlpm.arr,CHAR(96+_xlfn.SEQUENCE(,26)),
_xlpm.code,I143,
_xlpm.ln, LEN(_xlpm.code),
_xlpm.shft, -(G143*_xlfn.SEQUENCE(,_xlpm.ln)),
_xlpm.cds, CODE(MID(_xlpm.code,_xlfn.SEQUENCE(,_xlpm.ln),1)),
_xlpm.cr, INDEX(_xlpm.arr,1,MOD(_xlpm.cds-96+_xlpm.shft-1,26)+1),
_xlfn.CONCAT(_xlpm.cr))</f>
        <v>comely</v>
      </c>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H143" s="31"/>
    </row>
    <row r="144" spans="2:138" ht="23.4">
      <c r="B144" s="17">
        <f t="shared" si="7"/>
        <v>62</v>
      </c>
      <c r="C144" s="17">
        <v>4</v>
      </c>
      <c r="D144" s="18">
        <v>11</v>
      </c>
      <c r="E144" s="19" t="str" cm="1">
        <f t="array" ref="E144">_xlfn.LET(
_xlpm.arr,CHAR(96+_xlfn.SEQUENCE(,26)),
_xlpm.code,I144,
_xlpm.ln, LEN(_xlpm.code),
_xlpm.shft, - (G144*_xlfn.SEQUENCE(,_xlpm.ln)),
_xlpm.cds, CODE(MID(_xlpm.code,_xlfn.SEQUENCE(,_xlpm.ln),1)),
_xlpm.cr, INDEX(_xlpm.arr,1,MOD(_xlpm.cds-96+_xlpm.shft-1,26)+1),
_xlfn.CONCAT(_xlpm.cr))</f>
        <v>pastiche</v>
      </c>
      <c r="G144" s="43">
        <v>12</v>
      </c>
      <c r="I144" s="58" t="s">
        <v>46</v>
      </c>
      <c r="J144" s="59"/>
      <c r="K144" s="59"/>
      <c r="L144" s="60"/>
      <c r="N144" s="52" t="str" cm="1">
        <f t="array" ref="N144">_xlfn.LET(
_xlpm.arr,CHAR(96+_xlfn.SEQUENCE(,26)),
_xlpm.code,I144,
_xlpm.ln, LEN(_xlpm.code),
_xlpm.shft, -(G144*_xlfn.SEQUENCE(,_xlpm.ln)),
_xlpm.cds, CODE(MID(_xlpm.code,_xlfn.SEQUENCE(,_xlpm.ln),1)),
_xlpm.cr, INDEX(_xlpm.arr,1,MOD(_xlpm.cds-96+_xlpm.shft-1,26)+1),
_xlfn.CONCAT(_xlpm.cr))</f>
        <v>pastiche</v>
      </c>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H144" s="31"/>
    </row>
    <row r="145" spans="1:138" ht="23.4">
      <c r="B145" s="17">
        <f t="shared" si="7"/>
        <v>63</v>
      </c>
      <c r="C145" s="17">
        <v>4</v>
      </c>
      <c r="D145" s="18">
        <v>11</v>
      </c>
      <c r="E145" s="19" t="str" cm="1">
        <f t="array" ref="E145">_xlfn.LET(
_xlpm.arr,CHAR(96+_xlfn.SEQUENCE(,26)),
_xlpm.code,I145,
_xlpm.ln, LEN(_xlpm.code),
_xlpm.shft, - (G145*_xlfn.SEQUENCE(,_xlpm.ln)),
_xlpm.cds, CODE(MID(_xlpm.code,_xlfn.SEQUENCE(,_xlpm.ln),1)),
_xlpm.cr, INDEX(_xlpm.arr,1,MOD(_xlpm.cds-96+_xlpm.shft-1,26)+1),
_xlfn.CONCAT(_xlpm.cr))</f>
        <v>ravel</v>
      </c>
      <c r="G145" s="43">
        <v>13</v>
      </c>
      <c r="I145" s="58" t="s">
        <v>47</v>
      </c>
      <c r="J145" s="59"/>
      <c r="K145" s="59"/>
      <c r="L145" s="60"/>
      <c r="N145" s="52" t="str" cm="1">
        <f t="array" ref="N145">_xlfn.LET(
_xlpm.arr,CHAR(96+_xlfn.SEQUENCE(,26)),
_xlpm.code,I145,
_xlpm.ln, LEN(_xlpm.code),
_xlpm.shft, -(G145*_xlfn.SEQUENCE(,_xlpm.ln)),
_xlpm.cds, CODE(MID(_xlpm.code,_xlfn.SEQUENCE(,_xlpm.ln),1)),
_xlpm.cr, INDEX(_xlpm.arr,1,MOD(_xlpm.cds-96+_xlpm.shft-1,26)+1),
_xlfn.CONCAT(_xlpm.cr))</f>
        <v>ravel</v>
      </c>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H145" s="31"/>
    </row>
    <row r="146" spans="1:138" ht="23.4">
      <c r="B146" s="17">
        <f t="shared" si="7"/>
        <v>64</v>
      </c>
      <c r="C146" s="17">
        <v>4</v>
      </c>
      <c r="D146" s="18">
        <v>11</v>
      </c>
      <c r="E146" s="19" t="str" cm="1">
        <f t="array" ref="E146">_xlfn.LET(
_xlpm.arr,CHAR(96+_xlfn.SEQUENCE(,26)),
_xlpm.code,I146,
_xlpm.ln, LEN(_xlpm.code),
_xlpm.shft, - (G146*_xlfn.SEQUENCE(,_xlpm.ln)),
_xlpm.cds, CODE(MID(_xlpm.code,_xlfn.SEQUENCE(,_xlpm.ln),1)),
_xlpm.cr, INDEX(_xlpm.arr,1,MOD(_xlpm.cds-96+_xlpm.shft-1,26)+1),
_xlfn.CONCAT(_xlpm.cr))</f>
        <v>woebegone</v>
      </c>
      <c r="G146" s="43">
        <v>14</v>
      </c>
      <c r="I146" s="58" t="s">
        <v>48</v>
      </c>
      <c r="J146" s="59"/>
      <c r="K146" s="59"/>
      <c r="L146" s="60"/>
      <c r="N146" s="52" t="str" cm="1">
        <f t="array" ref="N146">_xlfn.LET(
_xlpm.arr,CHAR(96+_xlfn.SEQUENCE(,26)),
_xlpm.code,I146,
_xlpm.ln, LEN(_xlpm.code),
_xlpm.shft, -(G146*_xlfn.SEQUENCE(,_xlpm.ln)),
_xlpm.cds, CODE(MID(_xlpm.code,_xlfn.SEQUENCE(,_xlpm.ln),1)),
_xlpm.cr, INDEX(_xlpm.arr,1,MOD(_xlpm.cds-96+_xlpm.shft-1,26)+1),
_xlfn.CONCAT(_xlpm.cr))</f>
        <v>woebegone</v>
      </c>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H146" s="31"/>
    </row>
    <row r="147" spans="1:138" ht="23.4">
      <c r="B147" s="17">
        <f t="shared" si="7"/>
        <v>65</v>
      </c>
      <c r="C147" s="17">
        <v>4</v>
      </c>
      <c r="D147" s="18">
        <v>11</v>
      </c>
      <c r="E147" s="19" t="str" cm="1">
        <f t="array" ref="E147">_xlfn.LET(
_xlpm.arr,CHAR(96+_xlfn.SEQUENCE(,26)),
_xlpm.code,I147,
_xlpm.ln, LEN(_xlpm.code),
_xlpm.shft, - (G147*_xlfn.SEQUENCE(,_xlpm.ln)),
_xlpm.cds, CODE(MID(_xlpm.code,_xlfn.SEQUENCE(,_xlpm.ln),1)),
_xlpm.cr, INDEX(_xlpm.arr,1,MOD(_xlpm.cds-96+_xlpm.shft-1,26)+1),
_xlfn.CONCAT(_xlpm.cr))</f>
        <v>conflate</v>
      </c>
      <c r="G147" s="43">
        <v>15</v>
      </c>
      <c r="I147" s="58" t="s">
        <v>49</v>
      </c>
      <c r="J147" s="59"/>
      <c r="K147" s="59"/>
      <c r="L147" s="60"/>
      <c r="N147" s="52" t="str" cm="1">
        <f t="array" ref="N147">_xlfn.LET(
_xlpm.arr,CHAR(96+_xlfn.SEQUENCE(,26)),
_xlpm.code,I147,
_xlpm.ln, LEN(_xlpm.code),
_xlpm.shft, -(G147*_xlfn.SEQUENCE(,_xlpm.ln)),
_xlpm.cds, CODE(MID(_xlpm.code,_xlfn.SEQUENCE(,_xlpm.ln),1)),
_xlpm.cr, INDEX(_xlpm.arr,1,MOD(_xlpm.cds-96+_xlpm.shft-1,26)+1),
_xlfn.CONCAT(_xlpm.cr))</f>
        <v>conflate</v>
      </c>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H147" s="31"/>
    </row>
    <row r="148" spans="1:138" ht="23.4">
      <c r="B148" s="17">
        <f t="shared" si="7"/>
        <v>66</v>
      </c>
      <c r="C148" s="17">
        <v>4</v>
      </c>
      <c r="D148" s="18">
        <v>11</v>
      </c>
      <c r="E148" s="19" t="str" cm="1">
        <f t="array" ref="E148">_xlfn.LET(
_xlpm.arr,CHAR(96+_xlfn.SEQUENCE(,26)),
_xlpm.code,I148,
_xlpm.ln, LEN(_xlpm.code),
_xlpm.shft, - (G148*_xlfn.SEQUENCE(,_xlpm.ln)),
_xlpm.cds, CODE(MID(_xlpm.code,_xlfn.SEQUENCE(,_xlpm.ln),1)),
_xlpm.cr, INDEX(_xlpm.arr,1,MOD(_xlpm.cds-96+_xlpm.shft-1,26)+1),
_xlfn.CONCAT(_xlpm.cr))</f>
        <v>erstwhile</v>
      </c>
      <c r="G148" s="43">
        <v>16</v>
      </c>
      <c r="I148" s="58" t="s">
        <v>50</v>
      </c>
      <c r="J148" s="59"/>
      <c r="K148" s="59"/>
      <c r="L148" s="60"/>
      <c r="N148" s="52" t="str" cm="1">
        <f t="array" ref="N148">_xlfn.LET(
_xlpm.arr,CHAR(96+_xlfn.SEQUENCE(,26)),
_xlpm.code,I148,
_xlpm.ln, LEN(_xlpm.code),
_xlpm.shft, -(G148*_xlfn.SEQUENCE(,_xlpm.ln)),
_xlpm.cds, CODE(MID(_xlpm.code,_xlfn.SEQUENCE(,_xlpm.ln),1)),
_xlpm.cr, INDEX(_xlpm.arr,1,MOD(_xlpm.cds-96+_xlpm.shft-1,26)+1),
_xlfn.CONCAT(_xlpm.cr))</f>
        <v>erstwhile</v>
      </c>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H148" s="31"/>
    </row>
    <row r="149" spans="1:138" ht="23.4">
      <c r="B149" s="17">
        <f t="shared" si="7"/>
        <v>67</v>
      </c>
      <c r="C149" s="17">
        <v>4</v>
      </c>
      <c r="D149" s="18">
        <v>11</v>
      </c>
      <c r="E149" s="19" t="str" cm="1">
        <f t="array" ref="E149">_xlfn.LET(
_xlpm.arr,CHAR(96+_xlfn.SEQUENCE(,26)),
_xlpm.code,I149,
_xlpm.ln, LEN(_xlpm.code),
_xlpm.shft, - (G149*_xlfn.SEQUENCE(,_xlpm.ln)),
_xlpm.cds, CODE(MID(_xlpm.code,_xlfn.SEQUENCE(,_xlpm.ln),1)),
_xlpm.cr, INDEX(_xlpm.arr,1,MOD(_xlpm.cds-96+_xlpm.shft-1,26)+1),
_xlfn.CONCAT(_xlpm.cr))</f>
        <v>ephemeral</v>
      </c>
      <c r="G149" s="43">
        <v>17</v>
      </c>
      <c r="I149" s="58" t="s">
        <v>51</v>
      </c>
      <c r="J149" s="59"/>
      <c r="K149" s="59"/>
      <c r="L149" s="60"/>
      <c r="N149" s="52" t="str" cm="1">
        <f t="array" ref="N149">_xlfn.LET(
_xlpm.arr,CHAR(96+_xlfn.SEQUENCE(,26)),
_xlpm.code,I149,
_xlpm.ln, LEN(_xlpm.code),
_xlpm.shft, -(G149*_xlfn.SEQUENCE(,_xlpm.ln)),
_xlpm.cds, CODE(MID(_xlpm.code,_xlfn.SEQUENCE(,_xlpm.ln),1)),
_xlpm.cr, INDEX(_xlpm.arr,1,MOD(_xlpm.cds-96+_xlpm.shft-1,26)+1),
_xlfn.CONCAT(_xlpm.cr))</f>
        <v>ephemeral</v>
      </c>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H149" s="31"/>
    </row>
    <row r="150" spans="1:138" ht="23.4">
      <c r="B150" s="17">
        <f t="shared" si="7"/>
        <v>68</v>
      </c>
      <c r="C150" s="17">
        <v>4</v>
      </c>
      <c r="D150" s="18">
        <v>11</v>
      </c>
      <c r="E150" s="19" t="str" cm="1">
        <f t="array" ref="E150">_xlfn.LET(
_xlpm.arr,CHAR(96+_xlfn.SEQUENCE(,26)),
_xlpm.code,I150,
_xlpm.ln, LEN(_xlpm.code),
_xlpm.shft, - (G150*_xlfn.SEQUENCE(,_xlpm.ln)),
_xlpm.cds, CODE(MID(_xlpm.code,_xlfn.SEQUENCE(,_xlpm.ln),1)),
_xlpm.cr, INDEX(_xlpm.arr,1,MOD(_xlpm.cds-96+_xlpm.shft-1,26)+1),
_xlfn.CONCAT(_xlpm.cr))</f>
        <v>seraglio</v>
      </c>
      <c r="G150" s="43">
        <v>18</v>
      </c>
      <c r="I150" s="58" t="s">
        <v>52</v>
      </c>
      <c r="J150" s="59"/>
      <c r="K150" s="59"/>
      <c r="L150" s="60"/>
      <c r="N150" s="52" t="str" cm="1">
        <f t="array" ref="N150">_xlfn.LET(
_xlpm.arr,CHAR(96+_xlfn.SEQUENCE(,26)),
_xlpm.code,I150,
_xlpm.ln, LEN(_xlpm.code),
_xlpm.shft, -(G150*_xlfn.SEQUENCE(,_xlpm.ln)),
_xlpm.cds, CODE(MID(_xlpm.code,_xlfn.SEQUENCE(,_xlpm.ln),1)),
_xlpm.cr, INDEX(_xlpm.arr,1,MOD(_xlpm.cds-96+_xlpm.shft-1,26)+1),
_xlfn.CONCAT(_xlpm.cr))</f>
        <v>seraglio</v>
      </c>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H150" s="31"/>
    </row>
    <row r="151" spans="1:138" ht="23.4">
      <c r="B151" s="17">
        <f t="shared" si="7"/>
        <v>69</v>
      </c>
      <c r="C151" s="17">
        <v>4</v>
      </c>
      <c r="D151" s="18">
        <v>11</v>
      </c>
      <c r="E151" s="19" t="str" cm="1">
        <f t="array" ref="E151">_xlfn.LET(
_xlpm.arr,CHAR(96+_xlfn.SEQUENCE(,26)),
_xlpm.code,I151,
_xlpm.ln, LEN(_xlpm.code),
_xlpm.shft, - (G151*_xlfn.SEQUENCE(,_xlpm.ln)),
_xlpm.cds, CODE(MID(_xlpm.code,_xlfn.SEQUENCE(,_xlpm.ln),1)),
_xlpm.cr, INDEX(_xlpm.arr,1,MOD(_xlpm.cds-96+_xlpm.shft-1,26)+1),
_xlfn.CONCAT(_xlpm.cr))</f>
        <v>cynosure</v>
      </c>
      <c r="G151" s="43">
        <v>19</v>
      </c>
      <c r="I151" s="58" t="s">
        <v>53</v>
      </c>
      <c r="J151" s="59"/>
      <c r="K151" s="59"/>
      <c r="L151" s="60"/>
      <c r="N151" s="52" t="str" cm="1">
        <f t="array" ref="N151">_xlfn.LET(
_xlpm.arr,CHAR(96+_xlfn.SEQUENCE(,26)),
_xlpm.code,I151,
_xlpm.ln, LEN(_xlpm.code),
_xlpm.shft, -(G151*_xlfn.SEQUENCE(,_xlpm.ln)),
_xlpm.cds, CODE(MID(_xlpm.code,_xlfn.SEQUENCE(,_xlpm.ln),1)),
_xlpm.cr, INDEX(_xlpm.arr,1,MOD(_xlpm.cds-96+_xlpm.shft-1,26)+1),
_xlfn.CONCAT(_xlpm.cr))</f>
        <v>cynosure</v>
      </c>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H151" s="31"/>
    </row>
    <row r="152" spans="1:138" ht="23.4">
      <c r="B152" s="17">
        <f t="shared" si="7"/>
        <v>70</v>
      </c>
      <c r="C152" s="17">
        <v>4</v>
      </c>
      <c r="D152" s="18">
        <v>11</v>
      </c>
      <c r="E152" s="19" t="str" cm="1">
        <f t="array" ref="E152">_xlfn.LET(
_xlpm.arr,CHAR(96+_xlfn.SEQUENCE(,26)),
_xlpm.code,I152,
_xlpm.ln, LEN(_xlpm.code),
_xlpm.shft, - (G152*_xlfn.SEQUENCE(,_xlpm.ln)),
_xlpm.cds, CODE(MID(_xlpm.code,_xlfn.SEQUENCE(,_xlpm.ln),1)),
_xlpm.cr, INDEX(_xlpm.arr,1,MOD(_xlpm.cds-96+_xlpm.shft-1,26)+1),
_xlfn.CONCAT(_xlpm.cr))</f>
        <v>panoply</v>
      </c>
      <c r="G152" s="43">
        <v>20</v>
      </c>
      <c r="I152" s="58" t="s">
        <v>54</v>
      </c>
      <c r="J152" s="59"/>
      <c r="K152" s="59"/>
      <c r="L152" s="60"/>
      <c r="N152" s="52" t="str" cm="1">
        <f t="array" ref="N152">_xlfn.LET(
_xlpm.arr,CHAR(96+_xlfn.SEQUENCE(,26)),
_xlpm.code,I152,
_xlpm.ln, LEN(_xlpm.code),
_xlpm.shft, -(G152*_xlfn.SEQUENCE(,_xlpm.ln)),
_xlpm.cds, CODE(MID(_xlpm.code,_xlfn.SEQUENCE(,_xlpm.ln),1)),
_xlpm.cr, INDEX(_xlpm.arr,1,MOD(_xlpm.cds-96+_xlpm.shft-1,26)+1),
_xlfn.CONCAT(_xlpm.cr))</f>
        <v>panoply</v>
      </c>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H152" s="31"/>
    </row>
    <row r="153" spans="1:138" ht="23.4">
      <c r="B153" s="10"/>
      <c r="C153" s="10"/>
      <c r="D153" s="18">
        <f>SUM(D133:D152)</f>
        <v>220</v>
      </c>
      <c r="G153" s="13"/>
      <c r="H153" s="13"/>
      <c r="L153" s="27"/>
      <c r="M153" s="29"/>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row>
    <row r="154" spans="1:138" ht="23.4">
      <c r="B154" s="17" t="s">
        <v>161</v>
      </c>
      <c r="C154" s="17">
        <v>4</v>
      </c>
      <c r="D154" s="18"/>
      <c r="E154" s="19">
        <f>IFERROR(CODE(MID(E133,1,1))*CODE(MID(E134,2,1))+CODE(MID(E135,3,1))*CODE(MID(E136,4,1))+CODE(MID(E137,5,1))*CODE(MID(E138,6,1))+CODE(MID(E139,7,1))*CODE(MID(E140,3,1))+CODE(MID(E141,6,1))*CODE(MID(E142,10,1))+CODE(MID(E143,1,1))*CODE(MID(E144,2,1))+CODE(MID(E145,3,1))*CODE(MID(E146,4,1))+CODE(MID(E147,5,1))*CODE(MID(E148,6,1))+CODE(MID(E149,7,1))*CODE(MID(E150,8,1))+CODE(MID(E151,2,1))*CODE(MID(E152,5,1)),0)</f>
        <v>117217</v>
      </c>
      <c r="G154" s="13"/>
      <c r="H154" s="13"/>
      <c r="L154" s="27"/>
      <c r="M154" s="29"/>
      <c r="BB154" s="5"/>
      <c r="BC154" s="5"/>
      <c r="BD154" s="5"/>
      <c r="BE154" s="5"/>
      <c r="BF154" s="5"/>
      <c r="BG154" s="5"/>
      <c r="BH154" s="5"/>
      <c r="BI154" s="5"/>
      <c r="BJ154" s="5"/>
      <c r="BK154" s="5"/>
    </row>
    <row r="155" spans="1:138" ht="23.4">
      <c r="B155" s="10"/>
      <c r="C155" s="10"/>
      <c r="D155" s="11"/>
      <c r="E155" s="12"/>
      <c r="G155" s="13"/>
      <c r="H155" s="13"/>
      <c r="L155" s="27"/>
      <c r="M155" s="29"/>
      <c r="BB155" s="5"/>
      <c r="BC155" s="5"/>
      <c r="BD155" s="5"/>
      <c r="BE155" s="5"/>
      <c r="BF155" s="5"/>
      <c r="BG155" s="5"/>
      <c r="BH155" s="5"/>
      <c r="BI155" s="5"/>
      <c r="BJ155" s="5"/>
      <c r="BK155" s="5"/>
    </row>
    <row r="156" spans="1:138" ht="24" thickBot="1">
      <c r="B156" s="10"/>
      <c r="C156" s="10"/>
      <c r="D156" s="11"/>
      <c r="E156" s="12"/>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row>
    <row r="157" spans="1:138" ht="19.2" thickTop="1" thickBot="1">
      <c r="A157" s="5"/>
      <c r="B157" s="23" t="s">
        <v>16</v>
      </c>
      <c r="C157" s="9" t="s">
        <v>15</v>
      </c>
      <c r="D157" s="5"/>
      <c r="E157" s="5"/>
      <c r="F157" s="6"/>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row>
    <row r="158" spans="1:138" ht="15" thickTop="1">
      <c r="A158" s="5"/>
      <c r="B158" s="4"/>
      <c r="C158" s="5"/>
      <c r="D158" s="5"/>
      <c r="E158" s="5"/>
      <c r="F158" s="6"/>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row>
    <row r="159" spans="1:138">
      <c r="A159" s="5"/>
      <c r="B159" s="21" t="s">
        <v>174</v>
      </c>
      <c r="C159" s="5"/>
      <c r="D159" s="5"/>
      <c r="E159" s="5"/>
      <c r="F159" s="6"/>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row>
    <row r="160" spans="1:138" ht="15" thickBot="1">
      <c r="A160" s="5"/>
      <c r="B160" s="21"/>
      <c r="C160" s="30"/>
      <c r="D160" s="5"/>
      <c r="E160" s="5"/>
      <c r="F160" s="6"/>
      <c r="G160" s="29"/>
      <c r="L160" s="27"/>
      <c r="M160" s="29"/>
      <c r="S160" s="5"/>
      <c r="T160" s="5"/>
      <c r="U160" s="5"/>
      <c r="V160" s="28"/>
      <c r="W160" s="5"/>
      <c r="X160" s="5"/>
      <c r="Y160" s="5"/>
      <c r="Z160" s="5"/>
      <c r="AA160" s="28"/>
      <c r="AB160" s="5"/>
      <c r="AC160" s="5"/>
      <c r="AD160" s="5"/>
      <c r="AE160" s="5"/>
      <c r="AF160" s="28"/>
      <c r="AG160" s="5"/>
      <c r="AH160" s="5"/>
      <c r="AI160" s="5"/>
      <c r="AJ160" s="5"/>
      <c r="AK160" s="28"/>
      <c r="AL160" s="5"/>
      <c r="AM160" s="5"/>
      <c r="AN160" s="5"/>
      <c r="AO160" s="5"/>
      <c r="AP160" s="5"/>
      <c r="AQ160" s="5"/>
      <c r="AR160" s="5"/>
      <c r="AS160" s="5"/>
      <c r="AT160" s="5"/>
      <c r="AU160" s="5"/>
      <c r="AV160" s="28"/>
      <c r="AW160" s="5"/>
      <c r="AX160" s="5"/>
      <c r="AY160" s="5"/>
      <c r="AZ160" s="5"/>
      <c r="BA160" s="28"/>
      <c r="BB160" s="5"/>
      <c r="BC160" s="5"/>
      <c r="BD160" s="5"/>
      <c r="BE160" s="5"/>
      <c r="BF160" s="28"/>
      <c r="BG160" s="5"/>
      <c r="BH160" s="5"/>
      <c r="BI160" s="5"/>
      <c r="BJ160" s="5"/>
      <c r="BK160" s="5"/>
    </row>
    <row r="161" spans="2:195" ht="25.35" customHeight="1" thickTop="1" thickBot="1">
      <c r="B161" s="20" t="s">
        <v>2</v>
      </c>
      <c r="C161" s="20" t="s">
        <v>3</v>
      </c>
      <c r="D161" s="20" t="s">
        <v>4</v>
      </c>
      <c r="E161" s="20" t="s">
        <v>5</v>
      </c>
      <c r="G161" s="20" t="s">
        <v>32</v>
      </c>
      <c r="H161" s="5"/>
      <c r="I161" s="64" t="s">
        <v>31</v>
      </c>
      <c r="J161" s="65"/>
      <c r="K161" s="65"/>
      <c r="L161" s="65"/>
      <c r="M161" s="65"/>
      <c r="N161" s="65"/>
      <c r="O161" s="66"/>
      <c r="P161" s="5"/>
      <c r="Q161" s="5"/>
      <c r="R161" s="64" t="s">
        <v>184</v>
      </c>
      <c r="S161" s="65"/>
      <c r="T161" s="65"/>
      <c r="U161" s="65"/>
      <c r="V161" s="65"/>
      <c r="W161" s="65"/>
      <c r="X161" s="66"/>
      <c r="Y161" s="5"/>
      <c r="Z161" s="5"/>
      <c r="AA161" s="5"/>
      <c r="AB161" s="5"/>
      <c r="AC161" s="5"/>
      <c r="AD161" s="5"/>
      <c r="AE161" s="5"/>
      <c r="AF161" s="5"/>
      <c r="AG161" s="5"/>
      <c r="AH161" s="5"/>
      <c r="AI161" s="64" t="s">
        <v>185</v>
      </c>
      <c r="AJ161" s="65"/>
      <c r="AK161" s="65"/>
      <c r="AL161" s="65"/>
      <c r="AM161" s="65"/>
      <c r="AN161" s="65"/>
      <c r="AO161" s="66"/>
      <c r="AP161" s="5"/>
      <c r="AQ161" s="5"/>
      <c r="AR161" s="5"/>
      <c r="AS161" s="5"/>
      <c r="AT161" s="5"/>
      <c r="AU161" s="5"/>
      <c r="AV161" s="5"/>
      <c r="AW161" s="5"/>
      <c r="AX161" s="5"/>
      <c r="AY161" s="5"/>
      <c r="AZ161" s="5"/>
      <c r="BA161" s="5"/>
      <c r="BB161" s="5"/>
      <c r="BC161" s="5"/>
      <c r="BD161" s="5"/>
      <c r="BE161" s="5"/>
      <c r="BF161" s="5"/>
      <c r="BG161" s="5"/>
      <c r="BH161" s="5"/>
      <c r="BI161" s="5"/>
      <c r="BJ161" s="5"/>
      <c r="BK161" s="5"/>
      <c r="BL161" s="1"/>
      <c r="BM161" s="1"/>
      <c r="BN161" s="1"/>
      <c r="BR161" s="1"/>
      <c r="BT161" s="1"/>
      <c r="BU161" s="1"/>
      <c r="BV161" s="1"/>
      <c r="BZ161" s="1"/>
      <c r="CB161" s="1"/>
      <c r="CC161" s="1"/>
      <c r="CD161" s="1"/>
      <c r="CH161" s="1"/>
      <c r="CJ161" s="1"/>
      <c r="CK161" s="1"/>
      <c r="CL161" s="1"/>
      <c r="CP161" s="1"/>
      <c r="CR161" s="1"/>
      <c r="CS161" s="1"/>
      <c r="CT161" s="1"/>
      <c r="CX161" s="1"/>
      <c r="CZ161" s="1"/>
      <c r="DA161" s="1"/>
      <c r="DB161" s="1"/>
      <c r="DF161" s="1"/>
      <c r="DH161" s="1"/>
      <c r="DI161" s="1"/>
      <c r="DJ161" s="1"/>
      <c r="DN161" s="1"/>
    </row>
    <row r="162" spans="2:195" ht="15" thickTop="1">
      <c r="B162" s="1"/>
      <c r="C162" s="1"/>
      <c r="D162" s="1"/>
      <c r="E162" s="1"/>
      <c r="G162" s="5"/>
      <c r="H162" s="5"/>
      <c r="I162" s="5"/>
      <c r="J162" s="5"/>
      <c r="K162" s="5"/>
      <c r="L162" s="5"/>
      <c r="M162" s="5"/>
      <c r="N162" s="5"/>
      <c r="O162" s="5"/>
      <c r="P162" s="5"/>
      <c r="Q162" s="5"/>
      <c r="S162" s="41"/>
      <c r="AX162" s="5"/>
      <c r="AY162" s="5"/>
      <c r="AZ162" s="5"/>
      <c r="BA162" s="5"/>
      <c r="BB162" s="5"/>
      <c r="BC162" s="5"/>
      <c r="BD162" s="5"/>
      <c r="BE162" s="5"/>
      <c r="BF162" s="5"/>
      <c r="BG162" s="5"/>
      <c r="BH162" s="5"/>
      <c r="BI162" s="5"/>
      <c r="BJ162" s="5"/>
      <c r="BK162" s="5"/>
    </row>
    <row r="163" spans="2:195" ht="46.8">
      <c r="B163" s="17" t="s">
        <v>24</v>
      </c>
      <c r="C163" s="17">
        <v>5</v>
      </c>
      <c r="D163" s="18">
        <v>0</v>
      </c>
      <c r="E163" s="45" t="str" cm="1">
        <f t="array" ref="E163">_xlfn.LET(
_xlpm.arr,CHAR(96+_xlfn.SEQUENCE(,26)),
_xlpm.code,I163,
_xlpm.shift,G163,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There is nothing more deceptive than an obvious fact.</v>
      </c>
      <c r="G163" s="26">
        <v>10</v>
      </c>
      <c r="H163" s="5"/>
      <c r="I163" s="58" t="s">
        <v>166</v>
      </c>
      <c r="J163" s="59"/>
      <c r="K163" s="59"/>
      <c r="L163" s="59"/>
      <c r="M163" s="59"/>
      <c r="N163" s="59"/>
      <c r="O163" s="60"/>
      <c r="P163" s="5"/>
      <c r="Q163" s="5"/>
      <c r="R163" s="52" t="str" cm="1">
        <f t="array" ref="R163">_xlfn.LET(
_xlpm.arr,CHAR(96+_xlfn.SEQUENCE(,26)),
_xlpm.code,I163,
_xlpm.shift,G163,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There is nothing more deceptive than an obvious fact.</v>
      </c>
      <c r="AC163" s="27"/>
      <c r="AD163" s="27"/>
      <c r="AM163" s="1" cm="1">
        <f t="array" ref="AM163">_xlfn.LET(
_xlpm.arr,CHAR(96+_xlfn.SEQUENCE(,26)),
_xlpm.code,I163,
_xlpm.shift,G163,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SUM(_xlpm.others))</f>
        <v>9</v>
      </c>
      <c r="BK163" s="5"/>
      <c r="DP163" s="31"/>
      <c r="DQ163" s="33"/>
      <c r="DR163" s="31"/>
    </row>
    <row r="164" spans="2:195" ht="15.6">
      <c r="H164" s="5"/>
      <c r="I164" s="5"/>
      <c r="J164" s="5"/>
      <c r="K164" s="5"/>
      <c r="L164" s="5"/>
      <c r="M164" s="5"/>
      <c r="N164" s="5"/>
      <c r="O164" s="5"/>
      <c r="P164" s="5"/>
      <c r="Q164" s="5"/>
      <c r="S164" s="52"/>
      <c r="DP164" s="31"/>
      <c r="DQ164" s="33"/>
      <c r="DR164" s="31"/>
    </row>
    <row r="165" spans="2:195" ht="46.8">
      <c r="B165" s="17">
        <v>71</v>
      </c>
      <c r="C165" s="17">
        <v>5</v>
      </c>
      <c r="D165" s="18">
        <v>12</v>
      </c>
      <c r="E165" s="45" t="str" cm="1">
        <f t="array" ref="E165">_xlfn.LET(
_xlpm.arr,CHAR(96+_xlfn.SEQUENCE(,26)),
_xlpm.code,I165,
_xlpm.shift,G165,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My horror at his crimes was lost in my admiration at his skill.</v>
      </c>
      <c r="G165" s="43">
        <v>1</v>
      </c>
      <c r="H165" s="5"/>
      <c r="I165" s="58" t="s">
        <v>84</v>
      </c>
      <c r="J165" s="59"/>
      <c r="K165" s="59"/>
      <c r="L165" s="59"/>
      <c r="M165" s="59"/>
      <c r="N165" s="59"/>
      <c r="O165" s="60"/>
      <c r="P165" s="5"/>
      <c r="Q165" s="5"/>
      <c r="R165" s="52" t="str" cm="1">
        <f t="array" ref="R165">_xlfn.LET(
_xlpm.arr,CHAR(96+_xlfn.SEQUENCE(,26)),
_xlpm.code,I165,
_xlpm.shift,G165,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My horror at his crimes was lost in my admiration at his skill.</v>
      </c>
      <c r="S165" s="52"/>
      <c r="AC165" s="27"/>
      <c r="AD165" s="27"/>
      <c r="AM165" s="1" cm="1">
        <f t="array" ref="AM165">_xlfn.LET(
_xlpm.arr,CHAR(96+_xlfn.SEQUENCE(,26)),
_xlpm.code,I165,
_xlpm.shift,G165,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SUM(_xlpm.others))</f>
        <v>13</v>
      </c>
      <c r="DP165" s="31"/>
      <c r="DQ165" s="33"/>
      <c r="DR165" s="31"/>
    </row>
    <row r="166" spans="2:195" ht="46.8">
      <c r="B166" s="17">
        <f t="shared" ref="B166:B194" si="8">B165+1</f>
        <v>72</v>
      </c>
      <c r="C166" s="17">
        <v>5</v>
      </c>
      <c r="D166" s="18">
        <v>12</v>
      </c>
      <c r="E166" s="45" t="str" cm="1">
        <f t="array" ref="E166">_xlfn.LET(
_xlpm.arr,CHAR(96+_xlfn.SEQUENCE(,26)),
_xlpm.code,I166,
_xlpm.shift,G166,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Mediocrity knows nothing higher than itself; but talent instantly recognizes genius.</v>
      </c>
      <c r="G166" s="43">
        <v>2</v>
      </c>
      <c r="H166" s="5"/>
      <c r="I166" s="58" t="s">
        <v>85</v>
      </c>
      <c r="J166" s="59"/>
      <c r="K166" s="59"/>
      <c r="L166" s="59"/>
      <c r="M166" s="59"/>
      <c r="N166" s="59"/>
      <c r="O166" s="60"/>
      <c r="P166" s="5"/>
      <c r="Q166" s="5"/>
      <c r="R166" s="52" t="str" cm="1">
        <f t="array" ref="R166">_xlfn.LET(
_xlpm.arr,CHAR(96+_xlfn.SEQUENCE(,26)),
_xlpm.code,I166,
_xlpm.shift,G166,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Mediocrity knows nothing higher than itself; but talent instantly recognizes genius.</v>
      </c>
      <c r="S166" s="52"/>
      <c r="T166" s="41"/>
      <c r="U166" s="41"/>
      <c r="V166" s="41"/>
      <c r="W166" s="41"/>
      <c r="X166" s="41"/>
      <c r="Y166" s="41"/>
      <c r="Z166" s="41"/>
      <c r="AA166" s="41"/>
      <c r="AB166" s="41"/>
      <c r="AC166" s="41"/>
      <c r="AD166" s="41"/>
      <c r="AE166" s="41"/>
      <c r="AF166" s="41"/>
      <c r="AG166" s="41"/>
      <c r="AH166" s="41"/>
      <c r="AJ166" s="41"/>
      <c r="AK166" s="41"/>
      <c r="AL166" s="41"/>
      <c r="AM166" s="1" cm="1">
        <f t="array" ref="AM166">_xlfn.LET(
_xlpm.arr,CHAR(96+_xlfn.SEQUENCE(,26)),
_xlpm.code,I166,
_xlpm.shift,G166,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SUM(_xlpm.others))</f>
        <v>12</v>
      </c>
      <c r="AN166" s="41"/>
      <c r="AO166" s="41"/>
      <c r="AP166" s="41"/>
      <c r="AQ166" s="41"/>
      <c r="AR166" s="41"/>
      <c r="AS166" s="41"/>
      <c r="AT166" s="41"/>
      <c r="AU166" s="41"/>
      <c r="AV166" s="41"/>
      <c r="AW166" s="41"/>
      <c r="AX166" s="41"/>
      <c r="AY166" s="41"/>
      <c r="AZ166" s="41"/>
      <c r="BA166" s="41"/>
      <c r="BB166" s="41"/>
      <c r="BC166" s="41"/>
      <c r="BD166" s="41"/>
      <c r="BE166" s="41"/>
      <c r="BF166" s="41"/>
      <c r="BG166" s="41"/>
      <c r="BH166" s="41"/>
      <c r="BI166" s="41"/>
      <c r="BJ166" s="41"/>
      <c r="BK166" s="41"/>
      <c r="BL166" s="41"/>
      <c r="BM166" s="41"/>
      <c r="BN166" s="41"/>
      <c r="BO166" s="41"/>
      <c r="BP166" s="41"/>
      <c r="BQ166" s="41"/>
      <c r="BR166" s="41"/>
      <c r="BS166" s="41"/>
      <c r="BT166" s="41"/>
      <c r="BU166" s="41"/>
      <c r="BV166" s="41"/>
      <c r="BW166" s="41"/>
      <c r="BX166" s="41"/>
      <c r="BY166" s="41"/>
      <c r="BZ166" s="41"/>
      <c r="CA166" s="41"/>
      <c r="CB166" s="41"/>
      <c r="CC166" s="41"/>
      <c r="CD166" s="41"/>
      <c r="CE166" s="41"/>
      <c r="CF166" s="41"/>
      <c r="CG166" s="41"/>
      <c r="CH166" s="41"/>
      <c r="CI166" s="41"/>
      <c r="CJ166" s="41"/>
      <c r="CK166" s="41"/>
      <c r="CL166" s="41"/>
      <c r="CM166" s="41"/>
      <c r="CN166" s="41"/>
      <c r="CO166" s="41"/>
      <c r="CP166" s="41"/>
      <c r="CQ166" s="41"/>
      <c r="CR166" s="41"/>
      <c r="CS166" s="41"/>
      <c r="CT166" s="41"/>
      <c r="CU166" s="41"/>
      <c r="CV166" s="41"/>
      <c r="CW166" s="41"/>
      <c r="CX166" s="41"/>
      <c r="CY166" s="41"/>
      <c r="CZ166" s="41"/>
      <c r="DA166" s="41"/>
      <c r="DB166" s="41"/>
      <c r="DC166" s="41"/>
      <c r="DD166" s="41"/>
      <c r="DE166" s="41"/>
      <c r="DF166" s="41"/>
      <c r="DG166" s="41"/>
      <c r="DH166" s="41"/>
      <c r="DI166" s="41"/>
      <c r="DJ166" s="41"/>
      <c r="DK166" s="41"/>
      <c r="DL166" s="41"/>
      <c r="DM166" s="41"/>
      <c r="DN166" s="41"/>
      <c r="DO166" s="41"/>
      <c r="DP166" s="41"/>
      <c r="DQ166" s="41"/>
      <c r="DR166" s="41"/>
      <c r="DS166" s="41"/>
      <c r="DT166" s="41"/>
      <c r="DU166" s="41"/>
      <c r="DV166" s="41"/>
      <c r="DW166" s="41"/>
      <c r="DX166" s="41"/>
      <c r="DY166" s="41"/>
      <c r="DZ166" s="41"/>
      <c r="EA166" s="41"/>
      <c r="EB166" s="41"/>
      <c r="EC166" s="41"/>
      <c r="ED166" s="41"/>
      <c r="EE166" s="41"/>
      <c r="EF166" s="41"/>
      <c r="EG166" s="41"/>
      <c r="EH166" s="41"/>
      <c r="EI166" s="41"/>
      <c r="EJ166" s="41"/>
      <c r="EK166" s="41"/>
      <c r="EL166" s="41"/>
      <c r="EM166" s="41"/>
      <c r="EN166" s="41"/>
      <c r="EO166" s="41"/>
      <c r="EP166" s="41"/>
      <c r="EQ166" s="41"/>
      <c r="ER166" s="41"/>
      <c r="ES166" s="41"/>
      <c r="ET166" s="41"/>
      <c r="EU166" s="41"/>
      <c r="EV166" s="41"/>
      <c r="EW166" s="41"/>
      <c r="EX166" s="41"/>
      <c r="EY166" s="41"/>
      <c r="EZ166" s="41"/>
      <c r="FA166" s="41"/>
      <c r="FB166" s="41"/>
      <c r="FC166" s="41"/>
      <c r="FD166" s="41"/>
      <c r="FE166" s="41"/>
      <c r="FF166" s="41"/>
      <c r="FG166" s="41"/>
      <c r="FH166" s="41"/>
      <c r="FI166" s="41"/>
      <c r="FJ166" s="41"/>
      <c r="FK166" s="41"/>
      <c r="FL166" s="41"/>
      <c r="FM166" s="41"/>
      <c r="FN166" s="41"/>
      <c r="FO166" s="41"/>
      <c r="FP166" s="41"/>
      <c r="FQ166" s="41"/>
      <c r="FR166" s="41"/>
      <c r="FS166" s="41"/>
      <c r="FT166" s="41"/>
      <c r="FU166" s="41"/>
      <c r="FV166" s="41"/>
      <c r="FW166" s="41"/>
      <c r="FX166" s="41"/>
      <c r="FY166" s="41"/>
      <c r="FZ166" s="41"/>
      <c r="GA166" s="41"/>
      <c r="GB166" s="41"/>
      <c r="GC166" s="41"/>
      <c r="GD166" s="41"/>
      <c r="GE166" s="41"/>
      <c r="GF166" s="41"/>
      <c r="GG166" s="41"/>
      <c r="GH166" s="41"/>
      <c r="GI166" s="41"/>
      <c r="GJ166" s="41"/>
      <c r="GK166" s="41"/>
      <c r="GL166" s="41"/>
      <c r="GM166" s="41"/>
    </row>
    <row r="167" spans="2:195" ht="46.8">
      <c r="B167" s="17">
        <f t="shared" si="8"/>
        <v>73</v>
      </c>
      <c r="C167" s="17">
        <v>5</v>
      </c>
      <c r="D167" s="18">
        <v>12</v>
      </c>
      <c r="E167" s="45" t="str" cm="1">
        <f t="array" ref="E167">_xlfn.LET(
_xlpm.arr,CHAR(96+_xlfn.SEQUENCE(,26)),
_xlpm.code,I167,
_xlpm.shift,G167,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You have a grand gift for silence, Watson. It makes you quite invaluable as a companion.</v>
      </c>
      <c r="G167" s="43">
        <v>3</v>
      </c>
      <c r="H167" s="5"/>
      <c r="I167" s="58" t="s">
        <v>86</v>
      </c>
      <c r="J167" s="59"/>
      <c r="K167" s="59"/>
      <c r="L167" s="59"/>
      <c r="M167" s="59"/>
      <c r="N167" s="59"/>
      <c r="O167" s="60"/>
      <c r="P167" s="5"/>
      <c r="Q167" s="5"/>
      <c r="R167" s="52" t="str" cm="1">
        <f t="array" ref="R167">_xlfn.LET(
_xlpm.arr,CHAR(96+_xlfn.SEQUENCE(,26)),
_xlpm.code,I167,
_xlpm.shift,G167,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You have a grand gift for silence, Watson. It makes you quite invaluable as a companion.</v>
      </c>
      <c r="S167" s="52"/>
      <c r="T167" s="41"/>
      <c r="U167" s="41"/>
      <c r="V167" s="41"/>
      <c r="W167" s="41"/>
      <c r="X167" s="41"/>
      <c r="Y167" s="41"/>
      <c r="Z167" s="41"/>
      <c r="AA167" s="41"/>
      <c r="AB167" s="41"/>
      <c r="AC167" s="41"/>
      <c r="AD167" s="41"/>
      <c r="AE167" s="41"/>
      <c r="AF167" s="41"/>
      <c r="AG167" s="41"/>
      <c r="AH167" s="41"/>
      <c r="AJ167" s="41"/>
      <c r="AK167" s="41"/>
      <c r="AL167" s="41"/>
      <c r="AM167" s="1" cm="1">
        <f t="array" ref="AM167">_xlfn.LET(
_xlpm.arr,CHAR(96+_xlfn.SEQUENCE(,26)),
_xlpm.code,I167,
_xlpm.shift,G167,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SUM(_xlpm.others))</f>
        <v>18</v>
      </c>
      <c r="AN167" s="41"/>
      <c r="AO167" s="41"/>
      <c r="AP167" s="41"/>
      <c r="AQ167" s="41"/>
      <c r="AR167" s="41"/>
      <c r="AS167" s="41"/>
      <c r="AT167" s="41"/>
      <c r="AU167" s="41"/>
      <c r="AV167" s="41"/>
      <c r="AW167" s="41"/>
      <c r="AX167" s="41"/>
      <c r="AY167" s="41"/>
      <c r="AZ167" s="41"/>
      <c r="BA167" s="41"/>
      <c r="BB167" s="41"/>
      <c r="BC167" s="41"/>
      <c r="BD167" s="41"/>
      <c r="BE167" s="41"/>
      <c r="BF167" s="41"/>
      <c r="BG167" s="41"/>
      <c r="BH167" s="41"/>
      <c r="BI167" s="41"/>
      <c r="BJ167" s="41"/>
      <c r="BK167" s="41"/>
      <c r="BL167" s="41"/>
      <c r="BM167" s="41"/>
      <c r="BN167" s="41"/>
      <c r="BO167" s="41"/>
      <c r="BP167" s="41"/>
      <c r="BQ167" s="41"/>
      <c r="BR167" s="41"/>
      <c r="BS167" s="41"/>
      <c r="BT167" s="41"/>
      <c r="BU167" s="41"/>
      <c r="BV167" s="41"/>
      <c r="BW167" s="41"/>
      <c r="BX167" s="41"/>
      <c r="BY167" s="41"/>
      <c r="BZ167" s="41"/>
      <c r="CA167" s="41"/>
      <c r="CB167" s="41"/>
      <c r="CC167" s="41"/>
      <c r="CD167" s="41"/>
      <c r="CE167" s="41"/>
      <c r="CF167" s="41"/>
      <c r="CG167" s="41"/>
      <c r="CH167" s="41"/>
      <c r="CI167" s="41"/>
      <c r="CJ167" s="41"/>
      <c r="CK167" s="41"/>
      <c r="CL167" s="41"/>
      <c r="CM167" s="41"/>
      <c r="CN167" s="41"/>
      <c r="CO167" s="41"/>
      <c r="CP167" s="41"/>
      <c r="CQ167" s="41"/>
      <c r="CR167" s="41"/>
      <c r="CS167" s="41"/>
      <c r="CT167" s="41"/>
      <c r="CU167" s="41"/>
      <c r="CV167" s="41"/>
      <c r="CW167" s="41"/>
      <c r="CX167" s="41"/>
      <c r="CY167" s="41"/>
      <c r="CZ167" s="41"/>
      <c r="DA167" s="41"/>
      <c r="DB167" s="41"/>
      <c r="DC167" s="41"/>
      <c r="DD167" s="41"/>
      <c r="DE167" s="41"/>
      <c r="DF167" s="41"/>
      <c r="DG167" s="41"/>
      <c r="DH167" s="41"/>
      <c r="DI167" s="41"/>
      <c r="DJ167" s="41"/>
      <c r="DK167" s="41"/>
      <c r="DL167" s="41"/>
      <c r="DM167" s="41"/>
      <c r="DN167" s="41"/>
      <c r="DO167" s="41"/>
      <c r="DP167" s="41"/>
      <c r="DQ167" s="41"/>
      <c r="DR167" s="41"/>
      <c r="DS167" s="41"/>
      <c r="DT167" s="41"/>
      <c r="DU167" s="41"/>
      <c r="DV167" s="41"/>
      <c r="DW167" s="41"/>
      <c r="DX167" s="41"/>
      <c r="DY167" s="41"/>
      <c r="DZ167" s="41"/>
      <c r="EA167" s="41"/>
      <c r="EB167" s="41"/>
      <c r="EC167" s="41"/>
      <c r="ED167" s="41"/>
      <c r="EE167" s="41"/>
      <c r="EF167" s="41"/>
      <c r="EG167" s="41"/>
      <c r="EH167" s="41"/>
      <c r="EI167" s="41"/>
      <c r="EJ167" s="41"/>
      <c r="EK167" s="41"/>
      <c r="EL167" s="41"/>
      <c r="EM167" s="41"/>
      <c r="EN167" s="41"/>
      <c r="EO167" s="41"/>
      <c r="EP167" s="41"/>
      <c r="EQ167" s="41"/>
      <c r="ER167" s="41"/>
      <c r="ES167" s="41"/>
      <c r="ET167" s="41"/>
      <c r="EU167" s="41"/>
      <c r="EV167" s="41"/>
      <c r="EW167" s="41"/>
      <c r="EX167" s="41"/>
      <c r="EY167" s="41"/>
      <c r="EZ167" s="41"/>
      <c r="FA167" s="41"/>
      <c r="FB167" s="41"/>
      <c r="FC167" s="41"/>
      <c r="FD167" s="41"/>
      <c r="FE167" s="41"/>
      <c r="FF167" s="41"/>
      <c r="FG167" s="41"/>
      <c r="FH167" s="41"/>
      <c r="FI167" s="41"/>
      <c r="FJ167" s="41"/>
      <c r="FK167" s="41"/>
      <c r="FL167" s="41"/>
      <c r="FM167" s="41"/>
      <c r="FN167" s="41"/>
      <c r="FO167" s="41"/>
      <c r="FP167" s="41"/>
      <c r="FQ167" s="41"/>
      <c r="FR167" s="41"/>
      <c r="FS167" s="41"/>
      <c r="FT167" s="41"/>
      <c r="FU167" s="41"/>
      <c r="FV167" s="41"/>
      <c r="FW167" s="41"/>
      <c r="FX167" s="41"/>
      <c r="FY167" s="41"/>
      <c r="FZ167" s="41"/>
      <c r="GA167" s="41"/>
      <c r="GB167" s="41"/>
      <c r="GC167" s="41"/>
      <c r="GD167" s="41"/>
      <c r="GE167" s="41"/>
      <c r="GF167" s="41"/>
      <c r="GG167" s="41"/>
      <c r="GH167" s="41"/>
      <c r="GI167" s="41"/>
      <c r="GJ167" s="41"/>
      <c r="GK167" s="41"/>
      <c r="GL167" s="41"/>
      <c r="GM167" s="41"/>
    </row>
    <row r="168" spans="2:195" ht="46.8">
      <c r="B168" s="17">
        <f t="shared" si="8"/>
        <v>74</v>
      </c>
      <c r="C168" s="17">
        <v>5</v>
      </c>
      <c r="D168" s="18">
        <v>12</v>
      </c>
      <c r="E168" s="45" t="str" cm="1">
        <f t="array" ref="E168">_xlfn.LET(
_xlpm.arr,CHAR(96+_xlfn.SEQUENCE(,26)),
_xlpm.code,I168,
_xlpm.shift,G168,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Education never ends, Watson. It is a series of lessons, with the greatest for the last.</v>
      </c>
      <c r="G168" s="43">
        <v>4</v>
      </c>
      <c r="H168" s="5"/>
      <c r="I168" s="58" t="s">
        <v>87</v>
      </c>
      <c r="J168" s="59"/>
      <c r="K168" s="59"/>
      <c r="L168" s="59"/>
      <c r="M168" s="59"/>
      <c r="N168" s="59"/>
      <c r="O168" s="60"/>
      <c r="P168" s="5"/>
      <c r="Q168" s="5"/>
      <c r="R168" s="52" t="str" cm="1">
        <f t="array" ref="R168">_xlfn.LET(
_xlpm.arr,CHAR(96+_xlfn.SEQUENCE(,26)),
_xlpm.code,I168,
_xlpm.shift,G168,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Education never ends, Watson. It is a series of lessons, with the greatest for the last.</v>
      </c>
      <c r="S168" s="52"/>
      <c r="T168" s="41"/>
      <c r="U168" s="41"/>
      <c r="V168" s="41"/>
      <c r="W168" s="41"/>
      <c r="X168" s="41"/>
      <c r="Y168" s="41"/>
      <c r="Z168" s="41"/>
      <c r="AA168" s="41"/>
      <c r="AB168" s="41"/>
      <c r="AC168" s="41"/>
      <c r="AD168" s="41"/>
      <c r="AE168" s="41"/>
      <c r="AF168" s="41"/>
      <c r="AG168" s="41"/>
      <c r="AH168" s="41"/>
      <c r="AJ168" s="41"/>
      <c r="AK168" s="41"/>
      <c r="AL168" s="41"/>
      <c r="AM168" s="1" cm="1">
        <f t="array" ref="AM168">_xlfn.LET(
_xlpm.arr,CHAR(96+_xlfn.SEQUENCE(,26)),
_xlpm.code,I168,
_xlpm.shift,G168,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SUM(_xlpm.others))</f>
        <v>19</v>
      </c>
      <c r="AN168" s="41"/>
      <c r="AO168" s="41"/>
      <c r="AP168" s="41"/>
      <c r="AQ168" s="41"/>
      <c r="AR168" s="41"/>
      <c r="AS168" s="41"/>
      <c r="AT168" s="41"/>
      <c r="AU168" s="41"/>
      <c r="AV168" s="41"/>
      <c r="AW168" s="41"/>
      <c r="AX168" s="41"/>
      <c r="AY168" s="41"/>
      <c r="AZ168" s="41"/>
      <c r="BA168" s="41"/>
      <c r="BB168" s="41"/>
      <c r="BC168" s="41"/>
      <c r="BD168" s="41"/>
      <c r="BE168" s="41"/>
      <c r="BF168" s="41"/>
      <c r="BG168" s="41"/>
      <c r="BH168" s="41"/>
      <c r="BI168" s="41"/>
      <c r="BJ168" s="41"/>
      <c r="BK168" s="41"/>
      <c r="BL168" s="41"/>
      <c r="BM168" s="41"/>
      <c r="BN168" s="41"/>
      <c r="BO168" s="41"/>
      <c r="BP168" s="41"/>
      <c r="BQ168" s="41"/>
      <c r="BR168" s="41"/>
      <c r="BS168" s="41"/>
      <c r="BT168" s="41"/>
      <c r="BU168" s="41"/>
      <c r="BV168" s="41"/>
      <c r="BW168" s="41"/>
      <c r="BX168" s="41"/>
      <c r="BY168" s="41"/>
      <c r="BZ168" s="41"/>
      <c r="CA168" s="41"/>
      <c r="CB168" s="41"/>
      <c r="CC168" s="41"/>
      <c r="CD168" s="41"/>
      <c r="CE168" s="41"/>
      <c r="CF168" s="41"/>
      <c r="CG168" s="41"/>
      <c r="CH168" s="41"/>
      <c r="CI168" s="41"/>
      <c r="CJ168" s="41"/>
      <c r="CK168" s="41"/>
      <c r="CL168" s="41"/>
      <c r="CM168" s="41"/>
      <c r="CN168" s="41"/>
      <c r="CO168" s="41"/>
      <c r="CP168" s="41"/>
      <c r="CQ168" s="41"/>
      <c r="CR168" s="41"/>
      <c r="CS168" s="41"/>
      <c r="CT168" s="41"/>
      <c r="CU168" s="41"/>
      <c r="CV168" s="41"/>
      <c r="CW168" s="41"/>
      <c r="CX168" s="41"/>
      <c r="CY168" s="41"/>
      <c r="CZ168" s="41"/>
      <c r="DA168" s="41"/>
      <c r="DB168" s="41"/>
      <c r="DC168" s="41"/>
      <c r="DD168" s="41"/>
      <c r="DE168" s="41"/>
      <c r="DF168" s="41"/>
      <c r="DG168" s="41"/>
      <c r="DH168" s="41"/>
      <c r="DI168" s="41"/>
      <c r="DJ168" s="41"/>
      <c r="DK168" s="41"/>
      <c r="DL168" s="41"/>
      <c r="DM168" s="41"/>
      <c r="DN168" s="41"/>
      <c r="DO168" s="41"/>
      <c r="DP168" s="41"/>
      <c r="DQ168" s="41"/>
      <c r="DR168" s="41"/>
      <c r="DS168" s="41"/>
      <c r="DT168" s="41"/>
      <c r="DU168" s="41"/>
      <c r="DV168" s="41"/>
      <c r="DW168" s="41"/>
      <c r="DX168" s="41"/>
      <c r="DY168" s="41"/>
      <c r="DZ168" s="41"/>
      <c r="EA168" s="41"/>
      <c r="EB168" s="41"/>
      <c r="EC168" s="41"/>
      <c r="ED168" s="41"/>
      <c r="EE168" s="41"/>
      <c r="EF168" s="41"/>
      <c r="EG168" s="41"/>
      <c r="EH168" s="41"/>
      <c r="EI168" s="41"/>
      <c r="EJ168" s="41"/>
      <c r="EK168" s="41"/>
      <c r="EL168" s="41"/>
      <c r="EM168" s="41"/>
      <c r="EN168" s="41"/>
      <c r="EO168" s="41"/>
      <c r="EP168" s="41"/>
      <c r="EQ168" s="41"/>
      <c r="ER168" s="41"/>
      <c r="ES168" s="41"/>
      <c r="ET168" s="41"/>
      <c r="EU168" s="41"/>
      <c r="EV168" s="41"/>
      <c r="EW168" s="41"/>
      <c r="EX168" s="41"/>
      <c r="EY168" s="41"/>
      <c r="EZ168" s="41"/>
      <c r="FA168" s="41"/>
      <c r="FB168" s="41"/>
      <c r="FC168" s="41"/>
      <c r="FD168" s="41"/>
      <c r="FE168" s="41"/>
      <c r="FF168" s="41"/>
      <c r="FG168" s="41"/>
      <c r="FH168" s="41"/>
      <c r="FI168" s="41"/>
      <c r="FJ168" s="41"/>
      <c r="FK168" s="41"/>
      <c r="FL168" s="41"/>
      <c r="FM168" s="41"/>
      <c r="FN168" s="41"/>
      <c r="FO168" s="41"/>
      <c r="FP168" s="41"/>
      <c r="FQ168" s="41"/>
      <c r="FR168" s="41"/>
      <c r="FS168" s="41"/>
      <c r="FT168" s="41"/>
      <c r="FU168" s="41"/>
      <c r="FV168" s="41"/>
      <c r="FW168" s="41"/>
      <c r="FX168" s="41"/>
      <c r="FY168" s="41"/>
      <c r="FZ168" s="41"/>
      <c r="GA168" s="41"/>
      <c r="GB168" s="41"/>
      <c r="GC168" s="41"/>
      <c r="GD168" s="41"/>
      <c r="GE168" s="41"/>
      <c r="GF168" s="41"/>
      <c r="GG168" s="41"/>
      <c r="GH168" s="41"/>
      <c r="GI168" s="41"/>
      <c r="GJ168" s="41"/>
      <c r="GK168" s="41"/>
      <c r="GL168" s="41"/>
      <c r="GM168" s="41"/>
    </row>
    <row r="169" spans="2:195" ht="70.2">
      <c r="B169" s="17">
        <f t="shared" si="8"/>
        <v>75</v>
      </c>
      <c r="C169" s="17">
        <v>5</v>
      </c>
      <c r="D169" s="18">
        <v>12</v>
      </c>
      <c r="E169" s="45" t="str" cm="1">
        <f t="array" ref="E169">_xlfn.LET(
_xlpm.arr,CHAR(96+_xlfn.SEQUENCE(,26)),
_xlpm.code,I169,
_xlpm.shift,G169,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My name is Sherlock Holmes. It is my business to know what other people do not know.</v>
      </c>
      <c r="G169" s="43">
        <v>5</v>
      </c>
      <c r="H169" s="5"/>
      <c r="I169" s="58" t="s">
        <v>88</v>
      </c>
      <c r="J169" s="59"/>
      <c r="K169" s="59"/>
      <c r="L169" s="59"/>
      <c r="M169" s="59"/>
      <c r="N169" s="59"/>
      <c r="O169" s="60"/>
      <c r="P169" s="5"/>
      <c r="Q169" s="5"/>
      <c r="R169" s="52" t="str" cm="1">
        <f t="array" ref="R169">_xlfn.LET(
_xlpm.arr,CHAR(96+_xlfn.SEQUENCE(,26)),
_xlpm.code,I169,
_xlpm.shift,G169,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My name is Sherlock Holmes. It is my business to know what other people do not know.</v>
      </c>
      <c r="S169" s="41"/>
      <c r="AC169" s="27"/>
      <c r="AD169" s="27"/>
      <c r="AM169" s="1" cm="1">
        <f t="array" ref="AM169">_xlfn.LET(
_xlpm.arr,CHAR(96+_xlfn.SEQUENCE(,26)),
_xlpm.code,I169,
_xlpm.shift,G169,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SUM(_xlpm.others))</f>
        <v>18</v>
      </c>
      <c r="DP169" s="31"/>
      <c r="DQ169" s="33"/>
      <c r="DR169" s="31"/>
    </row>
    <row r="170" spans="2:195" ht="70.2">
      <c r="B170" s="17">
        <f t="shared" si="8"/>
        <v>76</v>
      </c>
      <c r="C170" s="17">
        <v>5</v>
      </c>
      <c r="D170" s="18">
        <v>12</v>
      </c>
      <c r="E170" s="45" t="str" cm="1">
        <f t="array" ref="E170">_xlfn.LET(
_xlpm.arr,CHAR(96+_xlfn.SEQUENCE(,26)),
_xlpm.code,I170,
_xlpm.shift,G170,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What you do in this world is a matter of no consequence. The question is what can you make people believe you have done.</v>
      </c>
      <c r="G170" s="43">
        <v>6</v>
      </c>
      <c r="H170" s="5"/>
      <c r="I170" s="58" t="s">
        <v>89</v>
      </c>
      <c r="J170" s="59"/>
      <c r="K170" s="59"/>
      <c r="L170" s="59"/>
      <c r="M170" s="59"/>
      <c r="N170" s="59"/>
      <c r="O170" s="60"/>
      <c r="P170" s="5"/>
      <c r="Q170" s="5"/>
      <c r="R170" s="52" t="str" cm="1">
        <f t="array" ref="R170">_xlfn.LET(
_xlpm.arr,CHAR(96+_xlfn.SEQUENCE(,26)),
_xlpm.code,I170,
_xlpm.shift,G170,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What you do in this world is a matter of no consequence. The question is what can you make people believe you have done.</v>
      </c>
      <c r="S170" s="41"/>
      <c r="AC170" s="27"/>
      <c r="AD170" s="27"/>
      <c r="AM170" s="1" cm="1">
        <f t="array" ref="AM170">_xlfn.LET(
_xlpm.arr,CHAR(96+_xlfn.SEQUENCE(,26)),
_xlpm.code,I170,
_xlpm.shift,G170,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SUM(_xlpm.others))</f>
        <v>25</v>
      </c>
      <c r="DP170" s="31"/>
      <c r="DQ170" s="33"/>
      <c r="DR170" s="31"/>
    </row>
    <row r="171" spans="2:195" ht="23.4">
      <c r="B171" s="17">
        <f t="shared" si="8"/>
        <v>77</v>
      </c>
      <c r="C171" s="17">
        <v>5</v>
      </c>
      <c r="D171" s="18">
        <v>12</v>
      </c>
      <c r="E171" s="45" t="str" cm="1">
        <f t="array" ref="E171">_xlfn.LET(
_xlpm.arr,CHAR(96+_xlfn.SEQUENCE(,26)),
_xlpm.code,I171,
_xlpm.shift,G171,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“Excellent!" I cried. "Elementary" said he.</v>
      </c>
      <c r="G171" s="43">
        <v>7</v>
      </c>
      <c r="H171" s="5"/>
      <c r="I171" s="58" t="s">
        <v>164</v>
      </c>
      <c r="J171" s="59"/>
      <c r="K171" s="59"/>
      <c r="L171" s="59"/>
      <c r="M171" s="59"/>
      <c r="N171" s="59"/>
      <c r="O171" s="60"/>
      <c r="P171" s="5"/>
      <c r="Q171" s="5"/>
      <c r="R171" s="52" t="str" cm="1">
        <f t="array" ref="R171">_xlfn.LET(
_xlpm.arr,CHAR(96+_xlfn.SEQUENCE(,26)),
_xlpm.code,I171,
_xlpm.shift,G171,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“Excellent!" I cried. "Elementary" said he.</v>
      </c>
      <c r="S171" s="41"/>
      <c r="AC171" s="27"/>
      <c r="AD171" s="27"/>
      <c r="AM171" s="1" cm="1">
        <f t="array" ref="AM171">_xlfn.LET(
_xlpm.arr,CHAR(96+_xlfn.SEQUENCE(,26)),
_xlpm.code,I171,
_xlpm.shift,G171,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SUM(_xlpm.others))</f>
        <v>12</v>
      </c>
      <c r="DP171" s="31"/>
      <c r="DQ171" s="33"/>
      <c r="DR171" s="31"/>
    </row>
    <row r="172" spans="2:195" ht="46.8">
      <c r="B172" s="17">
        <f t="shared" si="8"/>
        <v>78</v>
      </c>
      <c r="C172" s="17">
        <v>5</v>
      </c>
      <c r="D172" s="18">
        <v>12</v>
      </c>
      <c r="E172" s="45" t="str" cm="1">
        <f t="array" ref="E172">_xlfn.LET(
_xlpm.arr,CHAR(96+_xlfn.SEQUENCE(,26)),
_xlpm.code,I172,
_xlpm.shift,G172,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I am a brain, Watson. The rest of me is a mere appendix.</v>
      </c>
      <c r="G172" s="43">
        <v>8</v>
      </c>
      <c r="H172" s="5"/>
      <c r="I172" s="58" t="s">
        <v>90</v>
      </c>
      <c r="J172" s="59"/>
      <c r="K172" s="59"/>
      <c r="L172" s="59"/>
      <c r="M172" s="59"/>
      <c r="N172" s="59"/>
      <c r="O172" s="60"/>
      <c r="P172" s="5"/>
      <c r="Q172" s="5"/>
      <c r="R172" s="52" t="str" cm="1">
        <f t="array" ref="R172">_xlfn.LET(
_xlpm.arr,CHAR(96+_xlfn.SEQUENCE(,26)),
_xlpm.code,I172,
_xlpm.shift,G172,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I am a brain, Watson. The rest of me is a mere appendix.</v>
      </c>
      <c r="S172" s="41"/>
      <c r="AC172" s="27"/>
      <c r="AD172" s="27"/>
      <c r="AM172" s="1" cm="1">
        <f t="array" ref="AM172">_xlfn.LET(
_xlpm.arr,CHAR(96+_xlfn.SEQUENCE(,26)),
_xlpm.code,I172,
_xlpm.shift,G172,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SUM(_xlpm.others))</f>
        <v>15</v>
      </c>
      <c r="DP172" s="31"/>
      <c r="DQ172" s="33"/>
      <c r="DR172" s="31"/>
    </row>
    <row r="173" spans="2:195" ht="23.4">
      <c r="B173" s="17">
        <f t="shared" si="8"/>
        <v>79</v>
      </c>
      <c r="C173" s="17">
        <v>5</v>
      </c>
      <c r="D173" s="18">
        <v>12</v>
      </c>
      <c r="E173" s="45" t="str" cm="1">
        <f t="array" ref="E173">_xlfn.LET(
_xlpm.arr,CHAR(96+_xlfn.SEQUENCE(,26)),
_xlpm.code,I173,
_xlpm.shift,G173,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The game is afoot.</v>
      </c>
      <c r="G173" s="43">
        <v>9</v>
      </c>
      <c r="H173" s="5"/>
      <c r="I173" s="58" t="s">
        <v>91</v>
      </c>
      <c r="J173" s="59"/>
      <c r="K173" s="59"/>
      <c r="L173" s="59"/>
      <c r="M173" s="59"/>
      <c r="N173" s="59"/>
      <c r="O173" s="60"/>
      <c r="P173" s="5"/>
      <c r="Q173" s="5"/>
      <c r="R173" s="52" t="str" cm="1">
        <f t="array" ref="R173">_xlfn.LET(
_xlpm.arr,CHAR(96+_xlfn.SEQUENCE(,26)),
_xlpm.code,I173,
_xlpm.shift,G173,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The game is afoot.</v>
      </c>
      <c r="S173" s="41"/>
      <c r="AC173" s="27"/>
      <c r="AD173" s="27"/>
      <c r="AM173" s="1" cm="1">
        <f t="array" ref="AM173">_xlfn.LET(
_xlpm.arr,CHAR(96+_xlfn.SEQUENCE(,26)),
_xlpm.code,I173,
_xlpm.shift,G173,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SUM(_xlpm.others))</f>
        <v>4</v>
      </c>
      <c r="DP173" s="31"/>
      <c r="DQ173" s="33"/>
      <c r="DR173" s="31"/>
    </row>
    <row r="174" spans="2:195" ht="46.8">
      <c r="B174" s="17">
        <f t="shared" si="8"/>
        <v>80</v>
      </c>
      <c r="C174" s="17">
        <v>5</v>
      </c>
      <c r="D174" s="18">
        <v>12</v>
      </c>
      <c r="E174" s="45" t="str" cm="1">
        <f t="array" ref="E174">_xlfn.LET(
_xlpm.arr,CHAR(96+_xlfn.SEQUENCE(,26)),
_xlpm.code,I174,
_xlpm.shift,G174,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To a great mind, nothing is little, remarked Holmes, sententiously.</v>
      </c>
      <c r="G174" s="43">
        <v>10</v>
      </c>
      <c r="H174" s="5"/>
      <c r="I174" s="58" t="s">
        <v>92</v>
      </c>
      <c r="J174" s="59"/>
      <c r="K174" s="59"/>
      <c r="L174" s="59"/>
      <c r="M174" s="59"/>
      <c r="N174" s="59"/>
      <c r="O174" s="60"/>
      <c r="P174" s="5"/>
      <c r="Q174" s="5"/>
      <c r="R174" s="52" t="str" cm="1">
        <f t="array" ref="R174">_xlfn.LET(
_xlpm.arr,CHAR(96+_xlfn.SEQUENCE(,26)),
_xlpm.code,I174,
_xlpm.shift,G174,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To a great mind, nothing is little, remarked Holmes, sententiously.</v>
      </c>
      <c r="S174" s="41"/>
      <c r="AC174" s="27"/>
      <c r="AD174" s="27"/>
      <c r="AM174" s="1" cm="1">
        <f t="array" ref="AM174">_xlfn.LET(
_xlpm.arr,CHAR(96+_xlfn.SEQUENCE(,26)),
_xlpm.code,I174,
_xlpm.shift,G174,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SUM(_xlpm.others))</f>
        <v>13</v>
      </c>
      <c r="DP174" s="31"/>
      <c r="DQ174" s="33"/>
      <c r="DR174" s="31"/>
    </row>
    <row r="175" spans="2:195" ht="46.8">
      <c r="B175" s="17">
        <f t="shared" si="8"/>
        <v>81</v>
      </c>
      <c r="C175" s="17">
        <v>5</v>
      </c>
      <c r="D175" s="18">
        <v>12</v>
      </c>
      <c r="E175" s="45" t="str" cm="1">
        <f t="array" ref="E175">_xlfn.LET(
_xlpm.arr,CHAR(96+_xlfn.SEQUENCE(,26)),
_xlpm.code,I175,
_xlpm.shift,G175,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I'm not a psychopath, I'm a high-functioning sociopath. Do your research.</v>
      </c>
      <c r="G175" s="43">
        <v>11</v>
      </c>
      <c r="H175" s="5"/>
      <c r="I175" s="58" t="s">
        <v>93</v>
      </c>
      <c r="J175" s="59"/>
      <c r="K175" s="59"/>
      <c r="L175" s="59"/>
      <c r="M175" s="59"/>
      <c r="N175" s="59"/>
      <c r="O175" s="60"/>
      <c r="P175" s="5"/>
      <c r="Q175" s="5"/>
      <c r="R175" s="52" t="str" cm="1">
        <f t="array" ref="R175">_xlfn.LET(
_xlpm.arr,CHAR(96+_xlfn.SEQUENCE(,26)),
_xlpm.code,I175,
_xlpm.shift,G175,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I'm not a psychopath, I'm a high-functioning sociopath. Do your research.</v>
      </c>
      <c r="S175" s="41"/>
      <c r="AC175" s="27"/>
      <c r="AD175" s="27"/>
      <c r="AM175" s="1" cm="1">
        <f t="array" ref="AM175">_xlfn.LET(
_xlpm.arr,CHAR(96+_xlfn.SEQUENCE(,26)),
_xlpm.code,I175,
_xlpm.shift,G175,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SUM(_xlpm.others))</f>
        <v>16</v>
      </c>
      <c r="DP175" s="31"/>
      <c r="DQ175" s="33"/>
      <c r="DR175" s="31"/>
    </row>
    <row r="176" spans="2:195" ht="93.6">
      <c r="B176" s="17">
        <f t="shared" si="8"/>
        <v>82</v>
      </c>
      <c r="C176" s="17">
        <v>5</v>
      </c>
      <c r="D176" s="18">
        <v>12</v>
      </c>
      <c r="E176" s="45" t="str" cm="1">
        <f t="array" ref="E176">_xlfn.LET(
_xlpm.arr,CHAR(96+_xlfn.SEQUENCE(,26)),
_xlpm.code,I176,
_xlpm.shift,G176,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How often have I said to you that when you have eliminated the impossible, whatever remains, however improbable, must be the truth?</v>
      </c>
      <c r="G176" s="43">
        <v>12</v>
      </c>
      <c r="H176" s="5"/>
      <c r="I176" s="58" t="s">
        <v>94</v>
      </c>
      <c r="J176" s="59"/>
      <c r="K176" s="59"/>
      <c r="L176" s="59"/>
      <c r="M176" s="59"/>
      <c r="N176" s="59"/>
      <c r="O176" s="60"/>
      <c r="P176" s="5"/>
      <c r="Q176" s="5"/>
      <c r="R176" s="52" t="str" cm="1">
        <f t="array" ref="R176">_xlfn.LET(
_xlpm.arr,CHAR(96+_xlfn.SEQUENCE(,26)),
_xlpm.code,I176,
_xlpm.shift,G176,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How often have I said to you that when you have eliminated the impossible, whatever remains, however improbable, must be the truth?</v>
      </c>
      <c r="S176" s="41"/>
      <c r="AC176" s="27"/>
      <c r="AD176" s="27"/>
      <c r="AM176" s="1" cm="1">
        <f t="array" ref="AM176">_xlfn.LET(
_xlpm.arr,CHAR(96+_xlfn.SEQUENCE(,26)),
_xlpm.code,I176,
_xlpm.shift,G176,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SUM(_xlpm.others))</f>
        <v>25</v>
      </c>
      <c r="DP176" s="31"/>
      <c r="DQ176" s="33"/>
      <c r="DR176" s="31"/>
    </row>
    <row r="177" spans="2:122" ht="70.2">
      <c r="B177" s="17">
        <f t="shared" si="8"/>
        <v>83</v>
      </c>
      <c r="C177" s="17">
        <v>5</v>
      </c>
      <c r="D177" s="18">
        <v>12</v>
      </c>
      <c r="E177" s="45" t="str" cm="1">
        <f t="array" ref="E177">_xlfn.LET(
_xlpm.arr,CHAR(96+_xlfn.SEQUENCE(,26)),
_xlpm.code,I177,
_xlpm.shift,G177,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Crime is common. Logic is rare. Therefore it is upon the logic rather than upon the crime that you should dwell.</v>
      </c>
      <c r="G177" s="43">
        <v>13</v>
      </c>
      <c r="H177" s="5"/>
      <c r="I177" s="58" t="s">
        <v>95</v>
      </c>
      <c r="J177" s="59"/>
      <c r="K177" s="59"/>
      <c r="L177" s="59"/>
      <c r="M177" s="59"/>
      <c r="N177" s="59"/>
      <c r="O177" s="60"/>
      <c r="P177" s="5"/>
      <c r="Q177" s="5"/>
      <c r="R177" s="52" t="str" cm="1">
        <f t="array" ref="R177">_xlfn.LET(
_xlpm.arr,CHAR(96+_xlfn.SEQUENCE(,26)),
_xlpm.code,I177,
_xlpm.shift,G177,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Crime is common. Logic is rare. Therefore it is upon the logic rather than upon the crime that you should dwell.</v>
      </c>
      <c r="S177" s="41"/>
      <c r="AC177" s="27"/>
      <c r="AD177" s="27"/>
      <c r="AM177" s="1" cm="1">
        <f t="array" ref="AM177">_xlfn.LET(
_xlpm.arr,CHAR(96+_xlfn.SEQUENCE(,26)),
_xlpm.code,I177,
_xlpm.shift,G177,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SUM(_xlpm.others))</f>
        <v>23</v>
      </c>
      <c r="DP177" s="31"/>
      <c r="DQ177" s="33"/>
      <c r="DR177" s="31"/>
    </row>
    <row r="178" spans="2:122" ht="70.2">
      <c r="B178" s="17">
        <f t="shared" si="8"/>
        <v>84</v>
      </c>
      <c r="C178" s="17">
        <v>5</v>
      </c>
      <c r="D178" s="18">
        <v>12</v>
      </c>
      <c r="E178" s="45" t="str" cm="1">
        <f t="array" ref="E178">_xlfn.LET(
_xlpm.arr,CHAR(96+_xlfn.SEQUENCE(,26)),
_xlpm.code,I178,
_xlpm.shift,G178,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A man always finds it hard to realize that he may have finally lost a woman's love, however badly he may have treated her.</v>
      </c>
      <c r="G178" s="43">
        <v>14</v>
      </c>
      <c r="H178" s="5"/>
      <c r="I178" s="58" t="s">
        <v>96</v>
      </c>
      <c r="J178" s="59"/>
      <c r="K178" s="59"/>
      <c r="L178" s="59"/>
      <c r="M178" s="59"/>
      <c r="N178" s="59"/>
      <c r="O178" s="60"/>
      <c r="P178" s="5"/>
      <c r="Q178" s="5"/>
      <c r="R178" s="52" t="str" cm="1">
        <f t="array" ref="R178">_xlfn.LET(
_xlpm.arr,CHAR(96+_xlfn.SEQUENCE(,26)),
_xlpm.code,I178,
_xlpm.shift,G178,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A man always finds it hard to realize that he may have finally lost a woman's love, however badly he may have treated her.</v>
      </c>
      <c r="S178" s="41"/>
      <c r="AC178" s="27"/>
      <c r="AD178" s="27"/>
      <c r="AM178" s="1" cm="1">
        <f t="array" ref="AM178">_xlfn.LET(
_xlpm.arr,CHAR(96+_xlfn.SEQUENCE(,26)),
_xlpm.code,I178,
_xlpm.shift,G178,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SUM(_xlpm.others))</f>
        <v>26</v>
      </c>
      <c r="DP178" s="31"/>
      <c r="DQ178" s="33"/>
      <c r="DR178" s="31"/>
    </row>
    <row r="179" spans="2:122" ht="46.8">
      <c r="B179" s="17">
        <f t="shared" si="8"/>
        <v>85</v>
      </c>
      <c r="C179" s="17">
        <v>5</v>
      </c>
      <c r="D179" s="18">
        <v>12</v>
      </c>
      <c r="E179" s="45" t="str" cm="1">
        <f t="array" ref="E179">_xlfn.LET(
_xlpm.arr,CHAR(96+_xlfn.SEQUENCE(,26)),
_xlpm.code,I179,
_xlpm.shift,G179,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I wanted to end the world, but I'll settle for ending yours.</v>
      </c>
      <c r="G179" s="43">
        <v>15</v>
      </c>
      <c r="H179" s="5"/>
      <c r="I179" s="58" t="s">
        <v>97</v>
      </c>
      <c r="J179" s="59"/>
      <c r="K179" s="59"/>
      <c r="L179" s="59"/>
      <c r="M179" s="59"/>
      <c r="N179" s="59"/>
      <c r="O179" s="60"/>
      <c r="P179" s="5"/>
      <c r="Q179" s="5"/>
      <c r="R179" s="52" t="str" cm="1">
        <f t="array" ref="R179">_xlfn.LET(
_xlpm.arr,CHAR(96+_xlfn.SEQUENCE(,26)),
_xlpm.code,I179,
_xlpm.shift,G179,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I wanted to end the world, but I'll settle for ending yours.</v>
      </c>
      <c r="S179" s="41"/>
      <c r="AC179" s="27"/>
      <c r="AD179" s="27"/>
      <c r="AM179" s="1" cm="1">
        <f t="array" ref="AM179">_xlfn.LET(
_xlpm.arr,CHAR(96+_xlfn.SEQUENCE(,26)),
_xlpm.code,I179,
_xlpm.shift,G179,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SUM(_xlpm.others))</f>
        <v>14</v>
      </c>
      <c r="DP179" s="31"/>
      <c r="DQ179" s="33"/>
      <c r="DR179" s="31"/>
    </row>
    <row r="180" spans="2:122" ht="46.8">
      <c r="B180" s="17">
        <f t="shared" si="8"/>
        <v>86</v>
      </c>
      <c r="C180" s="17">
        <v>5</v>
      </c>
      <c r="D180" s="18">
        <v>12</v>
      </c>
      <c r="E180" s="45" t="str" cm="1">
        <f t="array" ref="E180">_xlfn.LET(
_xlpm.arr,CHAR(96+_xlfn.SEQUENCE(,26)),
_xlpm.code,I180,
_xlpm.shift,G180,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It's quite exciting, said Sherlock Holmes, with a yawn.</v>
      </c>
      <c r="G180" s="43">
        <v>16</v>
      </c>
      <c r="H180" s="5"/>
      <c r="I180" s="58" t="s">
        <v>98</v>
      </c>
      <c r="J180" s="59"/>
      <c r="K180" s="59"/>
      <c r="L180" s="59"/>
      <c r="M180" s="59"/>
      <c r="N180" s="59"/>
      <c r="O180" s="60"/>
      <c r="P180" s="5"/>
      <c r="Q180" s="5"/>
      <c r="R180" s="52" t="str" cm="1">
        <f t="array" ref="R180">_xlfn.LET(
_xlpm.arr,CHAR(96+_xlfn.SEQUENCE(,26)),
_xlpm.code,I180,
_xlpm.shift,G180,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It's quite exciting, said Sherlock Holmes, with a yawn.</v>
      </c>
      <c r="S180" s="41"/>
      <c r="AC180" s="27"/>
      <c r="AD180" s="27"/>
      <c r="AM180" s="1" cm="1">
        <f t="array" ref="AM180">_xlfn.LET(
_xlpm.arr,CHAR(96+_xlfn.SEQUENCE(,26)),
_xlpm.code,I180,
_xlpm.shift,G180,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SUM(_xlpm.others))</f>
        <v>12</v>
      </c>
      <c r="DP180" s="31"/>
      <c r="DQ180" s="33"/>
      <c r="DR180" s="31"/>
    </row>
    <row r="181" spans="2:122" ht="70.2">
      <c r="B181" s="17">
        <f t="shared" si="8"/>
        <v>87</v>
      </c>
      <c r="C181" s="17">
        <v>5</v>
      </c>
      <c r="D181" s="18">
        <v>12</v>
      </c>
      <c r="E181" s="45" t="str" cm="1">
        <f t="array" ref="E181">_xlfn.LET(
_xlpm.arr,CHAR(96+_xlfn.SEQUENCE(,26)),
_xlpm.code,I181,
_xlpm.shift,G181,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No man burdens his mind with small matters unless he has some very good reason for doing so.</v>
      </c>
      <c r="G181" s="43">
        <v>17</v>
      </c>
      <c r="H181" s="5"/>
      <c r="I181" s="58" t="s">
        <v>99</v>
      </c>
      <c r="J181" s="59"/>
      <c r="K181" s="59"/>
      <c r="L181" s="59"/>
      <c r="M181" s="59"/>
      <c r="N181" s="59"/>
      <c r="O181" s="60"/>
      <c r="P181" s="5"/>
      <c r="Q181" s="5"/>
      <c r="R181" s="52" t="str" cm="1">
        <f t="array" ref="R181">_xlfn.LET(
_xlpm.arr,CHAR(96+_xlfn.SEQUENCE(,26)),
_xlpm.code,I181,
_xlpm.shift,G181,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No man burdens his mind with small matters unless he has some very good reason for doing so.</v>
      </c>
      <c r="S181" s="41"/>
      <c r="AC181" s="27"/>
      <c r="AD181" s="27"/>
      <c r="AM181" s="1" cm="1">
        <f t="array" ref="AM181">_xlfn.LET(
_xlpm.arr,CHAR(96+_xlfn.SEQUENCE(,26)),
_xlpm.code,I181,
_xlpm.shift,G181,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SUM(_xlpm.others))</f>
        <v>18</v>
      </c>
      <c r="DP181" s="31"/>
      <c r="DQ181" s="33"/>
      <c r="DR181" s="31"/>
    </row>
    <row r="182" spans="2:122" ht="46.8">
      <c r="B182" s="17">
        <f t="shared" si="8"/>
        <v>88</v>
      </c>
      <c r="C182" s="17">
        <v>5</v>
      </c>
      <c r="D182" s="18">
        <v>12</v>
      </c>
      <c r="E182" s="45" t="str" cm="1">
        <f t="array" ref="E182">_xlfn.LET(
_xlpm.arr,CHAR(96+_xlfn.SEQUENCE(,26)),
_xlpm.code,I182,
_xlpm.shift,G182,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I am the most incurably lazy devil that ever stood in shoe leather.</v>
      </c>
      <c r="G182" s="43">
        <v>18</v>
      </c>
      <c r="H182" s="5"/>
      <c r="I182" s="58" t="s">
        <v>100</v>
      </c>
      <c r="J182" s="59"/>
      <c r="K182" s="59"/>
      <c r="L182" s="59"/>
      <c r="M182" s="59"/>
      <c r="N182" s="59"/>
      <c r="O182" s="60"/>
      <c r="P182" s="5"/>
      <c r="Q182" s="5"/>
      <c r="R182" s="52" t="str" cm="1">
        <f t="array" ref="R182">_xlfn.LET(
_xlpm.arr,CHAR(96+_xlfn.SEQUENCE(,26)),
_xlpm.code,I182,
_xlpm.shift,G182,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I am the most incurably lazy devil that ever stood in shoe leather.</v>
      </c>
      <c r="S182" s="41"/>
      <c r="AC182" s="27"/>
      <c r="AD182" s="27"/>
      <c r="AM182" s="1" cm="1">
        <f t="array" ref="AM182">_xlfn.LET(
_xlpm.arr,CHAR(96+_xlfn.SEQUENCE(,26)),
_xlpm.code,I182,
_xlpm.shift,G182,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SUM(_xlpm.others))</f>
        <v>13</v>
      </c>
      <c r="DP182" s="31"/>
      <c r="DQ182" s="33"/>
      <c r="DR182" s="31"/>
    </row>
    <row r="183" spans="2:122" ht="46.8">
      <c r="B183" s="17">
        <f t="shared" si="8"/>
        <v>89</v>
      </c>
      <c r="C183" s="17">
        <v>5</v>
      </c>
      <c r="D183" s="18">
        <v>12</v>
      </c>
      <c r="E183" s="45" t="str" cm="1">
        <f t="array" ref="E183">_xlfn.LET(
_xlpm.arr,CHAR(96+_xlfn.SEQUENCE(,26)),
_xlpm.code,I183,
_xlpm.shift,G183,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You know my method. It is founded upon the observation of trifles.</v>
      </c>
      <c r="G183" s="43">
        <v>19</v>
      </c>
      <c r="H183" s="5"/>
      <c r="I183" s="58" t="s">
        <v>101</v>
      </c>
      <c r="J183" s="59"/>
      <c r="K183" s="59"/>
      <c r="L183" s="59"/>
      <c r="M183" s="59"/>
      <c r="N183" s="59"/>
      <c r="O183" s="60"/>
      <c r="P183" s="5"/>
      <c r="Q183" s="5"/>
      <c r="R183" s="52" t="str" cm="1">
        <f t="array" ref="R183">_xlfn.LET(
_xlpm.arr,CHAR(96+_xlfn.SEQUENCE(,26)),
_xlpm.code,I183,
_xlpm.shift,G183,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You know my method. It is founded upon the observation of trifles.</v>
      </c>
      <c r="S183" s="41"/>
      <c r="AC183" s="27"/>
      <c r="AD183" s="27"/>
      <c r="AM183" s="1" cm="1">
        <f t="array" ref="AM183">_xlfn.LET(
_xlpm.arr,CHAR(96+_xlfn.SEQUENCE(,26)),
_xlpm.code,I183,
_xlpm.shift,G183,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SUM(_xlpm.others))</f>
        <v>13</v>
      </c>
      <c r="DP183" s="31"/>
      <c r="DQ183" s="33"/>
      <c r="DR183" s="31"/>
    </row>
    <row r="184" spans="2:122" ht="46.8">
      <c r="B184" s="17">
        <f t="shared" si="8"/>
        <v>90</v>
      </c>
      <c r="C184" s="17">
        <v>5</v>
      </c>
      <c r="D184" s="18">
        <v>12</v>
      </c>
      <c r="E184" s="45" t="str" cm="1">
        <f t="array" ref="E184">_xlfn.LET(
_xlpm.arr,CHAR(96+_xlfn.SEQUENCE(,26)),
_xlpm.code,I184,
_xlpm.shift,G184,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I am not the law, but I represent justice so far as my feeble powers go.</v>
      </c>
      <c r="G184" s="43">
        <v>20</v>
      </c>
      <c r="H184" s="5"/>
      <c r="I184" s="58" t="s">
        <v>102</v>
      </c>
      <c r="J184" s="59"/>
      <c r="K184" s="59"/>
      <c r="L184" s="59"/>
      <c r="M184" s="59"/>
      <c r="N184" s="59"/>
      <c r="O184" s="60"/>
      <c r="P184" s="5"/>
      <c r="Q184" s="5"/>
      <c r="R184" s="52" t="str" cm="1">
        <f t="array" ref="R184">_xlfn.LET(
_xlpm.arr,CHAR(96+_xlfn.SEQUENCE(,26)),
_xlpm.code,I184,
_xlpm.shift,G184,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I am not the law, but I represent justice so far as my feeble powers go.</v>
      </c>
      <c r="S184" s="41"/>
      <c r="AC184" s="27"/>
      <c r="AD184" s="27"/>
      <c r="AM184" s="1" cm="1">
        <f t="array" ref="AM184">_xlfn.LET(
_xlpm.arr,CHAR(96+_xlfn.SEQUENCE(,26)),
_xlpm.code,I184,
_xlpm.shift,G184,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SUM(_xlpm.others))</f>
        <v>17</v>
      </c>
      <c r="DP184" s="31"/>
      <c r="DQ184" s="33"/>
      <c r="DR184" s="31"/>
    </row>
    <row r="185" spans="2:122" ht="46.8">
      <c r="B185" s="17">
        <f t="shared" si="8"/>
        <v>91</v>
      </c>
      <c r="C185" s="17">
        <v>5</v>
      </c>
      <c r="D185" s="18">
        <v>12</v>
      </c>
      <c r="E185" s="45" t="str" cm="1">
        <f t="array" ref="E185">_xlfn.LET(
_xlpm.arr,CHAR(96+_xlfn.SEQUENCE(,26)),
_xlpm.code,I185,
_xlpm.shift,G185,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Your life is not your own. Keep your hands off it.</v>
      </c>
      <c r="G185" s="43">
        <v>21</v>
      </c>
      <c r="H185" s="5"/>
      <c r="I185" s="58" t="s">
        <v>103</v>
      </c>
      <c r="J185" s="59"/>
      <c r="K185" s="59"/>
      <c r="L185" s="59"/>
      <c r="M185" s="59"/>
      <c r="N185" s="59"/>
      <c r="O185" s="60"/>
      <c r="P185" s="5"/>
      <c r="Q185" s="5"/>
      <c r="R185" s="52" t="str" cm="1">
        <f t="array" ref="R185">_xlfn.LET(
_xlpm.arr,CHAR(96+_xlfn.SEQUENCE(,26)),
_xlpm.code,I185,
_xlpm.shift,G185,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Your life is not your own. Keep your hands off it.</v>
      </c>
      <c r="S185" s="41"/>
      <c r="AC185" s="27"/>
      <c r="AD185" s="27"/>
      <c r="AM185" s="1" cm="1">
        <f t="array" ref="AM185">_xlfn.LET(
_xlpm.arr,CHAR(96+_xlfn.SEQUENCE(,26)),
_xlpm.code,I185,
_xlpm.shift,G185,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SUM(_xlpm.others))</f>
        <v>12</v>
      </c>
      <c r="DP185" s="31"/>
      <c r="DQ185" s="33"/>
      <c r="DR185" s="31"/>
    </row>
    <row r="186" spans="2:122" ht="23.4">
      <c r="B186" s="17">
        <f t="shared" si="8"/>
        <v>92</v>
      </c>
      <c r="C186" s="17">
        <v>5</v>
      </c>
      <c r="D186" s="18">
        <v>12</v>
      </c>
      <c r="E186" s="45" t="str" cm="1">
        <f t="array" ref="E186">_xlfn.LET(
_xlpm.arr,CHAR(96+_xlfn.SEQUENCE(,26)),
_xlpm.code,I186,
_xlpm.shift,G186,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You know my methods. Apply them.</v>
      </c>
      <c r="G186" s="43">
        <v>22</v>
      </c>
      <c r="H186" s="5"/>
      <c r="I186" s="58" t="s">
        <v>104</v>
      </c>
      <c r="J186" s="59"/>
      <c r="K186" s="59"/>
      <c r="L186" s="59"/>
      <c r="M186" s="59"/>
      <c r="N186" s="59"/>
      <c r="O186" s="60"/>
      <c r="P186" s="5"/>
      <c r="Q186" s="5"/>
      <c r="R186" s="52" t="str" cm="1">
        <f t="array" ref="R186">_xlfn.LET(
_xlpm.arr,CHAR(96+_xlfn.SEQUENCE(,26)),
_xlpm.code,I186,
_xlpm.shift,G186,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You know my methods. Apply them.</v>
      </c>
      <c r="S186" s="41"/>
      <c r="AC186" s="27"/>
      <c r="AD186" s="27"/>
      <c r="AM186" s="1" cm="1">
        <f t="array" ref="AM186">_xlfn.LET(
_xlpm.arr,CHAR(96+_xlfn.SEQUENCE(,26)),
_xlpm.code,I186,
_xlpm.shift,G186,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SUM(_xlpm.others))</f>
        <v>7</v>
      </c>
      <c r="DP186" s="31"/>
      <c r="DQ186" s="33"/>
      <c r="DR186" s="31"/>
    </row>
    <row r="187" spans="2:122" ht="46.8">
      <c r="B187" s="17">
        <f t="shared" si="8"/>
        <v>93</v>
      </c>
      <c r="C187" s="17">
        <v>5</v>
      </c>
      <c r="D187" s="18">
        <v>12</v>
      </c>
      <c r="E187" s="45" t="str" cm="1">
        <f t="array" ref="E187">_xlfn.LET(
_xlpm.arr,CHAR(96+_xlfn.SEQUENCE(,26)),
_xlpm.code,I187,
_xlpm.shift,G187,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My mind rebels at stagnation, give me problems, give me work!</v>
      </c>
      <c r="G187" s="43">
        <v>23</v>
      </c>
      <c r="H187" s="5"/>
      <c r="I187" s="58" t="s">
        <v>105</v>
      </c>
      <c r="J187" s="59"/>
      <c r="K187" s="59"/>
      <c r="L187" s="59"/>
      <c r="M187" s="59"/>
      <c r="N187" s="59"/>
      <c r="O187" s="60"/>
      <c r="P187" s="5"/>
      <c r="Q187" s="5"/>
      <c r="R187" s="52" t="str" cm="1">
        <f t="array" ref="R187">_xlfn.LET(
_xlpm.arr,CHAR(96+_xlfn.SEQUENCE(,26)),
_xlpm.code,I187,
_xlpm.shift,G187,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My mind rebels at stagnation, give me problems, give me work!</v>
      </c>
      <c r="S187" s="41"/>
      <c r="AC187" s="27"/>
      <c r="AD187" s="27"/>
      <c r="AM187" s="1" cm="1">
        <f t="array" ref="AM187">_xlfn.LET(
_xlpm.arr,CHAR(96+_xlfn.SEQUENCE(,26)),
_xlpm.code,I187,
_xlpm.shift,G187,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SUM(_xlpm.others))</f>
        <v>13</v>
      </c>
      <c r="DP187" s="31"/>
      <c r="DQ187" s="33"/>
      <c r="DR187" s="31"/>
    </row>
    <row r="188" spans="2:122" ht="70.2">
      <c r="B188" s="17">
        <f t="shared" si="8"/>
        <v>94</v>
      </c>
      <c r="C188" s="17">
        <v>5</v>
      </c>
      <c r="D188" s="18">
        <v>12</v>
      </c>
      <c r="E188" s="45" t="str" cm="1">
        <f t="array" ref="E188">_xlfn.LET(
_xlpm.arr,CHAR(96+_xlfn.SEQUENCE(,26)),
_xlpm.code,I188,
_xlpm.shift,G188,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It is only goodness which gives extras, and so I say again that we have much to hope from the flowers.</v>
      </c>
      <c r="G188" s="43">
        <v>24</v>
      </c>
      <c r="H188" s="5"/>
      <c r="I188" s="58" t="s">
        <v>106</v>
      </c>
      <c r="J188" s="59"/>
      <c r="K188" s="59"/>
      <c r="L188" s="59"/>
      <c r="M188" s="59"/>
      <c r="N188" s="59"/>
      <c r="O188" s="60"/>
      <c r="P188" s="5"/>
      <c r="Q188" s="5"/>
      <c r="R188" s="52" t="str" cm="1">
        <f t="array" ref="R188">_xlfn.LET(
_xlpm.arr,CHAR(96+_xlfn.SEQUENCE(,26)),
_xlpm.code,I188,
_xlpm.shift,G188,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It is only goodness which gives extras, and so I say again that we have much to hope from the flowers.</v>
      </c>
      <c r="S188" s="41"/>
      <c r="AC188" s="27"/>
      <c r="AD188" s="27"/>
      <c r="AM188" s="1" cm="1">
        <f t="array" ref="AM188">_xlfn.LET(
_xlpm.arr,CHAR(96+_xlfn.SEQUENCE(,26)),
_xlpm.code,I188,
_xlpm.shift,G188,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SUM(_xlpm.others))</f>
        <v>22</v>
      </c>
      <c r="DP188" s="31"/>
      <c r="DQ188" s="33"/>
      <c r="DR188" s="31"/>
    </row>
    <row r="189" spans="2:122" ht="23.4">
      <c r="B189" s="17">
        <f t="shared" si="8"/>
        <v>95</v>
      </c>
      <c r="C189" s="17">
        <v>5</v>
      </c>
      <c r="D189" s="18">
        <v>12</v>
      </c>
      <c r="E189" s="45" t="str" cm="1">
        <f t="array" ref="E189">_xlfn.LET(
_xlpm.arr,CHAR(96+_xlfn.SEQUENCE(,26)),
_xlpm.code,I189,
_xlpm.shift,G189,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You have been in Afghanistan, I perceive.</v>
      </c>
      <c r="G189" s="43">
        <v>25</v>
      </c>
      <c r="H189" s="5"/>
      <c r="I189" s="58" t="s">
        <v>107</v>
      </c>
      <c r="J189" s="59"/>
      <c r="K189" s="59"/>
      <c r="L189" s="59"/>
      <c r="M189" s="59"/>
      <c r="N189" s="59"/>
      <c r="O189" s="60"/>
      <c r="P189" s="5"/>
      <c r="Q189" s="5"/>
      <c r="R189" s="52" t="str" cm="1">
        <f t="array" ref="R189">_xlfn.LET(
_xlpm.arr,CHAR(96+_xlfn.SEQUENCE(,26)),
_xlpm.code,I189,
_xlpm.shift,G189,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You have been in Afghanistan, I perceive.</v>
      </c>
      <c r="S189" s="41"/>
      <c r="AC189" s="27"/>
      <c r="AD189" s="27"/>
      <c r="AM189" s="1" cm="1">
        <f t="array" ref="AM189">_xlfn.LET(
_xlpm.arr,CHAR(96+_xlfn.SEQUENCE(,26)),
_xlpm.code,I189,
_xlpm.shift,G189,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SUM(_xlpm.others))</f>
        <v>8</v>
      </c>
      <c r="DP189" s="31"/>
      <c r="DQ189" s="33"/>
      <c r="DR189" s="31"/>
    </row>
    <row r="190" spans="2:122" ht="117">
      <c r="B190" s="17">
        <f t="shared" si="8"/>
        <v>96</v>
      </c>
      <c r="C190" s="17">
        <v>5</v>
      </c>
      <c r="D190" s="18">
        <v>12</v>
      </c>
      <c r="E190" s="45" t="str" cm="1">
        <f t="array" ref="E190">_xlfn.LET(
_xlpm.arr,CHAR(96+_xlfn.SEQUENCE(,26)),
_xlpm.code,I190,
_xlpm.shift,G190,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It is a pity he did not write in pencil. As you have no doubt frequently observed, the impression usually goes through - a fact which has dissolved many a happy marriage.</v>
      </c>
      <c r="G190" s="43">
        <v>26</v>
      </c>
      <c r="H190" s="5"/>
      <c r="I190" s="58" t="s">
        <v>34</v>
      </c>
      <c r="J190" s="59"/>
      <c r="K190" s="59"/>
      <c r="L190" s="59"/>
      <c r="M190" s="59"/>
      <c r="N190" s="59"/>
      <c r="O190" s="60"/>
      <c r="P190" s="5"/>
      <c r="Q190" s="5"/>
      <c r="R190" s="52" t="str" cm="1">
        <f t="array" ref="R190">_xlfn.LET(
_xlpm.arr,CHAR(96+_xlfn.SEQUENCE(,26)),
_xlpm.code,I190,
_xlpm.shift,G190,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It is a pity he did not write in pencil. As you have no doubt frequently observed, the impression usually goes through - a fact which has dissolved many a happy marriage.</v>
      </c>
      <c r="S190" s="41"/>
      <c r="AC190" s="27"/>
      <c r="AD190" s="27"/>
      <c r="AM190" s="1" cm="1">
        <f t="array" ref="AM190">_xlfn.LET(
_xlpm.arr,CHAR(96+_xlfn.SEQUENCE(,26)),
_xlpm.code,I190,
_xlpm.shift,G190,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SUM(_xlpm.others))</f>
        <v>35</v>
      </c>
      <c r="DP190" s="31"/>
      <c r="DQ190" s="33"/>
      <c r="DR190" s="31"/>
    </row>
    <row r="191" spans="2:122" ht="93.6">
      <c r="B191" s="17">
        <f t="shared" si="8"/>
        <v>97</v>
      </c>
      <c r="C191" s="17">
        <v>5</v>
      </c>
      <c r="D191" s="18">
        <v>12</v>
      </c>
      <c r="E191" s="45" t="str" cm="1">
        <f t="array" ref="E191">_xlfn.LET(
_xlpm.arr,CHAR(96+_xlfn.SEQUENCE(,26)),
_xlpm.code,I191,
_xlpm.shift,G191,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I know, my dear Watson, that you share my love of all that is bizarre and outside the conventions and humdrum routine of daily life.</v>
      </c>
      <c r="G191" s="43">
        <v>27</v>
      </c>
      <c r="H191" s="5"/>
      <c r="I191" s="58" t="s">
        <v>108</v>
      </c>
      <c r="J191" s="59"/>
      <c r="K191" s="59"/>
      <c r="L191" s="59"/>
      <c r="M191" s="59"/>
      <c r="N191" s="59"/>
      <c r="O191" s="60"/>
      <c r="P191" s="5"/>
      <c r="Q191" s="5"/>
      <c r="R191" s="52" t="str" cm="1">
        <f t="array" ref="R191">_xlfn.LET(
_xlpm.arr,CHAR(96+_xlfn.SEQUENCE(,26)),
_xlpm.code,I191,
_xlpm.shift,G191,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I know, my dear Watson, that you share my love of all that is bizarre and outside the conventions and humdrum routine of daily life.</v>
      </c>
      <c r="S191" s="41"/>
      <c r="AC191" s="27"/>
      <c r="AD191" s="27"/>
      <c r="AM191" s="1" cm="1">
        <f t="array" ref="AM191">_xlfn.LET(
_xlpm.arr,CHAR(96+_xlfn.SEQUENCE(,26)),
_xlpm.code,I191,
_xlpm.shift,G191,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SUM(_xlpm.others))</f>
        <v>27</v>
      </c>
      <c r="DP191" s="31"/>
      <c r="DQ191" s="33"/>
      <c r="DR191" s="31"/>
    </row>
    <row r="192" spans="2:122" ht="23.4">
      <c r="B192" s="17">
        <f t="shared" si="8"/>
        <v>98</v>
      </c>
      <c r="C192" s="17">
        <v>5</v>
      </c>
      <c r="D192" s="18">
        <v>12</v>
      </c>
      <c r="E192" s="45" t="str" cm="1">
        <f t="array" ref="E192">_xlfn.LET(
_xlpm.arr,CHAR(96+_xlfn.SEQUENCE(,26)),
_xlpm.code,I192,
_xlpm.shift,G192,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I am lost without my Boswell.</v>
      </c>
      <c r="G192" s="43">
        <v>28</v>
      </c>
      <c r="H192" s="5"/>
      <c r="I192" s="58" t="s">
        <v>109</v>
      </c>
      <c r="J192" s="59"/>
      <c r="K192" s="59"/>
      <c r="L192" s="59"/>
      <c r="M192" s="59"/>
      <c r="N192" s="59"/>
      <c r="O192" s="60"/>
      <c r="P192" s="5"/>
      <c r="Q192" s="5"/>
      <c r="R192" s="52" t="str" cm="1">
        <f t="array" ref="R192">_xlfn.LET(
_xlpm.arr,CHAR(96+_xlfn.SEQUENCE(,26)),
_xlpm.code,I192,
_xlpm.shift,G192,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I am lost without my Boswell.</v>
      </c>
      <c r="S192" s="41"/>
      <c r="AC192" s="27"/>
      <c r="AD192" s="27"/>
      <c r="AM192" s="1" cm="1">
        <f t="array" ref="AM192">_xlfn.LET(
_xlpm.arr,CHAR(96+_xlfn.SEQUENCE(,26)),
_xlpm.code,I192,
_xlpm.shift,G192,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SUM(_xlpm.others))</f>
        <v>6</v>
      </c>
      <c r="DP192" s="31"/>
      <c r="DQ192" s="33"/>
      <c r="DR192" s="31"/>
    </row>
    <row r="193" spans="2:120" ht="93.6">
      <c r="B193" s="17">
        <f t="shared" si="8"/>
        <v>99</v>
      </c>
      <c r="C193" s="17">
        <v>5</v>
      </c>
      <c r="D193" s="18">
        <v>12</v>
      </c>
      <c r="E193" s="45" t="str" cm="1">
        <f t="array" ref="E193">_xlfn.LET(
_xlpm.arr,CHAR(96+_xlfn.SEQUENCE(,26)),
_xlpm.code,I193,
_xlpm.shift,G193,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I could not rest, Watson, I could not sit quiet in my chair, if I thought that such a man as Professor Moriarty were walking the streets of London unchallenged.</v>
      </c>
      <c r="G193" s="43">
        <v>29</v>
      </c>
      <c r="H193" s="5"/>
      <c r="I193" s="58" t="s">
        <v>165</v>
      </c>
      <c r="J193" s="59"/>
      <c r="K193" s="59"/>
      <c r="L193" s="59"/>
      <c r="M193" s="59"/>
      <c r="N193" s="59"/>
      <c r="O193" s="60"/>
      <c r="P193" s="5"/>
      <c r="Q193" s="5"/>
      <c r="R193" s="52" t="str" cm="1">
        <f t="array" ref="R193">_xlfn.LET(
_xlpm.arr,CHAR(96+_xlfn.SEQUENCE(,26)),
_xlpm.code,I193,
_xlpm.shift,G193,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I could not rest, Watson, I could not sit quiet in my chair, if I thought that such a man as Professor Moriarty were walking the streets of London unchallenged.</v>
      </c>
      <c r="S193" s="41"/>
      <c r="T193" s="5"/>
      <c r="U193" s="5"/>
      <c r="V193" s="5"/>
      <c r="W193" s="5"/>
      <c r="X193" s="5"/>
      <c r="Y193" s="5"/>
      <c r="Z193" s="5"/>
      <c r="AA193" s="5"/>
      <c r="AB193" s="5"/>
      <c r="AC193" s="27"/>
      <c r="AD193" s="27"/>
      <c r="AE193" s="5"/>
      <c r="AF193" s="5"/>
      <c r="AG193" s="5"/>
      <c r="AH193" s="5"/>
      <c r="AJ193" s="5"/>
      <c r="AK193" s="5"/>
      <c r="AL193" s="5"/>
      <c r="AM193" s="1" cm="1">
        <f t="array" ref="AM193">_xlfn.LET(
_xlpm.arr,CHAR(96+_xlfn.SEQUENCE(,26)),
_xlpm.code,I193,
_xlpm.shift,G193,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SUM(_xlpm.others))</f>
        <v>33</v>
      </c>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DP193" s="32"/>
    </row>
    <row r="194" spans="2:120" ht="23.4">
      <c r="B194" s="17">
        <f t="shared" si="8"/>
        <v>100</v>
      </c>
      <c r="C194" s="17">
        <v>5</v>
      </c>
      <c r="D194" s="18">
        <v>12</v>
      </c>
      <c r="E194" s="45" t="str" cm="1">
        <f t="array" ref="E194">_xlfn.LET(
_xlpm.arr,CHAR(96+_xlfn.SEQUENCE(,26)),
_xlpm.code,I194,
_xlpm.shift,G194,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I have taken to living by my wits.</v>
      </c>
      <c r="G194" s="43">
        <v>30</v>
      </c>
      <c r="H194" s="5"/>
      <c r="I194" s="58" t="s">
        <v>110</v>
      </c>
      <c r="J194" s="59"/>
      <c r="K194" s="59"/>
      <c r="L194" s="59"/>
      <c r="M194" s="59"/>
      <c r="N194" s="59"/>
      <c r="O194" s="60"/>
      <c r="P194" s="5"/>
      <c r="Q194" s="5"/>
      <c r="R194" s="52" t="str" cm="1">
        <f t="array" ref="R194">_xlfn.LET(
_xlpm.arr,CHAR(96+_xlfn.SEQUENCE(,26)),
_xlpm.code,I194,
_xlpm.shift,G194,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_xlpm.ok)</f>
        <v>I have taken to living by my wits.</v>
      </c>
      <c r="S194" s="41"/>
      <c r="AC194" s="27"/>
      <c r="AD194" s="27"/>
      <c r="AM194" s="1" cm="1">
        <f t="array" ref="AM194">_xlfn.LET(
_xlpm.arr,CHAR(96+_xlfn.SEQUENCE(,26)),
_xlpm.code,I194,
_xlpm.shift,G194,
_xlpm.ln, LEN(_xlpm.code),
_xlpm.chrs, MID(_xlpm.code,_xlfn.SEQUENCE(,_xlpm.ln),1),
_xlpm.isUpper, (CODE(_xlpm.chrs)&gt;64)*(CODE(_xlpm.chrs)&lt;91),
_xlpm.others, --NOT( (CODE(_xlpm.chrs)&gt;64)*(CODE(_xlpm.chrs)&lt;91)+ (CODE(_xlpm.chrs)&gt;96)*(CODE(_xlpm.chrs)&lt;123)),
_xlpm.lwr, LOWER(_xlpm.chrs),
_xlpm.sncNon, _xlfn.SCAN(0, --_xlpm.others, _xlfn.LAMBDA(_xlpm.x,_xlpm.y, _xlpm.x+_xlpm.y)),
_xlpm.sh, -_xlpm.shift*(_xlfn.SEQUENCE(,_xlpm.ln)-_xlpm.sncNon),
_xlpm.md, MOD(CODE(_xlpm.lwr)+_xlpm.sh-96-1,26)+1,
_xlpm.final, INDEX(_xlpm.arr,1,_xlpm.md),
_xlpm.ok,_xlfn.CONCAT(IF(_xlpm.isUpper,UPPER(_xlpm.final),IF(_xlpm.others,_xlpm.chrs,_xlpm.final))),
SUM(_xlpm.others))</f>
        <v>8</v>
      </c>
    </row>
    <row r="195" spans="2:120">
      <c r="I195" s="5"/>
    </row>
    <row r="196" spans="2:120" ht="23.4">
      <c r="B196" s="17" t="s">
        <v>161</v>
      </c>
      <c r="C196" s="17">
        <v>5</v>
      </c>
      <c r="D196" s="18"/>
      <c r="E196" s="19">
        <f>IFERROR(CODE(MID(E165,11,1))*CODE(MID(E166,12,1))+CODE(MID(E167,13,1))*CODE(MID(E168,14,1))+CODE(MID(E169,15,1))*CODE(MID(E170,16,1))+CODE(MID(E171,17,1))*CODE(MID(E172,18,1))+CODE(MID(E173,10,1))*CODE(MID(E174,20,1))+CODE(MID(E175,21,1))*CODE(MID(E176,22,1))+CODE(MID(E177,23,1))*CODE(MID(E178,24,1))+CODE(MID(E179,25,1))*CODE(MID(E180,26,1))+CODE(MID(E181,27,1))*CODE(MID(E182,28,1))+CODE(MID(E183,29,1))*CODE(MID(E184,30,1))+CODE(MID(E185,31,1))*CODE(MID(E186,32,1))+CODE(MID(E187,33,1))*CODE(MID(E188,34,1))+CODE(MID(E189,35,1))*CODE(MID(E190,36,1))+CODE(MID(E191,37,1))*CODE(MID(E192,18,1))+CODE(MID(E193,39,1))*CODE(MID(E194,20,1)),0)</f>
        <v>143185</v>
      </c>
      <c r="I196" s="5"/>
    </row>
    <row r="197" spans="2:120">
      <c r="I197" s="5"/>
    </row>
    <row r="198" spans="2:120">
      <c r="I198" s="5"/>
    </row>
    <row r="199" spans="2:120">
      <c r="I199" s="5"/>
    </row>
    <row r="200" spans="2:120">
      <c r="I200" s="5"/>
    </row>
    <row r="201" spans="2:120">
      <c r="I201" s="5"/>
    </row>
    <row r="202" spans="2:120">
      <c r="I202" s="5"/>
    </row>
    <row r="203" spans="2:120">
      <c r="I203" s="5"/>
    </row>
    <row r="204" spans="2:120">
      <c r="I204" s="5"/>
    </row>
    <row r="205" spans="2:120">
      <c r="I205" s="5"/>
    </row>
    <row r="206" spans="2:120">
      <c r="I206" s="5"/>
    </row>
    <row r="207" spans="2:120">
      <c r="I207" s="5"/>
    </row>
    <row r="208" spans="2:120">
      <c r="I208" s="5"/>
    </row>
    <row r="209" spans="9:9">
      <c r="I209" s="5"/>
    </row>
    <row r="210" spans="9:9">
      <c r="I210" s="5"/>
    </row>
    <row r="211" spans="9:9">
      <c r="I211" s="5"/>
    </row>
    <row r="212" spans="9:9">
      <c r="I212" s="5"/>
    </row>
    <row r="213" spans="9:9">
      <c r="I213" s="5"/>
    </row>
  </sheetData>
  <sortState xmlns:xlrd2="http://schemas.microsoft.com/office/spreadsheetml/2017/richdata2" ref="AM133:AN152">
    <sortCondition ref="AM133:AM152"/>
  </sortState>
  <mergeCells count="112">
    <mergeCell ref="N97:Q97"/>
    <mergeCell ref="R161:X161"/>
    <mergeCell ref="AI161:AO161"/>
    <mergeCell ref="B3:S3"/>
    <mergeCell ref="B5:K5"/>
    <mergeCell ref="N12:S12"/>
    <mergeCell ref="B16:S16"/>
    <mergeCell ref="B17:S22"/>
    <mergeCell ref="N5:S5"/>
    <mergeCell ref="I129:L129"/>
    <mergeCell ref="I161:O161"/>
    <mergeCell ref="F29:S29"/>
    <mergeCell ref="F30:S30"/>
    <mergeCell ref="F31:S31"/>
    <mergeCell ref="F32:S32"/>
    <mergeCell ref="B24:S24"/>
    <mergeCell ref="I72:L72"/>
    <mergeCell ref="I73:L73"/>
    <mergeCell ref="I74:L74"/>
    <mergeCell ref="I75:L75"/>
    <mergeCell ref="I76:L76"/>
    <mergeCell ref="I68:L68"/>
    <mergeCell ref="I69:L69"/>
    <mergeCell ref="I70:L70"/>
    <mergeCell ref="I71:L71"/>
    <mergeCell ref="I103:L103"/>
    <mergeCell ref="I82:L82"/>
    <mergeCell ref="I83:L83"/>
    <mergeCell ref="I84:L84"/>
    <mergeCell ref="I85:L85"/>
    <mergeCell ref="I86:L86"/>
    <mergeCell ref="I77:L77"/>
    <mergeCell ref="I78:L78"/>
    <mergeCell ref="I79:L79"/>
    <mergeCell ref="I80:L80"/>
    <mergeCell ref="I81:L81"/>
    <mergeCell ref="I120:L120"/>
    <mergeCell ref="I119:L119"/>
    <mergeCell ref="I99:L99"/>
    <mergeCell ref="I64:L64"/>
    <mergeCell ref="I97:L97"/>
    <mergeCell ref="I114:L114"/>
    <mergeCell ref="I115:L115"/>
    <mergeCell ref="I116:L116"/>
    <mergeCell ref="I117:L117"/>
    <mergeCell ref="I118:L118"/>
    <mergeCell ref="I109:L109"/>
    <mergeCell ref="I110:L110"/>
    <mergeCell ref="I111:L111"/>
    <mergeCell ref="I112:L112"/>
    <mergeCell ref="I113:L113"/>
    <mergeCell ref="I104:L104"/>
    <mergeCell ref="I105:L105"/>
    <mergeCell ref="I106:L106"/>
    <mergeCell ref="I107:L107"/>
    <mergeCell ref="I108:L108"/>
    <mergeCell ref="I87:L87"/>
    <mergeCell ref="I66:L66"/>
    <mergeCell ref="I101:L101"/>
    <mergeCell ref="I102:L102"/>
    <mergeCell ref="I137:L137"/>
    <mergeCell ref="I138:L138"/>
    <mergeCell ref="I139:L139"/>
    <mergeCell ref="I140:L140"/>
    <mergeCell ref="I141:L141"/>
    <mergeCell ref="I131:L131"/>
    <mergeCell ref="I133:L133"/>
    <mergeCell ref="I134:L134"/>
    <mergeCell ref="I135:L135"/>
    <mergeCell ref="I136:L136"/>
    <mergeCell ref="I152:L152"/>
    <mergeCell ref="I165:O165"/>
    <mergeCell ref="I163:O163"/>
    <mergeCell ref="I147:L147"/>
    <mergeCell ref="I148:L148"/>
    <mergeCell ref="I149:L149"/>
    <mergeCell ref="I150:L150"/>
    <mergeCell ref="I151:L151"/>
    <mergeCell ref="I142:L142"/>
    <mergeCell ref="I143:L143"/>
    <mergeCell ref="I144:L144"/>
    <mergeCell ref="I145:L145"/>
    <mergeCell ref="I146:L146"/>
    <mergeCell ref="I170:O170"/>
    <mergeCell ref="I171:O171"/>
    <mergeCell ref="I172:O172"/>
    <mergeCell ref="I173:O173"/>
    <mergeCell ref="I174:O174"/>
    <mergeCell ref="I166:O166"/>
    <mergeCell ref="I167:O167"/>
    <mergeCell ref="I168:O168"/>
    <mergeCell ref="I169:O169"/>
    <mergeCell ref="I180:O180"/>
    <mergeCell ref="I181:O181"/>
    <mergeCell ref="I182:O182"/>
    <mergeCell ref="I183:O183"/>
    <mergeCell ref="I184:O184"/>
    <mergeCell ref="I175:O175"/>
    <mergeCell ref="I176:O176"/>
    <mergeCell ref="I177:O177"/>
    <mergeCell ref="I178:O178"/>
    <mergeCell ref="I179:O179"/>
    <mergeCell ref="I190:O190"/>
    <mergeCell ref="I191:O191"/>
    <mergeCell ref="I192:O192"/>
    <mergeCell ref="I193:O193"/>
    <mergeCell ref="I194:O194"/>
    <mergeCell ref="I185:O185"/>
    <mergeCell ref="I186:O186"/>
    <mergeCell ref="I187:O187"/>
    <mergeCell ref="I188:O188"/>
    <mergeCell ref="I189:O189"/>
  </mergeCells>
  <pageMargins left="0.7" right="0.7" top="0.75" bottom="0.75" header="0.3" footer="0.3"/>
  <pageSetup paperSize="9"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70872-DA2E-4ACB-B300-E808D581B90F}">
  <sheetPr codeName="Sheet2"/>
  <dimension ref="A1:F24"/>
  <sheetViews>
    <sheetView workbookViewId="0"/>
  </sheetViews>
  <sheetFormatPr defaultRowHeight="14.4"/>
  <sheetData>
    <row r="1" spans="1:6">
      <c r="A1" t="s">
        <v>55</v>
      </c>
      <c r="B1" t="s">
        <v>56</v>
      </c>
      <c r="C1" t="s">
        <v>57</v>
      </c>
      <c r="D1" t="s">
        <v>58</v>
      </c>
      <c r="E1" t="s">
        <v>60</v>
      </c>
      <c r="F1" t="s">
        <v>61</v>
      </c>
    </row>
    <row r="2" spans="1:6">
      <c r="A2">
        <v>1</v>
      </c>
      <c r="B2">
        <v>1</v>
      </c>
      <c r="C2">
        <v>1</v>
      </c>
      <c r="D2">
        <v>1</v>
      </c>
      <c r="E2">
        <v>1</v>
      </c>
      <c r="F2">
        <v>22</v>
      </c>
    </row>
    <row r="3" spans="1:6">
      <c r="A3">
        <v>24</v>
      </c>
      <c r="B3">
        <v>6</v>
      </c>
      <c r="D3" t="s">
        <v>59</v>
      </c>
      <c r="E3">
        <v>0</v>
      </c>
      <c r="F3" s="46" t="s">
        <v>62</v>
      </c>
    </row>
    <row r="4" spans="1:6">
      <c r="F4" s="46" t="s">
        <v>63</v>
      </c>
    </row>
    <row r="5" spans="1:6">
      <c r="F5" s="46" t="s">
        <v>64</v>
      </c>
    </row>
    <row r="6" spans="1:6">
      <c r="F6" s="46" t="s">
        <v>65</v>
      </c>
    </row>
    <row r="7" spans="1:6">
      <c r="F7" s="46" t="s">
        <v>66</v>
      </c>
    </row>
    <row r="8" spans="1:6">
      <c r="F8" s="46" t="s">
        <v>67</v>
      </c>
    </row>
    <row r="9" spans="1:6">
      <c r="F9" s="46" t="s">
        <v>68</v>
      </c>
    </row>
    <row r="10" spans="1:6">
      <c r="F10" s="46" t="s">
        <v>69</v>
      </c>
    </row>
    <row r="11" spans="1:6">
      <c r="F11" s="46" t="s">
        <v>70</v>
      </c>
    </row>
    <row r="12" spans="1:6">
      <c r="F12" s="46" t="s">
        <v>71</v>
      </c>
    </row>
    <row r="13" spans="1:6">
      <c r="F13" s="46" t="s">
        <v>82</v>
      </c>
    </row>
    <row r="14" spans="1:6">
      <c r="F14" s="46" t="s">
        <v>72</v>
      </c>
    </row>
    <row r="15" spans="1:6">
      <c r="F15" s="46" t="s">
        <v>73</v>
      </c>
    </row>
    <row r="16" spans="1:6">
      <c r="F16" s="46" t="s">
        <v>83</v>
      </c>
    </row>
    <row r="17" spans="6:6">
      <c r="F17" s="46" t="s">
        <v>80</v>
      </c>
    </row>
    <row r="18" spans="6:6">
      <c r="F18" s="46" t="s">
        <v>81</v>
      </c>
    </row>
    <row r="19" spans="6:6">
      <c r="F19" s="46" t="s">
        <v>74</v>
      </c>
    </row>
    <row r="20" spans="6:6">
      <c r="F20" s="46" t="s">
        <v>75</v>
      </c>
    </row>
    <row r="21" spans="6:6">
      <c r="F21" s="46" t="s">
        <v>76</v>
      </c>
    </row>
    <row r="22" spans="6:6">
      <c r="F22" s="46" t="s">
        <v>77</v>
      </c>
    </row>
    <row r="23" spans="6:6">
      <c r="F23" s="46" t="s">
        <v>78</v>
      </c>
    </row>
    <row r="24" spans="6:6">
      <c r="F24" s="46" t="s">
        <v>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Case</vt:lpstr>
      <vt:lpstr>AFE_hidden_codesheet_49ddb8b8</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Financial Modeling World Cup</dc:creator>
  <cp:keywords/>
  <dc:description/>
  <cp:lastModifiedBy>Giorgi Goderdzishvili</cp:lastModifiedBy>
  <cp:revision/>
  <dcterms:created xsi:type="dcterms:W3CDTF">2021-08-11T13:47:05Z</dcterms:created>
  <dcterms:modified xsi:type="dcterms:W3CDTF">2024-03-29T12:13:13Z</dcterms:modified>
  <cp:category/>
  <cp:contentStatus/>
</cp:coreProperties>
</file>