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esktop\MIDI_Lighter\Doc\Calculation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 s="1"/>
  <c r="F9" i="1" s="1"/>
  <c r="C10" i="1"/>
  <c r="D10" i="1" s="1"/>
  <c r="C11" i="1"/>
  <c r="D11" i="1" s="1"/>
  <c r="C12" i="1"/>
  <c r="D12" i="1" s="1"/>
  <c r="C13" i="1"/>
  <c r="D13" i="1" s="1"/>
  <c r="E13" i="1" s="1"/>
  <c r="G13" i="1" s="1"/>
  <c r="C14" i="1"/>
  <c r="D14" i="1" s="1"/>
  <c r="E14" i="1" s="1"/>
  <c r="G14" i="1" s="1"/>
  <c r="C15" i="1"/>
  <c r="D15" i="1" s="1"/>
  <c r="E15" i="1" s="1"/>
  <c r="G15" i="1" s="1"/>
  <c r="C7" i="1"/>
  <c r="D7" i="1"/>
  <c r="F7" i="1" s="1"/>
  <c r="F13" i="1" l="1"/>
  <c r="F15" i="1"/>
  <c r="E9" i="1"/>
  <c r="G9" i="1" s="1"/>
  <c r="E11" i="1"/>
  <c r="G11" i="1" s="1"/>
  <c r="F11" i="1"/>
  <c r="F12" i="1"/>
  <c r="E12" i="1"/>
  <c r="G12" i="1" s="1"/>
  <c r="E10" i="1"/>
  <c r="G10" i="1" s="1"/>
  <c r="F10" i="1"/>
  <c r="E8" i="1"/>
  <c r="G8" i="1" s="1"/>
  <c r="F8" i="1"/>
  <c r="F14" i="1"/>
  <c r="E7" i="1"/>
  <c r="G7" i="1" s="1"/>
</calcChain>
</file>

<file path=xl/sharedStrings.xml><?xml version="1.0" encoding="utf-8"?>
<sst xmlns="http://schemas.openxmlformats.org/spreadsheetml/2006/main" count="11" uniqueCount="11">
  <si>
    <t>Value</t>
  </si>
  <si>
    <t>Unit</t>
  </si>
  <si>
    <t>Hz</t>
  </si>
  <si>
    <t>Timer 4 Prescaler</t>
  </si>
  <si>
    <t>Count Frequency [Hz]</t>
  </si>
  <si>
    <t>PWM Count Values</t>
  </si>
  <si>
    <t>PWM Frequency [Hz]</t>
  </si>
  <si>
    <t>PWM Frequency [kHz]</t>
  </si>
  <si>
    <t>PWM Period [s]</t>
  </si>
  <si>
    <t>PWM Period [µs]</t>
  </si>
  <si>
    <t>PLL Frequency: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</si>
</sst>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sz val="9"/>
      <color rgb="FF0061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" fontId="2" fillId="0" borderId="0" xfId="0" applyNumberFormat="1" applyFont="1" applyAlignment="1">
      <alignment horizontal="right"/>
    </xf>
    <xf numFmtId="2" fontId="2" fillId="0" borderId="0" xfId="0" applyNumberFormat="1" applyFont="1"/>
    <xf numFmtId="171" fontId="2" fillId="0" borderId="0" xfId="0" applyNumberFormat="1" applyFont="1"/>
    <xf numFmtId="0" fontId="4" fillId="2" borderId="0" xfId="1" applyFont="1"/>
    <xf numFmtId="2" fontId="4" fillId="2" borderId="0" xfId="1" applyNumberFormat="1" applyFont="1"/>
    <xf numFmtId="171" fontId="4" fillId="2" borderId="0" xfId="1" applyNumberFormat="1" applyFont="1"/>
    <xf numFmtId="0" fontId="3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D21" sqref="D21"/>
    </sheetView>
  </sheetViews>
  <sheetFormatPr defaultRowHeight="12" x14ac:dyDescent="0.2"/>
  <cols>
    <col min="1" max="1" width="15" style="1" bestFit="1" customWidth="1"/>
    <col min="2" max="2" width="14.42578125" style="1" bestFit="1" customWidth="1"/>
    <col min="3" max="3" width="17.42578125" style="1" bestFit="1" customWidth="1"/>
    <col min="4" max="4" width="16.140625" style="1" bestFit="1" customWidth="1"/>
    <col min="5" max="5" width="16.140625" style="1" customWidth="1"/>
    <col min="6" max="6" width="17" style="1" bestFit="1" customWidth="1"/>
    <col min="7" max="7" width="13.85546875" style="1" bestFit="1" customWidth="1"/>
    <col min="8" max="20" width="9.140625" style="1"/>
    <col min="21" max="21" width="12.140625" style="1" customWidth="1"/>
    <col min="22" max="22" width="11.28515625" style="1" customWidth="1"/>
    <col min="23" max="16384" width="9.140625" style="1"/>
  </cols>
  <sheetData>
    <row r="1" spans="1:22" x14ac:dyDescent="0.2">
      <c r="B1" s="3" t="s">
        <v>0</v>
      </c>
      <c r="C1" s="3" t="s">
        <v>1</v>
      </c>
      <c r="U1" s="10"/>
      <c r="V1" s="10"/>
    </row>
    <row r="2" spans="1:22" x14ac:dyDescent="0.2">
      <c r="A2" s="3" t="s">
        <v>10</v>
      </c>
      <c r="B2" s="4">
        <v>48000000</v>
      </c>
      <c r="C2" s="2" t="s">
        <v>2</v>
      </c>
    </row>
    <row r="3" spans="1:22" x14ac:dyDescent="0.2">
      <c r="A3" s="3" t="s">
        <v>5</v>
      </c>
      <c r="B3" s="2">
        <v>256</v>
      </c>
      <c r="C3" s="2"/>
    </row>
    <row r="6" spans="1:22" x14ac:dyDescent="0.2">
      <c r="B6" s="3" t="s">
        <v>3</v>
      </c>
      <c r="C6" s="3" t="s">
        <v>4</v>
      </c>
      <c r="D6" s="3" t="s">
        <v>6</v>
      </c>
      <c r="E6" s="3" t="s">
        <v>8</v>
      </c>
      <c r="F6" s="3" t="s">
        <v>7</v>
      </c>
      <c r="G6" s="3" t="s">
        <v>9</v>
      </c>
    </row>
    <row r="7" spans="1:22" x14ac:dyDescent="0.2">
      <c r="B7" s="1">
        <v>4</v>
      </c>
      <c r="C7" s="1">
        <f>$B$2/B7</f>
        <v>12000000</v>
      </c>
      <c r="D7" s="5">
        <f>C7/$B$3</f>
        <v>46875</v>
      </c>
      <c r="E7" s="6">
        <f>1/D7</f>
        <v>2.1333333333333335E-5</v>
      </c>
      <c r="F7" s="5">
        <f>D7/1000</f>
        <v>46.875</v>
      </c>
      <c r="G7" s="5">
        <f>E7*1000*1000</f>
        <v>21.333333333333336</v>
      </c>
    </row>
    <row r="8" spans="1:22" x14ac:dyDescent="0.2">
      <c r="B8" s="1">
        <v>8</v>
      </c>
      <c r="C8" s="1">
        <f t="shared" ref="C8:C16" si="0">$B$2/B8</f>
        <v>6000000</v>
      </c>
      <c r="D8" s="5">
        <f t="shared" ref="D8:D16" si="1">C8/$B$3</f>
        <v>23437.5</v>
      </c>
      <c r="E8" s="6">
        <f t="shared" ref="E8:E16" si="2">1/D8</f>
        <v>4.2666666666666669E-5</v>
      </c>
      <c r="F8" s="5">
        <f t="shared" ref="F8:F16" si="3">D8/1000</f>
        <v>23.4375</v>
      </c>
      <c r="G8" s="5">
        <f t="shared" ref="G8:G16" si="4">E8*1000*1000</f>
        <v>42.666666666666671</v>
      </c>
    </row>
    <row r="9" spans="1:22" x14ac:dyDescent="0.2">
      <c r="B9" s="1">
        <v>16</v>
      </c>
      <c r="C9" s="1">
        <f t="shared" si="0"/>
        <v>3000000</v>
      </c>
      <c r="D9" s="5">
        <f t="shared" si="1"/>
        <v>11718.75</v>
      </c>
      <c r="E9" s="6">
        <f t="shared" si="2"/>
        <v>8.5333333333333339E-5</v>
      </c>
      <c r="F9" s="5">
        <f t="shared" si="3"/>
        <v>11.71875</v>
      </c>
      <c r="G9" s="5">
        <f t="shared" si="4"/>
        <v>85.333333333333343</v>
      </c>
    </row>
    <row r="10" spans="1:22" x14ac:dyDescent="0.2">
      <c r="B10" s="7">
        <v>32</v>
      </c>
      <c r="C10" s="7">
        <f t="shared" si="0"/>
        <v>1500000</v>
      </c>
      <c r="D10" s="8">
        <f t="shared" si="1"/>
        <v>5859.375</v>
      </c>
      <c r="E10" s="9">
        <f t="shared" si="2"/>
        <v>1.7066666666666668E-4</v>
      </c>
      <c r="F10" s="8">
        <f t="shared" si="3"/>
        <v>5.859375</v>
      </c>
      <c r="G10" s="8">
        <f t="shared" si="4"/>
        <v>170.66666666666669</v>
      </c>
    </row>
    <row r="11" spans="1:22" x14ac:dyDescent="0.2">
      <c r="B11" s="1">
        <v>64</v>
      </c>
      <c r="C11" s="1">
        <f t="shared" si="0"/>
        <v>750000</v>
      </c>
      <c r="D11" s="5">
        <f t="shared" si="1"/>
        <v>2929.6875</v>
      </c>
      <c r="E11" s="6">
        <f t="shared" si="2"/>
        <v>3.4133333333333335E-4</v>
      </c>
      <c r="F11" s="5">
        <f t="shared" si="3"/>
        <v>2.9296875</v>
      </c>
      <c r="G11" s="5">
        <f t="shared" si="4"/>
        <v>341.33333333333337</v>
      </c>
    </row>
    <row r="12" spans="1:22" x14ac:dyDescent="0.2">
      <c r="B12" s="1">
        <v>128</v>
      </c>
      <c r="C12" s="1">
        <f t="shared" si="0"/>
        <v>375000</v>
      </c>
      <c r="D12" s="5">
        <f t="shared" si="1"/>
        <v>1464.84375</v>
      </c>
      <c r="E12" s="6">
        <f t="shared" si="2"/>
        <v>6.8266666666666671E-4</v>
      </c>
      <c r="F12" s="5">
        <f t="shared" si="3"/>
        <v>1.46484375</v>
      </c>
      <c r="G12" s="5">
        <f t="shared" si="4"/>
        <v>682.66666666666674</v>
      </c>
    </row>
    <row r="13" spans="1:22" x14ac:dyDescent="0.2">
      <c r="B13" s="1">
        <v>256</v>
      </c>
      <c r="C13" s="1">
        <f t="shared" si="0"/>
        <v>187500</v>
      </c>
      <c r="D13" s="5">
        <f t="shared" si="1"/>
        <v>732.421875</v>
      </c>
      <c r="E13" s="6">
        <f t="shared" si="2"/>
        <v>1.3653333333333334E-3</v>
      </c>
      <c r="F13" s="5">
        <f t="shared" si="3"/>
        <v>0.732421875</v>
      </c>
      <c r="G13" s="5">
        <f t="shared" si="4"/>
        <v>1365.3333333333335</v>
      </c>
    </row>
    <row r="14" spans="1:22" x14ac:dyDescent="0.2">
      <c r="B14" s="1">
        <v>512</v>
      </c>
      <c r="C14" s="1">
        <f t="shared" si="0"/>
        <v>93750</v>
      </c>
      <c r="D14" s="5">
        <f t="shared" si="1"/>
        <v>366.2109375</v>
      </c>
      <c r="E14" s="6">
        <f t="shared" si="2"/>
        <v>2.7306666666666668E-3</v>
      </c>
      <c r="F14" s="5">
        <f t="shared" si="3"/>
        <v>0.3662109375</v>
      </c>
      <c r="G14" s="5">
        <f t="shared" si="4"/>
        <v>2730.666666666667</v>
      </c>
    </row>
    <row r="15" spans="1:22" x14ac:dyDescent="0.2">
      <c r="B15" s="1">
        <v>1024</v>
      </c>
      <c r="C15" s="1">
        <f t="shared" si="0"/>
        <v>46875</v>
      </c>
      <c r="D15" s="5">
        <f t="shared" si="1"/>
        <v>183.10546875</v>
      </c>
      <c r="E15" s="6">
        <f t="shared" si="2"/>
        <v>5.4613333333333337E-3</v>
      </c>
      <c r="F15" s="5">
        <f t="shared" si="3"/>
        <v>0.18310546875</v>
      </c>
      <c r="G15" s="5">
        <f t="shared" si="4"/>
        <v>5461.3333333333339</v>
      </c>
    </row>
  </sheetData>
  <mergeCells count="1">
    <mergeCell ref="U1:V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2018-10-10T19:04:33Z</dcterms:created>
  <dcterms:modified xsi:type="dcterms:W3CDTF">2018-10-10T19:31:16Z</dcterms:modified>
</cp:coreProperties>
</file>