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<sst xmlns="http://schemas.openxmlformats.org/spreadsheetml/2006/main" count="7" uniqueCount="7">
  <si>
    <t>Anual</t>
  </si>
  <si>
    <t xml:space="preserve">Inv. Ini</t>
  </si>
  <si>
    <t xml:space="preserve">Incre. Gan</t>
  </si>
  <si>
    <t xml:space="preserve">Incre. Cos</t>
  </si>
  <si>
    <t>P1</t>
  </si>
  <si>
    <t>P2</t>
  </si>
  <si>
    <t>Inicial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</si>
</sst>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5">
    <xf fontId="0" fillId="0" borderId="0" numFmtId="0" xfId="0"/>
    <xf fontId="0" fillId="0" borderId="0" numFmtId="9" xfId="0" applyNumberFormat="1"/>
    <xf fontId="0" fillId="0" borderId="0" numFmtId="10" xfId="0" applyNumberFormat="1"/>
    <xf fontId="0" fillId="0" borderId="0" numFmtId="0" xfId="0">
      <protection hidden="0" locked="1"/>
    </xf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2" ht="14.25">
      <c r="C2" s="1">
        <v>0.28000000000000003</v>
      </c>
      <c r="D2" t="s">
        <v>0</v>
      </c>
      <c r="E2" s="1">
        <v>0.55000000000000004</v>
      </c>
      <c r="F2" t="s">
        <v>1</v>
      </c>
      <c r="M2" s="1">
        <v>0.12</v>
      </c>
      <c r="N2" t="s">
        <v>2</v>
      </c>
      <c r="O2" s="1">
        <v>0.17999999999999999</v>
      </c>
      <c r="P2" t="s">
        <v>3</v>
      </c>
      <c r="Q2" s="1">
        <v>0.23000000000000001</v>
      </c>
      <c r="U2" s="2">
        <v>0.30499999999999999</v>
      </c>
      <c r="W2" s="1">
        <v>0.14999999999999999</v>
      </c>
      <c r="Y2" s="1">
        <v>0.29999999999999999</v>
      </c>
    </row>
    <row r="5" ht="14.25">
      <c r="C5" t="s">
        <v>4</v>
      </c>
      <c r="D5">
        <v>0</v>
      </c>
      <c r="E5">
        <v>1</v>
      </c>
      <c r="F5">
        <v>2</v>
      </c>
      <c r="G5">
        <v>3</v>
      </c>
      <c r="H5">
        <v>4</v>
      </c>
      <c r="I5">
        <v>5</v>
      </c>
      <c r="L5" t="s">
        <v>5</v>
      </c>
      <c r="M5">
        <v>0</v>
      </c>
      <c r="N5">
        <v>1</v>
      </c>
      <c r="O5">
        <v>2</v>
      </c>
      <c r="P5">
        <v>3</v>
      </c>
      <c r="T5" s="3">
        <v>0</v>
      </c>
      <c r="U5" s="3">
        <v>1</v>
      </c>
      <c r="V5" s="3">
        <v>2</v>
      </c>
      <c r="W5" s="3">
        <v>3</v>
      </c>
      <c r="X5" s="4">
        <v>4</v>
      </c>
      <c r="Y5" s="4">
        <v>5</v>
      </c>
      <c r="Z5" s="4">
        <v>6</v>
      </c>
    </row>
    <row r="6" ht="14.25">
      <c r="C6" t="s">
        <v>6</v>
      </c>
      <c r="D6">
        <v>-900000</v>
      </c>
      <c r="M6">
        <v>1100000</v>
      </c>
      <c r="T6">
        <v>520000</v>
      </c>
    </row>
    <row r="7" ht="14.25">
      <c r="E7" s="3">
        <v>500000</v>
      </c>
      <c r="F7" s="3">
        <f>E7</f>
        <v>500000</v>
      </c>
      <c r="G7" s="4">
        <f>F7</f>
        <v>500000</v>
      </c>
      <c r="H7" s="4">
        <f>G7</f>
        <v>500000</v>
      </c>
      <c r="I7" s="4">
        <f>H7</f>
        <v>500000</v>
      </c>
      <c r="N7">
        <v>830000</v>
      </c>
      <c r="O7">
        <f>N7*(1+$M$2)</f>
        <v>929600.00000000012</v>
      </c>
      <c r="P7">
        <f>O7*(1+$M$2)</f>
        <v>1041152.0000000002</v>
      </c>
      <c r="U7">
        <v>1200000</v>
      </c>
      <c r="V7">
        <f>U7*(1+$U$2)</f>
        <v>1566000</v>
      </c>
      <c r="W7" s="3">
        <f>V7*(1+$U$2)</f>
        <v>2043630</v>
      </c>
      <c r="X7" s="3">
        <f>W7*(1+$U$2)</f>
        <v>2666937.1499999999</v>
      </c>
      <c r="Y7" s="3">
        <f>X7*(1+$U$2)</f>
        <v>3480352.9807499996</v>
      </c>
      <c r="Z7" s="3">
        <f>Y7*(1+$U$2)</f>
        <v>4541860.6398787489</v>
      </c>
    </row>
    <row r="8" ht="14.25">
      <c r="E8">
        <v>-100000</v>
      </c>
      <c r="F8" s="4">
        <f>E8</f>
        <v>-100000</v>
      </c>
      <c r="G8" s="4">
        <f>F8</f>
        <v>-100000</v>
      </c>
      <c r="H8" s="4">
        <f>G8</f>
        <v>-100000</v>
      </c>
      <c r="I8" s="4">
        <f>H8</f>
        <v>-100000</v>
      </c>
      <c r="N8">
        <v>-320000</v>
      </c>
      <c r="O8">
        <f>N8*(1+$O$2)</f>
        <v>-377600</v>
      </c>
      <c r="P8" s="3">
        <f>O8*(1+$O$2)</f>
        <v>-445568</v>
      </c>
      <c r="U8">
        <v>-700000</v>
      </c>
      <c r="V8">
        <f>U8*(1-$W$2)</f>
        <v>-595000</v>
      </c>
      <c r="W8">
        <f>V8*(1-$W$2)</f>
        <v>-505750</v>
      </c>
      <c r="X8">
        <f>W8*(1-$W$2)</f>
        <v>-429887.5</v>
      </c>
      <c r="Y8">
        <f>X8*(1-$W$2)</f>
        <v>-365404.375</v>
      </c>
      <c r="Z8">
        <f>Y8*(1-$W$2)</f>
        <v>-310593.71875</v>
      </c>
    </row>
    <row r="9" ht="14.25">
      <c r="I9">
        <v>495000</v>
      </c>
      <c r="P9">
        <f>M6*Q2</f>
        <v>253000</v>
      </c>
      <c r="Z9">
        <f>T6*Y2</f>
        <v>156000</v>
      </c>
    </row>
    <row r="10" ht="14.25"/>
    <row r="12" ht="14.25">
      <c r="D12">
        <f>SUM(D6:D9)</f>
        <v>-900000</v>
      </c>
      <c r="E12" s="3">
        <f>SUM(E6:E9)</f>
        <v>400000</v>
      </c>
      <c r="F12" s="3">
        <f>SUM(F6:F9)</f>
        <v>400000</v>
      </c>
      <c r="G12" s="3">
        <f>SUM(G6:G9)</f>
        <v>400000</v>
      </c>
      <c r="H12" s="3">
        <f>SUM(H6:H9)</f>
        <v>400000</v>
      </c>
      <c r="I12" s="3">
        <f>SUM(I6:I9)</f>
        <v>895000</v>
      </c>
      <c r="M12">
        <f>SUM(M6:M9)</f>
        <v>1100000</v>
      </c>
      <c r="N12" s="3">
        <f>SUM(N6:N9)</f>
        <v>510000</v>
      </c>
      <c r="O12" s="3">
        <f>SUM(O6:O9)</f>
        <v>552000.00000000012</v>
      </c>
      <c r="P12" s="3">
        <f>SUM(P6:P9)</f>
        <v>848584.00000000023</v>
      </c>
      <c r="T12" s="3">
        <f>SUM(T6:T9)</f>
        <v>520000</v>
      </c>
      <c r="U12" s="4">
        <f>SUM(U6:U9)</f>
        <v>500000</v>
      </c>
      <c r="V12" s="4">
        <f>SUM(V6:V9)</f>
        <v>971000</v>
      </c>
      <c r="W12" s="4">
        <f>SUM(W6:W9)</f>
        <v>1537880</v>
      </c>
      <c r="X12" s="4">
        <f>SUM(X6:X9)</f>
        <v>2237049.6499999999</v>
      </c>
      <c r="Y12" s="4">
        <f>SUM(Y6:Y9)</f>
        <v>3114948.6057499996</v>
      </c>
      <c r="Z12" s="4">
        <f>SUM(Z6:Z9)</f>
        <v>4387266.9211287489</v>
      </c>
    </row>
    <row r="13" ht="14.25">
      <c r="D13">
        <f>D12*POWER(1+$C$2,5-D5)</f>
        <v>-3092376.4531200007</v>
      </c>
      <c r="E13">
        <f>E12*POWER(1+$C$2,5-E5)</f>
        <v>1073741.824</v>
      </c>
      <c r="F13">
        <f>F12*POWER(1+$C$2,5-F5)</f>
        <v>838860.80000000016</v>
      </c>
      <c r="G13">
        <f>G12*POWER(1+$C$2,5-G5)</f>
        <v>655360</v>
      </c>
      <c r="H13">
        <f>H12*POWER(1+$C$2,5-H5)</f>
        <v>512000</v>
      </c>
      <c r="I13">
        <f>I12*POWER(1+$C$2,5-I5)</f>
        <v>895000</v>
      </c>
      <c r="M13" s="4">
        <f>M12*POWER(1+$C$2,3-M5)</f>
        <v>2306867.2000000002</v>
      </c>
      <c r="N13" s="4">
        <f>N12*POWER(1+$C$2,3-N5)</f>
        <v>835584</v>
      </c>
      <c r="O13" s="4">
        <f>O12*POWER(1+$C$2,3-O5)</f>
        <v>706560.00000000012</v>
      </c>
      <c r="P13" s="4">
        <f>P12*POWER(1+$C$2,3-P5)</f>
        <v>848584.00000000023</v>
      </c>
    </row>
    <row r="15" ht="14.25">
      <c r="C15">
        <f>SUM(D13:I13)</f>
        <v>882586.17087999964</v>
      </c>
    </row>
    <row r="24" ht="14.25">
      <c r="C24" t="s">
        <v>4</v>
      </c>
      <c r="D24" s="3">
        <v>0</v>
      </c>
      <c r="E24" s="3">
        <v>1</v>
      </c>
      <c r="F24" s="3">
        <v>2</v>
      </c>
      <c r="G24" s="3">
        <v>3</v>
      </c>
      <c r="H24" s="3">
        <v>4</v>
      </c>
      <c r="I24" s="3">
        <v>5</v>
      </c>
      <c r="O24">
        <v>0</v>
      </c>
      <c r="P24">
        <v>1</v>
      </c>
      <c r="Q24">
        <v>2</v>
      </c>
      <c r="R24">
        <v>3</v>
      </c>
      <c r="S24">
        <v>4</v>
      </c>
      <c r="T24">
        <v>5</v>
      </c>
      <c r="U24">
        <v>6</v>
      </c>
      <c r="V24">
        <v>7</v>
      </c>
    </row>
    <row r="25" ht="14.25">
      <c r="C25" t="s">
        <v>6</v>
      </c>
      <c r="D25" s="3">
        <v>-900000</v>
      </c>
      <c r="E25" s="3"/>
      <c r="F25" s="3"/>
      <c r="G25" s="3"/>
      <c r="H25" s="3"/>
      <c r="I25" s="3"/>
      <c r="O25">
        <v>-780000</v>
      </c>
    </row>
    <row r="26" ht="14.25">
      <c r="C26" s="3"/>
      <c r="D26" s="3"/>
      <c r="E26" s="3">
        <v>500000</v>
      </c>
      <c r="F26" s="3">
        <f>E26</f>
        <v>500000</v>
      </c>
      <c r="G26" s="3">
        <f>F26</f>
        <v>500000</v>
      </c>
      <c r="H26" s="3">
        <f>G26</f>
        <v>500000</v>
      </c>
      <c r="I26" s="3">
        <f>H26</f>
        <v>500000</v>
      </c>
    </row>
    <row r="27" ht="14.25">
      <c r="C27" s="3"/>
      <c r="D27" s="3"/>
      <c r="E27" s="3">
        <v>-100000</v>
      </c>
      <c r="F27" s="3">
        <f>E27</f>
        <v>-100000</v>
      </c>
      <c r="G27" s="3">
        <f>F27</f>
        <v>-100000</v>
      </c>
      <c r="H27" s="3">
        <f>G27</f>
        <v>-100000</v>
      </c>
      <c r="I27" s="3">
        <f>H27</f>
        <v>-100000</v>
      </c>
    </row>
    <row r="28" ht="14.25">
      <c r="C28" s="3"/>
      <c r="D28" s="3"/>
      <c r="E28" s="3"/>
      <c r="F28" s="3"/>
      <c r="G28" s="3"/>
      <c r="H28" s="3"/>
      <c r="I28" s="3">
        <v>495000</v>
      </c>
    </row>
    <row r="29" ht="14.25">
      <c r="C29" s="3"/>
      <c r="D29" s="3"/>
      <c r="E29" s="3"/>
      <c r="F29" s="3"/>
      <c r="G29" s="3"/>
      <c r="H29" s="3"/>
      <c r="I29" s="3"/>
    </row>
    <row r="30" ht="14.25">
      <c r="C30" s="3"/>
      <c r="D30" s="3"/>
      <c r="E30" s="3"/>
      <c r="F30" s="3"/>
      <c r="G30" s="3"/>
      <c r="H30" s="3"/>
      <c r="I30" s="3"/>
    </row>
    <row r="31" ht="14.25">
      <c r="C31" s="3"/>
      <c r="D31" s="3">
        <f>SUM(D25:D28)</f>
        <v>-900000</v>
      </c>
      <c r="E31" s="3">
        <f>SUM(E25:E28)</f>
        <v>400000</v>
      </c>
      <c r="F31" s="3">
        <f>SUM(F25:F28)</f>
        <v>400000</v>
      </c>
      <c r="G31" s="3">
        <f>SUM(G25:G28)</f>
        <v>400000</v>
      </c>
      <c r="H31" s="3">
        <f>SUM(H25:H28)</f>
        <v>400000</v>
      </c>
      <c r="I31" s="3">
        <f>SUM(I25:I28)</f>
        <v>895000</v>
      </c>
    </row>
    <row r="32" ht="14.25">
      <c r="C32" s="3"/>
      <c r="D32" s="3">
        <f>D31*POWER(1+$C$2,5-D24)</f>
        <v>-3092376.4531200007</v>
      </c>
      <c r="E32" s="3">
        <f>E31*POWER(1+$C$2,5-E24)</f>
        <v>1073741.824</v>
      </c>
      <c r="F32" s="3">
        <f>F31*POWER(1+$C$2,5-F24)</f>
        <v>838860.80000000016</v>
      </c>
      <c r="G32" s="3">
        <f>G31*POWER(1+$C$2,5-G24)</f>
        <v>655360</v>
      </c>
      <c r="H32" s="3">
        <f>H31*POWER(1+$C$2,5-H24)</f>
        <v>512000</v>
      </c>
      <c r="I32" s="3">
        <f>I31*POWER(1+$C$2,5-I24)</f>
        <v>895000</v>
      </c>
    </row>
    <row r="33" ht="14.25">
      <c r="C33" s="3"/>
      <c r="D33" s="3"/>
      <c r="E33" s="3"/>
      <c r="F33" s="3"/>
      <c r="G33" s="3"/>
      <c r="H33" s="3"/>
      <c r="I33" s="3"/>
    </row>
    <row r="34" ht="14.25">
      <c r="C34" s="3">
        <f>SUM(D32:I32)</f>
        <v>882586.17087999964</v>
      </c>
      <c r="D34" s="3"/>
      <c r="E34" s="3"/>
      <c r="F34" s="3"/>
      <c r="G34" s="3"/>
      <c r="H34" s="3"/>
      <c r="I34" s="3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2023-02-03T12:26:20Z</dcterms:modified>
</cp:coreProperties>
</file>