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kindyp\Documents\Class Fall 2018\UofA-Fall2018\ProjectToolOverviews\"/>
    </mc:Choice>
  </mc:AlternateContent>
  <xr:revisionPtr revIDLastSave="0" documentId="8_{E2CF796B-5151-4AB4-B646-7D4D5268D9A6}" xr6:coauthVersionLast="31" xr6:coauthVersionMax="31" xr10:uidLastSave="{00000000-0000-0000-0000-000000000000}"/>
  <bookViews>
    <workbookView xWindow="0" yWindow="0" windowWidth="19160" windowHeight="6940" activeTab="1" xr2:uid="{E0698D18-82D1-46E5-BBE9-9CFFBE008A3B}"/>
  </bookViews>
  <sheets>
    <sheet name="Instructions" sheetId="1" r:id="rId1"/>
    <sheet name="Analysis" sheetId="2" r:id="rId2"/>
  </sheets>
  <externalReferences>
    <externalReference r:id="rId3"/>
  </externalReferences>
  <definedNames>
    <definedName name="_bl">Instructions!$A$22:$A$26</definedName>
    <definedName name="_lvl">Instructions!$A$16:$A$18</definedName>
    <definedName name="BuyIn">[1]data!$D$1:$E$5</definedName>
    <definedName name="Level">[1]data!$A$1:$B$3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 l="1"/>
  <c r="H11" i="2"/>
  <c r="H13" i="2"/>
  <c r="H10" i="2"/>
  <c r="H9" i="2"/>
  <c r="H8" i="2"/>
  <c r="H7" i="2"/>
  <c r="H6" i="2"/>
  <c r="H5" i="2" l="1"/>
  <c r="H4" i="2"/>
</calcChain>
</file>

<file path=xl/sharedStrings.xml><?xml version="1.0" encoding="utf-8"?>
<sst xmlns="http://schemas.openxmlformats.org/spreadsheetml/2006/main" count="130" uniqueCount="79">
  <si>
    <t>Leadership/Stakeholder Analysis and Action Plan</t>
  </si>
  <si>
    <t>Purpose</t>
  </si>
  <si>
    <t>Usage</t>
  </si>
  <si>
    <t>Leadership Analysis DEFINITIONS</t>
  </si>
  <si>
    <t>General</t>
  </si>
  <si>
    <t>Group</t>
  </si>
  <si>
    <t>Optionally use this column to group leaders and stakeholders into logical buckets for action planning.</t>
  </si>
  <si>
    <t>Name</t>
  </si>
  <si>
    <t>Identify anyone who can impact the change.</t>
  </si>
  <si>
    <t>Influence</t>
  </si>
  <si>
    <t>Rate those identified whose buy-in is critical to the successful change and/or whose resistance could potentially put the change at risk (high, med, low).</t>
  </si>
  <si>
    <t>Impact</t>
  </si>
  <si>
    <t>Current Buy-In Level</t>
  </si>
  <si>
    <t>Where is their buy-In level right now? See Buy-In Level definitions below.</t>
  </si>
  <si>
    <t>Future (Desired) Buy-In Level</t>
  </si>
  <si>
    <t>Where do we need their buy-in level to be for a successful change? See Buy-In Level definitions below.</t>
  </si>
  <si>
    <t>Analysis Rating</t>
  </si>
  <si>
    <t>Impact Rating Levels</t>
  </si>
  <si>
    <t>Low</t>
  </si>
  <si>
    <t>Only 1-2 (or none) minor changes to their current position.</t>
  </si>
  <si>
    <t>Med</t>
  </si>
  <si>
    <t>Receiving additional responsibilities/new roles for their current position, or several changes for their people.</t>
  </si>
  <si>
    <t>High</t>
  </si>
  <si>
    <t>Multiple significant changes to their position and/or many changes for their people. (e.g. new responsibilities, major change in processes, role change for direct reports, personnel changes, and lack of support system.</t>
  </si>
  <si>
    <t>Buy-In Level</t>
  </si>
  <si>
    <t>Unaware</t>
  </si>
  <si>
    <t>Unaware of the change.</t>
  </si>
  <si>
    <t>Aware</t>
  </si>
  <si>
    <t>Aware of the change.</t>
  </si>
  <si>
    <t>Understanding</t>
  </si>
  <si>
    <t>Understands how they can impact the change and/or how the change will impact them.</t>
  </si>
  <si>
    <t>Supportive</t>
  </si>
  <si>
    <t>Supports the change and benefit message.</t>
  </si>
  <si>
    <t>Ownership</t>
  </si>
  <si>
    <t>Takes ownership of the change promoting it publicly. (e.g. Sends ghosted emails, speaks at meetings, and willing to bring others on board)</t>
  </si>
  <si>
    <t>Identify and understand influencers.  Talk to leaders/stakeholders to get a feel for their current buy-in level and spheres of influence.  Attend as many project meetings as possible paying attention to attitudes toward the project and any discussion mentioning known or unknown influencers.  Complete the analysis worksheet and use the data as an input to the communication plan where appropriate.</t>
  </si>
  <si>
    <r>
      <t xml:space="preserve">Identify key people and groups that have influence on or are influenced by the project.  Assess buy-in and calculate the future buy-in needed for success.  Make an action plan to maintain or improve buy-in level. </t>
    </r>
    <r>
      <rPr>
        <b/>
        <sz val="11"/>
        <rFont val="Calibri"/>
        <family val="2"/>
        <scheme val="minor"/>
      </rPr>
      <t>Not for public consumption</t>
    </r>
    <r>
      <rPr>
        <sz val="11"/>
        <rFont val="Calibri"/>
        <family val="2"/>
        <scheme val="minor"/>
      </rPr>
      <t>.</t>
    </r>
  </si>
  <si>
    <t>Description</t>
  </si>
  <si>
    <t>Risk</t>
  </si>
  <si>
    <t>Analysis Rating (1-9)</t>
  </si>
  <si>
    <t>Job Title</t>
  </si>
  <si>
    <t>Current</t>
  </si>
  <si>
    <t>Future (Desired)</t>
  </si>
  <si>
    <t>This column will generate a 1-9 rating automatically once you complete the Influence, Impact, and both Buy-In fields.  Use this relative rating to help gauge how much effort is needed in the action plan for each person. A higher rating indicates more effort will be required.</t>
  </si>
  <si>
    <t>Leadership/Stakeholder Analysis</t>
  </si>
  <si>
    <t>Notes</t>
  </si>
  <si>
    <t>Rick</t>
  </si>
  <si>
    <t>Owner</t>
  </si>
  <si>
    <t>Executive Level</t>
  </si>
  <si>
    <t>Direct Purchasing</t>
  </si>
  <si>
    <t>Manny</t>
  </si>
  <si>
    <t>Buyer</t>
  </si>
  <si>
    <t>Moe</t>
  </si>
  <si>
    <t>Jack</t>
  </si>
  <si>
    <t>Sr Buyer</t>
  </si>
  <si>
    <t>Micro Purchasing</t>
  </si>
  <si>
    <t>Lydia</t>
  </si>
  <si>
    <t>Mill Management</t>
  </si>
  <si>
    <t>Joyce</t>
  </si>
  <si>
    <t>Operations Manager</t>
  </si>
  <si>
    <t>John</t>
  </si>
  <si>
    <t>Foreman</t>
  </si>
  <si>
    <t>Vendors</t>
  </si>
  <si>
    <t>TBD</t>
  </si>
  <si>
    <t>Farmers</t>
  </si>
  <si>
    <t>Feed Ingredient Vendors</t>
  </si>
  <si>
    <t>Mill Operations</t>
  </si>
  <si>
    <t>Multiple (TBD)</t>
  </si>
  <si>
    <t>Mill Operator, Warehouse Associate</t>
  </si>
  <si>
    <t>As the owner, Rick already is at the ownership level and is driving this effort. As such, we will want to keep him happy and always in the loop on how things are going. Rick will require only a moderate time commitment as he is already very supportive, but as a high influencer with a high impact rating, we will want to manage closely.</t>
  </si>
  <si>
    <t>As the Sr Buyer, we will want to move Many into a more supportive position. Since he is only just becoming aware of the project, he will require a little more time to bring along, so the Analysis Rating is a bit higher than Rick. As a medium influence/high impact rating, we will also want to manage Manny closely as we want to move him to at least a supportive profile so he can help us influence the other buyers if needed.</t>
  </si>
  <si>
    <t>Moe will probably take his lead from Manny, but we should work to make he will eventually end up supportive of the project. A little less work for us than Manny (where we will focus)</t>
  </si>
  <si>
    <t>Jack is not aware of the project yet, so this will require a bit more work to get him up-to-speed (thus, the rating of 6 rather than Moe's 5)</t>
  </si>
  <si>
    <t>Lydia is in the same boat with Jack as she is also unaware of the project, so a little more time will be required here. The impact on Lydia is less, so that reduces the effort some.</t>
  </si>
  <si>
    <t>Joyce may be a problem. She serves (sort of) as Rick's second-in-command; but she is not at all supportive of the project. She is aware of the project, but will require quite a bit of work to move to a Ownership profile. We may have to settle for Supportive. Bottom line is we have to get her to at least Supportive or the implementation will be rough. Joyce, maybe even moreso than Rick, will be highly impacted by the project. She has a great deal of influence, so we need to manage closely.</t>
  </si>
  <si>
    <t>John is aware of the project and seems more supportive than Joyce. We will need to keep an eye on him to make sure Joyce does not negatively impact John's progression to Ownership.</t>
  </si>
  <si>
    <t>There are several workers in the mill and we will need to bring them around at some point as well. They are not aware of the project, so some initial hand-holding will be necessary. They will not be impacted much by the project or new system, but at least need to understand it (and be supportive, ideally). We're aiming for Supportive because, even though they have low influence, every positive influence, no matter how small, could also push Joyce to be more supportive.</t>
  </si>
  <si>
    <t>This was added assuming that at some point, farmers delivering grain to the mill would need to at least understand what is happening. If we are able to implement parts of Rick's long term vision of tying into the scaling system, then farmers would be impacted by that weigh-in/weigh-out process (presumably more automation). So we will need to make sure that we get them to at least the Understanding profile</t>
  </si>
  <si>
    <t>At some point, we will also need to manage the other feed ingredient vendors, make them aware of the project and get them to an understanding profile. This will make the implementation smoother and minimize the disruption to payments to the vendors (so this should be a good motivation for them - hopefully not a lot of work to bring them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</si>
</sst>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20"/>
      <name val="Calibri"/>
      <family val="2"/>
      <scheme val="minor"/>
    </font>
    <font>
      <b/>
      <sz val="14"/>
      <color theme="0" tint="-4.9989318521683403E-2"/>
      <name val="Calibri"/>
      <family val="2"/>
      <scheme val="minor"/>
    </font>
    <font>
      <sz val="11"/>
      <name val="Calibri"/>
      <family val="2"/>
      <scheme val="minor"/>
    </font>
    <font>
      <sz val="10"/>
      <name val="Calibri"/>
      <family val="2"/>
      <scheme val="minor"/>
    </font>
    <font>
      <b/>
      <sz val="16"/>
      <name val="Calibri"/>
      <family val="2"/>
      <scheme val="minor"/>
    </font>
    <font>
      <b/>
      <sz val="10"/>
      <color indexed="10"/>
      <name val="Calibri"/>
      <family val="2"/>
      <scheme val="minor"/>
    </font>
    <font>
      <b/>
      <sz val="12"/>
      <name val="Calibri"/>
      <family val="2"/>
      <scheme val="minor"/>
    </font>
    <font>
      <b/>
      <sz val="11"/>
      <name val="Calibri"/>
      <family val="2"/>
      <scheme val="minor"/>
    </font>
    <font>
      <sz val="10"/>
      <name val="Arial"/>
      <family val="2"/>
    </font>
    <font>
      <b/>
      <sz val="10"/>
      <name val="Arial"/>
      <family val="2"/>
    </font>
  </fonts>
  <fills count="9">
    <fill>
      <patternFill patternType="none"/>
    </fill>
    <fill>
      <patternFill patternType="gray125"/>
    </fill>
    <fill>
      <patternFill patternType="solid">
        <fgColor theme="6" tint="-0.249977111117893"/>
        <bgColor indexed="64"/>
      </patternFill>
    </fill>
    <fill>
      <patternFill patternType="solid">
        <fgColor theme="0" tint="-0.499984740745262"/>
        <bgColor indexed="64"/>
      </patternFill>
    </fill>
    <fill>
      <patternFill patternType="solid">
        <fgColor indexed="2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s>
  <borders count="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2" fillId="3" borderId="3" xfId="0" applyFont="1" applyFill="1" applyBorder="1" applyAlignment="1">
      <alignment vertical="center" wrapText="1"/>
    </xf>
    <xf numFmtId="0" fontId="3" fillId="0" borderId="3" xfId="0" applyFont="1" applyBorder="1" applyAlignment="1">
      <alignment vertical="center" wrapText="1"/>
    </xf>
    <xf numFmtId="0" fontId="2" fillId="3" borderId="3" xfId="0" applyFont="1" applyFill="1" applyBorder="1" applyAlignment="1">
      <alignment vertical="center"/>
    </xf>
    <xf numFmtId="0" fontId="4" fillId="0" borderId="0" xfId="0" applyFont="1"/>
    <xf numFmtId="0" fontId="6" fillId="0" borderId="0" xfId="0" applyFont="1" applyFill="1" applyBorder="1" applyAlignment="1">
      <alignment horizontal="left"/>
    </xf>
    <xf numFmtId="0" fontId="6" fillId="0" borderId="0" xfId="0" applyFont="1" applyFill="1" applyBorder="1" applyAlignment="1">
      <alignment horizontal="right" wrapText="1"/>
    </xf>
    <xf numFmtId="0" fontId="8" fillId="4" borderId="3" xfId="0" applyFont="1" applyFill="1" applyBorder="1" applyAlignment="1">
      <alignment vertical="center"/>
    </xf>
    <xf numFmtId="0" fontId="4" fillId="0" borderId="0" xfId="0" applyFont="1" applyAlignment="1">
      <alignment vertical="top"/>
    </xf>
    <xf numFmtId="0" fontId="4" fillId="0" borderId="0" xfId="0" applyFont="1" applyAlignment="1">
      <alignment vertical="top" wrapText="1"/>
    </xf>
    <xf numFmtId="0" fontId="3" fillId="0" borderId="3" xfId="0" applyFont="1" applyFill="1" applyBorder="1" applyAlignment="1">
      <alignment horizontal="left" vertical="center" wrapText="1"/>
    </xf>
    <xf numFmtId="0" fontId="3" fillId="0" borderId="3" xfId="0" applyFont="1" applyFill="1" applyBorder="1" applyAlignment="1">
      <alignment vertical="center" wrapText="1"/>
    </xf>
    <xf numFmtId="0" fontId="3" fillId="0" borderId="3" xfId="0" applyFont="1" applyFill="1" applyBorder="1" applyAlignment="1">
      <alignment vertical="center"/>
    </xf>
    <xf numFmtId="0" fontId="9" fillId="0" borderId="0" xfId="0" applyFont="1"/>
    <xf numFmtId="0" fontId="10" fillId="0" borderId="0" xfId="0" applyFont="1"/>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 xfId="0" applyFont="1" applyFill="1" applyBorder="1" applyAlignment="1">
      <alignment horizontal="center" vertical="center"/>
    </xf>
    <xf numFmtId="0" fontId="5" fillId="4" borderId="3" xfId="0" applyFont="1" applyFill="1" applyBorder="1" applyAlignment="1">
      <alignment horizontal="center" wrapText="1"/>
    </xf>
    <xf numFmtId="0" fontId="7" fillId="4" borderId="3" xfId="0" applyFont="1" applyFill="1" applyBorder="1" applyAlignment="1">
      <alignment horizontal="center"/>
    </xf>
    <xf numFmtId="0" fontId="7" fillId="4" borderId="3" xfId="0" applyFont="1" applyFill="1" applyBorder="1" applyAlignment="1">
      <alignment horizontal="center" vertical="top"/>
    </xf>
    <xf numFmtId="0" fontId="8" fillId="5" borderId="1"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0" xfId="0" applyFont="1" applyFill="1" applyBorder="1" applyAlignment="1">
      <alignment horizontal="center" vertical="center"/>
    </xf>
    <xf numFmtId="0" fontId="8" fillId="6" borderId="7" xfId="0" applyFont="1" applyFill="1" applyBorder="1" applyAlignment="1">
      <alignment vertical="center" textRotation="90" wrapText="1"/>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textRotation="90" wrapText="1"/>
    </xf>
    <xf numFmtId="0" fontId="8" fillId="8" borderId="10" xfId="0" applyFont="1" applyFill="1" applyBorder="1" applyAlignment="1">
      <alignment horizontal="center" vertical="center" wrapText="1"/>
    </xf>
    <xf numFmtId="0" fontId="8" fillId="6" borderId="10" xfId="0" applyFont="1" applyFill="1" applyBorder="1" applyAlignment="1">
      <alignment vertical="center" textRotation="90" wrapText="1"/>
    </xf>
    <xf numFmtId="0" fontId="8" fillId="6" borderId="10" xfId="0" applyFont="1" applyFill="1" applyBorder="1" applyAlignment="1">
      <alignment horizontal="center" vertical="center" wrapText="1"/>
    </xf>
    <xf numFmtId="0" fontId="8" fillId="0" borderId="3" xfId="0" applyFont="1" applyFill="1" applyBorder="1" applyAlignment="1">
      <alignment horizontal="right" vertical="center"/>
    </xf>
    <xf numFmtId="0" fontId="0" fillId="0" borderId="0" xfId="0" applyAlignment="1">
      <alignment wrapText="1"/>
    </xf>
  </cellXfs>
  <cellStyles count="1">
    <cellStyle name="Normal" xfId="0" builtinId="0"/>
  </cellStyles>
  <dxfs count="4">
    <dxf>
      <alignment wrapText="1" indent="0" justifyLastLine="0" shrinkToFit="0" readingOrder="0"/>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adershipAndStakeholderAnalys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Leadership Analysis"/>
      <sheetName val="data"/>
    </sheetNames>
    <sheetDataSet>
      <sheetData sheetId="0"/>
      <sheetData sheetId="1"/>
      <sheetData sheetId="2"/>
      <sheetData sheetId="3">
        <row r="1">
          <cell r="A1" t="str">
            <v>high</v>
          </cell>
          <cell r="B1">
            <v>3</v>
          </cell>
          <cell r="D1" t="str">
            <v>Aware</v>
          </cell>
          <cell r="E1">
            <v>2</v>
          </cell>
        </row>
        <row r="2">
          <cell r="A2" t="str">
            <v>low</v>
          </cell>
          <cell r="B2">
            <v>1</v>
          </cell>
          <cell r="D2" t="str">
            <v>Ownership</v>
          </cell>
          <cell r="E2">
            <v>5</v>
          </cell>
        </row>
        <row r="3">
          <cell r="A3" t="str">
            <v>med</v>
          </cell>
          <cell r="B3">
            <v>2</v>
          </cell>
          <cell r="D3" t="str">
            <v>Supportive</v>
          </cell>
          <cell r="E3">
            <v>4</v>
          </cell>
        </row>
        <row r="4">
          <cell r="D4" t="str">
            <v>Unaware</v>
          </cell>
          <cell r="E4">
            <v>1</v>
          </cell>
        </row>
        <row r="5">
          <cell r="D5" t="str">
            <v>Understanding</v>
          </cell>
          <cell r="E5">
            <v>3</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85070-887E-444F-852D-CEE980E3C06C}" name="Table1" displayName="Table1" ref="A3:I13" totalsRowShown="0" tableBorderDxfId="3">
  <autoFilter ref="A3:I13" xr:uid="{76B7E218-2130-413E-B984-0A01D6B44DFB}"/>
  <tableColumns count="9">
    <tableColumn id="1" xr3:uid="{D6B9AFA3-BE4B-4408-B5D3-307D2664299F}" name="Group"/>
    <tableColumn id="2" xr3:uid="{3521C68F-A697-4B34-B605-5C8158440C52}" name="Name"/>
    <tableColumn id="3" xr3:uid="{20C9446C-FDD3-44B7-B93E-9CD516BF70CA}" name="Job Title"/>
    <tableColumn id="4" xr3:uid="{2ADDD406-300C-456B-8F10-0407D8482870}" name="Influence"/>
    <tableColumn id="5" xr3:uid="{B106E019-5875-4AE0-B321-78B06FC8D423}" name="Impact"/>
    <tableColumn id="6" xr3:uid="{197623CA-9867-4842-A0E5-F4EC57878B61}" name="Current"/>
    <tableColumn id="7" xr3:uid="{F6D05359-FA7B-446B-928F-03DFEEB295E9}" name="Future (Desired)"/>
    <tableColumn id="8" xr3:uid="{1E3B059E-FE98-4BF3-ABD7-28C5C9A87C4D}" name="Analysis Rating (1-9)">
      <calculatedColumnFormula>IF(AND(OR($B3&lt;&gt;"",$A3&lt;&gt;""),$D4&lt;&gt;"",$E4&lt;&gt;"",$F4&lt;&gt;"",$G4&lt;&gt;""),VLOOKUP($D4,Level,2)+VLOOKUP($E4,Level,2)-1+IF(VLOOKUP($G4,BuyIn,2)&lt;VLOOKUP($F4,BuyIn,2),0,VLOOKUP($G4,BuyIn,2)-VLOOKUP($F4,BuyIn,2)),"")</calculatedColumnFormula>
    </tableColumn>
    <tableColumn id="9" xr3:uid="{92A4D762-A6F2-4E2F-BA51-74CF1A1F152C}"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E982-0B31-4E63-AA46-C0830C12DAC7}">
  <dimension ref="A1:C28"/>
  <sheetViews>
    <sheetView topLeftCell="A10" workbookViewId="0">
      <selection activeCell="B10" sqref="B1:B1048576"/>
    </sheetView>
  </sheetViews>
  <sheetFormatPr defaultRowHeight="14.5" x14ac:dyDescent="0.35"/>
  <cols>
    <col min="1" max="1" width="39.453125" customWidth="1"/>
    <col min="2" max="2" width="39.453125" hidden="1" customWidth="1"/>
    <col min="3" max="3" width="91.1796875" customWidth="1"/>
  </cols>
  <sheetData>
    <row r="1" spans="1:3" ht="26" x14ac:dyDescent="0.35">
      <c r="A1" s="15" t="s">
        <v>0</v>
      </c>
      <c r="B1" s="16"/>
      <c r="C1" s="17"/>
    </row>
    <row r="2" spans="1:3" ht="43.5" x14ac:dyDescent="0.35">
      <c r="A2" s="1" t="s">
        <v>1</v>
      </c>
      <c r="B2" s="1"/>
      <c r="C2" s="2" t="s">
        <v>36</v>
      </c>
    </row>
    <row r="3" spans="1:3" ht="58" x14ac:dyDescent="0.35">
      <c r="A3" s="3" t="s">
        <v>2</v>
      </c>
      <c r="B3" s="3"/>
      <c r="C3" s="2" t="s">
        <v>35</v>
      </c>
    </row>
    <row r="4" spans="1:3" x14ac:dyDescent="0.35">
      <c r="A4" s="4"/>
      <c r="B4" s="4"/>
      <c r="C4" s="4"/>
    </row>
    <row r="5" spans="1:3" ht="21" x14ac:dyDescent="0.5">
      <c r="A5" s="18" t="s">
        <v>3</v>
      </c>
      <c r="B5" s="18"/>
      <c r="C5" s="18"/>
    </row>
    <row r="6" spans="1:3" x14ac:dyDescent="0.35">
      <c r="A6" s="5"/>
      <c r="B6" s="5"/>
      <c r="C6" s="6"/>
    </row>
    <row r="7" spans="1:3" ht="15.5" x14ac:dyDescent="0.35">
      <c r="A7" s="19" t="s">
        <v>4</v>
      </c>
      <c r="B7" s="19"/>
      <c r="C7" s="19"/>
    </row>
    <row r="8" spans="1:3" x14ac:dyDescent="0.35">
      <c r="A8" s="7" t="s">
        <v>5</v>
      </c>
      <c r="B8" s="7"/>
      <c r="C8" s="2" t="s">
        <v>6</v>
      </c>
    </row>
    <row r="9" spans="1:3" x14ac:dyDescent="0.35">
      <c r="A9" s="7" t="s">
        <v>7</v>
      </c>
      <c r="B9" s="7"/>
      <c r="C9" s="2" t="s">
        <v>8</v>
      </c>
    </row>
    <row r="10" spans="1:3" ht="29" x14ac:dyDescent="0.35">
      <c r="A10" s="7" t="s">
        <v>9</v>
      </c>
      <c r="B10" s="7"/>
      <c r="C10" s="2" t="s">
        <v>10</v>
      </c>
    </row>
    <row r="11" spans="1:3" x14ac:dyDescent="0.35">
      <c r="A11" s="7" t="s">
        <v>12</v>
      </c>
      <c r="B11" s="7"/>
      <c r="C11" s="2" t="s">
        <v>13</v>
      </c>
    </row>
    <row r="12" spans="1:3" x14ac:dyDescent="0.35">
      <c r="A12" s="7" t="s">
        <v>14</v>
      </c>
      <c r="B12" s="7"/>
      <c r="C12" s="2" t="s">
        <v>15</v>
      </c>
    </row>
    <row r="13" spans="1:3" ht="43.5" x14ac:dyDescent="0.35">
      <c r="A13" s="7" t="s">
        <v>16</v>
      </c>
      <c r="B13" s="7"/>
      <c r="C13" s="2" t="s">
        <v>43</v>
      </c>
    </row>
    <row r="14" spans="1:3" x14ac:dyDescent="0.35">
      <c r="A14" s="8"/>
      <c r="B14" s="8"/>
      <c r="C14" s="9"/>
    </row>
    <row r="15" spans="1:3" s="4" customFormat="1" ht="15.5" x14ac:dyDescent="0.3">
      <c r="A15" s="20" t="s">
        <v>17</v>
      </c>
      <c r="B15" s="20"/>
      <c r="C15" s="20"/>
    </row>
    <row r="16" spans="1:3" s="4" customFormat="1" x14ac:dyDescent="0.3">
      <c r="A16" s="7" t="s">
        <v>18</v>
      </c>
      <c r="B16" s="7">
        <v>1</v>
      </c>
      <c r="C16" s="2" t="s">
        <v>19</v>
      </c>
    </row>
    <row r="17" spans="1:3" s="4" customFormat="1" ht="29" x14ac:dyDescent="0.3">
      <c r="A17" s="7" t="s">
        <v>20</v>
      </c>
      <c r="B17" s="7">
        <v>2</v>
      </c>
      <c r="C17" s="2" t="s">
        <v>21</v>
      </c>
    </row>
    <row r="18" spans="1:3" s="4" customFormat="1" ht="43.5" x14ac:dyDescent="0.3">
      <c r="A18" s="7" t="s">
        <v>22</v>
      </c>
      <c r="B18" s="7">
        <v>3</v>
      </c>
      <c r="C18" s="2" t="s">
        <v>23</v>
      </c>
    </row>
    <row r="19" spans="1:3" s="4" customFormat="1" x14ac:dyDescent="0.3">
      <c r="A19" s="7"/>
      <c r="B19" s="7"/>
      <c r="C19" s="2"/>
    </row>
    <row r="20" spans="1:3" x14ac:dyDescent="0.35">
      <c r="A20" s="8"/>
      <c r="B20" s="8"/>
      <c r="C20" s="9"/>
    </row>
    <row r="21" spans="1:3" ht="15.5" x14ac:dyDescent="0.35">
      <c r="A21" s="20" t="s">
        <v>24</v>
      </c>
      <c r="B21" s="20"/>
      <c r="C21" s="20"/>
    </row>
    <row r="22" spans="1:3" x14ac:dyDescent="0.35">
      <c r="A22" s="7" t="s">
        <v>25</v>
      </c>
      <c r="B22" s="7">
        <v>1</v>
      </c>
      <c r="C22" s="2" t="s">
        <v>26</v>
      </c>
    </row>
    <row r="23" spans="1:3" x14ac:dyDescent="0.35">
      <c r="A23" s="7" t="s">
        <v>27</v>
      </c>
      <c r="B23" s="7">
        <v>2</v>
      </c>
      <c r="C23" s="2" t="s">
        <v>28</v>
      </c>
    </row>
    <row r="24" spans="1:3" x14ac:dyDescent="0.35">
      <c r="A24" s="7" t="s">
        <v>29</v>
      </c>
      <c r="B24" s="7">
        <v>3</v>
      </c>
      <c r="C24" s="2" t="s">
        <v>30</v>
      </c>
    </row>
    <row r="25" spans="1:3" x14ac:dyDescent="0.35">
      <c r="A25" s="7" t="s">
        <v>31</v>
      </c>
      <c r="B25" s="7">
        <v>4</v>
      </c>
      <c r="C25" s="2" t="s">
        <v>32</v>
      </c>
    </row>
    <row r="26" spans="1:3" ht="29" x14ac:dyDescent="0.35">
      <c r="A26" s="7" t="s">
        <v>33</v>
      </c>
      <c r="B26" s="7">
        <v>5</v>
      </c>
      <c r="C26" s="2" t="s">
        <v>34</v>
      </c>
    </row>
    <row r="27" spans="1:3" x14ac:dyDescent="0.35">
      <c r="A27" s="4"/>
      <c r="B27" s="4"/>
      <c r="C27" s="9"/>
    </row>
    <row r="28" spans="1:3" x14ac:dyDescent="0.35">
      <c r="A28" s="4"/>
      <c r="B28" s="4"/>
      <c r="C28" s="9"/>
    </row>
  </sheetData>
  <mergeCells count="5">
    <mergeCell ref="A1:C1"/>
    <mergeCell ref="A5:C5"/>
    <mergeCell ref="A7:C7"/>
    <mergeCell ref="A15:C15"/>
    <mergeCell ref="A21: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71FF-3635-4A50-BB27-187B19D71E4B}">
  <dimension ref="A1:I13"/>
  <sheetViews>
    <sheetView tabSelected="1" topLeftCell="A12" workbookViewId="0">
      <selection activeCell="I14" sqref="I14"/>
    </sheetView>
  </sheetViews>
  <sheetFormatPr defaultRowHeight="14.5" x14ac:dyDescent="0.35"/>
  <cols>
    <col min="1" max="2" width="20.7265625" customWidth="1"/>
    <col min="3" max="3" width="31.26953125" bestFit="1" customWidth="1"/>
    <col min="4" max="4" width="10.54296875" customWidth="1"/>
    <col min="5" max="5" width="8.6328125" customWidth="1"/>
    <col min="6" max="6" width="14.26953125" bestFit="1" customWidth="1"/>
    <col min="7" max="7" width="16.453125" customWidth="1"/>
    <col min="8" max="8" width="3.36328125" bestFit="1" customWidth="1"/>
    <col min="9" max="9" width="38" style="38" customWidth="1"/>
  </cols>
  <sheetData>
    <row r="1" spans="1:9" ht="26" x14ac:dyDescent="0.35">
      <c r="A1" s="26" t="s">
        <v>44</v>
      </c>
      <c r="B1" s="27"/>
      <c r="C1" s="27"/>
      <c r="D1" s="27"/>
      <c r="E1" s="27"/>
      <c r="F1" s="27"/>
      <c r="G1" s="27"/>
      <c r="H1" s="27"/>
      <c r="I1" s="27"/>
    </row>
    <row r="2" spans="1:9" ht="14.5" customHeight="1" x14ac:dyDescent="0.35">
      <c r="A2" s="21" t="s">
        <v>37</v>
      </c>
      <c r="B2" s="22"/>
      <c r="C2" s="23"/>
      <c r="D2" s="24" t="s">
        <v>38</v>
      </c>
      <c r="E2" s="25"/>
      <c r="F2" s="29" t="s">
        <v>24</v>
      </c>
      <c r="G2" s="30"/>
      <c r="H2" s="31"/>
      <c r="I2" s="28"/>
    </row>
    <row r="3" spans="1:9" ht="98" x14ac:dyDescent="0.35">
      <c r="A3" s="32" t="s">
        <v>5</v>
      </c>
      <c r="B3" s="32" t="s">
        <v>7</v>
      </c>
      <c r="C3" s="32" t="s">
        <v>40</v>
      </c>
      <c r="D3" s="33" t="s">
        <v>9</v>
      </c>
      <c r="E3" s="33" t="s">
        <v>11</v>
      </c>
      <c r="F3" s="34" t="s">
        <v>41</v>
      </c>
      <c r="G3" s="34" t="s">
        <v>42</v>
      </c>
      <c r="H3" s="35" t="s">
        <v>39</v>
      </c>
      <c r="I3" s="36" t="s">
        <v>45</v>
      </c>
    </row>
    <row r="4" spans="1:9" ht="130.5" x14ac:dyDescent="0.35">
      <c r="A4" s="10" t="s">
        <v>48</v>
      </c>
      <c r="B4" s="11" t="s">
        <v>46</v>
      </c>
      <c r="C4" s="11" t="s">
        <v>47</v>
      </c>
      <c r="D4" s="11" t="s">
        <v>22</v>
      </c>
      <c r="E4" s="11" t="s">
        <v>22</v>
      </c>
      <c r="F4" s="12" t="s">
        <v>33</v>
      </c>
      <c r="G4" s="12" t="s">
        <v>33</v>
      </c>
      <c r="H4" s="37">
        <f>IF(AND(OR($B4&lt;&gt;"",$A4&lt;&gt;""),$D4&lt;&gt;"",$E4&lt;&gt;"",$F4&lt;&gt;"",$G4&lt;&gt;""),VLOOKUP($D4,Level,2)+VLOOKUP($E4,Level,2)-1+IF(VLOOKUP($G4,BuyIn,2)&lt;VLOOKUP($F4,BuyIn,2),0,VLOOKUP($G4,BuyIn,2)-VLOOKUP($F4,BuyIn,2)),"")</f>
        <v>5</v>
      </c>
      <c r="I4" s="38" t="s">
        <v>69</v>
      </c>
    </row>
    <row r="5" spans="1:9" ht="145" x14ac:dyDescent="0.35">
      <c r="A5" s="13" t="s">
        <v>49</v>
      </c>
      <c r="B5" s="13" t="s">
        <v>50</v>
      </c>
      <c r="C5" s="13" t="s">
        <v>54</v>
      </c>
      <c r="D5" s="13" t="s">
        <v>20</v>
      </c>
      <c r="E5" s="13" t="s">
        <v>22</v>
      </c>
      <c r="F5" s="13" t="s">
        <v>27</v>
      </c>
      <c r="G5" s="13" t="s">
        <v>31</v>
      </c>
      <c r="H5" s="14">
        <f t="shared" ref="H5" si="0">IF(AND(OR($B4&lt;&gt;"",$A4&lt;&gt;""),$D5&lt;&gt;"",$E5&lt;&gt;"",$F5&lt;&gt;"",$G5&lt;&gt;""),VLOOKUP($D5,Level,2)+VLOOKUP($E5,Level,2)-1+IF(VLOOKUP($G5,BuyIn,2)&lt;VLOOKUP($F5,BuyIn,2),0,VLOOKUP($G5,BuyIn,2)-VLOOKUP($F5,BuyIn,2)),"")</f>
        <v>6</v>
      </c>
      <c r="I5" s="38" t="s">
        <v>70</v>
      </c>
    </row>
    <row r="6" spans="1:9" ht="72.5" x14ac:dyDescent="0.35">
      <c r="A6" t="s">
        <v>49</v>
      </c>
      <c r="B6" t="s">
        <v>52</v>
      </c>
      <c r="C6" t="s">
        <v>51</v>
      </c>
      <c r="D6" t="s">
        <v>18</v>
      </c>
      <c r="E6" t="s">
        <v>22</v>
      </c>
      <c r="F6" t="s">
        <v>27</v>
      </c>
      <c r="G6" t="s">
        <v>31</v>
      </c>
      <c r="H6">
        <f>IF(AND(OR($B5&lt;&gt;"",$A5&lt;&gt;""),$D6&lt;&gt;"",$E6&lt;&gt;"",$F6&lt;&gt;"",$G6&lt;&gt;""),VLOOKUP($D6,Level,2)+VLOOKUP($E6,Level,2)-1+IF(VLOOKUP($G6,BuyIn,2)&lt;VLOOKUP($F6,BuyIn,2),0,VLOOKUP($G6,BuyIn,2)-VLOOKUP($F6,BuyIn,2)),"")</f>
        <v>5</v>
      </c>
      <c r="I6" s="38" t="s">
        <v>71</v>
      </c>
    </row>
    <row r="7" spans="1:9" ht="58" x14ac:dyDescent="0.35">
      <c r="A7" t="s">
        <v>49</v>
      </c>
      <c r="B7" t="s">
        <v>53</v>
      </c>
      <c r="C7" t="s">
        <v>51</v>
      </c>
      <c r="D7" t="s">
        <v>18</v>
      </c>
      <c r="E7" t="s">
        <v>22</v>
      </c>
      <c r="F7" t="s">
        <v>25</v>
      </c>
      <c r="G7" t="s">
        <v>31</v>
      </c>
      <c r="H7">
        <f>IF(AND(OR($B6&lt;&gt;"",$A6&lt;&gt;""),$D7&lt;&gt;"",$E7&lt;&gt;"",$F7&lt;&gt;"",$G7&lt;&gt;""),VLOOKUP($D7,Level,2)+VLOOKUP($E7,Level,2)-1+IF(VLOOKUP($G7,BuyIn,2)&lt;VLOOKUP($F7,BuyIn,2),0,VLOOKUP($G7,BuyIn,2)-VLOOKUP($F7,BuyIn,2)),"")</f>
        <v>6</v>
      </c>
      <c r="I7" s="38" t="s">
        <v>72</v>
      </c>
    </row>
    <row r="8" spans="1:9" ht="72.5" x14ac:dyDescent="0.35">
      <c r="A8" t="s">
        <v>55</v>
      </c>
      <c r="B8" t="s">
        <v>56</v>
      </c>
      <c r="C8" t="s">
        <v>51</v>
      </c>
      <c r="D8" t="s">
        <v>18</v>
      </c>
      <c r="E8" t="s">
        <v>18</v>
      </c>
      <c r="F8" t="s">
        <v>25</v>
      </c>
      <c r="G8" t="s">
        <v>31</v>
      </c>
      <c r="H8">
        <f>IF(AND(OR($B7&lt;&gt;"",$A7&lt;&gt;""),$D8&lt;&gt;"",$E8&lt;&gt;"",$F8&lt;&gt;"",$G8&lt;&gt;""),VLOOKUP($D8,Level,2)+VLOOKUP($E8,Level,2)-1+IF(VLOOKUP($G8,BuyIn,2)&lt;VLOOKUP($F8,BuyIn,2),0,VLOOKUP($G8,BuyIn,2)-VLOOKUP($F8,BuyIn,2)),"")</f>
        <v>4</v>
      </c>
      <c r="I8" s="38" t="s">
        <v>73</v>
      </c>
    </row>
    <row r="9" spans="1:9" ht="174" x14ac:dyDescent="0.35">
      <c r="A9" t="s">
        <v>57</v>
      </c>
      <c r="B9" t="s">
        <v>58</v>
      </c>
      <c r="C9" t="s">
        <v>59</v>
      </c>
      <c r="D9" t="s">
        <v>22</v>
      </c>
      <c r="E9" t="s">
        <v>22</v>
      </c>
      <c r="F9" t="s">
        <v>27</v>
      </c>
      <c r="G9" t="s">
        <v>33</v>
      </c>
      <c r="H9">
        <f>IF(AND(OR($B8&lt;&gt;"",$A8&lt;&gt;""),$D9&lt;&gt;"",$E9&lt;&gt;"",$F9&lt;&gt;"",$G9&lt;&gt;""),VLOOKUP($D9,Level,2)+VLOOKUP($E9,Level,2)-1+IF(VLOOKUP($G9,BuyIn,2)&lt;VLOOKUP($F9,BuyIn,2),0,VLOOKUP($G9,BuyIn,2)-VLOOKUP($F9,BuyIn,2)),"")</f>
        <v>8</v>
      </c>
      <c r="I9" s="38" t="s">
        <v>74</v>
      </c>
    </row>
    <row r="10" spans="1:9" ht="72.5" x14ac:dyDescent="0.35">
      <c r="A10" t="s">
        <v>57</v>
      </c>
      <c r="B10" t="s">
        <v>60</v>
      </c>
      <c r="C10" t="s">
        <v>61</v>
      </c>
      <c r="D10" t="s">
        <v>20</v>
      </c>
      <c r="E10" t="s">
        <v>20</v>
      </c>
      <c r="F10" t="s">
        <v>27</v>
      </c>
      <c r="G10" t="s">
        <v>33</v>
      </c>
      <c r="H10">
        <f>IF(AND(OR($B9&lt;&gt;"",$A9&lt;&gt;""),$D10&lt;&gt;"",$E10&lt;&gt;"",$F10&lt;&gt;"",$G10&lt;&gt;""),VLOOKUP($D10,Level,2)+VLOOKUP($E10,Level,2)-1+IF(VLOOKUP($G10,BuyIn,2)&lt;VLOOKUP($F10,BuyIn,2),0,VLOOKUP($G10,BuyIn,2)-VLOOKUP($F10,BuyIn,2)),"")</f>
        <v>6</v>
      </c>
      <c r="I10" s="38" t="s">
        <v>75</v>
      </c>
    </row>
    <row r="11" spans="1:9" ht="174" x14ac:dyDescent="0.35">
      <c r="A11" t="s">
        <v>66</v>
      </c>
      <c r="B11" t="s">
        <v>67</v>
      </c>
      <c r="C11" t="s">
        <v>68</v>
      </c>
      <c r="D11" t="s">
        <v>18</v>
      </c>
      <c r="E11" t="s">
        <v>18</v>
      </c>
      <c r="F11" t="s">
        <v>25</v>
      </c>
      <c r="G11" t="s">
        <v>31</v>
      </c>
      <c r="H11">
        <f>IF(AND(OR($B10&lt;&gt;"",$A10&lt;&gt;""),$D11&lt;&gt;"",$E11&lt;&gt;"",$F11&lt;&gt;"",$G11&lt;&gt;""),VLOOKUP($D11,Level,2)+VLOOKUP($E11,Level,2)-1+IF(VLOOKUP($G11,BuyIn,2)&lt;VLOOKUP($F11,BuyIn,2),0,VLOOKUP($G11,BuyIn,2)-VLOOKUP($F11,BuyIn,2)),"")</f>
        <v>4</v>
      </c>
      <c r="I11" s="38" t="s">
        <v>76</v>
      </c>
    </row>
    <row r="12" spans="1:9" ht="145" x14ac:dyDescent="0.35">
      <c r="A12" t="s">
        <v>62</v>
      </c>
      <c r="B12" t="s">
        <v>63</v>
      </c>
      <c r="C12" t="s">
        <v>64</v>
      </c>
      <c r="D12" t="s">
        <v>18</v>
      </c>
      <c r="E12" t="s">
        <v>20</v>
      </c>
      <c r="F12" t="s">
        <v>25</v>
      </c>
      <c r="G12" t="s">
        <v>29</v>
      </c>
      <c r="H12">
        <f>IF(AND(OR($B11&lt;&gt;"",$A11&lt;&gt;""),$D12&lt;&gt;"",$E12&lt;&gt;"",$F12&lt;&gt;"",$G12&lt;&gt;""),VLOOKUP($D12,Level,2)+VLOOKUP($E12,Level,2)-1+IF(VLOOKUP($G12,BuyIn,2)&lt;VLOOKUP($F12,BuyIn,2),0,VLOOKUP($G12,BuyIn,2)-VLOOKUP($F12,BuyIn,2)),"")</f>
        <v>4</v>
      </c>
      <c r="I12" s="38" t="s">
        <v>77</v>
      </c>
    </row>
    <row r="13" spans="1:9" ht="130.5" x14ac:dyDescent="0.35">
      <c r="A13" t="s">
        <v>62</v>
      </c>
      <c r="B13" t="s">
        <v>63</v>
      </c>
      <c r="C13" t="s">
        <v>65</v>
      </c>
      <c r="D13" t="s">
        <v>18</v>
      </c>
      <c r="E13" t="s">
        <v>20</v>
      </c>
      <c r="F13" t="s">
        <v>25</v>
      </c>
      <c r="G13" t="s">
        <v>29</v>
      </c>
      <c r="H13">
        <f>IF(AND(OR($B12&lt;&gt;"",$A12&lt;&gt;""),$D13&lt;&gt;"",$E13&lt;&gt;"",$F13&lt;&gt;"",$G13&lt;&gt;""),VLOOKUP($D13,Level,2)+VLOOKUP($E13,Level,2)-1+IF(VLOOKUP($G13,BuyIn,2)&lt;VLOOKUP($F13,BuyIn,2),0,VLOOKUP($G13,BuyIn,2)-VLOOKUP($F13,BuyIn,2)),"")</f>
        <v>4</v>
      </c>
      <c r="I13" s="38" t="s">
        <v>78</v>
      </c>
    </row>
  </sheetData>
  <mergeCells count="4">
    <mergeCell ref="A2:C2"/>
    <mergeCell ref="D2:E2"/>
    <mergeCell ref="A1:I1"/>
    <mergeCell ref="F2:H2"/>
  </mergeCells>
  <conditionalFormatting sqref="A5:H5">
    <cfRule type="expression" dxfId="2" priority="2">
      <formula>OR($A4&lt;&gt;"",$B4&lt;&gt;"")</formula>
    </cfRule>
  </conditionalFormatting>
  <dataValidations count="2">
    <dataValidation type="list" allowBlank="1" showInputMessage="1" showErrorMessage="1" sqref="F4:G13" xr:uid="{995CF135-BCD2-45AA-A0DB-66CB67FDE7EA}">
      <formula1>_bl</formula1>
    </dataValidation>
    <dataValidation type="list" allowBlank="1" showInputMessage="1" showErrorMessage="1" sqref="D4:E13" xr:uid="{4346960E-00A7-4615-A0CB-01E95243C4BF}">
      <formula1>_lvl</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Analysis</vt:lpstr>
      <vt:lpstr>_bl</vt:lpstr>
      <vt:lpstr>_lvl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Kindy, Phillip</dc:creator>
  <cp:lastModifiedBy>Kindy, Phillip</cp:lastModifiedBy>
  <dcterms:created xsi:type="dcterms:W3CDTF">2018-08-31T00:22:43Z</dcterms:created>
  <dcterms:modified xsi:type="dcterms:W3CDTF">2018-09-10T22:18:10Z</dcterms:modified>
</cp:coreProperties>
</file>