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hoolssaedu-my.sharepoint.com/personal/david_eldridge22_schools_sa_edu_au/Documents/Documents/Timetabling/2022/"/>
    </mc:Choice>
  </mc:AlternateContent>
  <xr:revisionPtr revIDLastSave="40" documentId="11_44CA34686187CFF31D0B9BD8D26F4F7C587382F6" xr6:coauthVersionLast="47" xr6:coauthVersionMax="47" xr10:uidLastSave="{EAE4DA81-6E73-4357-A55F-082AA9858280}"/>
  <bookViews>
    <workbookView xWindow="-108" yWindow="-108" windowWidth="23256" windowHeight="12456" xr2:uid="{00000000-000D-0000-FFFF-FFFF00000000}"/>
  </bookViews>
  <sheets>
    <sheet name="Semester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8" i="1"/>
  <c r="Q7" i="1"/>
  <c r="Q6" i="1"/>
  <c r="Q5" i="1"/>
  <c r="Q4" i="1"/>
  <c r="I82" i="1"/>
  <c r="Q9" i="1" l="1"/>
  <c r="G82" i="1"/>
  <c r="C82" i="1"/>
  <c r="E82" i="1"/>
  <c r="O82" i="1"/>
  <c r="M82" i="1"/>
  <c r="K82" i="1"/>
</calcChain>
</file>

<file path=xl/sharedStrings.xml><?xml version="1.0" encoding="utf-8"?>
<sst xmlns="http://schemas.openxmlformats.org/spreadsheetml/2006/main" count="328" uniqueCount="300">
  <si>
    <t>Updates to sheet</t>
  </si>
  <si>
    <t>Humanities</t>
  </si>
  <si>
    <t>Combined classes</t>
  </si>
  <si>
    <t>Bold</t>
  </si>
  <si>
    <t>Research</t>
  </si>
  <si>
    <t>Project</t>
  </si>
  <si>
    <t>English</t>
  </si>
  <si>
    <t>Languages</t>
  </si>
  <si>
    <t>Maths</t>
  </si>
  <si>
    <t>Science</t>
  </si>
  <si>
    <t>HPE</t>
  </si>
  <si>
    <t>Digital</t>
  </si>
  <si>
    <t>Arts</t>
  </si>
  <si>
    <t xml:space="preserve">Design </t>
  </si>
  <si>
    <t>Tech</t>
  </si>
  <si>
    <t>E Group</t>
  </si>
  <si>
    <t>P Group</t>
  </si>
  <si>
    <t>EAL</t>
  </si>
  <si>
    <t>L Group</t>
  </si>
  <si>
    <t>Learning</t>
  </si>
  <si>
    <t xml:space="preserve">Flexible </t>
  </si>
  <si>
    <t>PLP</t>
  </si>
  <si>
    <t>If you teach a purple class you cannot teach line 4</t>
  </si>
  <si>
    <t>PROJECTED SUBJECT ALLOCATION  BY LINES SEMESTER 1 2022</t>
  </si>
  <si>
    <t>9 Visual Art</t>
  </si>
  <si>
    <t>9 Food &amp; Nutrition</t>
  </si>
  <si>
    <t>9 Italian</t>
  </si>
  <si>
    <t>9 Media Arts &amp; Film Cinema</t>
  </si>
  <si>
    <t>9 Physical &amp; Health Education</t>
  </si>
  <si>
    <t>LINES</t>
  </si>
  <si>
    <t>9P Literacy</t>
  </si>
  <si>
    <t>9 Creative Food for Life</t>
  </si>
  <si>
    <t>9 Dance</t>
  </si>
  <si>
    <t>9 Learning Support</t>
  </si>
  <si>
    <t>9 Drama</t>
  </si>
  <si>
    <t>9 Music</t>
  </si>
  <si>
    <t>10 SAASTA Shield</t>
  </si>
  <si>
    <t>11 Outdoor Education</t>
  </si>
  <si>
    <t>12 Scientific Studies</t>
  </si>
  <si>
    <t>12 Society &amp; Culture</t>
  </si>
  <si>
    <t>11 Modern History</t>
  </si>
  <si>
    <t>12 Research Project</t>
  </si>
  <si>
    <t>12 Workplace Practices</t>
  </si>
  <si>
    <t>11 English</t>
  </si>
  <si>
    <t>11 Essential English</t>
  </si>
  <si>
    <t>11 Essential English EAL</t>
  </si>
  <si>
    <t>11 General Maths</t>
  </si>
  <si>
    <t>12 English as an Add Lang</t>
  </si>
  <si>
    <t>12 English</t>
  </si>
  <si>
    <t>11 Essential English Lit</t>
  </si>
  <si>
    <t xml:space="preserve">12 Essential English </t>
  </si>
  <si>
    <t>11 Essential Maths VOC</t>
  </si>
  <si>
    <t>11 Essential Maths NUM</t>
  </si>
  <si>
    <t>12 Maths Skills</t>
  </si>
  <si>
    <t>11 English as an Add Lang</t>
  </si>
  <si>
    <t>11 Music Experience</t>
  </si>
  <si>
    <t>12 Psychology</t>
  </si>
  <si>
    <t>12 Physics</t>
  </si>
  <si>
    <t>11 Food &amp; Hospitality</t>
  </si>
  <si>
    <t xml:space="preserve">11 Politics Power &amp; People </t>
  </si>
  <si>
    <t xml:space="preserve">11 Art Practical </t>
  </si>
  <si>
    <t>12 Food &amp; Hospitality</t>
  </si>
  <si>
    <t>12 Health &amp; Wellbeing</t>
  </si>
  <si>
    <t xml:space="preserve">12 Politics Power &amp; People </t>
  </si>
  <si>
    <t>12 Philosophy</t>
  </si>
  <si>
    <t>12 Visual Arts</t>
  </si>
  <si>
    <t>11 Health &amp; Wellbeing</t>
  </si>
  <si>
    <t>11 Digital Publishing</t>
  </si>
  <si>
    <t>11 Sport Health &amp; Physical Act</t>
  </si>
  <si>
    <t>12 Child Studies</t>
  </si>
  <si>
    <t>12 Sport Health &amp; Physical Act</t>
  </si>
  <si>
    <t>12 General Maths</t>
  </si>
  <si>
    <t>12 Mathematical Methods</t>
  </si>
  <si>
    <t>10 Learning Support</t>
  </si>
  <si>
    <t>10 Media Arts &amp; Film Cinema</t>
  </si>
  <si>
    <t>10 Food Innovation</t>
  </si>
  <si>
    <t>10 Media Arts Animation</t>
  </si>
  <si>
    <t>7L English</t>
  </si>
  <si>
    <t>7O1 Science</t>
  </si>
  <si>
    <t>7O2 Humanities</t>
  </si>
  <si>
    <t>7O3 Maths</t>
  </si>
  <si>
    <t>7O4 Maths</t>
  </si>
  <si>
    <t>7O5 Maths</t>
  </si>
  <si>
    <t>7E Maths</t>
  </si>
  <si>
    <t>7P Science</t>
  </si>
  <si>
    <t>8L Maths</t>
  </si>
  <si>
    <t>8O1 Maths</t>
  </si>
  <si>
    <t>8O2 Maths</t>
  </si>
  <si>
    <t>8E English</t>
  </si>
  <si>
    <t>8O4 Humanities</t>
  </si>
  <si>
    <t>8O5 Science</t>
  </si>
  <si>
    <t>9L Science</t>
  </si>
  <si>
    <t>9O2 Science</t>
  </si>
  <si>
    <t>10O4 Science</t>
  </si>
  <si>
    <t>10E Science</t>
  </si>
  <si>
    <t>9O1 Humanities</t>
  </si>
  <si>
    <t>9O4 Humanities</t>
  </si>
  <si>
    <t>9E Humanities</t>
  </si>
  <si>
    <t>9O3 English</t>
  </si>
  <si>
    <t>9O5 English</t>
  </si>
  <si>
    <t>9P English</t>
  </si>
  <si>
    <t>10O3 English</t>
  </si>
  <si>
    <t>10L Maths</t>
  </si>
  <si>
    <t>10O1 Maths</t>
  </si>
  <si>
    <t>10O2 Maths</t>
  </si>
  <si>
    <t>10P Maths</t>
  </si>
  <si>
    <t>7L Humanities</t>
  </si>
  <si>
    <t>7O1 Humanities</t>
  </si>
  <si>
    <t>7O5 Humanities</t>
  </si>
  <si>
    <t>7P Humanities</t>
  </si>
  <si>
    <t>8L Humanities</t>
  </si>
  <si>
    <t>10O3 Humanities</t>
  </si>
  <si>
    <t>10E Humanities</t>
  </si>
  <si>
    <t>7E English</t>
  </si>
  <si>
    <t>8O2 English</t>
  </si>
  <si>
    <t>10L English</t>
  </si>
  <si>
    <t>10O4 English</t>
  </si>
  <si>
    <t>10P English</t>
  </si>
  <si>
    <t>7O3 Science</t>
  </si>
  <si>
    <t>7O4 Science</t>
  </si>
  <si>
    <t>8O1 Science</t>
  </si>
  <si>
    <t>8P Science</t>
  </si>
  <si>
    <t>10O1 Science</t>
  </si>
  <si>
    <t>10O2 Science</t>
  </si>
  <si>
    <t>8O3 Maths</t>
  </si>
  <si>
    <t>8O4 Maths</t>
  </si>
  <si>
    <t>8O5 Maths</t>
  </si>
  <si>
    <t>8E Maths</t>
  </si>
  <si>
    <t>8L Science</t>
  </si>
  <si>
    <t>8O2 Science</t>
  </si>
  <si>
    <t>8O3 Science</t>
  </si>
  <si>
    <t>8E Science</t>
  </si>
  <si>
    <t>10P Science</t>
  </si>
  <si>
    <t>8O1 Humanities</t>
  </si>
  <si>
    <t>10L Humanities</t>
  </si>
  <si>
    <t>8O4 English</t>
  </si>
  <si>
    <t>8P English</t>
  </si>
  <si>
    <t>10O1 English</t>
  </si>
  <si>
    <t>10E Maths</t>
  </si>
  <si>
    <t>10O3 Maths</t>
  </si>
  <si>
    <t>10O4 Maths</t>
  </si>
  <si>
    <t>7O2 Science</t>
  </si>
  <si>
    <t>7O5 Science</t>
  </si>
  <si>
    <t>9O4 Science</t>
  </si>
  <si>
    <t>9E Science</t>
  </si>
  <si>
    <t>7O1 English</t>
  </si>
  <si>
    <t>7O3 English</t>
  </si>
  <si>
    <t>7P English</t>
  </si>
  <si>
    <t>7O4 Humanities</t>
  </si>
  <si>
    <t>7E Humanities</t>
  </si>
  <si>
    <t>9O3 Humanities</t>
  </si>
  <si>
    <t>9O5 Humanities</t>
  </si>
  <si>
    <t>9L Maths</t>
  </si>
  <si>
    <t>9O1 Maths</t>
  </si>
  <si>
    <t>9O2 Maths</t>
  </si>
  <si>
    <t>7L Maths</t>
  </si>
  <si>
    <t>7O1 Maths</t>
  </si>
  <si>
    <t>7O2 Maths</t>
  </si>
  <si>
    <t>7P Maths</t>
  </si>
  <si>
    <t>7O3 Humanities</t>
  </si>
  <si>
    <t>9O2 Humanities</t>
  </si>
  <si>
    <t>9P Humanities</t>
  </si>
  <si>
    <t>7O4 English</t>
  </si>
  <si>
    <t>7O5 English</t>
  </si>
  <si>
    <t>9L English</t>
  </si>
  <si>
    <t>9O1 English</t>
  </si>
  <si>
    <t>9O4 English</t>
  </si>
  <si>
    <t>9E English</t>
  </si>
  <si>
    <t>10O2 English</t>
  </si>
  <si>
    <t>10E English</t>
  </si>
  <si>
    <t>7E Science</t>
  </si>
  <si>
    <t>9O3 Science</t>
  </si>
  <si>
    <t>9O5 Science</t>
  </si>
  <si>
    <t>10L Science</t>
  </si>
  <si>
    <t>10O3 Science</t>
  </si>
  <si>
    <t>10O4 11 PLP</t>
  </si>
  <si>
    <t>8O1 English</t>
  </si>
  <si>
    <t>9O2 English</t>
  </si>
  <si>
    <t>8O2 Humanities</t>
  </si>
  <si>
    <t>8O3 Humanities</t>
  </si>
  <si>
    <t>8O5 Humanities</t>
  </si>
  <si>
    <t>8E Humanities</t>
  </si>
  <si>
    <t>8P Humanities</t>
  </si>
  <si>
    <t>9L Humanities</t>
  </si>
  <si>
    <t>8O4 Science</t>
  </si>
  <si>
    <t>9O1 Science</t>
  </si>
  <si>
    <t>9P Science</t>
  </si>
  <si>
    <t>9O4 Maths</t>
  </si>
  <si>
    <t>9O3 Maths</t>
  </si>
  <si>
    <t>9O5 Maths</t>
  </si>
  <si>
    <t>9E Maths</t>
  </si>
  <si>
    <t>10O1 Humanities</t>
  </si>
  <si>
    <t xml:space="preserve">12 Research Project </t>
  </si>
  <si>
    <t>11 Mathematical Methods</t>
  </si>
  <si>
    <t>12 SAASTA Integrated</t>
  </si>
  <si>
    <t>11 Dance Integrated Dance</t>
  </si>
  <si>
    <t>10P 11 PLP</t>
  </si>
  <si>
    <t>8P Maths</t>
  </si>
  <si>
    <t>9P Maths</t>
  </si>
  <si>
    <t>7L Science</t>
  </si>
  <si>
    <t>11 Chemistry</t>
  </si>
  <si>
    <t>12 Chemistry</t>
  </si>
  <si>
    <t>11 SAASTA Shield</t>
  </si>
  <si>
    <t>10 Physical &amp; Health Education 1</t>
  </si>
  <si>
    <t xml:space="preserve">8L English </t>
  </si>
  <si>
    <t xml:space="preserve">8O5 English </t>
  </si>
  <si>
    <t xml:space="preserve">8O3 English </t>
  </si>
  <si>
    <t xml:space="preserve">7O2 English </t>
  </si>
  <si>
    <t xml:space="preserve">8 Literacy (ATSI) </t>
  </si>
  <si>
    <t xml:space="preserve">8 Learning Support </t>
  </si>
  <si>
    <t xml:space="preserve">8P Literacy </t>
  </si>
  <si>
    <t xml:space="preserve">10 Civics Citzenship </t>
  </si>
  <si>
    <t xml:space="preserve">8 Italian </t>
  </si>
  <si>
    <t>8 Italian</t>
  </si>
  <si>
    <t>10 Physical Health Edu 1</t>
  </si>
  <si>
    <t>12 Physical Education</t>
  </si>
  <si>
    <t>8 Food &amp; Nutrition T1/T2</t>
  </si>
  <si>
    <t>8 Food &amp; Nutrition T1</t>
  </si>
  <si>
    <t>8 Food &amp; Nutrituion T1/T2</t>
  </si>
  <si>
    <t>8 Health &amp; Physical Education</t>
  </si>
  <si>
    <t xml:space="preserve">8 Health &amp; Physical Education </t>
  </si>
  <si>
    <t>12 Stage Production</t>
  </si>
  <si>
    <t xml:space="preserve">11 Stage Production </t>
  </si>
  <si>
    <t>10 Visual Art A</t>
  </si>
  <si>
    <t>8 Dance T1/T2</t>
  </si>
  <si>
    <t>8 Dance T1</t>
  </si>
  <si>
    <t>10 Dance A</t>
  </si>
  <si>
    <t>10 Music A</t>
  </si>
  <si>
    <t>8 Visual Art T1/T2</t>
  </si>
  <si>
    <t>10O2 11 PLP</t>
  </si>
  <si>
    <t>12 Performance Music</t>
  </si>
  <si>
    <t>7P Literacy</t>
  </si>
  <si>
    <t>7 Health &amp; Physical Edu</t>
  </si>
  <si>
    <t>7 Food &amp; Nutrition T1/T2</t>
  </si>
  <si>
    <t>7 Visual Arts T1/T2</t>
  </si>
  <si>
    <t>7 Drama T1</t>
  </si>
  <si>
    <t>7 Music T1/T2</t>
  </si>
  <si>
    <t>7 Dance T2</t>
  </si>
  <si>
    <t>7 Visual Arts T2</t>
  </si>
  <si>
    <t>7 Food &amp; Nutrition T2</t>
  </si>
  <si>
    <t>7 Health &amp; Physical Education</t>
  </si>
  <si>
    <t xml:space="preserve">7 Literacy (ATSI) </t>
  </si>
  <si>
    <t>Year 7</t>
  </si>
  <si>
    <t>Year 8</t>
  </si>
  <si>
    <t>Year 9</t>
  </si>
  <si>
    <t>Year 10</t>
  </si>
  <si>
    <t>Year 11</t>
  </si>
  <si>
    <t>Year 12</t>
  </si>
  <si>
    <t>TOTAL</t>
  </si>
  <si>
    <t>Number of Classes</t>
  </si>
  <si>
    <t>7 Italian</t>
  </si>
  <si>
    <t>7 Learning Support</t>
  </si>
  <si>
    <t>12 Specialist Maths</t>
  </si>
  <si>
    <t xml:space="preserve">11 Specialist Maths </t>
  </si>
  <si>
    <t xml:space="preserve">7 English as a Sec Lang B
</t>
  </si>
  <si>
    <t>8 English as a Sec Lang B</t>
  </si>
  <si>
    <t>9 English as Additional Lang B</t>
  </si>
  <si>
    <t>8 Music T1/T2</t>
  </si>
  <si>
    <t>Food</t>
  </si>
  <si>
    <t>10 Food &amp; Nutrition</t>
  </si>
  <si>
    <t>11 Scientific Studies A</t>
  </si>
  <si>
    <t>11 Nutrition A</t>
  </si>
  <si>
    <t>11 Psychology A</t>
  </si>
  <si>
    <t>11 Physical Education A</t>
  </si>
  <si>
    <t>11 Biology A</t>
  </si>
  <si>
    <t>11 General Maths A</t>
  </si>
  <si>
    <t>11 Child Studies A</t>
  </si>
  <si>
    <t>11 Physics A</t>
  </si>
  <si>
    <t>10 Drama A</t>
  </si>
  <si>
    <t>10 Metalwork - D3</t>
  </si>
  <si>
    <t>10 Woodwork - D1</t>
  </si>
  <si>
    <t>10 Engineering Tech - G2</t>
  </si>
  <si>
    <t>11 Jewellery - G2</t>
  </si>
  <si>
    <t>11 Metalwork - D3</t>
  </si>
  <si>
    <t>12 Metalwork - D3</t>
  </si>
  <si>
    <t>9 Engineering Tech - G2</t>
  </si>
  <si>
    <t>9 Woodwork - D1</t>
  </si>
  <si>
    <t>7 Digital Products T1/T2 - AD1</t>
  </si>
  <si>
    <t>7 Digital Technology T1/T2 - AC5</t>
  </si>
  <si>
    <t>11 Photography A - AD1</t>
  </si>
  <si>
    <t>8 Metalwork T1/T2 - D3</t>
  </si>
  <si>
    <t>8 Woodwork T1/T2 - D1</t>
  </si>
  <si>
    <t>7 Design &amp; Technology T1 - G2</t>
  </si>
  <si>
    <t>9 Digital Technology - AC5</t>
  </si>
  <si>
    <t>9 Metalwork - D3</t>
  </si>
  <si>
    <t>11  Woodwork - D3</t>
  </si>
  <si>
    <t>8 Metalwork T1/T2 - D1</t>
  </si>
  <si>
    <t>8 Woodwork T2 - G2</t>
  </si>
  <si>
    <t>8 Digital Tech T1/T2 - AC5/AD1</t>
  </si>
  <si>
    <t>10 Digital Products - AC5</t>
  </si>
  <si>
    <t>10 Digital Photography - AD1</t>
  </si>
  <si>
    <t>12 Furniture Construction - D1</t>
  </si>
  <si>
    <t>11 Robotics &amp; Electronics - G1?</t>
  </si>
  <si>
    <t>7 Design &amp; Tech T1/T2 - G2</t>
  </si>
  <si>
    <t>8 Digital Tech T1/T2 - AD1/AC5</t>
  </si>
  <si>
    <t>12 Digital Products - AD1 / AC5</t>
  </si>
  <si>
    <t>9 Digital Photography - AD1</t>
  </si>
  <si>
    <t>7 Digital Technology T1/T2 - G1?</t>
  </si>
  <si>
    <t>7 Digital Products T1 - AC5</t>
  </si>
  <si>
    <t>8 Digital Tech T2 - AC5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</si>
</sst>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25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2" borderId="0" xfId="0" applyFont="1" applyFill="1"/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3" borderId="0" xfId="0" applyFont="1" applyFill="1"/>
    <xf numFmtId="0" fontId="2" fillId="4" borderId="0" xfId="0" applyFont="1" applyFill="1" applyBorder="1"/>
    <xf numFmtId="0" fontId="0" fillId="0" borderId="0" xfId="0" applyFill="1" applyAlignment="1">
      <alignment horizontal="left"/>
    </xf>
    <xf numFmtId="0" fontId="3" fillId="5" borderId="0" xfId="0" applyFont="1" applyFill="1"/>
    <xf numFmtId="0" fontId="0" fillId="6" borderId="0" xfId="0" applyFill="1"/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2" fillId="0" borderId="24" xfId="0" applyFont="1" applyFill="1" applyBorder="1" applyAlignment="1">
      <alignment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vertical="center"/>
    </xf>
    <xf numFmtId="0" fontId="0" fillId="0" borderId="27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0" fillId="0" borderId="30" xfId="0" applyFill="1" applyBorder="1" applyAlignment="1">
      <alignment vertical="center"/>
    </xf>
    <xf numFmtId="0" fontId="2" fillId="0" borderId="19" xfId="1" applyFont="1" applyFill="1" applyBorder="1" applyAlignment="1">
      <alignment vertical="center"/>
    </xf>
    <xf numFmtId="0" fontId="2" fillId="0" borderId="20" xfId="1" applyFont="1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7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vertical="center"/>
    </xf>
    <xf numFmtId="0" fontId="0" fillId="0" borderId="2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3" fillId="0" borderId="29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3" fillId="13" borderId="10" xfId="0" applyFont="1" applyFill="1" applyBorder="1" applyAlignment="1">
      <alignment vertical="center"/>
    </xf>
    <xf numFmtId="0" fontId="2" fillId="13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vertical="center"/>
    </xf>
    <xf numFmtId="0" fontId="2" fillId="13" borderId="10" xfId="0" applyFont="1" applyFill="1" applyBorder="1" applyAlignment="1">
      <alignment vertical="center"/>
    </xf>
    <xf numFmtId="0" fontId="2" fillId="13" borderId="29" xfId="0" applyFont="1" applyFill="1" applyBorder="1" applyAlignment="1">
      <alignment vertical="center"/>
    </xf>
    <xf numFmtId="0" fontId="0" fillId="13" borderId="13" xfId="0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0" borderId="15" xfId="0" quotePrefix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28" xfId="0" applyFill="1" applyBorder="1" applyAlignment="1">
      <alignment vertical="center"/>
    </xf>
    <xf numFmtId="0" fontId="0" fillId="0" borderId="29" xfId="0" applyFill="1" applyBorder="1" applyAlignment="1">
      <alignment horizontal="center" vertical="center"/>
    </xf>
    <xf numFmtId="0" fontId="3" fillId="0" borderId="10" xfId="1" applyFont="1" applyFill="1" applyBorder="1" applyAlignment="1">
      <alignment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2" fillId="0" borderId="11" xfId="0" quotePrefix="1" applyNumberFormat="1" applyFont="1" applyFill="1" applyBorder="1" applyAlignment="1">
      <alignment horizontal="center" vertical="center"/>
    </xf>
    <xf numFmtId="0" fontId="2" fillId="0" borderId="13" xfId="0" quotePrefix="1" applyNumberFormat="1" applyFont="1" applyFill="1" applyBorder="1" applyAlignment="1">
      <alignment horizontal="center" vertical="center"/>
    </xf>
    <xf numFmtId="0" fontId="0" fillId="0" borderId="21" xfId="0" applyFill="1" applyBorder="1" applyAlignment="1">
      <alignment vertical="center"/>
    </xf>
    <xf numFmtId="0" fontId="0" fillId="0" borderId="21" xfId="0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26" xfId="0" applyFont="1" applyFill="1" applyBorder="1" applyAlignment="1">
      <alignment horizontal="center"/>
    </xf>
    <xf numFmtId="0" fontId="3" fillId="8" borderId="22" xfId="0" applyFont="1" applyFill="1" applyBorder="1" applyAlignment="1">
      <alignment horizontal="center" vertical="center"/>
    </xf>
    <xf numFmtId="0" fontId="3" fillId="8" borderId="23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0" fontId="3" fillId="11" borderId="23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0" fontId="3" fillId="12" borderId="2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2"/>
  <sheetViews>
    <sheetView tabSelected="1" zoomScale="80" zoomScaleNormal="80" zoomScalePageLayoutView="90" workbookViewId="0">
      <pane ySplit="2" topLeftCell="A55" activePane="bottomLeft" state="frozen"/>
      <selection pane="bottomLeft" activeCell="H63" sqref="H63"/>
    </sheetView>
  </sheetViews>
  <sheetFormatPr defaultColWidth="9.109375" defaultRowHeight="13.2" x14ac:dyDescent="0.25"/>
  <cols>
    <col min="1" max="1" width="13.5546875" style="5" bestFit="1" customWidth="1"/>
    <col min="2" max="2" width="30.6640625" style="1" customWidth="1"/>
    <col min="3" max="3" width="5.33203125" style="3" customWidth="1"/>
    <col min="4" max="4" width="30.6640625" style="1" customWidth="1"/>
    <col min="5" max="5" width="5.33203125" style="3" customWidth="1"/>
    <col min="6" max="6" width="30.6640625" style="1" customWidth="1"/>
    <col min="7" max="7" width="5.33203125" style="3" customWidth="1"/>
    <col min="8" max="8" width="30.6640625" style="1" customWidth="1"/>
    <col min="9" max="9" width="5.33203125" style="3" customWidth="1"/>
    <col min="10" max="10" width="30.6640625" style="1" customWidth="1"/>
    <col min="11" max="11" width="5.33203125" style="3" customWidth="1"/>
    <col min="12" max="12" width="30.6640625" style="1" customWidth="1"/>
    <col min="13" max="13" width="5.33203125" style="3" customWidth="1"/>
    <col min="14" max="14" width="30.6640625" style="1" customWidth="1"/>
    <col min="15" max="15" width="5.33203125" style="3" customWidth="1"/>
    <col min="16" max="16" width="10.109375" style="1" bestFit="1" customWidth="1"/>
    <col min="17" max="18" width="9.109375" style="3"/>
    <col min="19" max="16384" width="9.109375" style="1"/>
  </cols>
  <sheetData>
    <row r="1" spans="1:18" ht="19.5" customHeight="1" thickBot="1" x14ac:dyDescent="0.35">
      <c r="A1" s="110" t="s">
        <v>23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</row>
    <row r="2" spans="1:18" s="10" customFormat="1" ht="14.25" customHeight="1" thickBot="1" x14ac:dyDescent="0.3">
      <c r="A2" s="9" t="s">
        <v>29</v>
      </c>
      <c r="B2" s="111">
        <v>1</v>
      </c>
      <c r="C2" s="112"/>
      <c r="D2" s="113">
        <v>2</v>
      </c>
      <c r="E2" s="114"/>
      <c r="F2" s="115">
        <v>3</v>
      </c>
      <c r="G2" s="116"/>
      <c r="H2" s="117">
        <v>4</v>
      </c>
      <c r="I2" s="118"/>
      <c r="J2" s="119">
        <v>5</v>
      </c>
      <c r="K2" s="120"/>
      <c r="L2" s="121">
        <v>6</v>
      </c>
      <c r="M2" s="122"/>
      <c r="N2" s="123">
        <v>7</v>
      </c>
      <c r="O2" s="124"/>
      <c r="P2" s="108" t="s">
        <v>249</v>
      </c>
      <c r="Q2" s="109"/>
      <c r="R2" s="52"/>
    </row>
    <row r="3" spans="1:18" s="10" customFormat="1" ht="15" customHeight="1" x14ac:dyDescent="0.25">
      <c r="A3" s="63" t="s">
        <v>6</v>
      </c>
      <c r="B3" s="35" t="s">
        <v>98</v>
      </c>
      <c r="C3" s="36">
        <v>1</v>
      </c>
      <c r="D3" s="41" t="s">
        <v>169</v>
      </c>
      <c r="E3" s="36">
        <v>1</v>
      </c>
      <c r="F3" s="24" t="s">
        <v>48</v>
      </c>
      <c r="G3" s="25">
        <v>1</v>
      </c>
      <c r="H3" s="24" t="s">
        <v>115</v>
      </c>
      <c r="I3" s="25">
        <v>1</v>
      </c>
      <c r="J3" s="24" t="s">
        <v>43</v>
      </c>
      <c r="K3" s="25">
        <v>1</v>
      </c>
      <c r="L3" s="93" t="s">
        <v>73</v>
      </c>
      <c r="M3" s="94">
        <v>1</v>
      </c>
      <c r="N3" s="29" t="s">
        <v>165</v>
      </c>
      <c r="O3" s="30">
        <v>1</v>
      </c>
      <c r="P3" s="102" t="s">
        <v>242</v>
      </c>
      <c r="Q3" s="103">
        <f>SUMIF(B3:N81,"7*",C3:O81)</f>
        <v>59</v>
      </c>
      <c r="R3" s="52"/>
    </row>
    <row r="4" spans="1:18" s="10" customFormat="1" ht="15" customHeight="1" x14ac:dyDescent="0.25">
      <c r="A4" s="62"/>
      <c r="B4" s="24" t="s">
        <v>204</v>
      </c>
      <c r="C4" s="25">
        <v>1</v>
      </c>
      <c r="D4" s="26" t="s">
        <v>164</v>
      </c>
      <c r="E4" s="31">
        <v>1</v>
      </c>
      <c r="F4" s="24" t="s">
        <v>50</v>
      </c>
      <c r="G4" s="25">
        <v>2</v>
      </c>
      <c r="H4" s="26" t="s">
        <v>101</v>
      </c>
      <c r="I4" s="31">
        <v>1</v>
      </c>
      <c r="J4" s="24" t="s">
        <v>44</v>
      </c>
      <c r="K4" s="25">
        <v>1</v>
      </c>
      <c r="L4" s="93" t="s">
        <v>33</v>
      </c>
      <c r="M4" s="95">
        <v>0</v>
      </c>
      <c r="N4" s="44" t="s">
        <v>100</v>
      </c>
      <c r="O4" s="68">
        <v>1</v>
      </c>
      <c r="P4" s="104" t="s">
        <v>243</v>
      </c>
      <c r="Q4" s="105">
        <f>SUMIF(B3:N81,"8*",C3:O81)</f>
        <v>61</v>
      </c>
      <c r="R4" s="52"/>
    </row>
    <row r="5" spans="1:18" s="10" customFormat="1" ht="15" customHeight="1" x14ac:dyDescent="0.25">
      <c r="A5" s="40"/>
      <c r="B5" s="24" t="s">
        <v>176</v>
      </c>
      <c r="C5" s="25">
        <v>1</v>
      </c>
      <c r="D5" s="24" t="s">
        <v>177</v>
      </c>
      <c r="E5" s="39">
        <v>1</v>
      </c>
      <c r="F5" s="24" t="s">
        <v>43</v>
      </c>
      <c r="G5" s="25">
        <v>1</v>
      </c>
      <c r="H5" s="32" t="s">
        <v>116</v>
      </c>
      <c r="I5" s="39">
        <v>1</v>
      </c>
      <c r="J5" s="24" t="s">
        <v>137</v>
      </c>
      <c r="K5" s="38">
        <v>1</v>
      </c>
      <c r="L5" s="35" t="s">
        <v>88</v>
      </c>
      <c r="M5" s="25">
        <v>1</v>
      </c>
      <c r="N5" s="35" t="s">
        <v>210</v>
      </c>
      <c r="O5" s="36">
        <v>1</v>
      </c>
      <c r="P5" s="106" t="s">
        <v>244</v>
      </c>
      <c r="Q5" s="61">
        <f>SUMIF(B3:N81,"9*",C3:O81)</f>
        <v>60</v>
      </c>
    </row>
    <row r="6" spans="1:18" s="10" customFormat="1" ht="15" customHeight="1" x14ac:dyDescent="0.25">
      <c r="A6" s="67"/>
      <c r="B6" s="48" t="s">
        <v>114</v>
      </c>
      <c r="C6" s="52">
        <v>1</v>
      </c>
      <c r="D6" s="24" t="s">
        <v>166</v>
      </c>
      <c r="E6" s="25">
        <v>1</v>
      </c>
      <c r="F6" s="24" t="s">
        <v>44</v>
      </c>
      <c r="G6" s="25">
        <v>1</v>
      </c>
      <c r="H6" s="48" t="s">
        <v>117</v>
      </c>
      <c r="I6" s="60">
        <v>1</v>
      </c>
      <c r="J6" s="24" t="s">
        <v>168</v>
      </c>
      <c r="K6" s="25">
        <v>1</v>
      </c>
      <c r="L6" s="32" t="s">
        <v>77</v>
      </c>
      <c r="M6" s="39">
        <v>1</v>
      </c>
      <c r="N6" s="24" t="s">
        <v>145</v>
      </c>
      <c r="O6" s="25">
        <v>1</v>
      </c>
      <c r="P6" s="104" t="s">
        <v>245</v>
      </c>
      <c r="Q6" s="61">
        <f>SUMIF(B3:N81,"10*",C3:O81)</f>
        <v>53</v>
      </c>
    </row>
    <row r="7" spans="1:18" s="10" customFormat="1" ht="15" customHeight="1" x14ac:dyDescent="0.25">
      <c r="A7" s="62"/>
      <c r="B7" s="48" t="s">
        <v>231</v>
      </c>
      <c r="C7" s="60">
        <v>1</v>
      </c>
      <c r="D7" s="24" t="s">
        <v>167</v>
      </c>
      <c r="E7" s="25">
        <v>1</v>
      </c>
      <c r="F7" s="24" t="s">
        <v>49</v>
      </c>
      <c r="G7" s="25">
        <v>1</v>
      </c>
      <c r="H7" s="55" t="s">
        <v>99</v>
      </c>
      <c r="I7" s="56">
        <v>1</v>
      </c>
      <c r="J7" s="35" t="s">
        <v>30</v>
      </c>
      <c r="K7" s="25">
        <v>1</v>
      </c>
      <c r="M7" s="52"/>
      <c r="N7" s="24" t="s">
        <v>146</v>
      </c>
      <c r="O7" s="25">
        <v>1</v>
      </c>
      <c r="P7" s="106" t="s">
        <v>246</v>
      </c>
      <c r="Q7" s="61">
        <f>SUMIF(B3:N81,"11*",C3:O81)</f>
        <v>34</v>
      </c>
    </row>
    <row r="8" spans="1:18" s="10" customFormat="1" ht="15" customHeight="1" x14ac:dyDescent="0.25">
      <c r="A8" s="62"/>
      <c r="B8" s="24"/>
      <c r="C8" s="25"/>
      <c r="D8" s="24" t="s">
        <v>163</v>
      </c>
      <c r="E8" s="25">
        <v>1</v>
      </c>
      <c r="F8" s="24" t="s">
        <v>206</v>
      </c>
      <c r="G8" s="25">
        <v>1</v>
      </c>
      <c r="H8" s="62" t="s">
        <v>209</v>
      </c>
      <c r="I8" s="73">
        <v>1</v>
      </c>
      <c r="J8" s="24" t="s">
        <v>135</v>
      </c>
      <c r="K8" s="25">
        <v>1</v>
      </c>
      <c r="L8" s="49"/>
      <c r="M8" s="60"/>
      <c r="N8" s="24" t="s">
        <v>162</v>
      </c>
      <c r="O8" s="25">
        <v>1</v>
      </c>
      <c r="P8" s="104" t="s">
        <v>247</v>
      </c>
      <c r="Q8" s="61">
        <f>SUMIF(B3:N81,"12*",C3:O81)</f>
        <v>30</v>
      </c>
    </row>
    <row r="9" spans="1:18" s="10" customFormat="1" ht="15" customHeight="1" x14ac:dyDescent="0.25">
      <c r="A9" s="62"/>
      <c r="B9" s="24"/>
      <c r="C9" s="25"/>
      <c r="E9" s="52"/>
      <c r="F9" s="35" t="s">
        <v>205</v>
      </c>
      <c r="G9" s="36">
        <v>1</v>
      </c>
      <c r="H9" s="62" t="s">
        <v>251</v>
      </c>
      <c r="I9" s="73">
        <v>0</v>
      </c>
      <c r="J9" s="24" t="s">
        <v>136</v>
      </c>
      <c r="K9" s="25">
        <v>1</v>
      </c>
      <c r="M9" s="52"/>
      <c r="N9" s="24" t="s">
        <v>147</v>
      </c>
      <c r="O9" s="60">
        <v>1</v>
      </c>
      <c r="P9" s="107" t="s">
        <v>248</v>
      </c>
      <c r="Q9" s="61">
        <f>SUM(Q3:Q8)</f>
        <v>297</v>
      </c>
    </row>
    <row r="10" spans="1:18" s="10" customFormat="1" ht="15" customHeight="1" x14ac:dyDescent="0.25">
      <c r="A10" s="62"/>
      <c r="B10" s="35"/>
      <c r="C10" s="36"/>
      <c r="D10" s="48"/>
      <c r="E10" s="60"/>
      <c r="F10" s="24" t="s">
        <v>207</v>
      </c>
      <c r="G10" s="25">
        <v>1</v>
      </c>
      <c r="H10" s="62" t="s">
        <v>208</v>
      </c>
      <c r="I10" s="73">
        <v>1</v>
      </c>
      <c r="J10" s="45"/>
      <c r="K10" s="71"/>
      <c r="L10" s="41"/>
      <c r="M10" s="36"/>
      <c r="N10" s="35"/>
      <c r="O10" s="36"/>
    </row>
    <row r="11" spans="1:18" s="10" customFormat="1" ht="15" customHeight="1" x14ac:dyDescent="0.25">
      <c r="A11" s="64"/>
      <c r="B11" s="35"/>
      <c r="C11" s="36"/>
      <c r="D11" s="48"/>
      <c r="E11" s="60"/>
      <c r="F11" s="24" t="s">
        <v>113</v>
      </c>
      <c r="G11" s="25">
        <v>1</v>
      </c>
      <c r="H11" s="62" t="s">
        <v>241</v>
      </c>
      <c r="I11" s="73">
        <v>0</v>
      </c>
      <c r="J11" s="48"/>
      <c r="K11" s="60"/>
      <c r="L11" s="41"/>
      <c r="M11" s="25"/>
      <c r="N11" s="35"/>
      <c r="O11" s="36"/>
    </row>
    <row r="12" spans="1:18" s="10" customFormat="1" ht="15" customHeight="1" x14ac:dyDescent="0.25">
      <c r="A12" s="64"/>
      <c r="B12" s="35"/>
      <c r="C12" s="36"/>
      <c r="D12" s="48"/>
      <c r="E12" s="60"/>
      <c r="F12" s="48"/>
      <c r="G12" s="60"/>
      <c r="H12" s="35"/>
      <c r="I12" s="36"/>
      <c r="J12" s="45"/>
      <c r="K12" s="68"/>
      <c r="L12" s="59"/>
      <c r="M12" s="56"/>
      <c r="N12" s="35"/>
      <c r="O12" s="36"/>
    </row>
    <row r="13" spans="1:18" s="10" customFormat="1" ht="13.8" thickBot="1" x14ac:dyDescent="0.3">
      <c r="A13" s="65"/>
      <c r="B13" s="23"/>
      <c r="C13" s="33"/>
      <c r="D13" s="54"/>
      <c r="E13" s="70"/>
      <c r="F13" s="54"/>
      <c r="G13" s="70"/>
      <c r="H13" s="23"/>
      <c r="I13" s="33"/>
      <c r="J13" s="50"/>
      <c r="K13" s="69"/>
      <c r="L13" s="59"/>
      <c r="M13" s="31"/>
      <c r="N13" s="23"/>
      <c r="O13" s="33"/>
      <c r="Q13" s="52"/>
      <c r="R13" s="101"/>
    </row>
    <row r="14" spans="1:18" s="10" customFormat="1" ht="15" customHeight="1" x14ac:dyDescent="0.25">
      <c r="A14" s="11" t="s">
        <v>17</v>
      </c>
      <c r="B14" s="29"/>
      <c r="C14" s="30"/>
      <c r="D14" s="29"/>
      <c r="E14" s="30"/>
      <c r="F14" s="85" t="s">
        <v>47</v>
      </c>
      <c r="G14" s="81">
        <v>1</v>
      </c>
      <c r="H14" s="29" t="s">
        <v>255</v>
      </c>
      <c r="I14" s="30">
        <v>1</v>
      </c>
      <c r="J14" s="29" t="s">
        <v>54</v>
      </c>
      <c r="K14" s="30">
        <v>1</v>
      </c>
      <c r="L14" s="42" t="s">
        <v>256</v>
      </c>
      <c r="M14" s="43">
        <v>1</v>
      </c>
      <c r="N14" s="29"/>
      <c r="O14" s="30"/>
      <c r="Q14" s="52"/>
      <c r="R14" s="101"/>
    </row>
    <row r="15" spans="1:18" s="10" customFormat="1" ht="15" customHeight="1" x14ac:dyDescent="0.25">
      <c r="A15" s="21"/>
      <c r="B15" s="24"/>
      <c r="C15" s="25"/>
      <c r="D15" s="24"/>
      <c r="E15" s="25"/>
      <c r="F15" s="37" t="s">
        <v>45</v>
      </c>
      <c r="G15" s="38">
        <v>1</v>
      </c>
      <c r="H15" s="24"/>
      <c r="I15" s="25"/>
      <c r="J15" s="37" t="s">
        <v>254</v>
      </c>
      <c r="K15" s="25">
        <v>1</v>
      </c>
      <c r="L15" s="24"/>
      <c r="M15" s="25"/>
      <c r="N15" s="24"/>
      <c r="O15" s="25"/>
      <c r="Q15" s="52"/>
      <c r="R15" s="66"/>
    </row>
    <row r="16" spans="1:18" s="10" customFormat="1" ht="13.8" thickBot="1" x14ac:dyDescent="0.3">
      <c r="A16" s="12"/>
      <c r="B16" s="35"/>
      <c r="C16" s="36"/>
      <c r="D16" s="35"/>
      <c r="E16" s="36"/>
      <c r="G16" s="52"/>
      <c r="H16" s="35"/>
      <c r="I16" s="36"/>
      <c r="J16" s="35"/>
      <c r="K16" s="36"/>
      <c r="L16" s="35"/>
      <c r="M16" s="36"/>
      <c r="N16" s="35"/>
      <c r="O16" s="36"/>
      <c r="Q16" s="52"/>
      <c r="R16" s="66"/>
    </row>
    <row r="17" spans="1:18" s="10" customFormat="1" ht="15" customHeight="1" x14ac:dyDescent="0.25">
      <c r="A17" s="11" t="s">
        <v>1</v>
      </c>
      <c r="B17" s="29" t="s">
        <v>39</v>
      </c>
      <c r="C17" s="30">
        <v>1</v>
      </c>
      <c r="D17" s="29" t="s">
        <v>40</v>
      </c>
      <c r="E17" s="30">
        <v>1</v>
      </c>
      <c r="F17" s="29" t="s">
        <v>111</v>
      </c>
      <c r="G17" s="30">
        <v>1</v>
      </c>
      <c r="H17" s="29" t="s">
        <v>112</v>
      </c>
      <c r="I17" s="30">
        <v>1</v>
      </c>
      <c r="J17" s="27" t="s">
        <v>133</v>
      </c>
      <c r="K17" s="28">
        <v>1</v>
      </c>
      <c r="L17" s="78" t="s">
        <v>64</v>
      </c>
      <c r="M17" s="75">
        <v>1</v>
      </c>
      <c r="N17" s="29" t="s">
        <v>160</v>
      </c>
      <c r="O17" s="30">
        <v>1</v>
      </c>
      <c r="Q17" s="52"/>
      <c r="R17" s="66"/>
    </row>
    <row r="18" spans="1:18" s="10" customFormat="1" ht="15" customHeight="1" x14ac:dyDescent="0.25">
      <c r="A18" s="12"/>
      <c r="B18" s="24" t="s">
        <v>211</v>
      </c>
      <c r="C18" s="25">
        <v>1</v>
      </c>
      <c r="D18" s="24" t="s">
        <v>134</v>
      </c>
      <c r="E18" s="25">
        <v>1</v>
      </c>
      <c r="F18" s="24" t="s">
        <v>110</v>
      </c>
      <c r="G18" s="25">
        <v>1</v>
      </c>
      <c r="H18" s="24" t="s">
        <v>150</v>
      </c>
      <c r="I18" s="25">
        <v>1</v>
      </c>
      <c r="J18" s="24" t="s">
        <v>179</v>
      </c>
      <c r="K18" s="60">
        <v>1</v>
      </c>
      <c r="L18" s="79" t="s">
        <v>63</v>
      </c>
      <c r="M18" s="73">
        <v>0</v>
      </c>
      <c r="N18" s="26" t="s">
        <v>149</v>
      </c>
      <c r="O18" s="25">
        <v>1</v>
      </c>
      <c r="Q18" s="52"/>
      <c r="R18" s="66"/>
    </row>
    <row r="19" spans="1:18" s="10" customFormat="1" ht="15" customHeight="1" x14ac:dyDescent="0.25">
      <c r="A19" s="62"/>
      <c r="B19" s="24" t="s">
        <v>183</v>
      </c>
      <c r="C19" s="25">
        <v>1</v>
      </c>
      <c r="D19" s="24" t="s">
        <v>191</v>
      </c>
      <c r="E19" s="25">
        <v>1</v>
      </c>
      <c r="F19" s="24" t="s">
        <v>178</v>
      </c>
      <c r="G19" s="25">
        <v>1</v>
      </c>
      <c r="H19" s="24" t="s">
        <v>96</v>
      </c>
      <c r="I19" s="25">
        <v>1</v>
      </c>
      <c r="J19" s="24" t="s">
        <v>180</v>
      </c>
      <c r="K19" s="25">
        <v>1</v>
      </c>
      <c r="L19" s="79" t="s">
        <v>59</v>
      </c>
      <c r="M19" s="73">
        <v>0</v>
      </c>
      <c r="N19" s="49"/>
      <c r="O19" s="60"/>
      <c r="P19" s="45"/>
      <c r="Q19" s="52"/>
      <c r="R19" s="101"/>
    </row>
    <row r="20" spans="1:18" s="10" customFormat="1" ht="15" customHeight="1" x14ac:dyDescent="0.25">
      <c r="A20" s="12"/>
      <c r="B20" s="24" t="s">
        <v>151</v>
      </c>
      <c r="C20" s="25">
        <v>1</v>
      </c>
      <c r="D20" s="26" t="s">
        <v>95</v>
      </c>
      <c r="E20" s="31">
        <v>1</v>
      </c>
      <c r="F20" s="24" t="s">
        <v>106</v>
      </c>
      <c r="G20" s="25">
        <v>1</v>
      </c>
      <c r="H20" s="48"/>
      <c r="I20" s="60"/>
      <c r="J20" s="24" t="s">
        <v>181</v>
      </c>
      <c r="K20" s="60">
        <v>1</v>
      </c>
      <c r="L20" s="32" t="s">
        <v>79</v>
      </c>
      <c r="M20" s="25">
        <v>1</v>
      </c>
      <c r="N20" s="48"/>
      <c r="O20" s="60"/>
      <c r="P20" s="45"/>
      <c r="Q20" s="52"/>
      <c r="R20" s="101"/>
    </row>
    <row r="21" spans="1:18" s="10" customFormat="1" ht="15" customHeight="1" x14ac:dyDescent="0.25">
      <c r="A21" s="12"/>
      <c r="B21" s="24" t="s">
        <v>97</v>
      </c>
      <c r="C21" s="25">
        <v>1</v>
      </c>
      <c r="D21" s="32" t="s">
        <v>161</v>
      </c>
      <c r="E21" s="39">
        <v>1</v>
      </c>
      <c r="F21" s="24" t="s">
        <v>107</v>
      </c>
      <c r="G21" s="25">
        <v>1</v>
      </c>
      <c r="H21" s="48"/>
      <c r="I21" s="60"/>
      <c r="J21" s="24" t="s">
        <v>89</v>
      </c>
      <c r="K21" s="60">
        <v>1</v>
      </c>
      <c r="L21" s="49"/>
      <c r="M21" s="61"/>
      <c r="N21" s="48"/>
      <c r="O21" s="60"/>
      <c r="Q21" s="52"/>
      <c r="R21" s="52"/>
    </row>
    <row r="22" spans="1:18" s="10" customFormat="1" ht="15" customHeight="1" x14ac:dyDescent="0.25">
      <c r="A22" s="22"/>
      <c r="B22" s="24" t="s">
        <v>182</v>
      </c>
      <c r="C22" s="25">
        <v>1</v>
      </c>
      <c r="D22" s="26" t="s">
        <v>159</v>
      </c>
      <c r="E22" s="31">
        <v>1</v>
      </c>
      <c r="F22" s="24" t="s">
        <v>108</v>
      </c>
      <c r="G22" s="61">
        <v>1</v>
      </c>
      <c r="H22" s="48"/>
      <c r="I22" s="60"/>
      <c r="J22" s="24"/>
      <c r="K22" s="25"/>
      <c r="L22" s="49"/>
      <c r="M22" s="60"/>
      <c r="N22" s="24"/>
      <c r="O22" s="25"/>
      <c r="Q22" s="52"/>
      <c r="R22" s="52"/>
    </row>
    <row r="23" spans="1:18" s="10" customFormat="1" ht="15" customHeight="1" x14ac:dyDescent="0.25">
      <c r="A23" s="22"/>
      <c r="B23" s="48"/>
      <c r="C23" s="61"/>
      <c r="D23" s="24" t="s">
        <v>148</v>
      </c>
      <c r="E23" s="25">
        <v>1</v>
      </c>
      <c r="F23" s="24" t="s">
        <v>109</v>
      </c>
      <c r="G23" s="25">
        <v>1</v>
      </c>
      <c r="H23" s="48"/>
      <c r="I23" s="60"/>
      <c r="J23" s="24"/>
      <c r="K23" s="25"/>
      <c r="L23" s="49"/>
      <c r="M23" s="60"/>
      <c r="N23" s="24"/>
      <c r="O23" s="25"/>
      <c r="Q23" s="52"/>
      <c r="R23" s="52"/>
    </row>
    <row r="24" spans="1:18" s="10" customFormat="1" ht="15" customHeight="1" x14ac:dyDescent="0.25">
      <c r="A24" s="22"/>
      <c r="B24" s="48"/>
      <c r="C24" s="61"/>
      <c r="D24" s="24"/>
      <c r="E24" s="25"/>
      <c r="F24" s="49"/>
      <c r="G24" s="60"/>
      <c r="H24" s="48"/>
      <c r="I24" s="60"/>
      <c r="J24" s="24"/>
      <c r="K24" s="25"/>
      <c r="L24" s="49"/>
      <c r="M24" s="61"/>
      <c r="N24" s="24"/>
      <c r="O24" s="25"/>
      <c r="Q24" s="52"/>
      <c r="R24" s="52"/>
    </row>
    <row r="25" spans="1:18" s="10" customFormat="1" ht="15" customHeight="1" thickBot="1" x14ac:dyDescent="0.3">
      <c r="A25" s="20"/>
      <c r="B25" s="50"/>
      <c r="C25" s="69"/>
      <c r="D25" s="50"/>
      <c r="E25" s="69"/>
      <c r="F25" s="51"/>
      <c r="G25" s="69"/>
      <c r="H25" s="23"/>
      <c r="I25" s="33"/>
      <c r="J25" s="23"/>
      <c r="K25" s="33"/>
      <c r="L25" s="51"/>
      <c r="M25" s="69"/>
      <c r="N25" s="23"/>
      <c r="O25" s="33"/>
      <c r="Q25" s="52"/>
      <c r="R25" s="52"/>
    </row>
    <row r="26" spans="1:18" s="10" customFormat="1" ht="13.95" customHeight="1" x14ac:dyDescent="0.25">
      <c r="A26" s="11" t="s">
        <v>4</v>
      </c>
      <c r="B26" s="29"/>
      <c r="C26" s="30"/>
      <c r="D26" s="29" t="s">
        <v>41</v>
      </c>
      <c r="E26" s="30">
        <v>1</v>
      </c>
      <c r="F26" s="29"/>
      <c r="G26" s="30"/>
      <c r="H26" s="29"/>
      <c r="I26" s="30"/>
      <c r="J26" s="29"/>
      <c r="K26" s="30"/>
      <c r="L26" s="29" t="s">
        <v>41</v>
      </c>
      <c r="M26" s="30">
        <v>1</v>
      </c>
      <c r="N26" s="29" t="s">
        <v>192</v>
      </c>
      <c r="O26" s="30">
        <v>1</v>
      </c>
      <c r="Q26" s="52"/>
      <c r="R26" s="52"/>
    </row>
    <row r="27" spans="1:18" s="10" customFormat="1" ht="13.95" customHeight="1" x14ac:dyDescent="0.25">
      <c r="A27" s="18" t="s">
        <v>5</v>
      </c>
      <c r="B27" s="24"/>
      <c r="C27" s="25"/>
      <c r="D27" s="24"/>
      <c r="E27" s="25"/>
      <c r="F27" s="24"/>
      <c r="G27" s="25"/>
      <c r="H27" s="24"/>
      <c r="I27" s="25"/>
      <c r="J27" s="24"/>
      <c r="K27" s="25"/>
      <c r="L27" s="24"/>
      <c r="M27" s="25"/>
      <c r="N27" s="24"/>
      <c r="O27" s="25"/>
      <c r="Q27" s="52"/>
      <c r="R27" s="52"/>
    </row>
    <row r="28" spans="1:18" s="10" customFormat="1" ht="13.95" customHeight="1" thickBot="1" x14ac:dyDescent="0.3">
      <c r="A28" s="20"/>
      <c r="B28" s="24"/>
      <c r="C28" s="25"/>
      <c r="D28" s="24"/>
      <c r="E28" s="25"/>
      <c r="F28" s="24"/>
      <c r="G28" s="25"/>
      <c r="H28" s="24"/>
      <c r="I28" s="25"/>
      <c r="J28" s="24"/>
      <c r="K28" s="25"/>
      <c r="L28" s="24"/>
      <c r="M28" s="25"/>
      <c r="N28" s="24"/>
      <c r="O28" s="25"/>
      <c r="Q28" s="52"/>
      <c r="R28" s="52"/>
    </row>
    <row r="29" spans="1:18" s="10" customFormat="1" ht="13.95" customHeight="1" x14ac:dyDescent="0.25">
      <c r="A29" s="11" t="s">
        <v>7</v>
      </c>
      <c r="B29" s="29" t="s">
        <v>250</v>
      </c>
      <c r="C29" s="30">
        <v>2</v>
      </c>
      <c r="D29" s="29" t="s">
        <v>212</v>
      </c>
      <c r="E29" s="30">
        <v>1</v>
      </c>
      <c r="F29" s="29" t="s">
        <v>26</v>
      </c>
      <c r="G29" s="30">
        <v>1</v>
      </c>
      <c r="H29" s="29" t="s">
        <v>212</v>
      </c>
      <c r="I29" s="30">
        <v>1</v>
      </c>
      <c r="J29" s="29" t="s">
        <v>250</v>
      </c>
      <c r="K29" s="30">
        <v>2</v>
      </c>
      <c r="L29" s="29"/>
      <c r="M29" s="30"/>
      <c r="N29" s="29" t="s">
        <v>213</v>
      </c>
      <c r="O29" s="30">
        <v>1</v>
      </c>
      <c r="Q29" s="52"/>
      <c r="R29" s="52"/>
    </row>
    <row r="30" spans="1:18" s="10" customFormat="1" ht="13.95" customHeight="1" x14ac:dyDescent="0.25">
      <c r="A30" s="21"/>
      <c r="B30" s="24"/>
      <c r="C30" s="25"/>
      <c r="D30" s="24"/>
      <c r="E30" s="25"/>
      <c r="F30" s="24"/>
      <c r="G30" s="25"/>
      <c r="H30" s="24"/>
      <c r="I30" s="25"/>
      <c r="J30" s="24"/>
      <c r="K30" s="25"/>
      <c r="L30" s="24"/>
      <c r="M30" s="25"/>
      <c r="N30" s="24"/>
      <c r="O30" s="25"/>
      <c r="Q30" s="52"/>
      <c r="R30" s="52"/>
    </row>
    <row r="31" spans="1:18" s="10" customFormat="1" ht="13.95" customHeight="1" thickBot="1" x14ac:dyDescent="0.3">
      <c r="A31" s="12"/>
      <c r="B31" s="35"/>
      <c r="C31" s="36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Q31" s="52"/>
      <c r="R31" s="52"/>
    </row>
    <row r="32" spans="1:18" s="10" customFormat="1" ht="15" customHeight="1" x14ac:dyDescent="0.25">
      <c r="A32" s="11" t="s">
        <v>8</v>
      </c>
      <c r="B32" s="29" t="s">
        <v>124</v>
      </c>
      <c r="C32" s="30">
        <v>1</v>
      </c>
      <c r="D32" s="29" t="s">
        <v>155</v>
      </c>
      <c r="E32" s="30">
        <v>1</v>
      </c>
      <c r="F32" s="82" t="s">
        <v>252</v>
      </c>
      <c r="G32" s="83">
        <v>1</v>
      </c>
      <c r="H32" s="29" t="s">
        <v>53</v>
      </c>
      <c r="I32" s="30">
        <v>1</v>
      </c>
      <c r="J32" s="29" t="s">
        <v>51</v>
      </c>
      <c r="K32" s="30">
        <v>1</v>
      </c>
      <c r="L32" s="29" t="s">
        <v>85</v>
      </c>
      <c r="M32" s="30">
        <v>1</v>
      </c>
      <c r="N32" s="84" t="s">
        <v>71</v>
      </c>
      <c r="O32" s="83">
        <v>1</v>
      </c>
      <c r="Q32" s="52"/>
      <c r="R32" s="52"/>
    </row>
    <row r="33" spans="1:18" s="10" customFormat="1" ht="15" customHeight="1" x14ac:dyDescent="0.25">
      <c r="A33" s="12"/>
      <c r="B33" s="24" t="s">
        <v>125</v>
      </c>
      <c r="C33" s="25">
        <v>1</v>
      </c>
      <c r="D33" s="24" t="s">
        <v>156</v>
      </c>
      <c r="E33" s="25">
        <v>1</v>
      </c>
      <c r="F33" s="80" t="s">
        <v>253</v>
      </c>
      <c r="G33" s="81">
        <v>0</v>
      </c>
      <c r="H33" s="24" t="s">
        <v>51</v>
      </c>
      <c r="I33" s="25">
        <v>1</v>
      </c>
      <c r="J33" s="32" t="s">
        <v>52</v>
      </c>
      <c r="K33" s="39">
        <v>1</v>
      </c>
      <c r="L33" s="24" t="s">
        <v>86</v>
      </c>
      <c r="M33" s="25">
        <v>1</v>
      </c>
      <c r="N33" s="85" t="s">
        <v>72</v>
      </c>
      <c r="O33" s="81">
        <v>1</v>
      </c>
      <c r="Q33" s="52"/>
      <c r="R33" s="52"/>
    </row>
    <row r="34" spans="1:18" s="10" customFormat="1" ht="15" customHeight="1" x14ac:dyDescent="0.25">
      <c r="A34" s="12"/>
      <c r="B34" s="24" t="s">
        <v>126</v>
      </c>
      <c r="C34" s="25">
        <v>1</v>
      </c>
      <c r="D34" s="24" t="s">
        <v>157</v>
      </c>
      <c r="E34" s="25">
        <v>1</v>
      </c>
      <c r="F34" s="24" t="s">
        <v>265</v>
      </c>
      <c r="G34" s="39">
        <v>1</v>
      </c>
      <c r="H34" s="24" t="s">
        <v>52</v>
      </c>
      <c r="I34" s="25">
        <v>1</v>
      </c>
      <c r="J34" s="32" t="s">
        <v>46</v>
      </c>
      <c r="K34" s="39">
        <v>1</v>
      </c>
      <c r="L34" s="24" t="s">
        <v>87</v>
      </c>
      <c r="M34" s="25">
        <v>1</v>
      </c>
      <c r="N34" s="24" t="s">
        <v>193</v>
      </c>
      <c r="O34" s="25">
        <v>1</v>
      </c>
      <c r="Q34" s="52"/>
      <c r="R34" s="52"/>
    </row>
    <row r="35" spans="1:18" s="10" customFormat="1" ht="15" customHeight="1" x14ac:dyDescent="0.25">
      <c r="A35" s="12"/>
      <c r="B35" s="24" t="s">
        <v>127</v>
      </c>
      <c r="C35" s="25">
        <v>1</v>
      </c>
      <c r="D35" s="24" t="s">
        <v>158</v>
      </c>
      <c r="E35" s="25">
        <v>1</v>
      </c>
      <c r="F35" s="24" t="s">
        <v>102</v>
      </c>
      <c r="G35" s="25">
        <v>1</v>
      </c>
      <c r="H35" s="24" t="s">
        <v>152</v>
      </c>
      <c r="I35" s="60">
        <v>1</v>
      </c>
      <c r="J35" s="32" t="s">
        <v>139</v>
      </c>
      <c r="K35" s="61">
        <v>1</v>
      </c>
      <c r="L35" s="24" t="s">
        <v>197</v>
      </c>
      <c r="M35" s="25">
        <v>1</v>
      </c>
      <c r="N35" s="24" t="s">
        <v>188</v>
      </c>
      <c r="O35" s="60">
        <v>1</v>
      </c>
      <c r="Q35" s="52"/>
      <c r="R35" s="52"/>
    </row>
    <row r="36" spans="1:18" s="10" customFormat="1" ht="15" customHeight="1" x14ac:dyDescent="0.25">
      <c r="A36" s="12"/>
      <c r="B36" s="48"/>
      <c r="C36" s="60"/>
      <c r="D36" s="24"/>
      <c r="E36" s="25"/>
      <c r="F36" s="24" t="s">
        <v>103</v>
      </c>
      <c r="G36" s="25">
        <v>1</v>
      </c>
      <c r="H36" s="24" t="s">
        <v>153</v>
      </c>
      <c r="I36" s="25">
        <v>1</v>
      </c>
      <c r="J36" s="32" t="s">
        <v>140</v>
      </c>
      <c r="K36" s="61">
        <v>1</v>
      </c>
      <c r="L36" s="24" t="s">
        <v>80</v>
      </c>
      <c r="M36" s="25">
        <v>1</v>
      </c>
      <c r="N36" s="24" t="s">
        <v>187</v>
      </c>
      <c r="O36" s="60">
        <v>1</v>
      </c>
      <c r="Q36" s="52"/>
      <c r="R36" s="52"/>
    </row>
    <row r="37" spans="1:18" s="10" customFormat="1" ht="15" customHeight="1" x14ac:dyDescent="0.25">
      <c r="A37" s="12"/>
      <c r="B37" s="48"/>
      <c r="C37" s="60"/>
      <c r="D37" s="24"/>
      <c r="E37" s="25"/>
      <c r="F37" s="24" t="s">
        <v>104</v>
      </c>
      <c r="G37" s="25">
        <v>1</v>
      </c>
      <c r="H37" s="24" t="s">
        <v>154</v>
      </c>
      <c r="I37" s="25">
        <v>1</v>
      </c>
      <c r="J37" s="32" t="s">
        <v>138</v>
      </c>
      <c r="K37" s="61">
        <v>1</v>
      </c>
      <c r="L37" s="24" t="s">
        <v>81</v>
      </c>
      <c r="M37" s="25">
        <v>1</v>
      </c>
      <c r="N37" s="24" t="s">
        <v>189</v>
      </c>
      <c r="O37" s="60">
        <v>1</v>
      </c>
      <c r="Q37" s="52"/>
      <c r="R37" s="52"/>
    </row>
    <row r="38" spans="1:18" s="10" customFormat="1" ht="15" customHeight="1" x14ac:dyDescent="0.25">
      <c r="A38" s="12"/>
      <c r="B38" s="48"/>
      <c r="C38" s="60"/>
      <c r="D38" s="24"/>
      <c r="E38" s="25"/>
      <c r="F38" s="24" t="s">
        <v>105</v>
      </c>
      <c r="G38" s="25">
        <v>1</v>
      </c>
      <c r="H38" s="24" t="s">
        <v>198</v>
      </c>
      <c r="I38" s="25">
        <v>1</v>
      </c>
      <c r="J38" s="32"/>
      <c r="K38" s="61"/>
      <c r="L38" s="24" t="s">
        <v>82</v>
      </c>
      <c r="M38" s="25">
        <v>1</v>
      </c>
      <c r="N38" s="24" t="s">
        <v>190</v>
      </c>
      <c r="O38" s="25">
        <v>1</v>
      </c>
      <c r="Q38" s="52"/>
      <c r="R38" s="52"/>
    </row>
    <row r="39" spans="1:18" s="10" customFormat="1" ht="15" customHeight="1" x14ac:dyDescent="0.25">
      <c r="A39" s="22"/>
      <c r="B39" s="48"/>
      <c r="C39" s="60"/>
      <c r="D39" s="24"/>
      <c r="E39" s="25"/>
      <c r="F39" s="48"/>
      <c r="G39" s="60"/>
      <c r="H39" s="48"/>
      <c r="I39" s="60"/>
      <c r="J39" s="32"/>
      <c r="K39" s="61"/>
      <c r="L39" s="24" t="s">
        <v>83</v>
      </c>
      <c r="M39" s="25">
        <v>1</v>
      </c>
      <c r="N39" s="46"/>
      <c r="O39" s="91"/>
      <c r="Q39" s="52"/>
      <c r="R39" s="52"/>
    </row>
    <row r="40" spans="1:18" s="10" customFormat="1" ht="15" customHeight="1" thickBot="1" x14ac:dyDescent="0.3">
      <c r="A40" s="20"/>
      <c r="B40" s="23"/>
      <c r="C40" s="33"/>
      <c r="D40" s="23"/>
      <c r="E40" s="33"/>
      <c r="F40" s="50"/>
      <c r="G40" s="69"/>
      <c r="H40" s="50"/>
      <c r="I40" s="69"/>
      <c r="J40" s="34"/>
      <c r="K40" s="72"/>
      <c r="L40" s="50"/>
      <c r="M40" s="69"/>
      <c r="N40" s="50"/>
      <c r="O40" s="69"/>
      <c r="Q40" s="52"/>
      <c r="R40" s="52"/>
    </row>
    <row r="41" spans="1:18" s="10" customFormat="1" ht="15" customHeight="1" x14ac:dyDescent="0.25">
      <c r="A41" s="11" t="s">
        <v>9</v>
      </c>
      <c r="B41" s="29" t="s">
        <v>38</v>
      </c>
      <c r="C41" s="58">
        <v>1</v>
      </c>
      <c r="D41" s="29" t="s">
        <v>264</v>
      </c>
      <c r="E41" s="30">
        <v>1</v>
      </c>
      <c r="F41" s="29" t="s">
        <v>94</v>
      </c>
      <c r="G41" s="76">
        <v>1</v>
      </c>
      <c r="H41" s="53" t="s">
        <v>267</v>
      </c>
      <c r="I41" s="30">
        <v>1</v>
      </c>
      <c r="J41" s="86" t="s">
        <v>56</v>
      </c>
      <c r="K41" s="83">
        <v>1</v>
      </c>
      <c r="L41" s="84" t="s">
        <v>201</v>
      </c>
      <c r="M41" s="87">
        <v>1</v>
      </c>
      <c r="N41" s="53" t="s">
        <v>91</v>
      </c>
      <c r="O41" s="30">
        <v>1</v>
      </c>
      <c r="Q41" s="52"/>
      <c r="R41" s="52"/>
    </row>
    <row r="42" spans="1:18" s="10" customFormat="1" ht="15" customHeight="1" x14ac:dyDescent="0.25">
      <c r="A42" s="12"/>
      <c r="B42" s="24" t="s">
        <v>260</v>
      </c>
      <c r="C42" s="25">
        <v>1</v>
      </c>
      <c r="D42" s="24" t="s">
        <v>174</v>
      </c>
      <c r="E42" s="25">
        <v>1</v>
      </c>
      <c r="F42" s="24" t="s">
        <v>120</v>
      </c>
      <c r="G42" s="25">
        <v>1</v>
      </c>
      <c r="H42" s="32" t="s">
        <v>260</v>
      </c>
      <c r="I42" s="25">
        <v>1</v>
      </c>
      <c r="J42" s="85" t="s">
        <v>57</v>
      </c>
      <c r="K42" s="81">
        <v>1</v>
      </c>
      <c r="L42" s="24" t="s">
        <v>200</v>
      </c>
      <c r="M42" s="60">
        <v>1</v>
      </c>
      <c r="N42" s="24" t="s">
        <v>199</v>
      </c>
      <c r="O42" s="25">
        <v>1</v>
      </c>
      <c r="Q42" s="52"/>
      <c r="R42" s="52"/>
    </row>
    <row r="43" spans="1:18" s="10" customFormat="1" ht="15" customHeight="1" x14ac:dyDescent="0.25">
      <c r="A43" s="12"/>
      <c r="B43" s="24" t="s">
        <v>261</v>
      </c>
      <c r="C43" s="25">
        <v>1</v>
      </c>
      <c r="D43" s="24" t="s">
        <v>93</v>
      </c>
      <c r="E43" s="25">
        <v>1</v>
      </c>
      <c r="F43" s="24" t="s">
        <v>121</v>
      </c>
      <c r="G43" s="25">
        <v>1</v>
      </c>
      <c r="H43" s="32" t="s">
        <v>122</v>
      </c>
      <c r="I43" s="25">
        <v>1</v>
      </c>
      <c r="J43" s="32" t="s">
        <v>132</v>
      </c>
      <c r="K43" s="25">
        <v>1</v>
      </c>
      <c r="L43" s="24" t="s">
        <v>90</v>
      </c>
      <c r="M43" s="25">
        <v>1</v>
      </c>
      <c r="N43" s="24" t="s">
        <v>141</v>
      </c>
      <c r="O43" s="25">
        <v>1</v>
      </c>
      <c r="Q43" s="52"/>
      <c r="R43" s="52"/>
    </row>
    <row r="44" spans="1:18" s="10" customFormat="1" ht="15" customHeight="1" x14ac:dyDescent="0.25">
      <c r="A44" s="12"/>
      <c r="B44" s="24" t="s">
        <v>262</v>
      </c>
      <c r="C44" s="39">
        <v>1</v>
      </c>
      <c r="D44" s="24" t="s">
        <v>171</v>
      </c>
      <c r="E44" s="25">
        <v>1</v>
      </c>
      <c r="F44" s="24" t="s">
        <v>131</v>
      </c>
      <c r="G44" s="60">
        <v>1</v>
      </c>
      <c r="H44" s="32" t="s">
        <v>123</v>
      </c>
      <c r="I44" s="25">
        <v>1</v>
      </c>
      <c r="J44" s="32" t="s">
        <v>173</v>
      </c>
      <c r="K44" s="60">
        <v>1</v>
      </c>
      <c r="L44" s="24" t="s">
        <v>130</v>
      </c>
      <c r="M44" s="25">
        <v>1</v>
      </c>
      <c r="N44" s="24" t="s">
        <v>142</v>
      </c>
      <c r="O44" s="25">
        <v>1</v>
      </c>
      <c r="Q44" s="52"/>
      <c r="R44" s="52"/>
    </row>
    <row r="45" spans="1:18" s="10" customFormat="1" ht="15" customHeight="1" x14ac:dyDescent="0.25">
      <c r="A45" s="12"/>
      <c r="B45" s="40" t="s">
        <v>185</v>
      </c>
      <c r="C45" s="88">
        <v>1</v>
      </c>
      <c r="D45" s="24" t="s">
        <v>172</v>
      </c>
      <c r="E45" s="25">
        <v>1</v>
      </c>
      <c r="F45" s="24" t="s">
        <v>118</v>
      </c>
      <c r="G45" s="25">
        <v>1</v>
      </c>
      <c r="H45" s="32" t="s">
        <v>144</v>
      </c>
      <c r="I45" s="61">
        <v>1</v>
      </c>
      <c r="J45" s="24" t="s">
        <v>128</v>
      </c>
      <c r="K45" s="25">
        <v>1</v>
      </c>
      <c r="L45" s="24" t="s">
        <v>184</v>
      </c>
      <c r="M45" s="25">
        <v>1</v>
      </c>
      <c r="N45" s="49"/>
      <c r="O45" s="60"/>
      <c r="P45" s="45"/>
      <c r="Q45" s="52"/>
      <c r="R45" s="52"/>
    </row>
    <row r="46" spans="1:18" s="10" customFormat="1" ht="15" customHeight="1" x14ac:dyDescent="0.25">
      <c r="A46" s="12"/>
      <c r="B46" s="24" t="s">
        <v>92</v>
      </c>
      <c r="C46" s="25">
        <v>1</v>
      </c>
      <c r="D46" s="24" t="s">
        <v>170</v>
      </c>
      <c r="E46" s="25">
        <v>1</v>
      </c>
      <c r="F46" s="24" t="s">
        <v>119</v>
      </c>
      <c r="G46" s="25">
        <v>1</v>
      </c>
      <c r="H46" s="49"/>
      <c r="I46" s="61"/>
      <c r="J46" s="24" t="s">
        <v>129</v>
      </c>
      <c r="K46" s="25">
        <v>1</v>
      </c>
      <c r="L46" s="24" t="s">
        <v>78</v>
      </c>
      <c r="M46" s="60">
        <v>1</v>
      </c>
      <c r="N46" s="24"/>
      <c r="O46" s="25"/>
      <c r="Q46" s="52"/>
      <c r="R46" s="52"/>
    </row>
    <row r="47" spans="1:18" s="10" customFormat="1" ht="15" customHeight="1" x14ac:dyDescent="0.25">
      <c r="A47" s="12"/>
      <c r="B47" s="24" t="s">
        <v>143</v>
      </c>
      <c r="C47" s="25">
        <v>1</v>
      </c>
      <c r="D47" s="48"/>
      <c r="E47" s="60"/>
      <c r="F47" s="48"/>
      <c r="G47" s="60"/>
      <c r="H47" s="49"/>
      <c r="I47" s="60"/>
      <c r="J47" s="49"/>
      <c r="K47" s="60"/>
      <c r="L47" s="24" t="s">
        <v>84</v>
      </c>
      <c r="M47" s="60">
        <v>1</v>
      </c>
      <c r="N47" s="24"/>
      <c r="O47" s="25"/>
      <c r="Q47" s="52"/>
      <c r="R47" s="52"/>
    </row>
    <row r="48" spans="1:18" s="10" customFormat="1" ht="15" customHeight="1" x14ac:dyDescent="0.25">
      <c r="A48" s="12"/>
      <c r="B48" s="24" t="s">
        <v>186</v>
      </c>
      <c r="C48" s="61">
        <v>1</v>
      </c>
      <c r="D48" s="48"/>
      <c r="E48" s="60"/>
      <c r="F48" s="48"/>
      <c r="G48" s="60"/>
      <c r="H48" s="49"/>
      <c r="I48" s="61"/>
      <c r="J48" s="48"/>
      <c r="K48" s="61"/>
      <c r="L48" s="24"/>
      <c r="M48" s="25"/>
      <c r="N48" s="24"/>
      <c r="O48" s="25"/>
      <c r="Q48" s="52"/>
      <c r="R48" s="52"/>
    </row>
    <row r="49" spans="1:18" s="10" customFormat="1" ht="15" customHeight="1" thickBot="1" x14ac:dyDescent="0.3">
      <c r="A49" s="12"/>
      <c r="B49" s="50"/>
      <c r="C49" s="72"/>
      <c r="D49" s="50"/>
      <c r="E49" s="69"/>
      <c r="F49" s="23"/>
      <c r="G49" s="33"/>
      <c r="H49" s="51"/>
      <c r="I49" s="72"/>
      <c r="J49" s="50"/>
      <c r="K49" s="69"/>
      <c r="L49" s="23"/>
      <c r="M49" s="33"/>
      <c r="N49" s="50"/>
      <c r="O49" s="69"/>
      <c r="Q49" s="52"/>
      <c r="R49" s="52"/>
    </row>
    <row r="50" spans="1:18" s="10" customFormat="1" ht="15" customHeight="1" x14ac:dyDescent="0.25">
      <c r="A50" s="11" t="s">
        <v>10</v>
      </c>
      <c r="B50" s="63" t="s">
        <v>194</v>
      </c>
      <c r="C50" s="75">
        <v>1</v>
      </c>
      <c r="D50" s="29" t="s">
        <v>215</v>
      </c>
      <c r="E50" s="30">
        <v>1</v>
      </c>
      <c r="F50" s="29" t="s">
        <v>28</v>
      </c>
      <c r="G50" s="30">
        <v>2</v>
      </c>
      <c r="H50" s="29" t="s">
        <v>266</v>
      </c>
      <c r="I50" s="30">
        <v>1</v>
      </c>
      <c r="J50" s="29" t="s">
        <v>28</v>
      </c>
      <c r="K50" s="30">
        <v>3</v>
      </c>
      <c r="L50" s="29" t="s">
        <v>62</v>
      </c>
      <c r="M50" s="30">
        <v>1</v>
      </c>
      <c r="N50" s="63" t="s">
        <v>70</v>
      </c>
      <c r="O50" s="75">
        <v>1</v>
      </c>
      <c r="Q50" s="52"/>
      <c r="R50" s="52"/>
    </row>
    <row r="51" spans="1:18" s="10" customFormat="1" ht="15" customHeight="1" x14ac:dyDescent="0.25">
      <c r="A51" s="12"/>
      <c r="B51" s="62" t="s">
        <v>202</v>
      </c>
      <c r="C51" s="73">
        <v>0</v>
      </c>
      <c r="D51" s="24" t="s">
        <v>263</v>
      </c>
      <c r="E51" s="25">
        <v>1</v>
      </c>
      <c r="F51" s="24"/>
      <c r="G51" s="25"/>
      <c r="H51" s="24" t="s">
        <v>263</v>
      </c>
      <c r="I51" s="25">
        <v>1</v>
      </c>
      <c r="J51" s="24" t="s">
        <v>240</v>
      </c>
      <c r="K51" s="25">
        <v>4</v>
      </c>
      <c r="L51" s="24" t="s">
        <v>37</v>
      </c>
      <c r="M51" s="25">
        <v>1</v>
      </c>
      <c r="N51" s="62" t="s">
        <v>68</v>
      </c>
      <c r="O51" s="73">
        <v>0</v>
      </c>
      <c r="Q51" s="52"/>
      <c r="R51" s="52"/>
    </row>
    <row r="52" spans="1:18" s="10" customFormat="1" ht="15" customHeight="1" x14ac:dyDescent="0.25">
      <c r="A52" s="12"/>
      <c r="B52" s="79" t="s">
        <v>36</v>
      </c>
      <c r="C52" s="74">
        <v>0</v>
      </c>
      <c r="D52" s="24" t="s">
        <v>219</v>
      </c>
      <c r="E52" s="25">
        <v>3</v>
      </c>
      <c r="F52" s="24"/>
      <c r="G52" s="25"/>
      <c r="H52" s="24" t="s">
        <v>219</v>
      </c>
      <c r="I52" s="25">
        <v>2</v>
      </c>
      <c r="J52" s="24"/>
      <c r="K52" s="25"/>
      <c r="L52" s="24" t="s">
        <v>203</v>
      </c>
      <c r="M52" s="25">
        <v>2</v>
      </c>
      <c r="N52" s="24" t="s">
        <v>69</v>
      </c>
      <c r="O52" s="25">
        <v>1</v>
      </c>
      <c r="Q52" s="52"/>
      <c r="R52" s="52"/>
    </row>
    <row r="53" spans="1:18" s="10" customFormat="1" ht="15" customHeight="1" x14ac:dyDescent="0.25">
      <c r="A53" s="12"/>
      <c r="B53" s="24" t="s">
        <v>37</v>
      </c>
      <c r="C53" s="25">
        <v>1</v>
      </c>
      <c r="D53" s="49"/>
      <c r="E53" s="61"/>
      <c r="F53" s="24"/>
      <c r="G53" s="25"/>
      <c r="H53" s="24" t="s">
        <v>240</v>
      </c>
      <c r="I53" s="25">
        <v>2</v>
      </c>
      <c r="J53" s="24"/>
      <c r="K53" s="25"/>
      <c r="L53" s="24" t="s">
        <v>28</v>
      </c>
      <c r="M53" s="25">
        <v>4</v>
      </c>
      <c r="N53" s="24" t="s">
        <v>66</v>
      </c>
      <c r="O53" s="25">
        <v>1</v>
      </c>
      <c r="Q53" s="52"/>
      <c r="R53" s="52"/>
    </row>
    <row r="54" spans="1:18" s="10" customFormat="1" ht="15" customHeight="1" x14ac:dyDescent="0.25">
      <c r="A54" s="12"/>
      <c r="B54" s="24" t="s">
        <v>263</v>
      </c>
      <c r="C54" s="25">
        <v>1</v>
      </c>
      <c r="D54" s="24"/>
      <c r="E54" s="25"/>
      <c r="F54" s="24"/>
      <c r="G54" s="25"/>
      <c r="H54" s="24"/>
      <c r="I54" s="25"/>
      <c r="J54" s="24"/>
      <c r="K54" s="25"/>
      <c r="L54" s="49"/>
      <c r="M54" s="61"/>
      <c r="N54" s="24" t="s">
        <v>203</v>
      </c>
      <c r="O54" s="25">
        <v>3</v>
      </c>
      <c r="Q54" s="52"/>
      <c r="R54" s="52"/>
    </row>
    <row r="55" spans="1:18" s="10" customFormat="1" ht="15" customHeight="1" x14ac:dyDescent="0.25">
      <c r="A55" s="22"/>
      <c r="B55" s="35" t="s">
        <v>214</v>
      </c>
      <c r="C55" s="25">
        <v>1</v>
      </c>
      <c r="D55" s="35"/>
      <c r="E55" s="36"/>
      <c r="F55" s="35"/>
      <c r="G55" s="36"/>
      <c r="H55" s="35"/>
      <c r="I55" s="36"/>
      <c r="J55" s="35"/>
      <c r="K55" s="36"/>
      <c r="L55" s="98"/>
      <c r="M55" s="99"/>
      <c r="N55" s="35" t="s">
        <v>220</v>
      </c>
      <c r="O55" s="60">
        <v>4</v>
      </c>
      <c r="Q55" s="52"/>
      <c r="R55" s="52"/>
    </row>
    <row r="56" spans="1:18" s="10" customFormat="1" ht="15" customHeight="1" thickBot="1" x14ac:dyDescent="0.3">
      <c r="A56" s="20"/>
      <c r="B56" s="23" t="s">
        <v>232</v>
      </c>
      <c r="C56" s="100">
        <v>3</v>
      </c>
      <c r="D56" s="23"/>
      <c r="E56" s="33"/>
      <c r="F56" s="23"/>
      <c r="G56" s="33"/>
      <c r="H56" s="23"/>
      <c r="I56" s="33"/>
      <c r="J56" s="23"/>
      <c r="K56" s="33"/>
      <c r="L56" s="50"/>
      <c r="M56" s="69"/>
      <c r="N56" s="23"/>
      <c r="O56" s="70"/>
      <c r="P56" s="45"/>
      <c r="Q56" s="52"/>
      <c r="R56" s="52"/>
    </row>
    <row r="57" spans="1:18" s="10" customFormat="1" ht="15" customHeight="1" x14ac:dyDescent="0.25">
      <c r="A57" s="11" t="s">
        <v>258</v>
      </c>
      <c r="B57" s="57" t="s">
        <v>233</v>
      </c>
      <c r="C57" s="76">
        <v>2</v>
      </c>
      <c r="D57" s="29" t="s">
        <v>216</v>
      </c>
      <c r="E57" s="30">
        <v>2</v>
      </c>
      <c r="F57" s="29" t="s">
        <v>25</v>
      </c>
      <c r="G57" s="30">
        <v>1</v>
      </c>
      <c r="H57" s="24" t="s">
        <v>217</v>
      </c>
      <c r="I57" s="96">
        <v>0.5</v>
      </c>
      <c r="J57" s="29" t="s">
        <v>31</v>
      </c>
      <c r="K57" s="30">
        <v>1</v>
      </c>
      <c r="L57" s="63" t="s">
        <v>61</v>
      </c>
      <c r="M57" s="75">
        <v>1</v>
      </c>
      <c r="N57" s="29" t="s">
        <v>75</v>
      </c>
      <c r="O57" s="30">
        <v>1</v>
      </c>
      <c r="Q57" s="52"/>
      <c r="R57" s="52"/>
    </row>
    <row r="58" spans="1:18" s="10" customFormat="1" ht="15" customHeight="1" x14ac:dyDescent="0.25">
      <c r="A58" s="12" t="s">
        <v>14</v>
      </c>
      <c r="B58" s="24"/>
      <c r="C58" s="25"/>
      <c r="D58" s="24"/>
      <c r="E58" s="25"/>
      <c r="F58" s="24"/>
      <c r="G58" s="25"/>
      <c r="H58" s="24" t="s">
        <v>233</v>
      </c>
      <c r="I58" s="25">
        <v>1</v>
      </c>
      <c r="J58" s="24" t="s">
        <v>25</v>
      </c>
      <c r="K58" s="25">
        <v>1</v>
      </c>
      <c r="L58" s="62" t="s">
        <v>58</v>
      </c>
      <c r="M58" s="73">
        <v>0</v>
      </c>
      <c r="N58" s="24" t="s">
        <v>218</v>
      </c>
      <c r="O58" s="25">
        <v>1</v>
      </c>
      <c r="Q58" s="52"/>
      <c r="R58" s="52"/>
    </row>
    <row r="59" spans="1:18" s="10" customFormat="1" ht="15" customHeight="1" x14ac:dyDescent="0.25">
      <c r="A59" s="12"/>
      <c r="B59" s="24"/>
      <c r="C59" s="25"/>
      <c r="D59" s="24"/>
      <c r="E59" s="25"/>
      <c r="F59" s="24"/>
      <c r="G59" s="25"/>
      <c r="H59" s="24" t="s">
        <v>239</v>
      </c>
      <c r="I59" s="25">
        <v>0.5</v>
      </c>
      <c r="J59" s="24"/>
      <c r="K59" s="25"/>
      <c r="L59" s="24" t="s">
        <v>259</v>
      </c>
      <c r="M59" s="25">
        <v>1</v>
      </c>
      <c r="N59" s="24"/>
      <c r="O59" s="25"/>
      <c r="Q59" s="52"/>
      <c r="R59" s="52"/>
    </row>
    <row r="60" spans="1:18" s="10" customFormat="1" ht="15" customHeight="1" thickBot="1" x14ac:dyDescent="0.3">
      <c r="A60" s="20"/>
      <c r="B60" s="23"/>
      <c r="C60" s="33"/>
      <c r="D60" s="23"/>
      <c r="E60" s="33"/>
      <c r="F60" s="23"/>
      <c r="G60" s="33"/>
      <c r="J60" s="23"/>
      <c r="K60" s="33"/>
      <c r="L60" s="51"/>
      <c r="M60" s="72"/>
      <c r="N60" s="23"/>
      <c r="O60" s="33"/>
      <c r="Q60" s="52"/>
      <c r="R60" s="52"/>
    </row>
    <row r="61" spans="1:18" s="10" customFormat="1" ht="15" customHeight="1" x14ac:dyDescent="0.25">
      <c r="A61" s="21" t="s">
        <v>11</v>
      </c>
      <c r="B61" s="29" t="s">
        <v>289</v>
      </c>
      <c r="C61" s="30">
        <v>1</v>
      </c>
      <c r="D61" s="29" t="s">
        <v>288</v>
      </c>
      <c r="E61" s="30">
        <v>1</v>
      </c>
      <c r="F61" s="29" t="s">
        <v>283</v>
      </c>
      <c r="G61" s="30">
        <v>1</v>
      </c>
      <c r="H61" s="29" t="s">
        <v>279</v>
      </c>
      <c r="I61" s="30">
        <v>1</v>
      </c>
      <c r="J61" s="24" t="s">
        <v>277</v>
      </c>
      <c r="K61" s="25">
        <v>1</v>
      </c>
      <c r="L61" s="29" t="s">
        <v>296</v>
      </c>
      <c r="M61" s="30">
        <v>1</v>
      </c>
      <c r="N61" s="63" t="s">
        <v>295</v>
      </c>
      <c r="O61" s="75">
        <v>1</v>
      </c>
      <c r="Q61" s="52"/>
      <c r="R61" s="52"/>
    </row>
    <row r="62" spans="1:18" s="10" customFormat="1" ht="15" customHeight="1" x14ac:dyDescent="0.25">
      <c r="A62" s="12" t="s">
        <v>14</v>
      </c>
      <c r="B62" s="24" t="s">
        <v>290</v>
      </c>
      <c r="C62" s="25">
        <v>1</v>
      </c>
      <c r="D62" s="24"/>
      <c r="E62" s="25"/>
      <c r="F62" s="49"/>
      <c r="G62" s="61"/>
      <c r="H62" s="24" t="s">
        <v>299</v>
      </c>
      <c r="I62" s="25">
        <v>0.5</v>
      </c>
      <c r="J62" s="24" t="s">
        <v>278</v>
      </c>
      <c r="K62" s="25">
        <v>1</v>
      </c>
      <c r="L62" s="48"/>
      <c r="M62" s="60"/>
      <c r="N62" s="62" t="s">
        <v>67</v>
      </c>
      <c r="O62" s="73">
        <v>0</v>
      </c>
      <c r="Q62" s="52"/>
      <c r="R62" s="52"/>
    </row>
    <row r="63" spans="1:18" s="10" customFormat="1" ht="15" customHeight="1" x14ac:dyDescent="0.25">
      <c r="A63" s="12"/>
      <c r="B63" s="48"/>
      <c r="C63" s="61"/>
      <c r="D63" s="24"/>
      <c r="E63" s="25"/>
      <c r="F63" s="24"/>
      <c r="G63" s="25"/>
      <c r="H63" s="24" t="s">
        <v>298</v>
      </c>
      <c r="I63" s="25">
        <v>0.5</v>
      </c>
      <c r="J63" s="24"/>
      <c r="K63" s="25"/>
      <c r="L63" s="48"/>
      <c r="M63" s="60"/>
      <c r="N63" s="24" t="s">
        <v>294</v>
      </c>
      <c r="O63" s="25">
        <v>1</v>
      </c>
      <c r="P63" s="45"/>
      <c r="Q63" s="52"/>
      <c r="R63" s="52"/>
    </row>
    <row r="64" spans="1:18" s="10" customFormat="1" ht="15" customHeight="1" x14ac:dyDescent="0.25">
      <c r="A64" s="12"/>
      <c r="B64" s="24"/>
      <c r="C64" s="25"/>
      <c r="D64" s="24"/>
      <c r="E64" s="25"/>
      <c r="F64" s="24"/>
      <c r="G64" s="25"/>
      <c r="H64" s="24" t="s">
        <v>297</v>
      </c>
      <c r="I64" s="25">
        <v>1</v>
      </c>
      <c r="J64" s="24"/>
      <c r="K64" s="25"/>
      <c r="L64" s="48"/>
      <c r="M64" s="60"/>
      <c r="N64" s="24"/>
      <c r="O64" s="25"/>
      <c r="Q64" s="52"/>
      <c r="R64" s="52"/>
    </row>
    <row r="65" spans="1:18" s="10" customFormat="1" ht="15" customHeight="1" thickBot="1" x14ac:dyDescent="0.3">
      <c r="A65" s="12"/>
      <c r="B65" s="23"/>
      <c r="C65" s="33"/>
      <c r="D65" s="23"/>
      <c r="E65" s="33"/>
      <c r="F65" s="23"/>
      <c r="G65" s="33"/>
      <c r="H65" s="23"/>
      <c r="I65" s="33"/>
      <c r="J65" s="23"/>
      <c r="K65" s="33"/>
      <c r="L65" s="51"/>
      <c r="M65" s="72"/>
      <c r="N65" s="23"/>
      <c r="O65" s="33"/>
      <c r="Q65" s="52"/>
      <c r="R65" s="52"/>
    </row>
    <row r="66" spans="1:18" s="10" customFormat="1" ht="15" customHeight="1" x14ac:dyDescent="0.25">
      <c r="A66" s="11" t="s">
        <v>12</v>
      </c>
      <c r="B66" s="63" t="s">
        <v>221</v>
      </c>
      <c r="C66" s="75">
        <v>1</v>
      </c>
      <c r="D66" s="29" t="s">
        <v>257</v>
      </c>
      <c r="E66" s="97">
        <v>1</v>
      </c>
      <c r="F66" s="29" t="s">
        <v>24</v>
      </c>
      <c r="G66" s="30">
        <v>1</v>
      </c>
      <c r="H66" s="29" t="s">
        <v>224</v>
      </c>
      <c r="I66" s="97">
        <v>1</v>
      </c>
      <c r="J66" s="63" t="s">
        <v>230</v>
      </c>
      <c r="K66" s="75">
        <v>1</v>
      </c>
      <c r="L66" s="63" t="s">
        <v>65</v>
      </c>
      <c r="M66" s="75">
        <v>1</v>
      </c>
      <c r="N66" s="29" t="s">
        <v>223</v>
      </c>
      <c r="O66" s="30">
        <v>1</v>
      </c>
      <c r="Q66" s="52"/>
      <c r="R66" s="52"/>
    </row>
    <row r="67" spans="1:18" s="10" customFormat="1" ht="15" customHeight="1" x14ac:dyDescent="0.25">
      <c r="A67" s="12"/>
      <c r="B67" s="62" t="s">
        <v>222</v>
      </c>
      <c r="C67" s="73">
        <v>0</v>
      </c>
      <c r="D67" s="24" t="s">
        <v>225</v>
      </c>
      <c r="E67" s="25">
        <v>0.5</v>
      </c>
      <c r="F67" s="24" t="s">
        <v>27</v>
      </c>
      <c r="G67" s="25">
        <v>1</v>
      </c>
      <c r="H67" s="24" t="s">
        <v>235</v>
      </c>
      <c r="I67" s="25">
        <v>0.5</v>
      </c>
      <c r="J67" s="62" t="s">
        <v>55</v>
      </c>
      <c r="K67" s="73">
        <v>0</v>
      </c>
      <c r="L67" s="62" t="s">
        <v>60</v>
      </c>
      <c r="M67" s="73">
        <v>0</v>
      </c>
      <c r="N67" s="24" t="s">
        <v>226</v>
      </c>
      <c r="O67" s="25">
        <v>1</v>
      </c>
      <c r="Q67" s="52"/>
      <c r="R67" s="52"/>
    </row>
    <row r="68" spans="1:18" s="10" customFormat="1" ht="15" customHeight="1" x14ac:dyDescent="0.25">
      <c r="A68" s="12"/>
      <c r="B68" s="62" t="s">
        <v>195</v>
      </c>
      <c r="C68" s="73">
        <v>0</v>
      </c>
      <c r="D68" s="48"/>
      <c r="E68" s="60"/>
      <c r="F68" s="24"/>
      <c r="G68" s="25"/>
      <c r="H68" s="24" t="s">
        <v>236</v>
      </c>
      <c r="I68" s="25">
        <v>1</v>
      </c>
      <c r="J68" s="24" t="s">
        <v>32</v>
      </c>
      <c r="K68" s="25">
        <v>1</v>
      </c>
      <c r="L68" s="24" t="s">
        <v>74</v>
      </c>
      <c r="M68" s="25">
        <v>1</v>
      </c>
      <c r="N68" s="24" t="s">
        <v>227</v>
      </c>
      <c r="O68" s="25">
        <v>1</v>
      </c>
      <c r="Q68" s="52"/>
      <c r="R68" s="52"/>
    </row>
    <row r="69" spans="1:18" s="10" customFormat="1" ht="15" customHeight="1" x14ac:dyDescent="0.25">
      <c r="A69" s="12"/>
      <c r="B69" s="62" t="s">
        <v>268</v>
      </c>
      <c r="C69" s="73">
        <v>0</v>
      </c>
      <c r="D69" s="48"/>
      <c r="E69" s="60"/>
      <c r="F69" s="24"/>
      <c r="G69" s="25"/>
      <c r="H69" s="24" t="s">
        <v>237</v>
      </c>
      <c r="I69" s="25">
        <v>0.5</v>
      </c>
      <c r="J69" s="32" t="s">
        <v>24</v>
      </c>
      <c r="K69" s="61">
        <v>1</v>
      </c>
      <c r="L69" s="24" t="s">
        <v>223</v>
      </c>
      <c r="M69" s="25">
        <v>1</v>
      </c>
      <c r="N69" s="24" t="s">
        <v>76</v>
      </c>
      <c r="O69" s="25">
        <v>1</v>
      </c>
      <c r="Q69" s="52"/>
      <c r="R69" s="52"/>
    </row>
    <row r="70" spans="1:18" s="10" customFormat="1" ht="15" customHeight="1" x14ac:dyDescent="0.25">
      <c r="A70" s="12"/>
      <c r="B70" s="24" t="s">
        <v>223</v>
      </c>
      <c r="C70" s="25">
        <v>1</v>
      </c>
      <c r="D70" s="49"/>
      <c r="E70" s="61"/>
      <c r="F70" s="24"/>
      <c r="G70" s="25"/>
      <c r="H70" s="24" t="s">
        <v>238</v>
      </c>
      <c r="I70" s="25">
        <v>0.5</v>
      </c>
      <c r="J70" s="32"/>
      <c r="K70" s="61"/>
      <c r="L70" s="24" t="s">
        <v>32</v>
      </c>
      <c r="M70" s="25">
        <v>1</v>
      </c>
      <c r="N70" s="24" t="s">
        <v>228</v>
      </c>
      <c r="O70" s="25">
        <v>1</v>
      </c>
      <c r="Q70" s="52"/>
      <c r="R70" s="52"/>
    </row>
    <row r="71" spans="1:18" s="10" customFormat="1" ht="15" customHeight="1" x14ac:dyDescent="0.25">
      <c r="A71" s="12"/>
      <c r="B71" s="24" t="s">
        <v>227</v>
      </c>
      <c r="C71" s="25">
        <v>1</v>
      </c>
      <c r="D71" s="24"/>
      <c r="E71" s="25"/>
      <c r="F71" s="24"/>
      <c r="G71" s="25"/>
      <c r="J71" s="24"/>
      <c r="K71" s="25"/>
      <c r="L71" s="24" t="s">
        <v>34</v>
      </c>
      <c r="M71" s="25">
        <v>1</v>
      </c>
      <c r="N71" s="24"/>
      <c r="O71" s="25"/>
      <c r="Q71" s="52"/>
      <c r="R71" s="52"/>
    </row>
    <row r="72" spans="1:18" s="10" customFormat="1" ht="15" customHeight="1" thickBot="1" x14ac:dyDescent="0.3">
      <c r="A72" s="12"/>
      <c r="B72" s="50" t="s">
        <v>234</v>
      </c>
      <c r="C72" s="69">
        <v>1</v>
      </c>
      <c r="D72" s="23"/>
      <c r="E72" s="33"/>
      <c r="F72" s="23"/>
      <c r="G72" s="33"/>
      <c r="H72" s="23"/>
      <c r="I72" s="33"/>
      <c r="J72" s="23"/>
      <c r="K72" s="33"/>
      <c r="L72" s="23" t="s">
        <v>35</v>
      </c>
      <c r="M72" s="33">
        <v>1</v>
      </c>
      <c r="N72" s="50"/>
      <c r="O72" s="69"/>
      <c r="Q72" s="52"/>
      <c r="R72" s="52"/>
    </row>
    <row r="73" spans="1:18" s="10" customFormat="1" ht="15" customHeight="1" x14ac:dyDescent="0.25">
      <c r="A73" s="11" t="s">
        <v>13</v>
      </c>
      <c r="B73" s="29" t="s">
        <v>291</v>
      </c>
      <c r="C73" s="30">
        <v>1</v>
      </c>
      <c r="D73" s="29" t="s">
        <v>285</v>
      </c>
      <c r="E73" s="30">
        <v>1</v>
      </c>
      <c r="F73" s="29" t="s">
        <v>284</v>
      </c>
      <c r="G73" s="30">
        <v>1</v>
      </c>
      <c r="H73" s="29" t="s">
        <v>280</v>
      </c>
      <c r="I73" s="30">
        <v>1</v>
      </c>
      <c r="J73" s="53" t="s">
        <v>274</v>
      </c>
      <c r="K73" s="92">
        <v>1</v>
      </c>
      <c r="L73" s="29" t="s">
        <v>269</v>
      </c>
      <c r="M73" s="30">
        <v>1</v>
      </c>
      <c r="N73" s="29" t="s">
        <v>272</v>
      </c>
      <c r="O73" s="30">
        <v>1</v>
      </c>
      <c r="Q73" s="52"/>
      <c r="R73" s="52"/>
    </row>
    <row r="74" spans="1:18" s="10" customFormat="1" ht="15" customHeight="1" x14ac:dyDescent="0.25">
      <c r="A74" s="12" t="s">
        <v>14</v>
      </c>
      <c r="B74" s="24" t="s">
        <v>292</v>
      </c>
      <c r="C74" s="25">
        <v>1</v>
      </c>
      <c r="D74" s="24" t="s">
        <v>286</v>
      </c>
      <c r="E74" s="25">
        <v>1</v>
      </c>
      <c r="F74" s="24" t="s">
        <v>276</v>
      </c>
      <c r="G74" s="25">
        <v>1</v>
      </c>
      <c r="H74" s="24" t="s">
        <v>281</v>
      </c>
      <c r="I74" s="25">
        <v>1</v>
      </c>
      <c r="J74" s="24" t="s">
        <v>275</v>
      </c>
      <c r="K74" s="25">
        <v>1</v>
      </c>
      <c r="L74" s="24" t="s">
        <v>270</v>
      </c>
      <c r="M74" s="25">
        <v>1</v>
      </c>
      <c r="N74" s="24" t="s">
        <v>273</v>
      </c>
      <c r="O74" s="25">
        <v>1</v>
      </c>
      <c r="Q74" s="52"/>
      <c r="R74" s="52"/>
    </row>
    <row r="75" spans="1:18" s="10" customFormat="1" ht="15" customHeight="1" x14ac:dyDescent="0.25">
      <c r="A75" s="12"/>
      <c r="B75" s="24" t="s">
        <v>269</v>
      </c>
      <c r="C75" s="25">
        <v>1</v>
      </c>
      <c r="D75" s="24" t="s">
        <v>287</v>
      </c>
      <c r="E75" s="96">
        <v>0.5</v>
      </c>
      <c r="F75" s="24"/>
      <c r="G75" s="25"/>
      <c r="H75" s="24" t="s">
        <v>282</v>
      </c>
      <c r="I75" s="25">
        <v>0.5</v>
      </c>
      <c r="J75" s="24" t="s">
        <v>276</v>
      </c>
      <c r="K75" s="25">
        <v>1</v>
      </c>
      <c r="L75" s="24" t="s">
        <v>271</v>
      </c>
      <c r="M75" s="25">
        <v>1</v>
      </c>
      <c r="N75" s="32" t="s">
        <v>270</v>
      </c>
      <c r="O75" s="60">
        <v>1</v>
      </c>
      <c r="Q75" s="52"/>
      <c r="R75" s="52"/>
    </row>
    <row r="76" spans="1:18" s="10" customFormat="1" ht="15" customHeight="1" thickBot="1" x14ac:dyDescent="0.3">
      <c r="A76" s="20"/>
      <c r="B76" s="23" t="s">
        <v>293</v>
      </c>
      <c r="C76" s="33">
        <v>1</v>
      </c>
      <c r="D76" s="23"/>
      <c r="E76" s="89"/>
      <c r="F76" s="23"/>
      <c r="G76" s="33"/>
      <c r="H76" s="23"/>
      <c r="I76" s="90"/>
      <c r="J76" s="23"/>
      <c r="K76" s="90"/>
      <c r="L76" s="23"/>
      <c r="M76" s="33"/>
      <c r="N76" s="34"/>
      <c r="O76" s="69"/>
      <c r="Q76" s="52"/>
      <c r="R76" s="52"/>
    </row>
    <row r="77" spans="1:18" s="10" customFormat="1" ht="15" customHeight="1" x14ac:dyDescent="0.25">
      <c r="A77" s="21" t="s">
        <v>21</v>
      </c>
      <c r="B77" s="37"/>
      <c r="C77" s="38"/>
      <c r="D77" s="37" t="s">
        <v>42</v>
      </c>
      <c r="E77" s="38">
        <v>1</v>
      </c>
      <c r="F77" s="37" t="s">
        <v>175</v>
      </c>
      <c r="G77" s="38">
        <v>1</v>
      </c>
      <c r="H77" s="47"/>
      <c r="I77" s="52"/>
      <c r="J77" s="47"/>
      <c r="K77" s="52"/>
      <c r="L77" s="37"/>
      <c r="M77" s="38"/>
      <c r="N77" s="37"/>
      <c r="O77" s="38"/>
      <c r="Q77" s="52"/>
      <c r="R77" s="52"/>
    </row>
    <row r="78" spans="1:18" s="10" customFormat="1" ht="15" customHeight="1" x14ac:dyDescent="0.25">
      <c r="A78" s="18"/>
      <c r="B78" s="24"/>
      <c r="C78" s="25"/>
      <c r="D78" s="44" t="s">
        <v>229</v>
      </c>
      <c r="E78" s="77">
        <v>1</v>
      </c>
      <c r="F78" s="24"/>
      <c r="G78" s="25"/>
      <c r="H78" s="24"/>
      <c r="I78" s="25"/>
      <c r="J78" s="48"/>
      <c r="K78" s="60"/>
      <c r="L78" s="24"/>
      <c r="M78" s="25"/>
      <c r="N78" s="24"/>
      <c r="O78" s="25"/>
      <c r="Q78" s="52"/>
      <c r="R78" s="52"/>
    </row>
    <row r="79" spans="1:18" s="10" customFormat="1" ht="15" customHeight="1" thickBot="1" x14ac:dyDescent="0.3">
      <c r="A79" s="20"/>
      <c r="B79" s="24"/>
      <c r="C79" s="25"/>
      <c r="D79" s="23" t="s">
        <v>196</v>
      </c>
      <c r="E79" s="33">
        <v>1</v>
      </c>
      <c r="G79" s="52"/>
      <c r="H79" s="24"/>
      <c r="I79" s="25"/>
      <c r="J79" s="24"/>
      <c r="K79" s="25"/>
      <c r="L79" s="24"/>
      <c r="M79" s="25"/>
      <c r="N79" s="24"/>
      <c r="O79" s="25"/>
      <c r="Q79" s="52"/>
      <c r="R79" s="52"/>
    </row>
    <row r="80" spans="1:18" s="10" customFormat="1" ht="15" customHeight="1" x14ac:dyDescent="0.25">
      <c r="A80" s="11" t="s">
        <v>20</v>
      </c>
      <c r="B80" s="29"/>
      <c r="C80" s="30"/>
      <c r="D80" s="29"/>
      <c r="E80" s="30"/>
      <c r="F80" s="29"/>
      <c r="G80" s="30"/>
      <c r="H80" s="29"/>
      <c r="I80" s="30"/>
      <c r="J80" s="29"/>
      <c r="K80" s="30"/>
      <c r="L80" s="29"/>
      <c r="M80" s="30"/>
      <c r="N80" s="29"/>
      <c r="O80" s="30"/>
      <c r="Q80" s="52"/>
      <c r="R80" s="52"/>
    </row>
    <row r="81" spans="1:18" s="10" customFormat="1" ht="15" customHeight="1" thickBot="1" x14ac:dyDescent="0.3">
      <c r="A81" s="19" t="s">
        <v>19</v>
      </c>
      <c r="B81" s="23"/>
      <c r="C81" s="33"/>
      <c r="D81" s="23"/>
      <c r="E81" s="33"/>
      <c r="F81" s="23"/>
      <c r="G81" s="33"/>
      <c r="H81" s="23"/>
      <c r="I81" s="33"/>
      <c r="J81" s="23"/>
      <c r="K81" s="33"/>
      <c r="L81" s="23"/>
      <c r="M81" s="33"/>
      <c r="N81" s="23"/>
      <c r="O81" s="33"/>
      <c r="Q81" s="52"/>
      <c r="R81" s="52"/>
    </row>
    <row r="82" spans="1:18" s="5" customFormat="1" x14ac:dyDescent="0.25">
      <c r="C82" s="8">
        <f>SUM(C3:C81)</f>
        <v>44</v>
      </c>
      <c r="E82" s="8">
        <f>SUM(E3:E81)</f>
        <v>40</v>
      </c>
      <c r="G82" s="8">
        <f>SUM(G3:G81)</f>
        <v>41</v>
      </c>
      <c r="I82" s="8">
        <f>SUM(I3:I81)</f>
        <v>41</v>
      </c>
      <c r="K82" s="8">
        <f>SUM(K3:K81)</f>
        <v>45</v>
      </c>
      <c r="M82" s="8">
        <f>SUM(M3:M81)</f>
        <v>42</v>
      </c>
      <c r="O82" s="8">
        <f>SUM(O3:O81)</f>
        <v>44</v>
      </c>
      <c r="P82" s="2"/>
      <c r="Q82" s="6"/>
      <c r="R82" s="6"/>
    </row>
    <row r="83" spans="1:18" x14ac:dyDescent="0.25">
      <c r="A83" s="6" t="s">
        <v>3</v>
      </c>
      <c r="B83" s="2" t="s">
        <v>2</v>
      </c>
      <c r="F83" s="13"/>
      <c r="G83" s="8"/>
      <c r="H83" s="15" t="s">
        <v>18</v>
      </c>
      <c r="L83" s="5"/>
      <c r="N83" s="3"/>
    </row>
    <row r="84" spans="1:18" x14ac:dyDescent="0.25">
      <c r="A84" s="16"/>
      <c r="B84" s="2" t="s">
        <v>22</v>
      </c>
      <c r="F84" s="14"/>
      <c r="G84" s="4"/>
      <c r="H84" s="15" t="s">
        <v>15</v>
      </c>
      <c r="P84" s="5"/>
    </row>
    <row r="85" spans="1:18" x14ac:dyDescent="0.25">
      <c r="A85" s="7"/>
      <c r="B85" s="1" t="s">
        <v>0</v>
      </c>
      <c r="F85" s="17"/>
      <c r="H85" s="15" t="s">
        <v>16</v>
      </c>
    </row>
    <row r="100" spans="2:12" x14ac:dyDescent="0.25">
      <c r="B100" s="3"/>
      <c r="D100" s="3"/>
      <c r="F100" s="3"/>
      <c r="H100" s="3"/>
      <c r="J100" s="3"/>
      <c r="L100" s="3"/>
    </row>
    <row r="101" spans="2:12" x14ac:dyDescent="0.25">
      <c r="B101" s="3"/>
      <c r="D101" s="3"/>
      <c r="F101" s="3"/>
      <c r="H101" s="3"/>
      <c r="J101" s="3"/>
      <c r="L101" s="3"/>
    </row>
    <row r="102" spans="2:12" x14ac:dyDescent="0.25">
      <c r="B102" s="3"/>
      <c r="D102" s="3"/>
      <c r="F102" s="3"/>
      <c r="H102" s="3"/>
      <c r="J102" s="3"/>
      <c r="L102" s="3"/>
    </row>
  </sheetData>
  <sortState xmlns:xlrd2="http://schemas.microsoft.com/office/spreadsheetml/2017/richdata2" ref="A18:O23">
    <sortCondition descending="1" ref="F17"/>
  </sortState>
  <mergeCells count="9">
    <mergeCell ref="P2:Q2"/>
    <mergeCell ref="A1:O1"/>
    <mergeCell ref="B2:C2"/>
    <mergeCell ref="D2:E2"/>
    <mergeCell ref="F2:G2"/>
    <mergeCell ref="H2:I2"/>
    <mergeCell ref="J2:K2"/>
    <mergeCell ref="L2:M2"/>
    <mergeCell ref="N2:O2"/>
  </mergeCells>
  <phoneticPr fontId="0" type="noConversion"/>
  <printOptions horizontalCentered="1" verticalCentered="1"/>
  <pageMargins left="0" right="0" top="0" bottom="0.39370078740157483" header="0" footer="0.31496062992125984"/>
  <pageSetup paperSize="8" scale="69" orientation="landscape" r:id="rId1"/>
  <headerFooter alignWithMargins="0">
    <oddFooter xml:space="preserve">&amp;L&amp;Z&amp;F&amp;R&amp;D   &amp;T 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8518227662CC4FB1F972BE0007851E" ma:contentTypeVersion="40" ma:contentTypeDescription="Create a new document." ma:contentTypeScope="" ma:versionID="ec9201b32279f01aa0cce458e306c276">
  <xsd:schema xmlns:xsd="http://www.w3.org/2001/XMLSchema" xmlns:xs="http://www.w3.org/2001/XMLSchema" xmlns:p="http://schemas.microsoft.com/office/2006/metadata/properties" xmlns:ns3="b85e65f4-7a9e-48a8-be5d-c82da5ebb456" xmlns:ns4="095446eb-f703-48a7-82c7-98f7d2fd9cd1" targetNamespace="http://schemas.microsoft.com/office/2006/metadata/properties" ma:root="true" ma:fieldsID="82bae4267d2b59f19cafa6eff50442b3" ns3:_="" ns4:_="">
    <xsd:import namespace="b85e65f4-7a9e-48a8-be5d-c82da5ebb456"/>
    <xsd:import namespace="095446eb-f703-48a7-82c7-98f7d2fd9c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e65f4-7a9e-48a8-be5d-c82da5ebb4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Leaders" ma:index="33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34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35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36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7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38" nillable="true" ma:displayName="Has Leaders Only SectionGroup" ma:internalName="Has_Leaders_Only_SectionGroup">
      <xsd:simpleType>
        <xsd:restriction base="dms:Boolean"/>
      </xsd:simpleType>
    </xsd:element>
    <xsd:element name="MediaServiceGenerationTime" ma:index="3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4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4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46" nillable="true" ma:displayName="Location" ma:internalName="MediaServiceLocation" ma:readOnly="true">
      <xsd:simpleType>
        <xsd:restriction base="dms:Text"/>
      </xsd:simpleType>
    </xsd:element>
    <xsd:element name="MediaLengthInSeconds" ma:index="4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5446eb-f703-48a7-82c7-98f7d2fd9cd1" elementFormDefault="qualified">
    <xsd:import namespace="http://schemas.microsoft.com/office/2006/documentManagement/types"/>
    <xsd:import namespace="http://schemas.microsoft.com/office/infopath/2007/PartnerControls"/>
    <xsd:element name="SharedWithUsers" ma:index="4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MS_Mappings xmlns="b85e65f4-7a9e-48a8-be5d-c82da5ebb456" xsi:nil="true"/>
    <Invited_Students xmlns="b85e65f4-7a9e-48a8-be5d-c82da5ebb456" xsi:nil="true"/>
    <IsNotebookLocked xmlns="b85e65f4-7a9e-48a8-be5d-c82da5ebb456" xsi:nil="true"/>
    <FolderType xmlns="b85e65f4-7a9e-48a8-be5d-c82da5ebb456" xsi:nil="true"/>
    <CultureName xmlns="b85e65f4-7a9e-48a8-be5d-c82da5ebb456" xsi:nil="true"/>
    <Leaders xmlns="b85e65f4-7a9e-48a8-be5d-c82da5ebb456">
      <UserInfo>
        <DisplayName/>
        <AccountId xsi:nil="true"/>
        <AccountType/>
      </UserInfo>
    </Leaders>
    <Invited_Members xmlns="b85e65f4-7a9e-48a8-be5d-c82da5ebb456" xsi:nil="true"/>
    <Math_Settings xmlns="b85e65f4-7a9e-48a8-be5d-c82da5ebb456" xsi:nil="true"/>
    <Self_Registration_Enabled xmlns="b85e65f4-7a9e-48a8-be5d-c82da5ebb456" xsi:nil="true"/>
    <Has_Leaders_Only_SectionGroup xmlns="b85e65f4-7a9e-48a8-be5d-c82da5ebb456" xsi:nil="true"/>
    <Teachers xmlns="b85e65f4-7a9e-48a8-be5d-c82da5ebb456">
      <UserInfo>
        <DisplayName/>
        <AccountId xsi:nil="true"/>
        <AccountType/>
      </UserInfo>
    </Teachers>
    <Students xmlns="b85e65f4-7a9e-48a8-be5d-c82da5ebb456">
      <UserInfo>
        <DisplayName/>
        <AccountId xsi:nil="true"/>
        <AccountType/>
      </UserInfo>
    </Students>
    <Student_Groups xmlns="b85e65f4-7a9e-48a8-be5d-c82da5ebb456">
      <UserInfo>
        <DisplayName/>
        <AccountId xsi:nil="true"/>
        <AccountType/>
      </UserInfo>
    </Student_Groups>
    <AppVersion xmlns="b85e65f4-7a9e-48a8-be5d-c82da5ebb456" xsi:nil="true"/>
    <Invited_Teachers xmlns="b85e65f4-7a9e-48a8-be5d-c82da5ebb456" xsi:nil="true"/>
    <Templates xmlns="b85e65f4-7a9e-48a8-be5d-c82da5ebb456" xsi:nil="true"/>
    <Has_Teacher_Only_SectionGroup xmlns="b85e65f4-7a9e-48a8-be5d-c82da5ebb456" xsi:nil="true"/>
    <NotebookType xmlns="b85e65f4-7a9e-48a8-be5d-c82da5ebb456" xsi:nil="true"/>
    <Distribution_Groups xmlns="b85e65f4-7a9e-48a8-be5d-c82da5ebb456" xsi:nil="true"/>
    <Invited_Leaders xmlns="b85e65f4-7a9e-48a8-be5d-c82da5ebb456" xsi:nil="true"/>
    <DefaultSectionNames xmlns="b85e65f4-7a9e-48a8-be5d-c82da5ebb456" xsi:nil="true"/>
    <Members xmlns="b85e65f4-7a9e-48a8-be5d-c82da5ebb456">
      <UserInfo>
        <DisplayName/>
        <AccountId xsi:nil="true"/>
        <AccountType/>
      </UserInfo>
    </Members>
    <Member_Groups xmlns="b85e65f4-7a9e-48a8-be5d-c82da5ebb456">
      <UserInfo>
        <DisplayName/>
        <AccountId xsi:nil="true"/>
        <AccountType/>
      </UserInfo>
    </Member_Groups>
    <Owner xmlns="b85e65f4-7a9e-48a8-be5d-c82da5ebb456">
      <UserInfo>
        <DisplayName/>
        <AccountId xsi:nil="true"/>
        <AccountType/>
      </UserInfo>
    </Owner>
    <TeamsChannelId xmlns="b85e65f4-7a9e-48a8-be5d-c82da5ebb456" xsi:nil="true"/>
    <Is_Collaboration_Space_Locked xmlns="b85e65f4-7a9e-48a8-be5d-c82da5ebb456" xsi:nil="true"/>
  </documentManagement>
</p:properties>
</file>

<file path=customXml/itemProps1.xml><?xml version="1.0" encoding="utf-8"?>
<ds:datastoreItem xmlns:ds="http://schemas.openxmlformats.org/officeDocument/2006/customXml" ds:itemID="{BAF2C57D-BE2E-49EB-971F-DD6B8A6C5B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BDBAFA-1D6D-4A17-A569-28AB2914B7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5e65f4-7a9e-48a8-be5d-c82da5ebb456"/>
    <ds:schemaRef ds:uri="095446eb-f703-48a7-82c7-98f7d2fd9c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0014F-A83C-4907-B367-5DB77D6D49E6}">
  <ds:schemaRefs>
    <ds:schemaRef ds:uri="http://purl.org/dc/elements/1.1/"/>
    <ds:schemaRef ds:uri="http://schemas.microsoft.com/office/2006/metadata/properties"/>
    <ds:schemaRef ds:uri="095446eb-f703-48a7-82c7-98f7d2fd9cd1"/>
    <ds:schemaRef ds:uri="b85e65f4-7a9e-48a8-be5d-c82da5ebb45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Semester 1</vt:lpstr>
    </vt:vector>
  </TitlesOfParts>
  <Company>DECS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David Eldridge</cp:lastModifiedBy>
  <cp:lastPrinted>2021-11-04T23:02:19Z</cp:lastPrinted>
  <dcterms:created xsi:type="dcterms:W3CDTF">2006-10-02T09:32:16Z</dcterms:created>
  <dcterms:modified xsi:type="dcterms:W3CDTF">2021-11-09T03:05:34Z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0x010100B08518227662CC4FB1F972BE0007851E</vt:lpwstr>
  </property>
</Properties>
</file>