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Rakov\"/>
    </mc:Choice>
  </mc:AlternateContent>
  <bookViews>
    <workbookView xWindow="4935" yWindow="2280" windowWidth="27165" windowHeight="17055" activeTab="10"/>
  </bookViews>
  <sheets>
    <sheet name="Users" sheetId="1" r:id="rId1"/>
    <sheet name="Role" sheetId="2" r:id="rId2"/>
    <sheet name="Product" sheetId="3" r:id="rId3"/>
    <sheet name="Category" sheetId="4" r:id="rId4"/>
    <sheet name="Provider" sheetId="5" r:id="rId5"/>
    <sheet name="Producer" sheetId="6" r:id="rId6"/>
    <sheet name="Units" sheetId="7" r:id="rId7"/>
    <sheet name="Supply" sheetId="8" r:id="rId8"/>
    <sheet name="Ordermain" sheetId="9" r:id="rId9"/>
    <sheet name="Status" sheetId="10" r:id="rId10"/>
    <sheet name="Order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9" l="1"/>
  <c r="E7" i="9"/>
  <c r="E10" i="9"/>
  <c r="E11" i="9"/>
  <c r="H3" i="9"/>
  <c r="H4" i="9"/>
  <c r="H5" i="9"/>
  <c r="H6" i="9"/>
  <c r="H7" i="9"/>
  <c r="H8" i="9"/>
  <c r="H9" i="9"/>
  <c r="H10" i="9"/>
  <c r="H11" i="9"/>
  <c r="H2" i="9"/>
  <c r="B31" i="3"/>
  <c r="B13" i="3"/>
  <c r="B11" i="3"/>
  <c r="B30" i="3"/>
  <c r="B10" i="3"/>
  <c r="B26" i="3"/>
  <c r="B12" i="3"/>
  <c r="B6" i="3"/>
  <c r="B24" i="3"/>
  <c r="B7" i="3"/>
  <c r="B4" i="3"/>
  <c r="B17" i="3"/>
  <c r="B5" i="3"/>
  <c r="B16" i="3"/>
  <c r="B25" i="3"/>
  <c r="B27" i="3"/>
  <c r="B15" i="3"/>
  <c r="B23" i="3"/>
  <c r="B14" i="3"/>
  <c r="B18" i="3"/>
  <c r="B20" i="3"/>
  <c r="B28" i="3"/>
  <c r="B21" i="3"/>
  <c r="B9" i="3"/>
  <c r="B2" i="3"/>
  <c r="B19" i="3"/>
  <c r="B3" i="3"/>
  <c r="B8" i="3"/>
  <c r="B22" i="3"/>
  <c r="B29" i="3"/>
  <c r="D13" i="3"/>
  <c r="D11" i="3"/>
  <c r="D30" i="3"/>
  <c r="D10" i="3"/>
  <c r="D26" i="3"/>
  <c r="D12" i="3"/>
  <c r="D6" i="3"/>
  <c r="D24" i="3"/>
  <c r="D7" i="3"/>
  <c r="D4" i="3"/>
  <c r="D17" i="3"/>
  <c r="D5" i="3"/>
  <c r="D16" i="3"/>
  <c r="D25" i="3"/>
  <c r="D27" i="3"/>
  <c r="D15" i="3"/>
  <c r="D23" i="3"/>
  <c r="D14" i="3"/>
  <c r="D18" i="3"/>
  <c r="D20" i="3"/>
  <c r="D28" i="3"/>
  <c r="D21" i="3"/>
  <c r="D9" i="3"/>
  <c r="D2" i="3"/>
  <c r="D19" i="3"/>
  <c r="D3" i="3"/>
  <c r="D8" i="3"/>
  <c r="D22" i="3"/>
  <c r="D29" i="3"/>
  <c r="D31" i="3"/>
  <c r="H13" i="3"/>
  <c r="H11" i="3"/>
  <c r="H30" i="3"/>
  <c r="H10" i="3"/>
  <c r="H26" i="3"/>
  <c r="H12" i="3"/>
  <c r="H6" i="3"/>
  <c r="H24" i="3"/>
  <c r="H7" i="3"/>
  <c r="H4" i="3"/>
  <c r="H17" i="3"/>
  <c r="H5" i="3"/>
  <c r="H16" i="3"/>
  <c r="H25" i="3"/>
  <c r="H27" i="3"/>
  <c r="H15" i="3"/>
  <c r="H23" i="3"/>
  <c r="H14" i="3"/>
  <c r="H18" i="3"/>
  <c r="H20" i="3"/>
  <c r="H28" i="3"/>
  <c r="H21" i="3"/>
  <c r="H9" i="3"/>
  <c r="H2" i="3"/>
  <c r="H19" i="3"/>
  <c r="H3" i="3"/>
  <c r="H8" i="3"/>
  <c r="H22" i="3"/>
  <c r="H29" i="3"/>
  <c r="H31" i="3"/>
  <c r="J13" i="3"/>
  <c r="J11" i="3"/>
  <c r="J30" i="3"/>
  <c r="J10" i="3"/>
  <c r="J26" i="3"/>
  <c r="J12" i="3"/>
  <c r="J6" i="3"/>
  <c r="J24" i="3"/>
  <c r="J7" i="3"/>
  <c r="J4" i="3"/>
  <c r="J17" i="3"/>
  <c r="J5" i="3"/>
  <c r="J16" i="3"/>
  <c r="J25" i="3"/>
  <c r="J27" i="3"/>
  <c r="J15" i="3"/>
  <c r="J23" i="3"/>
  <c r="J14" i="3"/>
  <c r="J18" i="3"/>
  <c r="J20" i="3"/>
  <c r="J28" i="3"/>
  <c r="J21" i="3"/>
  <c r="J9" i="3"/>
  <c r="J2" i="3"/>
  <c r="J19" i="3"/>
  <c r="J3" i="3"/>
  <c r="J8" i="3"/>
  <c r="J22" i="3"/>
  <c r="J29" i="3"/>
  <c r="J31" i="3"/>
  <c r="L13" i="3"/>
  <c r="L11" i="3"/>
  <c r="L30" i="3"/>
  <c r="L10" i="3"/>
  <c r="L26" i="3"/>
  <c r="L12" i="3"/>
  <c r="L6" i="3"/>
  <c r="L24" i="3"/>
  <c r="L7" i="3"/>
  <c r="L4" i="3"/>
  <c r="L17" i="3"/>
  <c r="L5" i="3"/>
  <c r="L16" i="3"/>
  <c r="L25" i="3"/>
  <c r="L27" i="3"/>
  <c r="L15" i="3"/>
  <c r="L23" i="3"/>
  <c r="L14" i="3"/>
  <c r="L18" i="3"/>
  <c r="L20" i="3"/>
  <c r="L28" i="3"/>
  <c r="L21" i="3"/>
  <c r="L9" i="3"/>
  <c r="L2" i="3"/>
  <c r="L19" i="3"/>
  <c r="L3" i="3"/>
  <c r="L8" i="3"/>
  <c r="L22" i="3"/>
  <c r="L29" i="3"/>
  <c r="L31" i="3"/>
  <c r="B11" i="1"/>
  <c r="B4" i="1"/>
  <c r="B3" i="1"/>
  <c r="B7" i="1"/>
  <c r="B5" i="1"/>
  <c r="B8" i="1"/>
  <c r="B10" i="1"/>
  <c r="B9" i="1"/>
  <c r="B2" i="1"/>
  <c r="B6" i="1"/>
</calcChain>
</file>

<file path=xl/sharedStrings.xml><?xml version="1.0" encoding="utf-8"?>
<sst xmlns="http://schemas.openxmlformats.org/spreadsheetml/2006/main" count="461" uniqueCount="193">
  <si>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</si>
  <si>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</si>
  <si>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</si>
  <si>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</si>
  <si>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</si>
  <si>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</si>
  <si>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</si>
  <si>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</si>
  <si>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</si>
  <si>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</si>
  <si>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</si>
  <si>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</si>
  <si>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</si>
  <si>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</si>
  <si>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</si>
  <si>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</si>
  <si>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</si>
  <si>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</si>
  <si>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</si>
  <si>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</si>
  <si>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</si>
  <si>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</si>
  <si>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</si>
  <si>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</si>
  <si>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</si>
  <si>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</si>
  <si>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</si>
  <si>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</si>
  <si>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</si>
  <si>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</si>
  <si>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deummecillummu-4992@mail.ru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</si>
  <si>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</si>
  <si>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</si>
  <si>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</si>
  <si>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</si>
  <si>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</si>
  <si>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</si>
  <si>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</si>
  <si>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</si>
  <si>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</si>
  <si>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</si>
  <si>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</si>
  <si>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</si>
  <si>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</si>
  <si>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</si>
  <si>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</si>
  <si>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</si>
  <si>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</si>
  <si>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</si>
  <si>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</si>
  <si>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</si>
  <si>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</si>
  <si>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</si>
  <si>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</si>
  <si>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</si>
  <si>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</si>
  <si>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</si>
  <si>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</si>
  <si>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</si>
  <si>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</si>
  <si>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IDRole</t>
  </si>
  <si>
    <t>LastName</t>
  </si>
  <si>
    <t>FirstName</t>
  </si>
  <si>
    <t>Patronymic</t>
  </si>
  <si>
    <t>Артикул</t>
  </si>
  <si>
    <t xml:space="preserve">Наименование </t>
  </si>
  <si>
    <t>Единица измерения</t>
  </si>
  <si>
    <t>Производитель</t>
  </si>
  <si>
    <t>Поставщик</t>
  </si>
  <si>
    <t>Категория товара</t>
  </si>
  <si>
    <t>Описание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</si>
  <si>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</si>
  <si>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</si>
  <si>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</si>
  <si>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</si>
  <si>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</si>
  <si>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</si>
  <si>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</si>
  <si>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</si>
  <si>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</si>
  <si>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</si>
  <si>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</si>
  <si>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</si>
  <si>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</si>
  <si>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</si>
  <si>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</si>
  <si>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</si>
  <si>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</si>
  <si>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</si>
  <si>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</si>
  <si>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</si>
  <si>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</si>
  <si>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</si>
  <si>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</si>
  <si>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</si>
  <si>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</si>
  <si>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</si>
  <si>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</si>
  <si>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</si>
  <si>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</si>
  <si>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</si>
  <si>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</si>
  <si>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</si>
  <si>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</si>
  <si>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</si>
  <si>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</si>
  <si>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</si>
  <si>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</si>
  <si>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</si>
  <si>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</si>
  <si>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</si>
  <si>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</si>
  <si>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</si>
  <si>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</si>
  <si>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</si>
  <si>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</si>
  <si>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</si>
  <si>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</si>
  <si>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</si>
  <si>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</si>
  <si>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</si>
  <si>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</si>
  <si>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</si>
  <si>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</si>
  <si>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</si>
  <si>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</si>
  <si>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</si>
  <si>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</si>
  <si>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</si>
  <si>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</si>
  <si>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</si>
  <si>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</si>
  <si>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</si>
  <si>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</si>
  <si>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</si>
  <si>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</si>
  <si>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</si>
  <si>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</si>
  <si>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</si>
  <si>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</si>
  <si>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</si>
  <si>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</si>
  <si>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</si>
  <si>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</si>
  <si>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</si>
  <si>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</si>
  <si>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</si>
  <si>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</si>
  <si>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</si>
  <si>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</si>
  <si>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</si>
  <si>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</si>
  <si>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</si>
  <si>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</si>
  <si>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</si>
  <si>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</si>
  <si>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</si>
  <si>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</si>
  <si>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</si>
  <si>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</si>
  <si>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</si>
  <si>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</si>
  <si>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</si>
  <si>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</si>
  <si>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</si>
  <si>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</si>
  <si>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</si>
  <si>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</si>
  <si>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IDCategory</t>
  </si>
  <si>
    <t>IDProvider</t>
  </si>
  <si>
    <t>IDProducer</t>
  </si>
  <si>
    <t>IDUnits</t>
  </si>
  <si>
    <t>IDSupply</t>
  </si>
  <si>
    <t>Cost</t>
  </si>
  <si>
    <t>Max skidka</t>
  </si>
  <si>
    <t>Skidka</t>
  </si>
  <si>
    <t>CounOnStorage</t>
  </si>
  <si>
    <t>NULL</t>
  </si>
  <si>
    <t>PhotoPicture</t>
  </si>
  <si>
    <t>PhotoName</t>
  </si>
  <si>
    <t>Завершен</t>
  </si>
  <si>
    <t>Номер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</si>
  <si>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</si>
  <si>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</si>
  <si>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</si>
  <si>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</si>
  <si>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</si>
  <si>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</si>
  <si>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</si>
  <si>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IDStatus</t>
  </si>
  <si>
    <t>Article</t>
  </si>
  <si>
    <t>Count</t>
  </si>
  <si>
    <t>IDClient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</si>
</sst>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Border="1"/>
    <xf numFmtId="0" fontId="2" fillId="0" borderId="1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11" defaultRowHeight="15.75"/>
  <cols>
    <col min="3" max="3" width="33.125" hidden="1" customWidth="1"/>
    <col min="4" max="6" width="30.375" customWidth="1"/>
    <col min="7" max="7" width="26.75" bestFit="1" customWidth="1"/>
    <col min="8" max="8" width="8" bestFit="1" customWidth="1"/>
  </cols>
  <sheetData>
    <row r="1" spans="1:8">
      <c r="A1" t="s">
        <v>29</v>
      </c>
      <c r="B1" t="s">
        <v>60</v>
      </c>
      <c r="C1" s="1" t="s">
        <v>0</v>
      </c>
      <c r="D1" s="1" t="s">
        <v>61</v>
      </c>
      <c r="E1" s="1" t="s">
        <v>62</v>
      </c>
      <c r="F1" s="1" t="s">
        <v>63</v>
      </c>
      <c r="G1" s="1" t="s">
        <v>1</v>
      </c>
      <c r="H1" s="1" t="s">
        <v>2</v>
      </c>
    </row>
    <row r="2" spans="1:8">
      <c r="A2">
        <v>1</v>
      </c>
      <c r="B2">
        <f>LOOKUP(C2,Role!$B$2:$B$4,Role!$A$2:$A$4)</f>
        <v>2</v>
      </c>
      <c r="C2" s="2" t="s">
        <v>16</v>
      </c>
      <c r="D2" s="2" t="s">
        <v>57</v>
      </c>
      <c r="E2" s="2" t="s">
        <v>58</v>
      </c>
      <c r="F2" s="2" t="s">
        <v>59</v>
      </c>
      <c r="G2" s="3" t="s">
        <v>27</v>
      </c>
      <c r="H2" s="2" t="s">
        <v>28</v>
      </c>
    </row>
    <row r="3" spans="1:8">
      <c r="A3">
        <v>2</v>
      </c>
      <c r="B3">
        <f>LOOKUP(C3,Role!$B$2:$B$4,Role!$A$2:$A$4)</f>
        <v>3</v>
      </c>
      <c r="C3" s="2" t="s">
        <v>9</v>
      </c>
      <c r="D3" s="2" t="s">
        <v>40</v>
      </c>
      <c r="E3" s="2" t="s">
        <v>41</v>
      </c>
      <c r="F3" s="2" t="s">
        <v>42</v>
      </c>
      <c r="G3" s="3" t="s">
        <v>10</v>
      </c>
      <c r="H3" s="2" t="s">
        <v>11</v>
      </c>
    </row>
    <row r="4" spans="1:8">
      <c r="A4">
        <v>3</v>
      </c>
      <c r="B4">
        <f>LOOKUP(C4,Role!$B$2:$B$4,Role!$A$2:$A$4)</f>
        <v>1</v>
      </c>
      <c r="C4" s="2" t="s">
        <v>3</v>
      </c>
      <c r="D4" s="2" t="s">
        <v>37</v>
      </c>
      <c r="E4" s="2" t="s">
        <v>38</v>
      </c>
      <c r="F4" s="2" t="s">
        <v>39</v>
      </c>
      <c r="G4" s="3" t="s">
        <v>7</v>
      </c>
      <c r="H4" s="2" t="s">
        <v>8</v>
      </c>
    </row>
    <row r="5" spans="1:8">
      <c r="A5">
        <v>4</v>
      </c>
      <c r="B5">
        <f>LOOKUP(C5,Role!$B$2:$B$4,Role!$A$2:$A$4)</f>
        <v>3</v>
      </c>
      <c r="C5" s="2" t="s">
        <v>9</v>
      </c>
      <c r="D5" s="2" t="s">
        <v>45</v>
      </c>
      <c r="E5" s="2" t="s">
        <v>46</v>
      </c>
      <c r="F5" s="2" t="s">
        <v>47</v>
      </c>
      <c r="G5" s="3" t="s">
        <v>14</v>
      </c>
      <c r="H5" s="2" t="s">
        <v>15</v>
      </c>
    </row>
    <row r="6" spans="1:8">
      <c r="A6">
        <v>5</v>
      </c>
      <c r="B6">
        <f>LOOKUP(C6,Role!$B$2:$B$4,Role!$A$2:$A$4)</f>
        <v>1</v>
      </c>
      <c r="C6" s="2" t="s">
        <v>3</v>
      </c>
      <c r="D6" s="2" t="s">
        <v>31</v>
      </c>
      <c r="E6" s="2" t="s">
        <v>32</v>
      </c>
      <c r="F6" s="2" t="s">
        <v>33</v>
      </c>
      <c r="G6" s="3" t="s">
        <v>4</v>
      </c>
      <c r="H6" s="2" t="s">
        <v>5</v>
      </c>
    </row>
    <row r="7" spans="1:8">
      <c r="A7">
        <v>6</v>
      </c>
      <c r="B7">
        <f>LOOKUP(C7,Role!$B$2:$B$4,Role!$A$2:$A$4)</f>
        <v>3</v>
      </c>
      <c r="C7" s="2" t="s">
        <v>9</v>
      </c>
      <c r="D7" s="2" t="s">
        <v>43</v>
      </c>
      <c r="E7" s="2" t="s">
        <v>41</v>
      </c>
      <c r="F7" s="2" t="s">
        <v>44</v>
      </c>
      <c r="G7" s="3" t="s">
        <v>12</v>
      </c>
      <c r="H7" s="2" t="s">
        <v>13</v>
      </c>
    </row>
    <row r="8" spans="1:8">
      <c r="A8">
        <v>7</v>
      </c>
      <c r="B8">
        <f>LOOKUP(C8,Role!$B$2:$B$4,Role!$A$2:$A$4)</f>
        <v>2</v>
      </c>
      <c r="C8" s="2" t="s">
        <v>16</v>
      </c>
      <c r="D8" s="2" t="s">
        <v>48</v>
      </c>
      <c r="E8" s="2" t="s">
        <v>49</v>
      </c>
      <c r="F8" s="2" t="s">
        <v>50</v>
      </c>
      <c r="G8" s="3" t="s">
        <v>18</v>
      </c>
      <c r="H8" s="2" t="s">
        <v>19</v>
      </c>
    </row>
    <row r="9" spans="1:8">
      <c r="A9">
        <v>8</v>
      </c>
      <c r="B9">
        <f>LOOKUP(C9,Role!$B$2:$B$4,Role!$A$2:$A$4)</f>
        <v>2</v>
      </c>
      <c r="C9" s="2" t="s">
        <v>16</v>
      </c>
      <c r="D9" s="2" t="s">
        <v>54</v>
      </c>
      <c r="E9" s="2" t="s">
        <v>55</v>
      </c>
      <c r="F9" s="2" t="s">
        <v>56</v>
      </c>
      <c r="G9" s="3" t="s">
        <v>24</v>
      </c>
      <c r="H9" s="2" t="s">
        <v>25</v>
      </c>
    </row>
    <row r="10" spans="1:8">
      <c r="A10">
        <v>9</v>
      </c>
      <c r="B10">
        <f>LOOKUP(C10,Role!$B$2:$B$4,Role!$A$2:$A$4)</f>
        <v>2</v>
      </c>
      <c r="C10" s="2" t="s">
        <v>16</v>
      </c>
      <c r="D10" s="2" t="s">
        <v>51</v>
      </c>
      <c r="E10" s="2" t="s">
        <v>52</v>
      </c>
      <c r="F10" s="2" t="s">
        <v>53</v>
      </c>
      <c r="G10" s="3" t="s">
        <v>21</v>
      </c>
      <c r="H10" s="2" t="s">
        <v>22</v>
      </c>
    </row>
    <row r="11" spans="1:8">
      <c r="A11">
        <v>10</v>
      </c>
      <c r="B11">
        <f>LOOKUP(C11,Role!$B$2:$B$4,Role!$A$2:$A$4)</f>
        <v>1</v>
      </c>
      <c r="C11" s="2" t="s">
        <v>3</v>
      </c>
      <c r="D11" s="2" t="s">
        <v>34</v>
      </c>
      <c r="E11" s="2" t="s">
        <v>35</v>
      </c>
      <c r="F11" s="2" t="s">
        <v>36</v>
      </c>
      <c r="G11" s="3" t="s">
        <v>30</v>
      </c>
      <c r="H11" s="2" t="s">
        <v>6</v>
      </c>
    </row>
  </sheetData>
  <sortState ref="A2:H11">
    <sortCondition ref="D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.75"/>
  <sheetData>
    <row r="1" spans="1:2" ht="31.5">
      <c r="A1" t="s">
        <v>29</v>
      </c>
      <c r="B1" s="4" t="s">
        <v>187</v>
      </c>
    </row>
    <row r="2" spans="1:2">
      <c r="A2">
        <v>1</v>
      </c>
      <c r="B2" s="14" t="s">
        <v>180</v>
      </c>
    </row>
    <row r="3" spans="1:2">
      <c r="A3">
        <v>2</v>
      </c>
      <c r="B3" s="14" t="s">
        <v>188</v>
      </c>
    </row>
  </sheetData>
  <sortState ref="B2:B11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" sqref="A2:D21"/>
    </sheetView>
  </sheetViews>
  <sheetFormatPr defaultRowHeight="15.75"/>
  <sheetData>
    <row r="1" spans="1:4" ht="31.5">
      <c r="A1" t="s">
        <v>29</v>
      </c>
      <c r="B1" s="4" t="s">
        <v>181</v>
      </c>
      <c r="C1" s="4" t="s">
        <v>190</v>
      </c>
      <c r="D1" s="4" t="s">
        <v>191</v>
      </c>
    </row>
    <row r="2" spans="1:4">
      <c r="A2">
        <v>1</v>
      </c>
      <c r="B2" s="5">
        <v>1</v>
      </c>
      <c r="C2" s="5" t="s">
        <v>71</v>
      </c>
      <c r="D2" s="5">
        <v>15</v>
      </c>
    </row>
    <row r="3" spans="1:4">
      <c r="A3">
        <v>2</v>
      </c>
      <c r="B3" s="14">
        <v>2</v>
      </c>
      <c r="C3" s="14" t="s">
        <v>86</v>
      </c>
      <c r="D3" s="14">
        <v>15</v>
      </c>
    </row>
    <row r="4" spans="1:4">
      <c r="A4">
        <v>3</v>
      </c>
      <c r="B4" s="14">
        <v>3</v>
      </c>
      <c r="C4" s="14" t="s">
        <v>96</v>
      </c>
      <c r="D4" s="14">
        <v>10</v>
      </c>
    </row>
    <row r="5" spans="1:4">
      <c r="A5">
        <v>4</v>
      </c>
      <c r="B5" s="14">
        <v>4</v>
      </c>
      <c r="C5" s="14" t="s">
        <v>103</v>
      </c>
      <c r="D5" s="14">
        <v>1</v>
      </c>
    </row>
    <row r="6" spans="1:4">
      <c r="A6">
        <v>5</v>
      </c>
      <c r="B6" s="14">
        <v>5</v>
      </c>
      <c r="C6" s="14" t="s">
        <v>113</v>
      </c>
      <c r="D6" s="14">
        <v>1</v>
      </c>
    </row>
    <row r="7" spans="1:4">
      <c r="A7">
        <v>6</v>
      </c>
      <c r="B7" s="14">
        <v>6</v>
      </c>
      <c r="C7" s="14" t="s">
        <v>124</v>
      </c>
      <c r="D7" s="14">
        <v>1</v>
      </c>
    </row>
    <row r="8" spans="1:4">
      <c r="A8">
        <v>7</v>
      </c>
      <c r="B8" s="14">
        <v>7</v>
      </c>
      <c r="C8" s="14" t="s">
        <v>135</v>
      </c>
      <c r="D8" s="14">
        <v>2</v>
      </c>
    </row>
    <row r="9" spans="1:4">
      <c r="A9">
        <v>8</v>
      </c>
      <c r="B9" s="14">
        <v>8</v>
      </c>
      <c r="C9" s="14" t="s">
        <v>143</v>
      </c>
      <c r="D9" s="14">
        <v>1</v>
      </c>
    </row>
    <row r="10" spans="1:4">
      <c r="A10">
        <v>9</v>
      </c>
      <c r="B10" s="14">
        <v>9</v>
      </c>
      <c r="C10" s="14" t="s">
        <v>145</v>
      </c>
      <c r="D10" s="14">
        <v>1</v>
      </c>
    </row>
    <row r="11" spans="1:4">
      <c r="A11">
        <v>10</v>
      </c>
      <c r="B11" s="14">
        <v>10</v>
      </c>
      <c r="C11" s="14" t="s">
        <v>163</v>
      </c>
      <c r="D11" s="14">
        <v>1</v>
      </c>
    </row>
    <row r="12" spans="1:4">
      <c r="A12">
        <v>11</v>
      </c>
      <c r="B12" s="5">
        <v>1</v>
      </c>
      <c r="C12" s="5" t="s">
        <v>79</v>
      </c>
      <c r="D12" s="5">
        <v>1</v>
      </c>
    </row>
    <row r="13" spans="1:4">
      <c r="A13">
        <v>12</v>
      </c>
      <c r="B13" s="14">
        <v>2</v>
      </c>
      <c r="C13" s="14" t="s">
        <v>91</v>
      </c>
      <c r="D13" s="14">
        <v>15</v>
      </c>
    </row>
    <row r="14" spans="1:4">
      <c r="A14">
        <v>13</v>
      </c>
      <c r="B14" s="14">
        <v>3</v>
      </c>
      <c r="C14" s="14" t="s">
        <v>99</v>
      </c>
      <c r="D14" s="14">
        <v>10</v>
      </c>
    </row>
    <row r="15" spans="1:4">
      <c r="A15">
        <v>14</v>
      </c>
      <c r="B15" s="14">
        <v>4</v>
      </c>
      <c r="C15" s="14" t="s">
        <v>108</v>
      </c>
      <c r="D15" s="14">
        <v>2</v>
      </c>
    </row>
    <row r="16" spans="1:4">
      <c r="A16">
        <v>15</v>
      </c>
      <c r="B16" s="14">
        <v>5</v>
      </c>
      <c r="C16" s="14" t="s">
        <v>118</v>
      </c>
      <c r="D16" s="14">
        <v>10</v>
      </c>
    </row>
    <row r="17" spans="1:4">
      <c r="A17">
        <v>16</v>
      </c>
      <c r="B17" s="14">
        <v>6</v>
      </c>
      <c r="C17" s="14" t="s">
        <v>126</v>
      </c>
      <c r="D17" s="14">
        <v>1</v>
      </c>
    </row>
    <row r="18" spans="1:4">
      <c r="A18">
        <v>17</v>
      </c>
      <c r="B18" s="14">
        <v>7</v>
      </c>
      <c r="C18" s="14" t="s">
        <v>137</v>
      </c>
      <c r="D18" s="14">
        <v>2</v>
      </c>
    </row>
    <row r="19" spans="1:4">
      <c r="A19">
        <v>18</v>
      </c>
      <c r="B19" s="14">
        <v>8</v>
      </c>
      <c r="C19" s="14" t="s">
        <v>145</v>
      </c>
      <c r="D19" s="14">
        <v>1</v>
      </c>
    </row>
    <row r="20" spans="1:4">
      <c r="A20">
        <v>19</v>
      </c>
      <c r="B20" s="14">
        <v>9</v>
      </c>
      <c r="C20" s="14" t="s">
        <v>147</v>
      </c>
      <c r="D20" s="14">
        <v>1</v>
      </c>
    </row>
    <row r="21" spans="1:4">
      <c r="A21">
        <v>20</v>
      </c>
      <c r="B21" s="14">
        <v>10</v>
      </c>
      <c r="C21" s="14" t="s">
        <v>165</v>
      </c>
      <c r="D21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33.125" customWidth="1"/>
  </cols>
  <sheetData>
    <row r="1" spans="1:2">
      <c r="A1" t="s">
        <v>29</v>
      </c>
      <c r="B1" s="1" t="s">
        <v>0</v>
      </c>
    </row>
    <row r="2" spans="1:2">
      <c r="A2">
        <v>1</v>
      </c>
      <c r="B2" s="2" t="s">
        <v>3</v>
      </c>
    </row>
    <row r="3" spans="1:2">
      <c r="A3">
        <v>2</v>
      </c>
      <c r="B3" s="2" t="s">
        <v>16</v>
      </c>
    </row>
    <row r="4" spans="1:2">
      <c r="A4">
        <v>3</v>
      </c>
      <c r="B4" s="2" t="s">
        <v>9</v>
      </c>
    </row>
  </sheetData>
  <sortState ref="B2:B1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15" workbookViewId="0">
      <selection activeCell="A2" sqref="A2:R31"/>
    </sheetView>
  </sheetViews>
  <sheetFormatPr defaultColWidth="11.25" defaultRowHeight="15.75"/>
  <cols>
    <col min="3" max="3" width="16.75" hidden="1" customWidth="1"/>
    <col min="4" max="4" width="16.75" customWidth="1"/>
    <col min="5" max="5" width="21.75" hidden="1" customWidth="1"/>
    <col min="7" max="8" width="21.25" customWidth="1"/>
    <col min="9" max="9" width="21.25" hidden="1" customWidth="1"/>
    <col min="10" max="10" width="21.25" customWidth="1"/>
    <col min="11" max="11" width="23.25" hidden="1" customWidth="1"/>
    <col min="12" max="12" width="10.875" bestFit="1" customWidth="1"/>
    <col min="13" max="13" width="17.375" hidden="1" customWidth="1"/>
    <col min="16" max="16" width="35" customWidth="1"/>
    <col min="17" max="17" width="22" customWidth="1"/>
  </cols>
  <sheetData>
    <row r="1" spans="1:18" ht="31.5">
      <c r="A1" s="4" t="s">
        <v>64</v>
      </c>
      <c r="B1" s="4" t="s">
        <v>172</v>
      </c>
      <c r="C1" s="4" t="s">
        <v>65</v>
      </c>
      <c r="D1" s="4" t="s">
        <v>171</v>
      </c>
      <c r="E1" s="4" t="s">
        <v>66</v>
      </c>
      <c r="F1" s="4" t="s">
        <v>173</v>
      </c>
      <c r="G1" s="4" t="s">
        <v>174</v>
      </c>
      <c r="H1" s="4" t="s">
        <v>170</v>
      </c>
      <c r="I1" s="4" t="s">
        <v>67</v>
      </c>
      <c r="J1" s="4" t="s">
        <v>169</v>
      </c>
      <c r="K1" s="4" t="s">
        <v>68</v>
      </c>
      <c r="L1" s="4" t="s">
        <v>168</v>
      </c>
      <c r="M1" s="4" t="s">
        <v>69</v>
      </c>
      <c r="N1" s="4" t="s">
        <v>175</v>
      </c>
      <c r="O1" s="4" t="s">
        <v>176</v>
      </c>
      <c r="P1" s="4" t="s">
        <v>70</v>
      </c>
      <c r="Q1" s="4" t="s">
        <v>179</v>
      </c>
      <c r="R1" s="9" t="s">
        <v>178</v>
      </c>
    </row>
    <row r="2" spans="1:18" ht="31.5">
      <c r="A2" s="5" t="s">
        <v>154</v>
      </c>
      <c r="B2" s="5">
        <f>LOOKUP(C2,Supply!$B$2:$B$9,Supply!$A$2:$A$9)</f>
        <v>5</v>
      </c>
      <c r="C2" s="5" t="s">
        <v>114</v>
      </c>
      <c r="D2" s="5">
        <f>LOOKUP(E2,Units!$B$2,Units!$A$2)</f>
        <v>1</v>
      </c>
      <c r="E2" s="5" t="s">
        <v>73</v>
      </c>
      <c r="F2" s="5">
        <v>400</v>
      </c>
      <c r="G2" s="5">
        <v>15</v>
      </c>
      <c r="H2" s="5">
        <f>LOOKUP(I2,Producer!$B$2:$B$14,Producer!$A$2:$A$14)</f>
        <v>10</v>
      </c>
      <c r="I2" s="5" t="s">
        <v>119</v>
      </c>
      <c r="J2" s="5">
        <f>LOOKUP(K2,Provider!$B$2:$B$3,Provider!$A$2:$A$3)</f>
        <v>2</v>
      </c>
      <c r="K2" s="5" t="s">
        <v>82</v>
      </c>
      <c r="L2" s="5">
        <f>LOOKUP(M2,Category!$B$2:$B$4,Category!$A$2:$A$4)</f>
        <v>1</v>
      </c>
      <c r="M2" s="5" t="s">
        <v>83</v>
      </c>
      <c r="N2" s="5">
        <v>4</v>
      </c>
      <c r="O2" s="5">
        <v>5</v>
      </c>
      <c r="P2" s="5" t="s">
        <v>155</v>
      </c>
      <c r="Q2" s="5" t="s">
        <v>177</v>
      </c>
      <c r="R2" s="10" t="s">
        <v>177</v>
      </c>
    </row>
    <row r="3" spans="1:18" ht="31.5">
      <c r="A3" s="5" t="s">
        <v>158</v>
      </c>
      <c r="B3" s="5">
        <f>LOOKUP(C3,Supply!$B$2:$B$9,Supply!$A$2:$A$9)</f>
        <v>6</v>
      </c>
      <c r="C3" s="5" t="s">
        <v>104</v>
      </c>
      <c r="D3" s="5">
        <f>LOOKUP(E3,Units!$B$2,Units!$A$2)</f>
        <v>1</v>
      </c>
      <c r="E3" s="5" t="s">
        <v>73</v>
      </c>
      <c r="F3" s="5">
        <v>600</v>
      </c>
      <c r="G3" s="5">
        <v>15</v>
      </c>
      <c r="H3" s="5">
        <f>LOOKUP(I3,Producer!$B$2:$B$14,Producer!$A$2:$A$14)</f>
        <v>11</v>
      </c>
      <c r="I3" s="5" t="s">
        <v>159</v>
      </c>
      <c r="J3" s="5">
        <f>LOOKUP(K3,Provider!$B$2:$B$3,Provider!$A$2:$A$3)</f>
        <v>1</v>
      </c>
      <c r="K3" s="5" t="s">
        <v>75</v>
      </c>
      <c r="L3" s="5">
        <f>LOOKUP(M3,Category!$B$2:$B$4,Category!$A$2:$A$4)</f>
        <v>3</v>
      </c>
      <c r="M3" s="5" t="s">
        <v>93</v>
      </c>
      <c r="N3" s="5">
        <v>2</v>
      </c>
      <c r="O3" s="5">
        <v>16</v>
      </c>
      <c r="P3" s="5" t="s">
        <v>160</v>
      </c>
      <c r="Q3" s="5" t="s">
        <v>177</v>
      </c>
      <c r="R3" s="10" t="s">
        <v>177</v>
      </c>
    </row>
    <row r="4" spans="1:18" ht="31.5">
      <c r="A4" s="5" t="s">
        <v>122</v>
      </c>
      <c r="B4" s="5">
        <f>LOOKUP(C4,Supply!$B$2:$B$9,Supply!$A$2:$A$9)</f>
        <v>1</v>
      </c>
      <c r="C4" s="5" t="s">
        <v>109</v>
      </c>
      <c r="D4" s="5">
        <f>LOOKUP(E4,Units!$B$2,Units!$A$2)</f>
        <v>1</v>
      </c>
      <c r="E4" s="5" t="s">
        <v>73</v>
      </c>
      <c r="F4" s="5">
        <v>600</v>
      </c>
      <c r="G4" s="5">
        <v>10</v>
      </c>
      <c r="H4" s="5">
        <f>LOOKUP(I4,Producer!$B$2:$B$14,Producer!$A$2:$A$14)</f>
        <v>10</v>
      </c>
      <c r="I4" s="5" t="s">
        <v>119</v>
      </c>
      <c r="J4" s="5">
        <f>LOOKUP(K4,Provider!$B$2:$B$3,Provider!$A$2:$A$3)</f>
        <v>1</v>
      </c>
      <c r="K4" s="5" t="s">
        <v>75</v>
      </c>
      <c r="L4" s="5">
        <f>LOOKUP(M4,Category!$B$2:$B$4,Category!$A$2:$A$4)</f>
        <v>3</v>
      </c>
      <c r="M4" s="5" t="s">
        <v>93</v>
      </c>
      <c r="N4" s="5">
        <v>5</v>
      </c>
      <c r="O4" s="5">
        <v>5</v>
      </c>
      <c r="P4" s="5" t="s">
        <v>123</v>
      </c>
      <c r="Q4" s="5" t="s">
        <v>177</v>
      </c>
      <c r="R4" s="10" t="s">
        <v>177</v>
      </c>
    </row>
    <row r="5" spans="1:18" ht="47.25">
      <c r="A5" s="5" t="s">
        <v>126</v>
      </c>
      <c r="B5" s="5">
        <f>LOOKUP(C5,Supply!$B$2:$B$9,Supply!$A$2:$A$9)</f>
        <v>7</v>
      </c>
      <c r="C5" s="5" t="s">
        <v>87</v>
      </c>
      <c r="D5" s="5">
        <f>LOOKUP(E5,Units!$B$2,Units!$A$2)</f>
        <v>1</v>
      </c>
      <c r="E5" s="5" t="s">
        <v>73</v>
      </c>
      <c r="F5" s="5">
        <v>4100</v>
      </c>
      <c r="G5" s="5">
        <v>30</v>
      </c>
      <c r="H5" s="5">
        <f>LOOKUP(I5,Producer!$B$2:$B$14,Producer!$A$2:$A$14)</f>
        <v>1</v>
      </c>
      <c r="I5" s="5" t="s">
        <v>127</v>
      </c>
      <c r="J5" s="5">
        <f>LOOKUP(K5,Provider!$B$2:$B$3,Provider!$A$2:$A$3)</f>
        <v>1</v>
      </c>
      <c r="K5" s="5" t="s">
        <v>75</v>
      </c>
      <c r="L5" s="5">
        <f>LOOKUP(M5,Category!$B$2:$B$4,Category!$A$2:$A$4)</f>
        <v>2</v>
      </c>
      <c r="M5" s="5" t="s">
        <v>76</v>
      </c>
      <c r="N5" s="5">
        <v>4</v>
      </c>
      <c r="O5" s="5">
        <v>9</v>
      </c>
      <c r="P5" s="5" t="s">
        <v>128</v>
      </c>
      <c r="Q5" s="5" t="s">
        <v>177</v>
      </c>
      <c r="R5" s="10" t="s">
        <v>177</v>
      </c>
    </row>
    <row r="6" spans="1:18" ht="31.5">
      <c r="A6" s="5" t="s">
        <v>108</v>
      </c>
      <c r="B6" s="5">
        <f>LOOKUP(C6,Supply!$B$2:$B$9,Supply!$A$2:$A$9)</f>
        <v>1</v>
      </c>
      <c r="C6" s="5" t="s">
        <v>109</v>
      </c>
      <c r="D6" s="5">
        <f>LOOKUP(E6,Units!$B$2,Units!$A$2)</f>
        <v>1</v>
      </c>
      <c r="E6" s="5" t="s">
        <v>73</v>
      </c>
      <c r="F6" s="5">
        <v>199</v>
      </c>
      <c r="G6" s="5">
        <v>5</v>
      </c>
      <c r="H6" s="5">
        <f>LOOKUP(I6,Producer!$B$2:$B$14,Producer!$A$2:$A$14)</f>
        <v>5</v>
      </c>
      <c r="I6" s="5" t="s">
        <v>110</v>
      </c>
      <c r="J6" s="5">
        <f>LOOKUP(K6,Provider!$B$2:$B$3,Provider!$A$2:$A$3)</f>
        <v>2</v>
      </c>
      <c r="K6" s="5" t="s">
        <v>82</v>
      </c>
      <c r="L6" s="5">
        <f>LOOKUP(M6,Category!$B$2:$B$4,Category!$A$2:$A$4)</f>
        <v>2</v>
      </c>
      <c r="M6" s="5" t="s">
        <v>76</v>
      </c>
      <c r="N6" s="5">
        <v>5</v>
      </c>
      <c r="O6" s="5">
        <v>7</v>
      </c>
      <c r="P6" s="5" t="s">
        <v>111</v>
      </c>
      <c r="Q6" s="5" t="s">
        <v>112</v>
      </c>
      <c r="R6" s="10" t="s">
        <v>177</v>
      </c>
    </row>
    <row r="7" spans="1:18" ht="31.5">
      <c r="A7" s="5" t="s">
        <v>118</v>
      </c>
      <c r="B7" s="5">
        <f>LOOKUP(C7,Supply!$B$2:$B$9,Supply!$A$2:$A$9)</f>
        <v>3</v>
      </c>
      <c r="C7" s="5" t="s">
        <v>72</v>
      </c>
      <c r="D7" s="5">
        <f>LOOKUP(E7,Units!$B$2,Units!$A$2)</f>
        <v>1</v>
      </c>
      <c r="E7" s="5" t="s">
        <v>73</v>
      </c>
      <c r="F7" s="5">
        <v>170</v>
      </c>
      <c r="G7" s="5">
        <v>5</v>
      </c>
      <c r="H7" s="5">
        <f>LOOKUP(I7,Producer!$B$2:$B$14,Producer!$A$2:$A$14)</f>
        <v>10</v>
      </c>
      <c r="I7" s="5" t="s">
        <v>119</v>
      </c>
      <c r="J7" s="5">
        <f>LOOKUP(K7,Provider!$B$2:$B$3,Provider!$A$2:$A$3)</f>
        <v>2</v>
      </c>
      <c r="K7" s="5" t="s">
        <v>82</v>
      </c>
      <c r="L7" s="5">
        <f>LOOKUP(M7,Category!$B$2:$B$4,Category!$A$2:$A$4)</f>
        <v>3</v>
      </c>
      <c r="M7" s="5" t="s">
        <v>93</v>
      </c>
      <c r="N7" s="5">
        <v>5</v>
      </c>
      <c r="O7" s="5">
        <v>5</v>
      </c>
      <c r="P7" s="5" t="s">
        <v>120</v>
      </c>
      <c r="Q7" s="5" t="s">
        <v>121</v>
      </c>
      <c r="R7" s="10" t="s">
        <v>177</v>
      </c>
    </row>
    <row r="8" spans="1:18" ht="31.5">
      <c r="A8" s="5" t="s">
        <v>161</v>
      </c>
      <c r="B8" s="5">
        <f>LOOKUP(C8,Supply!$B$2:$B$9,Supply!$A$2:$A$9)</f>
        <v>3</v>
      </c>
      <c r="C8" s="5" t="s">
        <v>72</v>
      </c>
      <c r="D8" s="5">
        <f>LOOKUP(E8,Units!$B$2,Units!$A$2)</f>
        <v>1</v>
      </c>
      <c r="E8" s="5" t="s">
        <v>73</v>
      </c>
      <c r="F8" s="5">
        <v>140</v>
      </c>
      <c r="G8" s="5">
        <v>20</v>
      </c>
      <c r="H8" s="5">
        <f>LOOKUP(I8,Producer!$B$2:$B$14,Producer!$A$2:$A$14)</f>
        <v>9</v>
      </c>
      <c r="I8" s="5" t="s">
        <v>92</v>
      </c>
      <c r="J8" s="5">
        <f>LOOKUP(K8,Provider!$B$2:$B$3,Provider!$A$2:$A$3)</f>
        <v>2</v>
      </c>
      <c r="K8" s="5" t="s">
        <v>82</v>
      </c>
      <c r="L8" s="5">
        <f>LOOKUP(M8,Category!$B$2:$B$4,Category!$A$2:$A$4)</f>
        <v>3</v>
      </c>
      <c r="M8" s="5" t="s">
        <v>93</v>
      </c>
      <c r="N8" s="5">
        <v>3</v>
      </c>
      <c r="O8" s="5">
        <v>19</v>
      </c>
      <c r="P8" s="5" t="s">
        <v>162</v>
      </c>
      <c r="Q8" s="5" t="s">
        <v>177</v>
      </c>
      <c r="R8" s="10" t="s">
        <v>177</v>
      </c>
    </row>
    <row r="9" spans="1:18" ht="31.5">
      <c r="A9" s="5" t="s">
        <v>151</v>
      </c>
      <c r="B9" s="5">
        <f>LOOKUP(C9,Supply!$B$2:$B$9,Supply!$A$2:$A$9)</f>
        <v>2</v>
      </c>
      <c r="C9" s="5" t="s">
        <v>152</v>
      </c>
      <c r="D9" s="5">
        <f>LOOKUP(E9,Units!$B$2,Units!$A$2)</f>
        <v>1</v>
      </c>
      <c r="E9" s="5" t="s">
        <v>73</v>
      </c>
      <c r="F9" s="5">
        <v>3500</v>
      </c>
      <c r="G9" s="5">
        <v>30</v>
      </c>
      <c r="H9" s="5">
        <f>LOOKUP(I9,Producer!$B$2:$B$14,Producer!$A$2:$A$14)</f>
        <v>10</v>
      </c>
      <c r="I9" s="5" t="s">
        <v>119</v>
      </c>
      <c r="J9" s="5">
        <f>LOOKUP(K9,Provider!$B$2:$B$3,Provider!$A$2:$A$3)</f>
        <v>2</v>
      </c>
      <c r="K9" s="5" t="s">
        <v>82</v>
      </c>
      <c r="L9" s="5">
        <f>LOOKUP(M9,Category!$B$2:$B$4,Category!$A$2:$A$4)</f>
        <v>3</v>
      </c>
      <c r="M9" s="5" t="s">
        <v>93</v>
      </c>
      <c r="N9" s="5">
        <v>5</v>
      </c>
      <c r="O9" s="5">
        <v>3</v>
      </c>
      <c r="P9" s="5" t="s">
        <v>153</v>
      </c>
      <c r="Q9" s="5" t="s">
        <v>177</v>
      </c>
      <c r="R9" s="10" t="s">
        <v>177</v>
      </c>
    </row>
    <row r="10" spans="1:18" ht="31.5">
      <c r="A10" s="5" t="s">
        <v>96</v>
      </c>
      <c r="B10" s="5">
        <f>LOOKUP(C10,Supply!$B$2:$B$9,Supply!$A$2:$A$9)</f>
        <v>3</v>
      </c>
      <c r="C10" s="5" t="s">
        <v>72</v>
      </c>
      <c r="D10" s="5">
        <f>LOOKUP(E10,Units!$B$2,Units!$A$2)</f>
        <v>1</v>
      </c>
      <c r="E10" s="5" t="s">
        <v>73</v>
      </c>
      <c r="F10" s="5">
        <v>166</v>
      </c>
      <c r="G10" s="5">
        <v>15</v>
      </c>
      <c r="H10" s="5">
        <f>LOOKUP(I10,Producer!$B$2:$B$14,Producer!$A$2:$A$14)</f>
        <v>9</v>
      </c>
      <c r="I10" s="5" t="s">
        <v>92</v>
      </c>
      <c r="J10" s="5">
        <f>LOOKUP(K10,Provider!$B$2:$B$3,Provider!$A$2:$A$3)</f>
        <v>1</v>
      </c>
      <c r="K10" s="5" t="s">
        <v>75</v>
      </c>
      <c r="L10" s="5">
        <f>LOOKUP(M10,Category!$B$2:$B$4,Category!$A$2:$A$4)</f>
        <v>3</v>
      </c>
      <c r="M10" s="5" t="s">
        <v>93</v>
      </c>
      <c r="N10" s="5">
        <v>5</v>
      </c>
      <c r="O10" s="5">
        <v>18</v>
      </c>
      <c r="P10" s="5" t="s">
        <v>97</v>
      </c>
      <c r="Q10" s="5" t="s">
        <v>98</v>
      </c>
      <c r="R10" s="10" t="s">
        <v>177</v>
      </c>
    </row>
    <row r="11" spans="1:18" ht="31.5">
      <c r="A11" s="5" t="s">
        <v>86</v>
      </c>
      <c r="B11" s="5">
        <f>LOOKUP(C11,Supply!$B$2:$B$9,Supply!$A$2:$A$9)</f>
        <v>7</v>
      </c>
      <c r="C11" s="5" t="s">
        <v>87</v>
      </c>
      <c r="D11" s="5">
        <f>LOOKUP(E11,Units!$B$2,Units!$A$2)</f>
        <v>1</v>
      </c>
      <c r="E11" s="5" t="s">
        <v>73</v>
      </c>
      <c r="F11" s="5">
        <v>1200</v>
      </c>
      <c r="G11" s="5">
        <v>10</v>
      </c>
      <c r="H11" s="5">
        <f>LOOKUP(I11,Producer!$B$2:$B$14,Producer!$A$2:$A$14)</f>
        <v>8</v>
      </c>
      <c r="I11" s="5" t="s">
        <v>88</v>
      </c>
      <c r="J11" s="5">
        <f>LOOKUP(K11,Provider!$B$2:$B$3,Provider!$A$2:$A$3)</f>
        <v>2</v>
      </c>
      <c r="K11" s="5" t="s">
        <v>82</v>
      </c>
      <c r="L11" s="5">
        <f>LOOKUP(M11,Category!$B$2:$B$4,Category!$A$2:$A$4)</f>
        <v>2</v>
      </c>
      <c r="M11" s="5" t="s">
        <v>76</v>
      </c>
      <c r="N11" s="5">
        <v>3</v>
      </c>
      <c r="O11" s="5">
        <v>15</v>
      </c>
      <c r="P11" s="5" t="s">
        <v>89</v>
      </c>
      <c r="Q11" s="5" t="s">
        <v>90</v>
      </c>
      <c r="R11" s="10" t="s">
        <v>177</v>
      </c>
    </row>
    <row r="12" spans="1:18" ht="31.5">
      <c r="A12" s="5" t="s">
        <v>103</v>
      </c>
      <c r="B12" s="5">
        <f>LOOKUP(C12,Supply!$B$2:$B$9,Supply!$A$2:$A$9)</f>
        <v>6</v>
      </c>
      <c r="C12" s="5" t="s">
        <v>104</v>
      </c>
      <c r="D12" s="5">
        <f>LOOKUP(E12,Units!$B$2,Units!$A$2)</f>
        <v>1</v>
      </c>
      <c r="E12" s="5" t="s">
        <v>73</v>
      </c>
      <c r="F12" s="5">
        <v>300</v>
      </c>
      <c r="G12" s="5">
        <v>5</v>
      </c>
      <c r="H12" s="5">
        <f>LOOKUP(I12,Producer!$B$2:$B$14,Producer!$A$2:$A$14)</f>
        <v>6</v>
      </c>
      <c r="I12" s="5" t="s">
        <v>105</v>
      </c>
      <c r="J12" s="5">
        <f>LOOKUP(K12,Provider!$B$2:$B$3,Provider!$A$2:$A$3)</f>
        <v>2</v>
      </c>
      <c r="K12" s="5" t="s">
        <v>82</v>
      </c>
      <c r="L12" s="5">
        <f>LOOKUP(M12,Category!$B$2:$B$4,Category!$A$2:$A$4)</f>
        <v>3</v>
      </c>
      <c r="M12" s="5" t="s">
        <v>93</v>
      </c>
      <c r="N12" s="5">
        <v>3</v>
      </c>
      <c r="O12" s="5">
        <v>19</v>
      </c>
      <c r="P12" s="5" t="s">
        <v>106</v>
      </c>
      <c r="Q12" s="5" t="s">
        <v>107</v>
      </c>
      <c r="R12" s="10" t="s">
        <v>177</v>
      </c>
    </row>
    <row r="13" spans="1:18" ht="31.5">
      <c r="A13" s="5" t="s">
        <v>79</v>
      </c>
      <c r="B13" s="5">
        <f>LOOKUP(C13,Supply!$B$2:$B$9,Supply!$A$2:$A$9)</f>
        <v>8</v>
      </c>
      <c r="C13" s="5" t="s">
        <v>80</v>
      </c>
      <c r="D13" s="5">
        <f>LOOKUP(E13,Units!$B$2,Units!$A$2)</f>
        <v>1</v>
      </c>
      <c r="E13" s="5" t="s">
        <v>73</v>
      </c>
      <c r="F13" s="5">
        <v>149</v>
      </c>
      <c r="G13" s="5">
        <v>15</v>
      </c>
      <c r="H13" s="5">
        <f>LOOKUP(I13,Producer!$B$2:$B$14,Producer!$A$2:$A$14)</f>
        <v>12</v>
      </c>
      <c r="I13" s="5" t="s">
        <v>81</v>
      </c>
      <c r="J13" s="5">
        <f>LOOKUP(K13,Provider!$B$2:$B$3,Provider!$A$2:$A$3)</f>
        <v>2</v>
      </c>
      <c r="K13" s="5" t="s">
        <v>82</v>
      </c>
      <c r="L13" s="5">
        <f>LOOKUP(M13,Category!$B$2:$B$4,Category!$A$2:$A$4)</f>
        <v>1</v>
      </c>
      <c r="M13" s="5" t="s">
        <v>83</v>
      </c>
      <c r="N13" s="5">
        <v>2</v>
      </c>
      <c r="O13" s="5">
        <v>7</v>
      </c>
      <c r="P13" s="5" t="s">
        <v>84</v>
      </c>
      <c r="Q13" s="5" t="s">
        <v>85</v>
      </c>
      <c r="R13" s="10" t="s">
        <v>177</v>
      </c>
    </row>
    <row r="14" spans="1:18" ht="47.25">
      <c r="A14" s="5" t="s">
        <v>139</v>
      </c>
      <c r="B14" s="5">
        <f>LOOKUP(C14,Supply!$B$2:$B$9,Supply!$A$2:$A$9)</f>
        <v>7</v>
      </c>
      <c r="C14" s="5" t="s">
        <v>87</v>
      </c>
      <c r="D14" s="5">
        <f>LOOKUP(E14,Units!$B$2,Units!$A$2)</f>
        <v>1</v>
      </c>
      <c r="E14" s="5" t="s">
        <v>73</v>
      </c>
      <c r="F14" s="5">
        <v>2190</v>
      </c>
      <c r="G14" s="5">
        <v>30</v>
      </c>
      <c r="H14" s="5">
        <f>LOOKUP(I14,Producer!$B$2:$B$14,Producer!$A$2:$A$14)</f>
        <v>8</v>
      </c>
      <c r="I14" s="5" t="s">
        <v>88</v>
      </c>
      <c r="J14" s="5">
        <f>LOOKUP(K14,Provider!$B$2:$B$3,Provider!$A$2:$A$3)</f>
        <v>1</v>
      </c>
      <c r="K14" s="5" t="s">
        <v>75</v>
      </c>
      <c r="L14" s="5">
        <f>LOOKUP(M14,Category!$B$2:$B$4,Category!$A$2:$A$4)</f>
        <v>3</v>
      </c>
      <c r="M14" s="5" t="s">
        <v>93</v>
      </c>
      <c r="N14" s="5">
        <v>4</v>
      </c>
      <c r="O14" s="5">
        <v>7</v>
      </c>
      <c r="P14" s="5" t="s">
        <v>140</v>
      </c>
      <c r="Q14" s="5" t="s">
        <v>177</v>
      </c>
      <c r="R14" s="10" t="s">
        <v>177</v>
      </c>
    </row>
    <row r="15" spans="1:18" ht="31.5">
      <c r="A15" s="5" t="s">
        <v>135</v>
      </c>
      <c r="B15" s="5">
        <f>LOOKUP(C15,Supply!$B$2:$B$9,Supply!$A$2:$A$9)</f>
        <v>1</v>
      </c>
      <c r="C15" s="5" t="s">
        <v>109</v>
      </c>
      <c r="D15" s="5">
        <f>LOOKUP(E15,Units!$B$2,Units!$A$2)</f>
        <v>1</v>
      </c>
      <c r="E15" s="5" t="s">
        <v>73</v>
      </c>
      <c r="F15" s="5">
        <v>510</v>
      </c>
      <c r="G15" s="5">
        <v>5</v>
      </c>
      <c r="H15" s="5">
        <f>LOOKUP(I15,Producer!$B$2:$B$14,Producer!$A$2:$A$14)</f>
        <v>10</v>
      </c>
      <c r="I15" s="5" t="s">
        <v>119</v>
      </c>
      <c r="J15" s="5">
        <f>LOOKUP(K15,Provider!$B$2:$B$3,Provider!$A$2:$A$3)</f>
        <v>2</v>
      </c>
      <c r="K15" s="5" t="s">
        <v>82</v>
      </c>
      <c r="L15" s="5">
        <f>LOOKUP(M15,Category!$B$2:$B$4,Category!$A$2:$A$4)</f>
        <v>3</v>
      </c>
      <c r="M15" s="5" t="s">
        <v>93</v>
      </c>
      <c r="N15" s="5">
        <v>2</v>
      </c>
      <c r="O15" s="5">
        <v>17</v>
      </c>
      <c r="P15" s="5" t="s">
        <v>136</v>
      </c>
      <c r="Q15" s="5" t="s">
        <v>177</v>
      </c>
      <c r="R15" s="10" t="s">
        <v>177</v>
      </c>
    </row>
    <row r="16" spans="1:18" ht="31.5">
      <c r="A16" s="5" t="s">
        <v>129</v>
      </c>
      <c r="B16" s="5">
        <f>LOOKUP(C16,Supply!$B$2:$B$9,Supply!$A$2:$A$9)</f>
        <v>5</v>
      </c>
      <c r="C16" s="5" t="s">
        <v>114</v>
      </c>
      <c r="D16" s="5">
        <f>LOOKUP(E16,Units!$B$2,Units!$A$2)</f>
        <v>1</v>
      </c>
      <c r="E16" s="5" t="s">
        <v>73</v>
      </c>
      <c r="F16" s="5">
        <v>385</v>
      </c>
      <c r="G16" s="5">
        <v>10</v>
      </c>
      <c r="H16" s="5">
        <f>LOOKUP(I16,Producer!$B$2:$B$14,Producer!$A$2:$A$14)</f>
        <v>10</v>
      </c>
      <c r="I16" s="5" t="s">
        <v>119</v>
      </c>
      <c r="J16" s="5">
        <f>LOOKUP(K16,Provider!$B$2:$B$3,Provider!$A$2:$A$3)</f>
        <v>2</v>
      </c>
      <c r="K16" s="5" t="s">
        <v>82</v>
      </c>
      <c r="L16" s="5">
        <f>LOOKUP(M16,Category!$B$2:$B$4,Category!$A$2:$A$4)</f>
        <v>1</v>
      </c>
      <c r="M16" s="5" t="s">
        <v>83</v>
      </c>
      <c r="N16" s="5">
        <v>2</v>
      </c>
      <c r="O16" s="5">
        <v>17</v>
      </c>
      <c r="P16" s="5" t="s">
        <v>130</v>
      </c>
      <c r="Q16" s="5" t="s">
        <v>177</v>
      </c>
      <c r="R16" s="10" t="s">
        <v>177</v>
      </c>
    </row>
    <row r="17" spans="1:18" ht="31.5">
      <c r="A17" s="5" t="s">
        <v>124</v>
      </c>
      <c r="B17" s="5">
        <f>LOOKUP(C17,Supply!$B$2:$B$9,Supply!$A$2:$A$9)</f>
        <v>1</v>
      </c>
      <c r="C17" s="5" t="s">
        <v>109</v>
      </c>
      <c r="D17" s="5">
        <f>LOOKUP(E17,Units!$B$2,Units!$A$2)</f>
        <v>1</v>
      </c>
      <c r="E17" s="5" t="s">
        <v>73</v>
      </c>
      <c r="F17" s="5">
        <v>300</v>
      </c>
      <c r="G17" s="5">
        <v>15</v>
      </c>
      <c r="H17" s="5">
        <f>LOOKUP(I17,Producer!$B$2:$B$14,Producer!$A$2:$A$14)</f>
        <v>10</v>
      </c>
      <c r="I17" s="5" t="s">
        <v>119</v>
      </c>
      <c r="J17" s="5">
        <f>LOOKUP(K17,Provider!$B$2:$B$3,Provider!$A$2:$A$3)</f>
        <v>1</v>
      </c>
      <c r="K17" s="5" t="s">
        <v>75</v>
      </c>
      <c r="L17" s="5">
        <f>LOOKUP(M17,Category!$B$2:$B$4,Category!$A$2:$A$4)</f>
        <v>3</v>
      </c>
      <c r="M17" s="5" t="s">
        <v>93</v>
      </c>
      <c r="N17" s="5">
        <v>2</v>
      </c>
      <c r="O17" s="5">
        <v>15</v>
      </c>
      <c r="P17" s="5" t="s">
        <v>125</v>
      </c>
      <c r="Q17" s="5" t="s">
        <v>177</v>
      </c>
      <c r="R17" s="10" t="s">
        <v>177</v>
      </c>
    </row>
    <row r="18" spans="1:18" ht="31.5">
      <c r="A18" s="5" t="s">
        <v>141</v>
      </c>
      <c r="B18" s="5">
        <f>LOOKUP(C18,Supply!$B$2:$B$9,Supply!$A$2:$A$9)</f>
        <v>3</v>
      </c>
      <c r="C18" s="5" t="s">
        <v>72</v>
      </c>
      <c r="D18" s="5">
        <f>LOOKUP(E18,Units!$B$2,Units!$A$2)</f>
        <v>1</v>
      </c>
      <c r="E18" s="5" t="s">
        <v>73</v>
      </c>
      <c r="F18" s="5">
        <v>177</v>
      </c>
      <c r="G18" s="5">
        <v>15</v>
      </c>
      <c r="H18" s="5">
        <f>LOOKUP(I18,Producer!$B$2:$B$14,Producer!$A$2:$A$14)</f>
        <v>10</v>
      </c>
      <c r="I18" s="5" t="s">
        <v>119</v>
      </c>
      <c r="J18" s="5">
        <f>LOOKUP(K18,Provider!$B$2:$B$3,Provider!$A$2:$A$3)</f>
        <v>2</v>
      </c>
      <c r="K18" s="5" t="s">
        <v>82</v>
      </c>
      <c r="L18" s="5">
        <f>LOOKUP(M18,Category!$B$2:$B$4,Category!$A$2:$A$4)</f>
        <v>3</v>
      </c>
      <c r="M18" s="5" t="s">
        <v>93</v>
      </c>
      <c r="N18" s="5">
        <v>3</v>
      </c>
      <c r="O18" s="5">
        <v>15</v>
      </c>
      <c r="P18" s="5" t="s">
        <v>142</v>
      </c>
      <c r="Q18" s="5" t="s">
        <v>177</v>
      </c>
      <c r="R18" s="10" t="s">
        <v>177</v>
      </c>
    </row>
    <row r="19" spans="1:18" ht="31.5">
      <c r="A19" s="5" t="s">
        <v>156</v>
      </c>
      <c r="B19" s="5">
        <f>LOOKUP(C19,Supply!$B$2:$B$9,Supply!$A$2:$A$9)</f>
        <v>5</v>
      </c>
      <c r="C19" s="5" t="s">
        <v>114</v>
      </c>
      <c r="D19" s="5">
        <f>LOOKUP(E19,Units!$B$2,Units!$A$2)</f>
        <v>1</v>
      </c>
      <c r="E19" s="5" t="s">
        <v>73</v>
      </c>
      <c r="F19" s="5">
        <v>292</v>
      </c>
      <c r="G19" s="5">
        <v>25</v>
      </c>
      <c r="H19" s="5">
        <f>LOOKUP(I19,Producer!$B$2:$B$14,Producer!$A$2:$A$14)</f>
        <v>10</v>
      </c>
      <c r="I19" s="5" t="s">
        <v>119</v>
      </c>
      <c r="J19" s="5">
        <f>LOOKUP(K19,Provider!$B$2:$B$3,Provider!$A$2:$A$3)</f>
        <v>1</v>
      </c>
      <c r="K19" s="5" t="s">
        <v>75</v>
      </c>
      <c r="L19" s="5">
        <f>LOOKUP(M19,Category!$B$2:$B$4,Category!$A$2:$A$4)</f>
        <v>1</v>
      </c>
      <c r="M19" s="5" t="s">
        <v>83</v>
      </c>
      <c r="N19" s="5">
        <v>3</v>
      </c>
      <c r="O19" s="5">
        <v>13</v>
      </c>
      <c r="P19" s="5" t="s">
        <v>157</v>
      </c>
      <c r="Q19" s="5" t="s">
        <v>177</v>
      </c>
      <c r="R19" s="10" t="s">
        <v>177</v>
      </c>
    </row>
    <row r="20" spans="1:18" ht="31.5">
      <c r="A20" s="5" t="s">
        <v>143</v>
      </c>
      <c r="B20" s="5">
        <f>LOOKUP(C20,Supply!$B$2:$B$9,Supply!$A$2:$A$9)</f>
        <v>6</v>
      </c>
      <c r="C20" s="5" t="s">
        <v>104</v>
      </c>
      <c r="D20" s="5">
        <f>LOOKUP(E20,Units!$B$2,Units!$A$2)</f>
        <v>1</v>
      </c>
      <c r="E20" s="5" t="s">
        <v>73</v>
      </c>
      <c r="F20" s="5">
        <v>100</v>
      </c>
      <c r="G20" s="5">
        <v>5</v>
      </c>
      <c r="H20" s="5">
        <f>LOOKUP(I20,Producer!$B$2:$B$14,Producer!$A$2:$A$14)</f>
        <v>10</v>
      </c>
      <c r="I20" s="5" t="s">
        <v>119</v>
      </c>
      <c r="J20" s="5">
        <f>LOOKUP(K20,Provider!$B$2:$B$3,Provider!$A$2:$A$3)</f>
        <v>2</v>
      </c>
      <c r="K20" s="5" t="s">
        <v>82</v>
      </c>
      <c r="L20" s="5">
        <f>LOOKUP(M20,Category!$B$2:$B$4,Category!$A$2:$A$4)</f>
        <v>3</v>
      </c>
      <c r="M20" s="5" t="s">
        <v>93</v>
      </c>
      <c r="N20" s="5">
        <v>4</v>
      </c>
      <c r="O20" s="5">
        <v>21</v>
      </c>
      <c r="P20" s="5" t="s">
        <v>144</v>
      </c>
      <c r="Q20" s="5" t="s">
        <v>177</v>
      </c>
      <c r="R20" s="10" t="s">
        <v>177</v>
      </c>
    </row>
    <row r="21" spans="1:18" ht="31.5">
      <c r="A21" s="5" t="s">
        <v>147</v>
      </c>
      <c r="B21" s="5">
        <f>LOOKUP(C21,Supply!$B$2:$B$9,Supply!$A$2:$A$9)</f>
        <v>4</v>
      </c>
      <c r="C21" s="5" t="s">
        <v>148</v>
      </c>
      <c r="D21" s="5">
        <f>LOOKUP(E21,Units!$B$2,Units!$A$2)</f>
        <v>1</v>
      </c>
      <c r="E21" s="5" t="s">
        <v>73</v>
      </c>
      <c r="F21" s="5">
        <v>800</v>
      </c>
      <c r="G21" s="5">
        <v>25</v>
      </c>
      <c r="H21" s="5">
        <f>LOOKUP(I21,Producer!$B$2:$B$14,Producer!$A$2:$A$14)</f>
        <v>13</v>
      </c>
      <c r="I21" s="5" t="s">
        <v>149</v>
      </c>
      <c r="J21" s="5">
        <f>LOOKUP(K21,Provider!$B$2:$B$3,Provider!$A$2:$A$3)</f>
        <v>2</v>
      </c>
      <c r="K21" s="5" t="s">
        <v>82</v>
      </c>
      <c r="L21" s="5">
        <f>LOOKUP(M21,Category!$B$2:$B$4,Category!$A$2:$A$4)</f>
        <v>3</v>
      </c>
      <c r="M21" s="5" t="s">
        <v>93</v>
      </c>
      <c r="N21" s="5">
        <v>2</v>
      </c>
      <c r="O21" s="5">
        <v>17</v>
      </c>
      <c r="P21" s="5" t="s">
        <v>150</v>
      </c>
      <c r="Q21" s="5" t="s">
        <v>177</v>
      </c>
      <c r="R21" s="10" t="s">
        <v>177</v>
      </c>
    </row>
    <row r="22" spans="1:18" ht="31.5">
      <c r="A22" s="5" t="s">
        <v>163</v>
      </c>
      <c r="B22" s="5">
        <f>LOOKUP(C22,Supply!$B$2:$B$9,Supply!$A$2:$A$9)</f>
        <v>3</v>
      </c>
      <c r="C22" s="5" t="s">
        <v>72</v>
      </c>
      <c r="D22" s="5">
        <f>LOOKUP(E22,Units!$B$2,Units!$A$2)</f>
        <v>1</v>
      </c>
      <c r="E22" s="5" t="s">
        <v>73</v>
      </c>
      <c r="F22" s="5">
        <v>50</v>
      </c>
      <c r="G22" s="5">
        <v>5</v>
      </c>
      <c r="H22" s="5">
        <f>LOOKUP(I22,Producer!$B$2:$B$14,Producer!$A$2:$A$14)</f>
        <v>9</v>
      </c>
      <c r="I22" s="5" t="s">
        <v>92</v>
      </c>
      <c r="J22" s="5">
        <f>LOOKUP(K22,Provider!$B$2:$B$3,Provider!$A$2:$A$3)</f>
        <v>2</v>
      </c>
      <c r="K22" s="5" t="s">
        <v>82</v>
      </c>
      <c r="L22" s="5">
        <f>LOOKUP(M22,Category!$B$2:$B$4,Category!$A$2:$A$4)</f>
        <v>3</v>
      </c>
      <c r="M22" s="5" t="s">
        <v>93</v>
      </c>
      <c r="N22" s="5">
        <v>4</v>
      </c>
      <c r="O22" s="5">
        <v>6</v>
      </c>
      <c r="P22" s="5" t="s">
        <v>164</v>
      </c>
      <c r="Q22" s="5" t="s">
        <v>177</v>
      </c>
      <c r="R22" s="10" t="s">
        <v>177</v>
      </c>
    </row>
    <row r="23" spans="1:18" ht="31.5">
      <c r="A23" s="5" t="s">
        <v>137</v>
      </c>
      <c r="B23" s="5">
        <f>LOOKUP(C23,Supply!$B$2:$B$9,Supply!$A$2:$A$9)</f>
        <v>1</v>
      </c>
      <c r="C23" s="5" t="s">
        <v>109</v>
      </c>
      <c r="D23" s="5">
        <f>LOOKUP(E23,Units!$B$2,Units!$A$2)</f>
        <v>1</v>
      </c>
      <c r="E23" s="5" t="s">
        <v>73</v>
      </c>
      <c r="F23" s="5">
        <v>510</v>
      </c>
      <c r="G23" s="5">
        <v>5</v>
      </c>
      <c r="H23" s="5">
        <f>LOOKUP(I23,Producer!$B$2:$B$14,Producer!$A$2:$A$14)</f>
        <v>10</v>
      </c>
      <c r="I23" s="5" t="s">
        <v>119</v>
      </c>
      <c r="J23" s="5">
        <f>LOOKUP(K23,Provider!$B$2:$B$3,Provider!$A$2:$A$3)</f>
        <v>2</v>
      </c>
      <c r="K23" s="5" t="s">
        <v>82</v>
      </c>
      <c r="L23" s="5">
        <f>LOOKUP(M23,Category!$B$2:$B$4,Category!$A$2:$A$4)</f>
        <v>3</v>
      </c>
      <c r="M23" s="5" t="s">
        <v>93</v>
      </c>
      <c r="N23" s="5">
        <v>2</v>
      </c>
      <c r="O23" s="5">
        <v>17</v>
      </c>
      <c r="P23" s="5" t="s">
        <v>138</v>
      </c>
      <c r="Q23" s="5" t="s">
        <v>177</v>
      </c>
      <c r="R23" s="10" t="s">
        <v>177</v>
      </c>
    </row>
    <row r="24" spans="1:18" ht="31.5">
      <c r="A24" s="5" t="s">
        <v>113</v>
      </c>
      <c r="B24" s="5">
        <f>LOOKUP(C24,Supply!$B$2:$B$9,Supply!$A$2:$A$9)</f>
        <v>5</v>
      </c>
      <c r="C24" s="5" t="s">
        <v>114</v>
      </c>
      <c r="D24" s="5">
        <f>LOOKUP(E24,Units!$B$2,Units!$A$2)</f>
        <v>1</v>
      </c>
      <c r="E24" s="5" t="s">
        <v>73</v>
      </c>
      <c r="F24" s="5">
        <v>234</v>
      </c>
      <c r="G24" s="5">
        <v>10</v>
      </c>
      <c r="H24" s="5">
        <f>LOOKUP(I24,Producer!$B$2:$B$14,Producer!$A$2:$A$14)</f>
        <v>7</v>
      </c>
      <c r="I24" s="5" t="s">
        <v>115</v>
      </c>
      <c r="J24" s="5">
        <f>LOOKUP(K24,Provider!$B$2:$B$3,Provider!$A$2:$A$3)</f>
        <v>1</v>
      </c>
      <c r="K24" s="5" t="s">
        <v>75</v>
      </c>
      <c r="L24" s="5">
        <f>LOOKUP(M24,Category!$B$2:$B$4,Category!$A$2:$A$4)</f>
        <v>3</v>
      </c>
      <c r="M24" s="5" t="s">
        <v>93</v>
      </c>
      <c r="N24" s="5">
        <v>3</v>
      </c>
      <c r="O24" s="5">
        <v>17</v>
      </c>
      <c r="P24" s="5" t="s">
        <v>116</v>
      </c>
      <c r="Q24" s="5" t="s">
        <v>117</v>
      </c>
      <c r="R24" s="10" t="s">
        <v>177</v>
      </c>
    </row>
    <row r="25" spans="1:18">
      <c r="A25" s="5" t="s">
        <v>131</v>
      </c>
      <c r="B25" s="5">
        <f>LOOKUP(C25,Supply!$B$2:$B$9,Supply!$A$2:$A$9)</f>
        <v>7</v>
      </c>
      <c r="C25" s="5" t="s">
        <v>87</v>
      </c>
      <c r="D25" s="5">
        <f>LOOKUP(E25,Units!$B$2,Units!$A$2)</f>
        <v>1</v>
      </c>
      <c r="E25" s="5" t="s">
        <v>73</v>
      </c>
      <c r="F25" s="5">
        <v>280</v>
      </c>
      <c r="G25" s="5">
        <v>15</v>
      </c>
      <c r="H25" s="5">
        <f>LOOKUP(I25,Producer!$B$2:$B$14,Producer!$A$2:$A$14)</f>
        <v>1</v>
      </c>
      <c r="I25" s="5" t="s">
        <v>127</v>
      </c>
      <c r="J25" s="5">
        <f>LOOKUP(K25,Provider!$B$2:$B$3,Provider!$A$2:$A$3)</f>
        <v>2</v>
      </c>
      <c r="K25" s="5" t="s">
        <v>82</v>
      </c>
      <c r="L25" s="5">
        <f>LOOKUP(M25,Category!$B$2:$B$4,Category!$A$2:$A$4)</f>
        <v>2</v>
      </c>
      <c r="M25" s="5" t="s">
        <v>76</v>
      </c>
      <c r="N25" s="5">
        <v>3</v>
      </c>
      <c r="O25" s="5">
        <v>8</v>
      </c>
      <c r="P25" s="5" t="s">
        <v>132</v>
      </c>
      <c r="Q25" s="5" t="s">
        <v>177</v>
      </c>
      <c r="R25" s="10" t="s">
        <v>177</v>
      </c>
    </row>
    <row r="26" spans="1:18" ht="31.5">
      <c r="A26" s="5" t="s">
        <v>99</v>
      </c>
      <c r="B26" s="5">
        <f>LOOKUP(C26,Supply!$B$2:$B$9,Supply!$A$2:$A$9)</f>
        <v>7</v>
      </c>
      <c r="C26" s="5" t="s">
        <v>87</v>
      </c>
      <c r="D26" s="5">
        <f>LOOKUP(E26,Units!$B$2,Units!$A$2)</f>
        <v>1</v>
      </c>
      <c r="E26" s="5" t="s">
        <v>73</v>
      </c>
      <c r="F26" s="5">
        <v>1700</v>
      </c>
      <c r="G26" s="5">
        <v>25</v>
      </c>
      <c r="H26" s="5">
        <f>LOOKUP(I26,Producer!$B$2:$B$14,Producer!$A$2:$A$14)</f>
        <v>2</v>
      </c>
      <c r="I26" s="5" t="s">
        <v>100</v>
      </c>
      <c r="J26" s="5">
        <f>LOOKUP(K26,Provider!$B$2:$B$3,Provider!$A$2:$A$3)</f>
        <v>2</v>
      </c>
      <c r="K26" s="5" t="s">
        <v>82</v>
      </c>
      <c r="L26" s="5">
        <f>LOOKUP(M26,Category!$B$2:$B$4,Category!$A$2:$A$4)</f>
        <v>3</v>
      </c>
      <c r="M26" s="5" t="s">
        <v>93</v>
      </c>
      <c r="N26" s="5">
        <v>2</v>
      </c>
      <c r="O26" s="5">
        <v>5</v>
      </c>
      <c r="P26" s="5" t="s">
        <v>101</v>
      </c>
      <c r="Q26" s="5" t="s">
        <v>102</v>
      </c>
      <c r="R26" s="10" t="s">
        <v>177</v>
      </c>
    </row>
    <row r="27" spans="1:18" ht="31.5">
      <c r="A27" s="5" t="s">
        <v>133</v>
      </c>
      <c r="B27" s="5">
        <f>LOOKUP(C27,Supply!$B$2:$B$9,Supply!$A$2:$A$9)</f>
        <v>7</v>
      </c>
      <c r="C27" s="5" t="s">
        <v>87</v>
      </c>
      <c r="D27" s="5">
        <f>LOOKUP(E27,Units!$B$2,Units!$A$2)</f>
        <v>1</v>
      </c>
      <c r="E27" s="5" t="s">
        <v>73</v>
      </c>
      <c r="F27" s="5">
        <v>1700</v>
      </c>
      <c r="G27" s="5">
        <v>25</v>
      </c>
      <c r="H27" s="5">
        <f>LOOKUP(I27,Producer!$B$2:$B$14,Producer!$A$2:$A$14)</f>
        <v>2</v>
      </c>
      <c r="I27" s="5" t="s">
        <v>100</v>
      </c>
      <c r="J27" s="5">
        <f>LOOKUP(K27,Provider!$B$2:$B$3,Provider!$A$2:$A$3)</f>
        <v>1</v>
      </c>
      <c r="K27" s="5" t="s">
        <v>75</v>
      </c>
      <c r="L27" s="5">
        <f>LOOKUP(M27,Category!$B$2:$B$4,Category!$A$2:$A$4)</f>
        <v>3</v>
      </c>
      <c r="M27" s="5" t="s">
        <v>93</v>
      </c>
      <c r="N27" s="5">
        <v>4</v>
      </c>
      <c r="O27" s="5">
        <v>9</v>
      </c>
      <c r="P27" s="5" t="s">
        <v>134</v>
      </c>
      <c r="Q27" s="5" t="s">
        <v>177</v>
      </c>
      <c r="R27" s="10" t="s">
        <v>177</v>
      </c>
    </row>
    <row r="28" spans="1:18" ht="31.5">
      <c r="A28" s="5" t="s">
        <v>145</v>
      </c>
      <c r="B28" s="5">
        <f>LOOKUP(C28,Supply!$B$2:$B$9,Supply!$A$2:$A$9)</f>
        <v>1</v>
      </c>
      <c r="C28" s="5" t="s">
        <v>109</v>
      </c>
      <c r="D28" s="5">
        <f>LOOKUP(E28,Units!$B$2,Units!$A$2)</f>
        <v>1</v>
      </c>
      <c r="E28" s="5" t="s">
        <v>73</v>
      </c>
      <c r="F28" s="5">
        <v>640</v>
      </c>
      <c r="G28" s="5">
        <v>5</v>
      </c>
      <c r="H28" s="5">
        <f>LOOKUP(I28,Producer!$B$2:$B$14,Producer!$A$2:$A$14)</f>
        <v>10</v>
      </c>
      <c r="I28" s="5" t="s">
        <v>119</v>
      </c>
      <c r="J28" s="5">
        <f>LOOKUP(K28,Provider!$B$2:$B$3,Provider!$A$2:$A$3)</f>
        <v>1</v>
      </c>
      <c r="K28" s="5" t="s">
        <v>75</v>
      </c>
      <c r="L28" s="5">
        <f>LOOKUP(M28,Category!$B$2:$B$4,Category!$A$2:$A$4)</f>
        <v>3</v>
      </c>
      <c r="M28" s="5" t="s">
        <v>93</v>
      </c>
      <c r="N28" s="5">
        <v>5</v>
      </c>
      <c r="O28" s="5">
        <v>4</v>
      </c>
      <c r="P28" s="5" t="s">
        <v>146</v>
      </c>
      <c r="Q28" s="5" t="s">
        <v>177</v>
      </c>
      <c r="R28" s="10" t="s">
        <v>177</v>
      </c>
    </row>
    <row r="29" spans="1:18" ht="31.5">
      <c r="A29" s="5" t="s">
        <v>165</v>
      </c>
      <c r="B29" s="5">
        <f>LOOKUP(C29,Supply!$B$2:$B$9,Supply!$A$2:$A$9)</f>
        <v>7</v>
      </c>
      <c r="C29" s="5" t="s">
        <v>87</v>
      </c>
      <c r="D29" s="5">
        <f>LOOKUP(E29,Units!$B$2,Units!$A$2)</f>
        <v>1</v>
      </c>
      <c r="E29" s="5" t="s">
        <v>73</v>
      </c>
      <c r="F29" s="5">
        <v>600</v>
      </c>
      <c r="G29" s="5">
        <v>15</v>
      </c>
      <c r="H29" s="5">
        <f>LOOKUP(I29,Producer!$B$2:$B$14,Producer!$A$2:$A$14)</f>
        <v>3</v>
      </c>
      <c r="I29" s="5" t="s">
        <v>166</v>
      </c>
      <c r="J29" s="5">
        <f>LOOKUP(K29,Provider!$B$2:$B$3,Provider!$A$2:$A$3)</f>
        <v>1</v>
      </c>
      <c r="K29" s="5" t="s">
        <v>75</v>
      </c>
      <c r="L29" s="5">
        <f>LOOKUP(M29,Category!$B$2:$B$4,Category!$A$2:$A$4)</f>
        <v>3</v>
      </c>
      <c r="M29" s="5" t="s">
        <v>93</v>
      </c>
      <c r="N29" s="5">
        <v>5</v>
      </c>
      <c r="O29" s="5">
        <v>15</v>
      </c>
      <c r="P29" s="5" t="s">
        <v>167</v>
      </c>
      <c r="Q29" s="5" t="s">
        <v>177</v>
      </c>
      <c r="R29" s="11" t="s">
        <v>177</v>
      </c>
    </row>
    <row r="30" spans="1:18" ht="31.5">
      <c r="A30" s="5" t="s">
        <v>91</v>
      </c>
      <c r="B30" s="5">
        <f>LOOKUP(C30,Supply!$B$2:$B$9,Supply!$A$2:$A$9)</f>
        <v>3</v>
      </c>
      <c r="C30" s="5" t="s">
        <v>72</v>
      </c>
      <c r="D30" s="5">
        <f>LOOKUP(E30,Units!$B$2,Units!$A$2)</f>
        <v>1</v>
      </c>
      <c r="E30" s="5" t="s">
        <v>73</v>
      </c>
      <c r="F30" s="5">
        <v>86</v>
      </c>
      <c r="G30" s="5">
        <v>5</v>
      </c>
      <c r="H30" s="5">
        <f>LOOKUP(I30,Producer!$B$2:$B$14,Producer!$A$2:$A$14)</f>
        <v>9</v>
      </c>
      <c r="I30" s="5" t="s">
        <v>92</v>
      </c>
      <c r="J30" s="5">
        <f>LOOKUP(K30,Provider!$B$2:$B$3,Provider!$A$2:$A$3)</f>
        <v>1</v>
      </c>
      <c r="K30" s="5" t="s">
        <v>75</v>
      </c>
      <c r="L30" s="5">
        <f>LOOKUP(M30,Category!$B$2:$B$4,Category!$A$2:$A$4)</f>
        <v>3</v>
      </c>
      <c r="M30" s="5" t="s">
        <v>93</v>
      </c>
      <c r="N30" s="5">
        <v>4</v>
      </c>
      <c r="O30" s="5">
        <v>17</v>
      </c>
      <c r="P30" s="5" t="s">
        <v>94</v>
      </c>
      <c r="Q30" s="5" t="s">
        <v>95</v>
      </c>
      <c r="R30" s="10" t="s">
        <v>177</v>
      </c>
    </row>
    <row r="31" spans="1:18" s="6" customFormat="1" ht="31.5">
      <c r="A31" s="5" t="s">
        <v>71</v>
      </c>
      <c r="B31" s="5">
        <f>LOOKUP(C31,Supply!$B$2:$B$9,Supply!$A$2:$A$9)</f>
        <v>3</v>
      </c>
      <c r="C31" s="5" t="s">
        <v>72</v>
      </c>
      <c r="D31" s="5">
        <f>LOOKUP(E31,Units!$B$2,Units!$A$2)</f>
        <v>1</v>
      </c>
      <c r="E31" s="5" t="s">
        <v>73</v>
      </c>
      <c r="F31" s="5">
        <v>123</v>
      </c>
      <c r="G31" s="5">
        <v>30</v>
      </c>
      <c r="H31" s="5">
        <f>LOOKUP(I31,Producer!$B$2:$B$14,Producer!$A$2:$A$14)</f>
        <v>4</v>
      </c>
      <c r="I31" s="5" t="s">
        <v>74</v>
      </c>
      <c r="J31" s="5">
        <f>LOOKUP(K31,Provider!$B$2:$B$3,Provider!$A$2:$A$3)</f>
        <v>1</v>
      </c>
      <c r="K31" s="5" t="s">
        <v>75</v>
      </c>
      <c r="L31" s="5">
        <f>LOOKUP(M31,Category!$B$2:$B$4,Category!$A$2:$A$4)</f>
        <v>2</v>
      </c>
      <c r="M31" s="5" t="s">
        <v>76</v>
      </c>
      <c r="N31" s="5">
        <v>3</v>
      </c>
      <c r="O31" s="5">
        <v>6</v>
      </c>
      <c r="P31" s="5" t="s">
        <v>77</v>
      </c>
      <c r="Q31" s="5" t="s">
        <v>78</v>
      </c>
      <c r="R31" s="12" t="s">
        <v>177</v>
      </c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sortState ref="A2:R5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.75"/>
  <cols>
    <col min="2" max="2" width="22.25" customWidth="1"/>
  </cols>
  <sheetData>
    <row r="1" spans="1:2">
      <c r="A1" t="s">
        <v>29</v>
      </c>
      <c r="B1" s="4" t="s">
        <v>69</v>
      </c>
    </row>
    <row r="2" spans="1:2">
      <c r="A2">
        <v>1</v>
      </c>
      <c r="B2" s="5" t="s">
        <v>83</v>
      </c>
    </row>
    <row r="3" spans="1:2">
      <c r="A3">
        <v>2</v>
      </c>
      <c r="B3" s="5" t="s">
        <v>76</v>
      </c>
    </row>
    <row r="4" spans="1:2">
      <c r="A4">
        <v>3</v>
      </c>
      <c r="B4" s="5" t="s">
        <v>93</v>
      </c>
    </row>
    <row r="5" spans="1:2">
      <c r="B5" s="8"/>
    </row>
  </sheetData>
  <sortState ref="B2:B5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3"/>
    </sheetView>
  </sheetViews>
  <sheetFormatPr defaultRowHeight="15.75"/>
  <cols>
    <col min="2" max="2" width="23.25" customWidth="1"/>
  </cols>
  <sheetData>
    <row r="1" spans="1:2">
      <c r="A1" t="s">
        <v>29</v>
      </c>
      <c r="B1" s="4" t="s">
        <v>68</v>
      </c>
    </row>
    <row r="2" spans="1:2">
      <c r="A2">
        <v>1</v>
      </c>
      <c r="B2" s="5" t="s">
        <v>75</v>
      </c>
    </row>
    <row r="3" spans="1:2">
      <c r="A3">
        <v>2</v>
      </c>
      <c r="B3" s="5" t="s">
        <v>82</v>
      </c>
    </row>
    <row r="4" spans="1:2">
      <c r="B4" s="8"/>
    </row>
  </sheetData>
  <sortState ref="B2:B5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4"/>
    </sheetView>
  </sheetViews>
  <sheetFormatPr defaultRowHeight="15.75"/>
  <cols>
    <col min="2" max="2" width="21.25" customWidth="1"/>
  </cols>
  <sheetData>
    <row r="1" spans="1:2">
      <c r="A1" t="s">
        <v>29</v>
      </c>
      <c r="B1" s="4" t="s">
        <v>67</v>
      </c>
    </row>
    <row r="2" spans="1:2">
      <c r="A2">
        <v>1</v>
      </c>
      <c r="B2" s="5" t="s">
        <v>127</v>
      </c>
    </row>
    <row r="3" spans="1:2">
      <c r="A3">
        <v>2</v>
      </c>
      <c r="B3" s="5" t="s">
        <v>100</v>
      </c>
    </row>
    <row r="4" spans="1:2">
      <c r="A4">
        <v>3</v>
      </c>
      <c r="B4" s="5" t="s">
        <v>166</v>
      </c>
    </row>
    <row r="5" spans="1:2">
      <c r="A5">
        <v>4</v>
      </c>
      <c r="B5" s="5" t="s">
        <v>74</v>
      </c>
    </row>
    <row r="6" spans="1:2">
      <c r="A6">
        <v>5</v>
      </c>
      <c r="B6" s="5" t="s">
        <v>110</v>
      </c>
    </row>
    <row r="7" spans="1:2">
      <c r="A7">
        <v>6</v>
      </c>
      <c r="B7" s="5" t="s">
        <v>105</v>
      </c>
    </row>
    <row r="8" spans="1:2">
      <c r="A8">
        <v>7</v>
      </c>
      <c r="B8" s="5" t="s">
        <v>115</v>
      </c>
    </row>
    <row r="9" spans="1:2">
      <c r="A9">
        <v>8</v>
      </c>
      <c r="B9" s="5" t="s">
        <v>88</v>
      </c>
    </row>
    <row r="10" spans="1:2">
      <c r="A10">
        <v>9</v>
      </c>
      <c r="B10" s="5" t="s">
        <v>92</v>
      </c>
    </row>
    <row r="11" spans="1:2">
      <c r="A11">
        <v>10</v>
      </c>
      <c r="B11" s="5" t="s">
        <v>119</v>
      </c>
    </row>
    <row r="12" spans="1:2">
      <c r="A12">
        <v>11</v>
      </c>
      <c r="B12" s="5" t="s">
        <v>159</v>
      </c>
    </row>
    <row r="13" spans="1:2">
      <c r="A13">
        <v>12</v>
      </c>
      <c r="B13" s="5" t="s">
        <v>81</v>
      </c>
    </row>
    <row r="14" spans="1:2">
      <c r="A14">
        <v>13</v>
      </c>
      <c r="B14" s="5" t="s">
        <v>149</v>
      </c>
    </row>
    <row r="15" spans="1:2">
      <c r="B15" s="8"/>
    </row>
  </sheetData>
  <sortState ref="B2:B54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2"/>
    </sheetView>
  </sheetViews>
  <sheetFormatPr defaultRowHeight="15.75"/>
  <cols>
    <col min="2" max="2" width="21.75" customWidth="1"/>
  </cols>
  <sheetData>
    <row r="1" spans="1:2">
      <c r="A1" t="s">
        <v>29</v>
      </c>
      <c r="B1" s="4" t="s">
        <v>66</v>
      </c>
    </row>
    <row r="2" spans="1:2">
      <c r="A2">
        <v>1</v>
      </c>
      <c r="B2" s="5" t="s">
        <v>73</v>
      </c>
    </row>
    <row r="3" spans="1:2">
      <c r="B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9"/>
    </sheetView>
  </sheetViews>
  <sheetFormatPr defaultRowHeight="15.75"/>
  <cols>
    <col min="2" max="2" width="16.75" customWidth="1"/>
  </cols>
  <sheetData>
    <row r="1" spans="1:2">
      <c r="A1" t="s">
        <v>29</v>
      </c>
      <c r="B1" s="4" t="s">
        <v>65</v>
      </c>
    </row>
    <row r="2" spans="1:2">
      <c r="A2">
        <v>1</v>
      </c>
      <c r="B2" s="5" t="s">
        <v>109</v>
      </c>
    </row>
    <row r="3" spans="1:2">
      <c r="A3">
        <v>2</v>
      </c>
      <c r="B3" s="5" t="s">
        <v>152</v>
      </c>
    </row>
    <row r="4" spans="1:2">
      <c r="A4">
        <v>3</v>
      </c>
      <c r="B4" s="5" t="s">
        <v>72</v>
      </c>
    </row>
    <row r="5" spans="1:2">
      <c r="A5">
        <v>4</v>
      </c>
      <c r="B5" s="5" t="s">
        <v>148</v>
      </c>
    </row>
    <row r="6" spans="1:2">
      <c r="A6">
        <v>5</v>
      </c>
      <c r="B6" s="5" t="s">
        <v>114</v>
      </c>
    </row>
    <row r="7" spans="1:2">
      <c r="A7">
        <v>6</v>
      </c>
      <c r="B7" s="5" t="s">
        <v>104</v>
      </c>
    </row>
    <row r="8" spans="1:2">
      <c r="A8">
        <v>7</v>
      </c>
      <c r="B8" s="5" t="s">
        <v>87</v>
      </c>
    </row>
    <row r="9" spans="1:2">
      <c r="A9">
        <v>8</v>
      </c>
      <c r="B9" s="5" t="s">
        <v>80</v>
      </c>
    </row>
    <row r="10" spans="1:2">
      <c r="B10" s="8"/>
    </row>
  </sheetData>
  <sortState ref="B2:B54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H11"/>
    </sheetView>
  </sheetViews>
  <sheetFormatPr defaultRowHeight="15.75"/>
  <cols>
    <col min="2" max="2" width="10.375" bestFit="1" customWidth="1"/>
    <col min="3" max="3" width="10.375" style="20" bestFit="1" customWidth="1"/>
    <col min="4" max="4" width="7.875" bestFit="1" customWidth="1"/>
    <col min="5" max="5" width="7.875" customWidth="1"/>
    <col min="6" max="6" width="29.625" hidden="1" customWidth="1"/>
    <col min="7" max="7" width="8.375" bestFit="1" customWidth="1"/>
    <col min="8" max="8" width="8.375" customWidth="1"/>
    <col min="9" max="9" width="0" hidden="1" customWidth="1"/>
  </cols>
  <sheetData>
    <row r="1" spans="1:9" ht="47.25">
      <c r="A1" t="s">
        <v>29</v>
      </c>
      <c r="B1" s="4" t="s">
        <v>182</v>
      </c>
      <c r="C1" s="18" t="s">
        <v>183</v>
      </c>
      <c r="D1" s="4" t="s">
        <v>184</v>
      </c>
      <c r="E1" s="4" t="s">
        <v>192</v>
      </c>
      <c r="F1" s="4" t="s">
        <v>185</v>
      </c>
      <c r="G1" s="4" t="s">
        <v>186</v>
      </c>
      <c r="H1" s="4" t="s">
        <v>189</v>
      </c>
      <c r="I1" s="4" t="s">
        <v>187</v>
      </c>
    </row>
    <row r="2" spans="1:9">
      <c r="A2">
        <v>1</v>
      </c>
      <c r="B2" s="19">
        <v>44687</v>
      </c>
      <c r="C2" s="19">
        <v>44693</v>
      </c>
      <c r="D2" s="5">
        <v>25</v>
      </c>
      <c r="E2" s="13" t="s">
        <v>177</v>
      </c>
      <c r="F2" s="13" t="s">
        <v>177</v>
      </c>
      <c r="G2" s="5">
        <v>601</v>
      </c>
      <c r="H2" s="5">
        <f>LOOKUP(I2,Status!$B$2:$B$3,Status!$A$2:$A$3)</f>
        <v>2</v>
      </c>
      <c r="I2" s="14" t="s">
        <v>188</v>
      </c>
    </row>
    <row r="3" spans="1:9">
      <c r="A3">
        <v>2</v>
      </c>
      <c r="B3" s="19">
        <v>44687</v>
      </c>
      <c r="C3" s="19">
        <v>44693</v>
      </c>
      <c r="D3" s="14">
        <v>20</v>
      </c>
      <c r="E3" s="15" t="s">
        <v>177</v>
      </c>
      <c r="F3" s="15" t="s">
        <v>177</v>
      </c>
      <c r="G3" s="14">
        <v>602</v>
      </c>
      <c r="H3" s="5">
        <f>LOOKUP(I3,Status!$B$2:$B$3,Status!$A$2:$A$3)</f>
        <v>2</v>
      </c>
      <c r="I3" s="14" t="s">
        <v>188</v>
      </c>
    </row>
    <row r="4" spans="1:9">
      <c r="A4">
        <v>3</v>
      </c>
      <c r="B4" s="19">
        <v>44689</v>
      </c>
      <c r="C4" s="19">
        <v>44695</v>
      </c>
      <c r="D4" s="5">
        <v>22</v>
      </c>
      <c r="E4" s="5">
        <f>LOOKUP(F4,Users!$D$2:$F$11,Users!$A$2:$A$11)</f>
        <v>9</v>
      </c>
      <c r="F4" s="16" t="s">
        <v>20</v>
      </c>
      <c r="G4" s="5">
        <v>603</v>
      </c>
      <c r="H4" s="5">
        <f>LOOKUP(I4,Status!$B$2:$B$3,Status!$A$2:$A$3)</f>
        <v>1</v>
      </c>
      <c r="I4" s="14" t="s">
        <v>180</v>
      </c>
    </row>
    <row r="5" spans="1:9">
      <c r="A5">
        <v>4</v>
      </c>
      <c r="B5" s="19">
        <v>44689</v>
      </c>
      <c r="C5" s="19">
        <v>44695</v>
      </c>
      <c r="D5" s="14">
        <v>24</v>
      </c>
      <c r="E5" s="17" t="s">
        <v>177</v>
      </c>
      <c r="F5" s="17" t="s">
        <v>177</v>
      </c>
      <c r="G5" s="14">
        <v>604</v>
      </c>
      <c r="H5" s="5">
        <f>LOOKUP(I5,Status!$B$2:$B$3,Status!$A$2:$A$3)</f>
        <v>1</v>
      </c>
      <c r="I5" s="14" t="s">
        <v>180</v>
      </c>
    </row>
    <row r="6" spans="1:9">
      <c r="A6">
        <v>5</v>
      </c>
      <c r="B6" s="19">
        <v>44691</v>
      </c>
      <c r="C6" s="19">
        <v>44697</v>
      </c>
      <c r="D6" s="5">
        <v>25</v>
      </c>
      <c r="E6" s="17" t="s">
        <v>177</v>
      </c>
      <c r="F6" s="17" t="s">
        <v>177</v>
      </c>
      <c r="G6" s="5">
        <v>605</v>
      </c>
      <c r="H6" s="5">
        <f>LOOKUP(I6,Status!$B$2:$B$3,Status!$A$2:$A$3)</f>
        <v>1</v>
      </c>
      <c r="I6" s="14" t="s">
        <v>180</v>
      </c>
    </row>
    <row r="7" spans="1:9">
      <c r="A7">
        <v>6</v>
      </c>
      <c r="B7" s="19">
        <v>44692</v>
      </c>
      <c r="C7" s="19">
        <v>44698</v>
      </c>
      <c r="D7" s="14">
        <v>28</v>
      </c>
      <c r="E7" s="5">
        <f>LOOKUP(F7,Users!$D$2:$F$11,Users!$A$2:$A$11)</f>
        <v>7</v>
      </c>
      <c r="F7" s="16" t="s">
        <v>17</v>
      </c>
      <c r="G7" s="14">
        <v>606</v>
      </c>
      <c r="H7" s="5">
        <f>LOOKUP(I7,Status!$B$2:$B$3,Status!$A$2:$A$3)</f>
        <v>1</v>
      </c>
      <c r="I7" s="14" t="s">
        <v>180</v>
      </c>
    </row>
    <row r="8" spans="1:9">
      <c r="A8">
        <v>7</v>
      </c>
      <c r="B8" s="19">
        <v>44693</v>
      </c>
      <c r="C8" s="19">
        <v>44699</v>
      </c>
      <c r="D8" s="5">
        <v>36</v>
      </c>
      <c r="E8" s="15" t="s">
        <v>177</v>
      </c>
      <c r="F8" s="15" t="s">
        <v>177</v>
      </c>
      <c r="G8" s="5">
        <v>607</v>
      </c>
      <c r="H8" s="5">
        <f>LOOKUP(I8,Status!$B$2:$B$3,Status!$A$2:$A$3)</f>
        <v>2</v>
      </c>
      <c r="I8" s="14" t="s">
        <v>188</v>
      </c>
    </row>
    <row r="9" spans="1:9">
      <c r="A9">
        <v>8</v>
      </c>
      <c r="B9" s="19">
        <v>44694</v>
      </c>
      <c r="C9" s="19">
        <v>44700</v>
      </c>
      <c r="D9" s="14">
        <v>32</v>
      </c>
      <c r="E9" s="15" t="s">
        <v>177</v>
      </c>
      <c r="F9" s="15" t="s">
        <v>177</v>
      </c>
      <c r="G9" s="14">
        <v>608</v>
      </c>
      <c r="H9" s="5">
        <f>LOOKUP(I9,Status!$B$2:$B$3,Status!$A$2:$A$3)</f>
        <v>2</v>
      </c>
      <c r="I9" s="14" t="s">
        <v>188</v>
      </c>
    </row>
    <row r="10" spans="1:9">
      <c r="A10">
        <v>9</v>
      </c>
      <c r="B10" s="19">
        <v>44696</v>
      </c>
      <c r="C10" s="19">
        <v>44702</v>
      </c>
      <c r="D10" s="5">
        <v>34</v>
      </c>
      <c r="E10" s="5">
        <f>LOOKUP(F10,Users!$D$2:$F$11,Users!$A$2:$A$11)</f>
        <v>1</v>
      </c>
      <c r="F10" s="16" t="s">
        <v>26</v>
      </c>
      <c r="G10" s="5">
        <v>609</v>
      </c>
      <c r="H10" s="5">
        <f>LOOKUP(I10,Status!$B$2:$B$3,Status!$A$2:$A$3)</f>
        <v>2</v>
      </c>
      <c r="I10" s="14" t="s">
        <v>188</v>
      </c>
    </row>
    <row r="11" spans="1:9">
      <c r="A11">
        <v>10</v>
      </c>
      <c r="B11" s="19">
        <v>44696</v>
      </c>
      <c r="C11" s="19">
        <v>44702</v>
      </c>
      <c r="D11" s="14">
        <v>36</v>
      </c>
      <c r="E11" s="5">
        <f>LOOKUP(F11,Users!$D$2:$F$11,Users!$A$2:$A$11)</f>
        <v>8</v>
      </c>
      <c r="F11" s="16" t="s">
        <v>23</v>
      </c>
      <c r="G11" s="14">
        <v>610</v>
      </c>
      <c r="H11" s="5">
        <f>LOOKUP(I11,Status!$B$2:$B$3,Status!$A$2:$A$3)</f>
        <v>1</v>
      </c>
      <c r="I11" s="14" t="s"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Users</vt:lpstr>
      <vt:lpstr>Role</vt:lpstr>
      <vt:lpstr>Product</vt:lpstr>
      <vt:lpstr>Category</vt:lpstr>
      <vt:lpstr>Provider</vt:lpstr>
      <vt:lpstr>Producer</vt:lpstr>
      <vt:lpstr>Units</vt:lpstr>
      <vt:lpstr>Supply</vt:lpstr>
      <vt:lpstr>Ordermain</vt:lpstr>
      <vt:lpstr>Status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2024-10-21T10:18:19Z</dcterms:modified>
</cp:coreProperties>
</file>